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物１" sheetId="1" r:id="rId1"/>
    <sheet name="情１" sheetId="2" r:id="rId2"/>
    <sheet name="情２" sheetId="3" r:id="rId3"/>
  </sheets>
  <definedNames>
    <definedName name="_xlnm.Print_Area" localSheetId="1">'情１'!$A$1:$M$56</definedName>
    <definedName name="_xlnm.Print_Area" localSheetId="2">'情２'!$A$1:$M$38</definedName>
    <definedName name="_xlnm.Print_Area" localSheetId="0">'物１'!$A$1:$L$56,'物１'!$N$1:$Y$56</definedName>
  </definedNames>
  <calcPr fullCalcOnLoad="1"/>
</workbook>
</file>

<file path=xl/sharedStrings.xml><?xml version="1.0" encoding="utf-8"?>
<sst xmlns="http://schemas.openxmlformats.org/spreadsheetml/2006/main" count="330" uniqueCount="81">
  <si>
    <t>事業所数</t>
  </si>
  <si>
    <t>従業者数
（人）</t>
  </si>
  <si>
    <t>年間売上高
（百万円）</t>
  </si>
  <si>
    <t>従業者１人
当たり
年間売上高
（万円）</t>
  </si>
  <si>
    <t>計</t>
  </si>
  <si>
    <t>本社</t>
  </si>
  <si>
    <t>支社</t>
  </si>
  <si>
    <t>年間売上高
（万円）</t>
  </si>
  <si>
    <t>年</t>
  </si>
  <si>
    <t>平成</t>
  </si>
  <si>
    <t>就業者１人
当たり
年間売上高
（万円）</t>
  </si>
  <si>
    <t>年</t>
  </si>
  <si>
    <t xml:space="preserve">                -</t>
  </si>
  <si>
    <t>従業者数</t>
  </si>
  <si>
    <t>年間売上高</t>
  </si>
  <si>
    <t>第４表　情報サービス業の事業所数、従業者数、年間売上高等</t>
  </si>
  <si>
    <t>第５表　同　前年比</t>
  </si>
  <si>
    <t>第６表　同　指数</t>
  </si>
  <si>
    <t>第８表　同　構成比</t>
  </si>
  <si>
    <t>第７表　情報サービス業の業務別年間売上高</t>
  </si>
  <si>
    <t>（％）</t>
  </si>
  <si>
    <t>（平成４年＝１００）</t>
  </si>
  <si>
    <t>1事業所当たり</t>
  </si>
  <si>
    <t>単独
事業所</t>
  </si>
  <si>
    <t>平成</t>
  </si>
  <si>
    <t>1事業所当たり</t>
  </si>
  <si>
    <t>単独
事業所</t>
  </si>
  <si>
    <t>1事業所当たり</t>
  </si>
  <si>
    <t>単独
事業所</t>
  </si>
  <si>
    <t>平成</t>
  </si>
  <si>
    <t>従業者１人
当たり
年間売上高</t>
  </si>
  <si>
    <t xml:space="preserve">        -</t>
  </si>
  <si>
    <t>-</t>
  </si>
  <si>
    <t>　注：　平成10年調査及び平成13年調査において調査対象事業所の範囲を拡大したことにより、前年比については
      時系列を考慮したもので算出している。</t>
  </si>
  <si>
    <t xml:space="preserve">                -</t>
  </si>
  <si>
    <t>従業者数</t>
  </si>
  <si>
    <t>情報処理サービス</t>
  </si>
  <si>
    <t>受注ソフトウェア開発</t>
  </si>
  <si>
    <t>管理運営
受託</t>
  </si>
  <si>
    <t>ソフトウエア・
プロダクツ</t>
  </si>
  <si>
    <t>その他</t>
  </si>
  <si>
    <t>　　　年　間　売　上　高</t>
  </si>
  <si>
    <t>合計</t>
  </si>
  <si>
    <t>　　　年　間　売　上　高　（百万円）</t>
  </si>
  <si>
    <t>女</t>
  </si>
  <si>
    <t>　注：　平成10年調査及び平成13年調査において調査対象事業所の範囲を拡大したため、実数には断層が生じて
       いる。</t>
  </si>
  <si>
    <t>統　　計　　表</t>
  </si>
  <si>
    <t>第１表　物品賃貸業の事業所数、従業者数、年間売上高、リース年間契約</t>
  </si>
  <si>
    <t>高等</t>
  </si>
  <si>
    <t>リース年間契約高</t>
  </si>
  <si>
    <t>合計</t>
  </si>
  <si>
    <t>リース</t>
  </si>
  <si>
    <t>レンタル</t>
  </si>
  <si>
    <t>年間
契約件数
（件）</t>
  </si>
  <si>
    <t>第２表　同　前年比</t>
  </si>
  <si>
    <t>（％）</t>
  </si>
  <si>
    <t>年間
契約件数</t>
  </si>
  <si>
    <t xml:space="preserve">          -</t>
  </si>
  <si>
    <t>第３表　同　指数</t>
  </si>
  <si>
    <t>（平成４年＝１００）</t>
  </si>
  <si>
    <t>　　年　間　売　上　高　（百万円）</t>
  </si>
  <si>
    <t>従業者１人
当たり
年間売上高
（万円）</t>
  </si>
  <si>
    <t>単独
事業所</t>
  </si>
  <si>
    <t>契約
事業所数</t>
  </si>
  <si>
    <t>年間契約高
（百万円）</t>
  </si>
  <si>
    <t>従業者数
（人）</t>
  </si>
  <si>
    <t>年間売上高
（万円）</t>
  </si>
  <si>
    <t>リース年間
契約高
（万円）</t>
  </si>
  <si>
    <t>平成</t>
  </si>
  <si>
    <t>従業者数</t>
  </si>
  <si>
    <t>　　年　間　売　上　高</t>
  </si>
  <si>
    <t>リース年間契約高</t>
  </si>
  <si>
    <t>1事業所当たり</t>
  </si>
  <si>
    <t>従業者１人
当たり
年間売上高</t>
  </si>
  <si>
    <t>契約
事業所数</t>
  </si>
  <si>
    <t>年間契約高</t>
  </si>
  <si>
    <t>従業者数</t>
  </si>
  <si>
    <t>年間売上高</t>
  </si>
  <si>
    <t>リース年間
契約高</t>
  </si>
  <si>
    <t xml:space="preserve">          -</t>
  </si>
  <si>
    <t>（％）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</si>
</sst>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;&quot;…&quot;\ "/>
    <numFmt numFmtId="178" formatCode="0.0;&quot;▲ &quot;0.0"/>
    <numFmt numFmtId="179" formatCode="#,##0.0;&quot;▲ &quot;#,##0.0;&quot;…&quot;\ "/>
    <numFmt numFmtId="180" formatCode="\(#,##0\);\(#,##0\)"/>
    <numFmt numFmtId="181" formatCode="#,##0;&quot;▲ &quot;#,##0"/>
    <numFmt numFmtId="182" formatCode="_(* #,##0_);_(* \(#,##0\);_(* &quot;-&quot;_);_(@_)"/>
    <numFmt numFmtId="183" formatCode="_(* #,##0.00_);_(* \(#,##0.00\);_(* &quot;-&quot;??_);_(@_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;&quot;▲ &quot;#,##0.0"/>
    <numFmt numFmtId="187" formatCode="0.0%"/>
    <numFmt numFmtId="188" formatCode="\(#,##0\)"/>
    <numFmt numFmtId="189" formatCode="#,##0.00;&quot;▲ &quot;#,##0.00"/>
    <numFmt numFmtId="190" formatCode="#,##0.000;&quot;▲ &quot;#,##0.000"/>
    <numFmt numFmtId="191" formatCode="\(0\)"/>
    <numFmt numFmtId="192" formatCode="\(0.0\)"/>
  </numFmts>
  <fonts count="18">
    <font>
      <sz val="11"/>
      <name val="ＭＳ Ｐゴシック"/>
      <family val="0"/>
    </font>
    <font>
      <b/>
      <sz val="14"/>
      <name val="ＭＳ 明朝"/>
      <family val="1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Times New Roman"/>
      <family val="1"/>
    </font>
    <font>
      <sz val="8"/>
      <name val="Arial"/>
      <family val="2"/>
    </font>
    <font>
      <sz val="8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Times New Roman"/>
      <family val="1"/>
    </font>
    <font>
      <b/>
      <sz val="18"/>
      <name val="ＭＳ Ｐゴシック"/>
      <family val="3"/>
    </font>
    <font>
      <b/>
      <sz val="18"/>
      <name val="ＭＳ 明朝"/>
      <family val="1"/>
    </font>
    <font>
      <b/>
      <sz val="11"/>
      <name val="ＭＳ 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8" xfId="0" applyFont="1" applyBorder="1" applyAlignment="1">
      <alignment vertical="top"/>
    </xf>
    <xf numFmtId="0" fontId="8" fillId="0" borderId="0" xfId="0" applyFont="1" applyBorder="1" applyAlignment="1">
      <alignment/>
    </xf>
    <xf numFmtId="176" fontId="13" fillId="0" borderId="0" xfId="0" applyNumberFormat="1" applyFont="1" applyBorder="1" applyAlignment="1">
      <alignment/>
    </xf>
    <xf numFmtId="0" fontId="5" fillId="0" borderId="9" xfId="0" applyFont="1" applyBorder="1" applyAlignment="1">
      <alignment horizontal="center"/>
    </xf>
    <xf numFmtId="177" fontId="13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88" fontId="13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78" fontId="5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6" fillId="0" borderId="9" xfId="0" applyFont="1" applyBorder="1" applyAlignment="1">
      <alignment/>
    </xf>
    <xf numFmtId="0" fontId="16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77" fontId="5" fillId="0" borderId="3" xfId="0" applyNumberFormat="1" applyFont="1" applyBorder="1" applyAlignment="1">
      <alignment/>
    </xf>
    <xf numFmtId="177" fontId="5" fillId="0" borderId="1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88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4" xfId="0" applyFont="1" applyBorder="1" applyAlignment="1">
      <alignment/>
    </xf>
    <xf numFmtId="178" fontId="5" fillId="0" borderId="3" xfId="0" applyNumberFormat="1" applyFont="1" applyBorder="1" applyAlignment="1">
      <alignment/>
    </xf>
    <xf numFmtId="179" fontId="5" fillId="0" borderId="3" xfId="0" applyNumberFormat="1" applyFont="1" applyBorder="1" applyAlignment="1">
      <alignment/>
    </xf>
    <xf numFmtId="0" fontId="10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distributed" vertical="center"/>
    </xf>
    <xf numFmtId="181" fontId="5" fillId="0" borderId="0" xfId="0" applyNumberFormat="1" applyFont="1" applyBorder="1" applyAlignment="1">
      <alignment/>
    </xf>
    <xf numFmtId="181" fontId="5" fillId="0" borderId="3" xfId="0" applyNumberFormat="1" applyFont="1" applyBorder="1" applyAlignment="1">
      <alignment/>
    </xf>
    <xf numFmtId="181" fontId="5" fillId="0" borderId="3" xfId="0" applyNumberFormat="1" applyFont="1" applyFill="1" applyBorder="1" applyAlignment="1">
      <alignment/>
    </xf>
    <xf numFmtId="181" fontId="5" fillId="0" borderId="10" xfId="0" applyNumberFormat="1" applyFont="1" applyBorder="1" applyAlignment="1">
      <alignment/>
    </xf>
    <xf numFmtId="181" fontId="5" fillId="0" borderId="10" xfId="0" applyNumberFormat="1" applyFont="1" applyFill="1" applyBorder="1" applyAlignment="1">
      <alignment/>
    </xf>
    <xf numFmtId="49" fontId="5" fillId="0" borderId="4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/>
    </xf>
    <xf numFmtId="49" fontId="5" fillId="0" borderId="6" xfId="0" applyNumberFormat="1" applyFont="1" applyBorder="1" applyAlignment="1">
      <alignment/>
    </xf>
    <xf numFmtId="49" fontId="5" fillId="0" borderId="9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186" fontId="5" fillId="0" borderId="0" xfId="0" applyNumberFormat="1" applyFont="1" applyBorder="1" applyAlignment="1">
      <alignment/>
    </xf>
    <xf numFmtId="186" fontId="5" fillId="0" borderId="3" xfId="0" applyNumberFormat="1" applyFont="1" applyBorder="1" applyAlignment="1">
      <alignment/>
    </xf>
    <xf numFmtId="186" fontId="5" fillId="0" borderId="4" xfId="0" applyNumberFormat="1" applyFont="1" applyBorder="1" applyAlignment="1">
      <alignment/>
    </xf>
    <xf numFmtId="186" fontId="5" fillId="0" borderId="10" xfId="0" applyNumberFormat="1" applyFont="1" applyBorder="1" applyAlignment="1">
      <alignment/>
    </xf>
    <xf numFmtId="186" fontId="5" fillId="0" borderId="0" xfId="0" applyNumberFormat="1" applyFont="1" applyBorder="1" applyAlignment="1">
      <alignment horizontal="right"/>
    </xf>
    <xf numFmtId="186" fontId="5" fillId="0" borderId="3" xfId="0" applyNumberFormat="1" applyFont="1" applyBorder="1" applyAlignment="1">
      <alignment horizontal="right"/>
    </xf>
    <xf numFmtId="186" fontId="5" fillId="0" borderId="10" xfId="0" applyNumberFormat="1" applyFont="1" applyBorder="1" applyAlignment="1">
      <alignment horizontal="right"/>
    </xf>
    <xf numFmtId="181" fontId="4" fillId="0" borderId="0" xfId="0" applyNumberFormat="1" applyFont="1" applyAlignment="1">
      <alignment/>
    </xf>
    <xf numFmtId="49" fontId="10" fillId="0" borderId="3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49" fontId="5" fillId="0" borderId="8" xfId="0" applyNumberFormat="1" applyFont="1" applyBorder="1" applyAlignment="1">
      <alignment horizontal="left" vertical="center" wrapText="1"/>
    </xf>
    <xf numFmtId="49" fontId="5" fillId="0" borderId="8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49" fontId="5" fillId="0" borderId="1" xfId="0" applyNumberFormat="1" applyFont="1" applyBorder="1" applyAlignment="1">
      <alignment horizontal="distributed" vertical="center"/>
    </xf>
    <xf numFmtId="49" fontId="5" fillId="0" borderId="8" xfId="0" applyNumberFormat="1" applyFont="1" applyBorder="1" applyAlignment="1">
      <alignment horizontal="distributed" vertical="center"/>
    </xf>
    <xf numFmtId="49" fontId="5" fillId="0" borderId="2" xfId="0" applyNumberFormat="1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distributed" vertical="center"/>
    </xf>
    <xf numFmtId="49" fontId="5" fillId="0" borderId="6" xfId="0" applyNumberFormat="1" applyFont="1" applyBorder="1" applyAlignment="1">
      <alignment horizontal="distributed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/>
    </xf>
    <xf numFmtId="181" fontId="5" fillId="0" borderId="4" xfId="0" applyNumberFormat="1" applyFont="1" applyBorder="1" applyAlignment="1">
      <alignment/>
    </xf>
    <xf numFmtId="176" fontId="5" fillId="0" borderId="4" xfId="0" applyNumberFormat="1" applyFont="1" applyBorder="1" applyAlignment="1">
      <alignment/>
    </xf>
    <xf numFmtId="181" fontId="5" fillId="0" borderId="5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49" fontId="5" fillId="0" borderId="4" xfId="0" applyNumberFormat="1" applyFont="1" applyBorder="1" applyAlignment="1">
      <alignment horizontal="right"/>
    </xf>
    <xf numFmtId="49" fontId="5" fillId="0" borderId="3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5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/>
    </xf>
    <xf numFmtId="186" fontId="5" fillId="0" borderId="5" xfId="0" applyNumberFormat="1" applyFont="1" applyBorder="1" applyAlignment="1">
      <alignment/>
    </xf>
    <xf numFmtId="186" fontId="5" fillId="0" borderId="6" xfId="0" applyNumberFormat="1" applyFont="1" applyBorder="1" applyAlignment="1">
      <alignment/>
    </xf>
    <xf numFmtId="186" fontId="5" fillId="0" borderId="9" xfId="0" applyNumberFormat="1" applyFont="1" applyBorder="1" applyAlignment="1">
      <alignment/>
    </xf>
    <xf numFmtId="186" fontId="5" fillId="0" borderId="7" xfId="0" applyNumberFormat="1" applyFont="1" applyBorder="1" applyAlignment="1">
      <alignment/>
    </xf>
    <xf numFmtId="179" fontId="5" fillId="0" borderId="9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49" fontId="5" fillId="0" borderId="6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tabSelected="1" workbookViewId="0" topLeftCell="B1">
      <selection activeCell="C21" sqref="C21"/>
    </sheetView>
  </sheetViews>
  <sheetFormatPr defaultColWidth="9.00390625" defaultRowHeight="13.5"/>
  <cols>
    <col min="1" max="1" width="1.625" style="0" customWidth="1"/>
    <col min="2" max="2" width="3.625" style="0" customWidth="1"/>
    <col min="3" max="4" width="2.625" style="0" customWidth="1"/>
    <col min="5" max="12" width="9.50390625" style="0" customWidth="1"/>
    <col min="14" max="14" width="1.625" style="0" customWidth="1"/>
    <col min="15" max="21" width="9.50390625" style="0" customWidth="1"/>
    <col min="22" max="22" width="9.25390625" style="0" hidden="1" customWidth="1"/>
    <col min="23" max="23" width="3.625" style="0" customWidth="1"/>
    <col min="24" max="25" width="2.625" style="0" customWidth="1"/>
  </cols>
  <sheetData>
    <row r="1" spans="2:12" ht="21">
      <c r="B1" s="96" t="s">
        <v>46</v>
      </c>
      <c r="C1" s="96"/>
      <c r="D1" s="96"/>
      <c r="E1" s="96"/>
      <c r="F1" s="96"/>
      <c r="G1" s="96"/>
      <c r="H1" s="96"/>
      <c r="I1" s="96"/>
      <c r="J1" s="96"/>
      <c r="K1" s="96"/>
      <c r="L1" s="96"/>
    </row>
    <row r="3" spans="1:25" ht="18" customHeight="1">
      <c r="A3" s="12"/>
      <c r="B3" s="12" t="s">
        <v>47</v>
      </c>
      <c r="C3" s="12"/>
      <c r="D3" s="12"/>
      <c r="E3" s="26"/>
      <c r="F3" s="26"/>
      <c r="G3" s="26"/>
      <c r="H3" s="26"/>
      <c r="I3" s="26"/>
      <c r="J3" s="26"/>
      <c r="K3" s="26"/>
      <c r="L3" s="2"/>
      <c r="M3" s="26"/>
      <c r="N3" s="26"/>
      <c r="O3" s="19" t="s">
        <v>48</v>
      </c>
      <c r="P3" s="26"/>
      <c r="Q3" s="26"/>
      <c r="R3" s="26"/>
      <c r="S3" s="26"/>
      <c r="T3" s="26"/>
      <c r="U3" s="26"/>
      <c r="V3" s="26"/>
      <c r="W3" s="26"/>
      <c r="X3" s="26"/>
      <c r="Y3" s="26"/>
    </row>
    <row r="4" spans="1:25" ht="8.25" customHeight="1">
      <c r="A4" s="26"/>
      <c r="B4" s="27"/>
      <c r="C4" s="28"/>
      <c r="D4" s="28"/>
      <c r="E4" s="26"/>
      <c r="F4" s="26"/>
      <c r="G4" s="26"/>
      <c r="H4" s="26"/>
      <c r="I4" s="26"/>
      <c r="J4" s="26"/>
      <c r="K4" s="26"/>
      <c r="L4" s="26"/>
      <c r="M4" s="2"/>
      <c r="N4" s="2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spans="1:25" ht="13.5">
      <c r="A5" s="26"/>
      <c r="B5" s="102"/>
      <c r="C5" s="103"/>
      <c r="D5" s="104"/>
      <c r="E5" s="105" t="s">
        <v>0</v>
      </c>
      <c r="F5" s="106"/>
      <c r="G5" s="106"/>
      <c r="H5" s="107"/>
      <c r="I5" s="108" t="s">
        <v>1</v>
      </c>
      <c r="J5" s="109" t="s">
        <v>60</v>
      </c>
      <c r="K5" s="98"/>
      <c r="L5" s="110"/>
      <c r="M5" s="111"/>
      <c r="N5" s="111"/>
      <c r="O5" s="112" t="s">
        <v>49</v>
      </c>
      <c r="P5" s="113"/>
      <c r="Q5" s="114"/>
      <c r="R5" s="112" t="s">
        <v>27</v>
      </c>
      <c r="S5" s="113"/>
      <c r="T5" s="114"/>
      <c r="U5" s="115" t="s">
        <v>61</v>
      </c>
      <c r="V5" s="115" t="s">
        <v>10</v>
      </c>
      <c r="W5" s="102"/>
      <c r="X5" s="103"/>
      <c r="Y5" s="104"/>
    </row>
    <row r="6" spans="1:25" ht="15.75" customHeight="1">
      <c r="A6" s="26"/>
      <c r="B6" s="116"/>
      <c r="C6" s="117"/>
      <c r="D6" s="118"/>
      <c r="E6" s="119" t="s">
        <v>4</v>
      </c>
      <c r="F6" s="108" t="s">
        <v>62</v>
      </c>
      <c r="G6" s="120" t="s">
        <v>5</v>
      </c>
      <c r="H6" s="120" t="s">
        <v>6</v>
      </c>
      <c r="I6" s="121"/>
      <c r="J6" s="119" t="s">
        <v>50</v>
      </c>
      <c r="K6" s="122" t="s">
        <v>51</v>
      </c>
      <c r="L6" s="122" t="s">
        <v>52</v>
      </c>
      <c r="M6" s="123"/>
      <c r="N6" s="124"/>
      <c r="O6" s="115" t="s">
        <v>63</v>
      </c>
      <c r="P6" s="115" t="s">
        <v>53</v>
      </c>
      <c r="Q6" s="115" t="s">
        <v>64</v>
      </c>
      <c r="R6" s="115" t="s">
        <v>65</v>
      </c>
      <c r="S6" s="115" t="s">
        <v>66</v>
      </c>
      <c r="T6" s="115" t="s">
        <v>67</v>
      </c>
      <c r="U6" s="119"/>
      <c r="V6" s="119"/>
      <c r="W6" s="116"/>
      <c r="X6" s="117"/>
      <c r="Y6" s="118"/>
    </row>
    <row r="7" spans="1:25" ht="15.75" customHeight="1">
      <c r="A7" s="26"/>
      <c r="B7" s="125"/>
      <c r="C7" s="126"/>
      <c r="D7" s="127"/>
      <c r="E7" s="128"/>
      <c r="F7" s="129"/>
      <c r="G7" s="129"/>
      <c r="H7" s="129"/>
      <c r="I7" s="130"/>
      <c r="J7" s="128"/>
      <c r="K7" s="128"/>
      <c r="L7" s="128"/>
      <c r="M7" s="123"/>
      <c r="N7" s="124"/>
      <c r="O7" s="128"/>
      <c r="P7" s="131"/>
      <c r="Q7" s="131"/>
      <c r="R7" s="128"/>
      <c r="S7" s="128"/>
      <c r="T7" s="128"/>
      <c r="U7" s="128"/>
      <c r="V7" s="128"/>
      <c r="W7" s="125"/>
      <c r="X7" s="126"/>
      <c r="Y7" s="127"/>
    </row>
    <row r="8" spans="1:25" ht="4.5" customHeight="1">
      <c r="A8" s="26"/>
      <c r="B8" s="132"/>
      <c r="C8" s="133"/>
      <c r="D8" s="134"/>
      <c r="E8" s="7"/>
      <c r="F8" s="135"/>
      <c r="G8" s="135"/>
      <c r="H8" s="135"/>
      <c r="I8" s="135"/>
      <c r="J8" s="133"/>
      <c r="K8" s="135"/>
      <c r="L8" s="135"/>
      <c r="M8" s="7"/>
      <c r="N8" s="133"/>
      <c r="O8" s="7"/>
      <c r="P8" s="7"/>
      <c r="Q8" s="135"/>
      <c r="R8" s="135"/>
      <c r="S8" s="133"/>
      <c r="T8" s="135"/>
      <c r="U8" s="136"/>
      <c r="V8" s="133"/>
      <c r="W8" s="132"/>
      <c r="X8" s="133"/>
      <c r="Y8" s="134"/>
    </row>
    <row r="9" spans="1:25" ht="12.75" customHeight="1">
      <c r="A9" s="26"/>
      <c r="B9" s="5" t="s">
        <v>29</v>
      </c>
      <c r="C9" s="24">
        <v>4</v>
      </c>
      <c r="D9" s="6" t="s">
        <v>11</v>
      </c>
      <c r="E9" s="137">
        <v>42</v>
      </c>
      <c r="F9" s="42">
        <v>8</v>
      </c>
      <c r="G9" s="42">
        <v>8</v>
      </c>
      <c r="H9" s="42">
        <v>26</v>
      </c>
      <c r="I9" s="42">
        <v>893</v>
      </c>
      <c r="J9" s="41">
        <v>79511</v>
      </c>
      <c r="K9" s="42">
        <v>67262</v>
      </c>
      <c r="L9" s="42">
        <v>12249</v>
      </c>
      <c r="M9" s="138"/>
      <c r="N9" s="29"/>
      <c r="O9" s="137">
        <v>20</v>
      </c>
      <c r="P9" s="137">
        <v>29865</v>
      </c>
      <c r="Q9" s="42">
        <v>83725</v>
      </c>
      <c r="R9" s="42">
        <v>21</v>
      </c>
      <c r="S9" s="41">
        <v>189312</v>
      </c>
      <c r="T9" s="42">
        <v>418625</v>
      </c>
      <c r="U9" s="139">
        <v>8904</v>
      </c>
      <c r="V9" s="32">
        <v>0</v>
      </c>
      <c r="W9" s="5" t="s">
        <v>68</v>
      </c>
      <c r="X9" s="24">
        <v>4</v>
      </c>
      <c r="Y9" s="6" t="s">
        <v>11</v>
      </c>
    </row>
    <row r="10" spans="1:25" ht="12.75" customHeight="1">
      <c r="A10" s="26"/>
      <c r="B10" s="7"/>
      <c r="C10" s="24">
        <v>5</v>
      </c>
      <c r="D10" s="6" t="s">
        <v>11</v>
      </c>
      <c r="E10" s="137">
        <v>40</v>
      </c>
      <c r="F10" s="42">
        <v>9</v>
      </c>
      <c r="G10" s="42">
        <v>9</v>
      </c>
      <c r="H10" s="42">
        <v>22</v>
      </c>
      <c r="I10" s="42">
        <v>891</v>
      </c>
      <c r="J10" s="41">
        <v>90126</v>
      </c>
      <c r="K10" s="42">
        <v>77556</v>
      </c>
      <c r="L10" s="42">
        <v>12569</v>
      </c>
      <c r="M10" s="138"/>
      <c r="N10" s="29"/>
      <c r="O10" s="137">
        <v>19</v>
      </c>
      <c r="P10" s="137">
        <v>32317</v>
      </c>
      <c r="Q10" s="42">
        <v>84657</v>
      </c>
      <c r="R10" s="42">
        <v>22</v>
      </c>
      <c r="S10" s="41">
        <v>225314</v>
      </c>
      <c r="T10" s="42">
        <v>445562</v>
      </c>
      <c r="U10" s="139">
        <v>10115</v>
      </c>
      <c r="V10" s="32">
        <v>0</v>
      </c>
      <c r="W10" s="5"/>
      <c r="X10" s="24">
        <v>5</v>
      </c>
      <c r="Y10" s="6" t="s">
        <v>11</v>
      </c>
    </row>
    <row r="11" spans="1:25" ht="12.75" customHeight="1">
      <c r="A11" s="26"/>
      <c r="B11" s="7"/>
      <c r="C11" s="24">
        <v>6</v>
      </c>
      <c r="D11" s="6" t="s">
        <v>11</v>
      </c>
      <c r="E11" s="137">
        <v>39</v>
      </c>
      <c r="F11" s="42">
        <v>8</v>
      </c>
      <c r="G11" s="42">
        <v>9</v>
      </c>
      <c r="H11" s="42">
        <v>22</v>
      </c>
      <c r="I11" s="42">
        <v>778</v>
      </c>
      <c r="J11" s="41">
        <v>96946</v>
      </c>
      <c r="K11" s="42">
        <v>82467</v>
      </c>
      <c r="L11" s="42">
        <v>14479</v>
      </c>
      <c r="M11" s="138"/>
      <c r="N11" s="29"/>
      <c r="O11" s="137">
        <v>18</v>
      </c>
      <c r="P11" s="137">
        <v>57948</v>
      </c>
      <c r="Q11" s="42">
        <v>90669</v>
      </c>
      <c r="R11" s="42">
        <v>20</v>
      </c>
      <c r="S11" s="41">
        <v>248579</v>
      </c>
      <c r="T11" s="42">
        <v>503714</v>
      </c>
      <c r="U11" s="139">
        <v>12461</v>
      </c>
      <c r="V11" s="32">
        <v>0</v>
      </c>
      <c r="W11" s="5"/>
      <c r="X11" s="24">
        <v>6</v>
      </c>
      <c r="Y11" s="6" t="s">
        <v>11</v>
      </c>
    </row>
    <row r="12" spans="1:25" ht="12.75" customHeight="1">
      <c r="A12" s="26"/>
      <c r="B12" s="7"/>
      <c r="C12" s="24">
        <v>7</v>
      </c>
      <c r="D12" s="6" t="s">
        <v>11</v>
      </c>
      <c r="E12" s="137">
        <v>42</v>
      </c>
      <c r="F12" s="42">
        <v>9</v>
      </c>
      <c r="G12" s="42">
        <v>9</v>
      </c>
      <c r="H12" s="42">
        <v>24</v>
      </c>
      <c r="I12" s="42">
        <v>778</v>
      </c>
      <c r="J12" s="41">
        <v>106392</v>
      </c>
      <c r="K12" s="42">
        <v>92629</v>
      </c>
      <c r="L12" s="42">
        <v>13763</v>
      </c>
      <c r="M12" s="138"/>
      <c r="N12" s="29"/>
      <c r="O12" s="137">
        <v>21</v>
      </c>
      <c r="P12" s="137">
        <v>16597</v>
      </c>
      <c r="Q12" s="42">
        <v>90010</v>
      </c>
      <c r="R12" s="42">
        <v>19</v>
      </c>
      <c r="S12" s="41">
        <v>253315</v>
      </c>
      <c r="T12" s="42">
        <v>428620</v>
      </c>
      <c r="U12" s="139">
        <v>13675</v>
      </c>
      <c r="V12" s="32">
        <v>0</v>
      </c>
      <c r="W12" s="5"/>
      <c r="X12" s="24">
        <v>7</v>
      </c>
      <c r="Y12" s="6" t="s">
        <v>11</v>
      </c>
    </row>
    <row r="13" spans="1:25" ht="12.75" customHeight="1">
      <c r="A13" s="26"/>
      <c r="B13" s="7"/>
      <c r="C13" s="24">
        <v>8</v>
      </c>
      <c r="D13" s="6" t="s">
        <v>11</v>
      </c>
      <c r="E13" s="137">
        <v>46</v>
      </c>
      <c r="F13" s="42">
        <v>9</v>
      </c>
      <c r="G13" s="42">
        <v>12</v>
      </c>
      <c r="H13" s="42">
        <v>25</v>
      </c>
      <c r="I13" s="42">
        <v>700</v>
      </c>
      <c r="J13" s="41">
        <v>98328</v>
      </c>
      <c r="K13" s="42">
        <v>90543</v>
      </c>
      <c r="L13" s="42">
        <v>7785</v>
      </c>
      <c r="M13" s="138"/>
      <c r="N13" s="29"/>
      <c r="O13" s="137">
        <v>22</v>
      </c>
      <c r="P13" s="137">
        <v>17549</v>
      </c>
      <c r="Q13" s="42">
        <v>86513</v>
      </c>
      <c r="R13" s="42">
        <v>15</v>
      </c>
      <c r="S13" s="41">
        <v>213756</v>
      </c>
      <c r="T13" s="42">
        <v>393242</v>
      </c>
      <c r="U13" s="139">
        <v>14047</v>
      </c>
      <c r="V13" s="32">
        <v>0</v>
      </c>
      <c r="W13" s="5"/>
      <c r="X13" s="24">
        <v>8</v>
      </c>
      <c r="Y13" s="6" t="s">
        <v>11</v>
      </c>
    </row>
    <row r="14" spans="1:25" ht="12.75" customHeight="1">
      <c r="A14" s="26"/>
      <c r="B14" s="7"/>
      <c r="C14" s="24">
        <v>9</v>
      </c>
      <c r="D14" s="6" t="s">
        <v>11</v>
      </c>
      <c r="E14" s="137">
        <v>46</v>
      </c>
      <c r="F14" s="42">
        <v>8</v>
      </c>
      <c r="G14" s="42">
        <v>10</v>
      </c>
      <c r="H14" s="42">
        <v>28</v>
      </c>
      <c r="I14" s="42">
        <v>724</v>
      </c>
      <c r="J14" s="41">
        <v>100269</v>
      </c>
      <c r="K14" s="42">
        <v>90916</v>
      </c>
      <c r="L14" s="42">
        <v>9353</v>
      </c>
      <c r="M14" s="138"/>
      <c r="N14" s="29"/>
      <c r="O14" s="137">
        <v>22</v>
      </c>
      <c r="P14" s="137">
        <v>19014</v>
      </c>
      <c r="Q14" s="42">
        <v>90980</v>
      </c>
      <c r="R14" s="42">
        <v>16</v>
      </c>
      <c r="S14" s="41">
        <v>217976</v>
      </c>
      <c r="T14" s="42">
        <v>413545</v>
      </c>
      <c r="U14" s="139">
        <v>13849</v>
      </c>
      <c r="V14" s="32">
        <v>0</v>
      </c>
      <c r="W14" s="5"/>
      <c r="X14" s="24">
        <v>9</v>
      </c>
      <c r="Y14" s="6" t="s">
        <v>11</v>
      </c>
    </row>
    <row r="15" spans="1:25" ht="12.75" customHeight="1">
      <c r="A15" s="26"/>
      <c r="B15" s="7"/>
      <c r="C15" s="24">
        <v>10</v>
      </c>
      <c r="D15" s="6" t="s">
        <v>11</v>
      </c>
      <c r="E15" s="137">
        <v>63</v>
      </c>
      <c r="F15" s="42">
        <v>10</v>
      </c>
      <c r="G15" s="42">
        <v>14</v>
      </c>
      <c r="H15" s="42">
        <v>39</v>
      </c>
      <c r="I15" s="42">
        <v>1019</v>
      </c>
      <c r="J15" s="41">
        <v>96304</v>
      </c>
      <c r="K15" s="42">
        <v>82002</v>
      </c>
      <c r="L15" s="42">
        <v>14302</v>
      </c>
      <c r="M15" s="138"/>
      <c r="N15" s="29"/>
      <c r="O15" s="137">
        <v>23</v>
      </c>
      <c r="P15" s="137">
        <v>46750</v>
      </c>
      <c r="Q15" s="42">
        <v>74000</v>
      </c>
      <c r="R15" s="42">
        <v>16</v>
      </c>
      <c r="S15" s="41">
        <v>152864</v>
      </c>
      <c r="T15" s="42">
        <v>321740</v>
      </c>
      <c r="U15" s="139">
        <v>9451</v>
      </c>
      <c r="V15" s="32">
        <v>0</v>
      </c>
      <c r="W15" s="5"/>
      <c r="X15" s="24">
        <v>10</v>
      </c>
      <c r="Y15" s="6" t="s">
        <v>11</v>
      </c>
    </row>
    <row r="16" spans="1:25" ht="12.75" customHeight="1">
      <c r="A16" s="26"/>
      <c r="B16" s="7"/>
      <c r="C16" s="24">
        <v>11</v>
      </c>
      <c r="D16" s="6" t="s">
        <v>11</v>
      </c>
      <c r="E16" s="137">
        <v>63</v>
      </c>
      <c r="F16" s="42">
        <v>10</v>
      </c>
      <c r="G16" s="42">
        <v>13</v>
      </c>
      <c r="H16" s="42">
        <v>40</v>
      </c>
      <c r="I16" s="42">
        <v>921</v>
      </c>
      <c r="J16" s="41">
        <v>76437</v>
      </c>
      <c r="K16" s="42">
        <v>63386</v>
      </c>
      <c r="L16" s="42">
        <v>13050</v>
      </c>
      <c r="M16" s="138"/>
      <c r="N16" s="29"/>
      <c r="O16" s="137">
        <v>21</v>
      </c>
      <c r="P16" s="137">
        <v>21990</v>
      </c>
      <c r="Q16" s="42">
        <v>60229</v>
      </c>
      <c r="R16" s="42">
        <v>15</v>
      </c>
      <c r="S16" s="41">
        <v>121328</v>
      </c>
      <c r="T16" s="42">
        <v>286804</v>
      </c>
      <c r="U16" s="139">
        <v>8299</v>
      </c>
      <c r="V16" s="32">
        <v>0</v>
      </c>
      <c r="W16" s="5"/>
      <c r="X16" s="24">
        <v>11</v>
      </c>
      <c r="Y16" s="6" t="s">
        <v>11</v>
      </c>
    </row>
    <row r="17" spans="1:25" ht="12.75" customHeight="1">
      <c r="A17" s="26"/>
      <c r="B17" s="7"/>
      <c r="C17" s="24">
        <v>12</v>
      </c>
      <c r="D17" s="6" t="s">
        <v>11</v>
      </c>
      <c r="E17" s="137">
        <v>59</v>
      </c>
      <c r="F17" s="42">
        <v>10</v>
      </c>
      <c r="G17" s="42">
        <v>13</v>
      </c>
      <c r="H17" s="42">
        <v>36</v>
      </c>
      <c r="I17" s="43">
        <v>724</v>
      </c>
      <c r="J17" s="41">
        <v>80846</v>
      </c>
      <c r="K17" s="42">
        <v>65486</v>
      </c>
      <c r="L17" s="42">
        <v>15360</v>
      </c>
      <c r="M17" s="138"/>
      <c r="N17" s="29"/>
      <c r="O17" s="137">
        <v>21</v>
      </c>
      <c r="P17" s="137">
        <v>22110</v>
      </c>
      <c r="Q17" s="42">
        <v>51136</v>
      </c>
      <c r="R17" s="42">
        <v>12</v>
      </c>
      <c r="S17" s="41">
        <v>137027</v>
      </c>
      <c r="T17" s="42">
        <v>243506</v>
      </c>
      <c r="U17" s="139">
        <v>11167</v>
      </c>
      <c r="V17" s="32"/>
      <c r="W17" s="5"/>
      <c r="X17" s="24">
        <v>12</v>
      </c>
      <c r="Y17" s="6" t="s">
        <v>11</v>
      </c>
    </row>
    <row r="18" spans="1:25" ht="12.75" customHeight="1">
      <c r="A18" s="26"/>
      <c r="B18" s="7"/>
      <c r="C18" s="24">
        <v>13</v>
      </c>
      <c r="D18" s="6" t="s">
        <v>11</v>
      </c>
      <c r="E18" s="137">
        <v>94</v>
      </c>
      <c r="F18" s="42">
        <v>25</v>
      </c>
      <c r="G18" s="42">
        <v>15</v>
      </c>
      <c r="H18" s="42">
        <v>54</v>
      </c>
      <c r="I18" s="42">
        <v>784</v>
      </c>
      <c r="J18" s="42">
        <v>88197</v>
      </c>
      <c r="K18" s="42">
        <v>74179</v>
      </c>
      <c r="L18" s="42">
        <v>14018</v>
      </c>
      <c r="M18" s="140"/>
      <c r="N18" s="133"/>
      <c r="O18" s="137">
        <v>37</v>
      </c>
      <c r="P18" s="137">
        <v>34872</v>
      </c>
      <c r="Q18" s="42">
        <v>60768</v>
      </c>
      <c r="R18" s="42">
        <v>8</v>
      </c>
      <c r="S18" s="41">
        <v>93827</v>
      </c>
      <c r="T18" s="42">
        <v>164237</v>
      </c>
      <c r="U18" s="139">
        <v>11250</v>
      </c>
      <c r="V18" s="32"/>
      <c r="W18" s="5"/>
      <c r="X18" s="24">
        <v>13</v>
      </c>
      <c r="Y18" s="6" t="s">
        <v>11</v>
      </c>
    </row>
    <row r="19" spans="1:25" ht="12.75" customHeight="1">
      <c r="A19" s="26"/>
      <c r="B19" s="8"/>
      <c r="C19" s="17">
        <v>14</v>
      </c>
      <c r="D19" s="9" t="s">
        <v>11</v>
      </c>
      <c r="E19" s="44">
        <v>99</v>
      </c>
      <c r="F19" s="44">
        <v>23</v>
      </c>
      <c r="G19" s="44">
        <v>15</v>
      </c>
      <c r="H19" s="44">
        <v>61</v>
      </c>
      <c r="I19" s="44">
        <v>713</v>
      </c>
      <c r="J19" s="44">
        <v>85743</v>
      </c>
      <c r="K19" s="44">
        <v>71233</v>
      </c>
      <c r="L19" s="44">
        <v>14510</v>
      </c>
      <c r="M19" s="140"/>
      <c r="N19" s="133"/>
      <c r="O19" s="44">
        <v>36</v>
      </c>
      <c r="P19" s="44">
        <v>31360</v>
      </c>
      <c r="Q19" s="44">
        <v>66539</v>
      </c>
      <c r="R19" s="44">
        <v>7</v>
      </c>
      <c r="S19" s="44">
        <v>86609</v>
      </c>
      <c r="T19" s="44">
        <v>184832</v>
      </c>
      <c r="U19" s="44">
        <v>12026</v>
      </c>
      <c r="V19" s="31"/>
      <c r="W19" s="141"/>
      <c r="X19" s="17">
        <v>14</v>
      </c>
      <c r="Y19" s="9" t="s">
        <v>11</v>
      </c>
    </row>
    <row r="20" spans="1:25" ht="13.5" customHeight="1">
      <c r="A20" s="26"/>
      <c r="B20" s="20"/>
      <c r="C20" s="33"/>
      <c r="D20" s="33"/>
      <c r="E20" s="34"/>
      <c r="F20" s="35"/>
      <c r="G20" s="35"/>
      <c r="H20" s="35"/>
      <c r="I20" s="34"/>
      <c r="J20" s="34"/>
      <c r="K20" s="34"/>
      <c r="L20" s="34"/>
      <c r="M20" s="26"/>
      <c r="N20" s="2"/>
      <c r="O20" s="29"/>
      <c r="P20" s="29"/>
      <c r="Q20" s="34"/>
      <c r="R20" s="34"/>
      <c r="S20" s="34"/>
      <c r="T20" s="29"/>
      <c r="U20" s="34"/>
      <c r="V20" s="32"/>
      <c r="W20" s="142"/>
      <c r="X20" s="143"/>
      <c r="Y20" s="143"/>
    </row>
    <row r="21" spans="1:25" ht="18" customHeight="1">
      <c r="A21" s="12"/>
      <c r="B21" s="23" t="s">
        <v>54</v>
      </c>
      <c r="C21" s="23"/>
      <c r="D21" s="23"/>
      <c r="E21" s="26"/>
      <c r="F21" s="26"/>
      <c r="G21" s="11" t="s">
        <v>55</v>
      </c>
      <c r="H21" s="26"/>
      <c r="I21" s="26"/>
      <c r="J21" s="26"/>
      <c r="K21" s="26"/>
      <c r="L21" s="2"/>
      <c r="M21" s="26"/>
      <c r="N21" s="26"/>
      <c r="O21" s="26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8.25" customHeight="1">
      <c r="A22" s="26"/>
      <c r="B22" s="27"/>
      <c r="C22" s="28"/>
      <c r="D22" s="28"/>
      <c r="E22" s="26"/>
      <c r="F22" s="26"/>
      <c r="G22" s="26"/>
      <c r="H22" s="26"/>
      <c r="I22" s="26"/>
      <c r="J22" s="26"/>
      <c r="K22" s="26"/>
      <c r="L22" s="26"/>
      <c r="M22" s="2"/>
      <c r="N22" s="2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</row>
    <row r="23" spans="1:25" ht="13.5">
      <c r="A23" s="26"/>
      <c r="B23" s="102"/>
      <c r="C23" s="103"/>
      <c r="D23" s="104"/>
      <c r="E23" s="105" t="s">
        <v>0</v>
      </c>
      <c r="F23" s="106"/>
      <c r="G23" s="106"/>
      <c r="H23" s="107"/>
      <c r="I23" s="108" t="s">
        <v>69</v>
      </c>
      <c r="J23" s="109" t="s">
        <v>70</v>
      </c>
      <c r="K23" s="98"/>
      <c r="L23" s="110"/>
      <c r="M23" s="111"/>
      <c r="N23" s="111"/>
      <c r="O23" s="112" t="s">
        <v>71</v>
      </c>
      <c r="P23" s="113"/>
      <c r="Q23" s="114"/>
      <c r="R23" s="112" t="s">
        <v>72</v>
      </c>
      <c r="S23" s="113"/>
      <c r="T23" s="114"/>
      <c r="U23" s="115" t="s">
        <v>73</v>
      </c>
      <c r="V23" s="115" t="s">
        <v>10</v>
      </c>
      <c r="W23" s="102"/>
      <c r="X23" s="103"/>
      <c r="Y23" s="104"/>
    </row>
    <row r="24" spans="1:25" ht="15.75" customHeight="1">
      <c r="A24" s="26"/>
      <c r="B24" s="116"/>
      <c r="C24" s="117"/>
      <c r="D24" s="118"/>
      <c r="E24" s="119" t="s">
        <v>4</v>
      </c>
      <c r="F24" s="108" t="s">
        <v>28</v>
      </c>
      <c r="G24" s="120" t="s">
        <v>5</v>
      </c>
      <c r="H24" s="120" t="s">
        <v>6</v>
      </c>
      <c r="I24" s="121"/>
      <c r="J24" s="119" t="s">
        <v>50</v>
      </c>
      <c r="K24" s="122" t="s">
        <v>51</v>
      </c>
      <c r="L24" s="122" t="s">
        <v>52</v>
      </c>
      <c r="M24" s="123"/>
      <c r="N24" s="124"/>
      <c r="O24" s="115" t="s">
        <v>74</v>
      </c>
      <c r="P24" s="115" t="s">
        <v>56</v>
      </c>
      <c r="Q24" s="115" t="s">
        <v>75</v>
      </c>
      <c r="R24" s="115" t="s">
        <v>76</v>
      </c>
      <c r="S24" s="115" t="s">
        <v>77</v>
      </c>
      <c r="T24" s="115" t="s">
        <v>78</v>
      </c>
      <c r="U24" s="119"/>
      <c r="V24" s="119"/>
      <c r="W24" s="116"/>
      <c r="X24" s="117"/>
      <c r="Y24" s="118"/>
    </row>
    <row r="25" spans="1:25" ht="15.75" customHeight="1">
      <c r="A25" s="26"/>
      <c r="B25" s="125"/>
      <c r="C25" s="126"/>
      <c r="D25" s="127"/>
      <c r="E25" s="128"/>
      <c r="F25" s="129"/>
      <c r="G25" s="129"/>
      <c r="H25" s="129"/>
      <c r="I25" s="130"/>
      <c r="J25" s="128"/>
      <c r="K25" s="128"/>
      <c r="L25" s="128"/>
      <c r="M25" s="123"/>
      <c r="N25" s="124"/>
      <c r="O25" s="128"/>
      <c r="P25" s="131"/>
      <c r="Q25" s="131"/>
      <c r="R25" s="128"/>
      <c r="S25" s="128"/>
      <c r="T25" s="128"/>
      <c r="U25" s="128"/>
      <c r="V25" s="128"/>
      <c r="W25" s="125"/>
      <c r="X25" s="126"/>
      <c r="Y25" s="127"/>
    </row>
    <row r="26" spans="1:25" ht="4.5" customHeight="1">
      <c r="A26" s="26"/>
      <c r="B26" s="7"/>
      <c r="C26" s="133"/>
      <c r="D26" s="134"/>
      <c r="E26" s="7"/>
      <c r="F26" s="135"/>
      <c r="G26" s="135"/>
      <c r="H26" s="135"/>
      <c r="I26" s="135"/>
      <c r="J26" s="133"/>
      <c r="K26" s="135"/>
      <c r="L26" s="135"/>
      <c r="M26" s="7"/>
      <c r="N26" s="133"/>
      <c r="O26" s="7"/>
      <c r="P26" s="7"/>
      <c r="Q26" s="135"/>
      <c r="R26" s="135"/>
      <c r="S26" s="133"/>
      <c r="T26" s="135"/>
      <c r="U26" s="136"/>
      <c r="V26" s="133"/>
      <c r="W26" s="7"/>
      <c r="X26" s="133"/>
      <c r="Y26" s="134"/>
    </row>
    <row r="27" spans="1:25" ht="12.75" customHeight="1">
      <c r="A27" s="26"/>
      <c r="B27" s="5" t="s">
        <v>68</v>
      </c>
      <c r="C27" s="24">
        <v>4</v>
      </c>
      <c r="D27" s="6" t="s">
        <v>11</v>
      </c>
      <c r="E27" s="144" t="s">
        <v>79</v>
      </c>
      <c r="F27" s="145" t="s">
        <v>57</v>
      </c>
      <c r="G27" s="145" t="s">
        <v>57</v>
      </c>
      <c r="H27" s="145" t="s">
        <v>57</v>
      </c>
      <c r="I27" s="145" t="s">
        <v>57</v>
      </c>
      <c r="J27" s="146" t="s">
        <v>57</v>
      </c>
      <c r="K27" s="145" t="s">
        <v>57</v>
      </c>
      <c r="L27" s="145" t="s">
        <v>57</v>
      </c>
      <c r="M27" s="55"/>
      <c r="N27" s="53"/>
      <c r="O27" s="144" t="s">
        <v>57</v>
      </c>
      <c r="P27" s="144" t="s">
        <v>57</v>
      </c>
      <c r="Q27" s="145" t="s">
        <v>57</v>
      </c>
      <c r="R27" s="145" t="s">
        <v>57</v>
      </c>
      <c r="S27" s="146" t="s">
        <v>57</v>
      </c>
      <c r="T27" s="145" t="s">
        <v>57</v>
      </c>
      <c r="U27" s="147" t="s">
        <v>57</v>
      </c>
      <c r="V27" s="148">
        <v>0</v>
      </c>
      <c r="W27" s="5" t="s">
        <v>68</v>
      </c>
      <c r="X27" s="24">
        <v>4</v>
      </c>
      <c r="Y27" s="6" t="s">
        <v>11</v>
      </c>
    </row>
    <row r="28" spans="1:25" ht="12.75" customHeight="1">
      <c r="A28" s="26"/>
      <c r="B28" s="5"/>
      <c r="C28" s="24">
        <v>5</v>
      </c>
      <c r="D28" s="6" t="s">
        <v>11</v>
      </c>
      <c r="E28" s="55">
        <f aca="true" t="shared" si="0" ref="E28:L32">ROUND((E10-E9)/E9*100,1)</f>
        <v>-4.8</v>
      </c>
      <c r="F28" s="54">
        <f t="shared" si="0"/>
        <v>12.5</v>
      </c>
      <c r="G28" s="54">
        <f t="shared" si="0"/>
        <v>12.5</v>
      </c>
      <c r="H28" s="54">
        <f t="shared" si="0"/>
        <v>-15.4</v>
      </c>
      <c r="I28" s="54">
        <f t="shared" si="0"/>
        <v>-0.2</v>
      </c>
      <c r="J28" s="53">
        <f t="shared" si="0"/>
        <v>13.4</v>
      </c>
      <c r="K28" s="54">
        <f t="shared" si="0"/>
        <v>15.3</v>
      </c>
      <c r="L28" s="54">
        <f t="shared" si="0"/>
        <v>2.6</v>
      </c>
      <c r="M28" s="55"/>
      <c r="N28" s="53"/>
      <c r="O28" s="55">
        <f aca="true" t="shared" si="1" ref="O28:U32">ROUND((O10-O9)/O9*100,1)</f>
        <v>-5</v>
      </c>
      <c r="P28" s="55">
        <f t="shared" si="1"/>
        <v>8.2</v>
      </c>
      <c r="Q28" s="54">
        <f t="shared" si="1"/>
        <v>1.1</v>
      </c>
      <c r="R28" s="54">
        <f t="shared" si="1"/>
        <v>4.8</v>
      </c>
      <c r="S28" s="53">
        <f t="shared" si="1"/>
        <v>19</v>
      </c>
      <c r="T28" s="54">
        <f t="shared" si="1"/>
        <v>6.4</v>
      </c>
      <c r="U28" s="149">
        <f t="shared" si="1"/>
        <v>13.6</v>
      </c>
      <c r="V28" s="148">
        <v>0</v>
      </c>
      <c r="W28" s="5"/>
      <c r="X28" s="24">
        <v>5</v>
      </c>
      <c r="Y28" s="6" t="s">
        <v>11</v>
      </c>
    </row>
    <row r="29" spans="1:25" ht="12.75" customHeight="1">
      <c r="A29" s="26"/>
      <c r="B29" s="7"/>
      <c r="C29" s="24">
        <v>6</v>
      </c>
      <c r="D29" s="6" t="s">
        <v>11</v>
      </c>
      <c r="E29" s="55">
        <f t="shared" si="0"/>
        <v>-2.5</v>
      </c>
      <c r="F29" s="54">
        <f t="shared" si="0"/>
        <v>-11.1</v>
      </c>
      <c r="G29" s="54">
        <f t="shared" si="0"/>
        <v>0</v>
      </c>
      <c r="H29" s="54">
        <f t="shared" si="0"/>
        <v>0</v>
      </c>
      <c r="I29" s="54">
        <f t="shared" si="0"/>
        <v>-12.7</v>
      </c>
      <c r="J29" s="53">
        <f t="shared" si="0"/>
        <v>7.6</v>
      </c>
      <c r="K29" s="54">
        <f t="shared" si="0"/>
        <v>6.3</v>
      </c>
      <c r="L29" s="54">
        <f t="shared" si="0"/>
        <v>15.2</v>
      </c>
      <c r="M29" s="55"/>
      <c r="N29" s="53"/>
      <c r="O29" s="55">
        <f t="shared" si="1"/>
        <v>-5.3</v>
      </c>
      <c r="P29" s="55">
        <f t="shared" si="1"/>
        <v>79.3</v>
      </c>
      <c r="Q29" s="54">
        <f t="shared" si="1"/>
        <v>7.1</v>
      </c>
      <c r="R29" s="54">
        <f t="shared" si="1"/>
        <v>-9.1</v>
      </c>
      <c r="S29" s="53">
        <f t="shared" si="1"/>
        <v>10.3</v>
      </c>
      <c r="T29" s="54">
        <f t="shared" si="1"/>
        <v>13.1</v>
      </c>
      <c r="U29" s="149">
        <f t="shared" si="1"/>
        <v>23.2</v>
      </c>
      <c r="V29" s="148">
        <v>0</v>
      </c>
      <c r="W29" s="5"/>
      <c r="X29" s="24">
        <v>6</v>
      </c>
      <c r="Y29" s="6" t="s">
        <v>11</v>
      </c>
    </row>
    <row r="30" spans="1:25" ht="12.75" customHeight="1">
      <c r="A30" s="26"/>
      <c r="B30" s="7"/>
      <c r="C30" s="24">
        <v>7</v>
      </c>
      <c r="D30" s="6" t="s">
        <v>11</v>
      </c>
      <c r="E30" s="55">
        <f t="shared" si="0"/>
        <v>7.7</v>
      </c>
      <c r="F30" s="54">
        <f t="shared" si="0"/>
        <v>12.5</v>
      </c>
      <c r="G30" s="54">
        <f t="shared" si="0"/>
        <v>0</v>
      </c>
      <c r="H30" s="54">
        <f t="shared" si="0"/>
        <v>9.1</v>
      </c>
      <c r="I30" s="54">
        <f t="shared" si="0"/>
        <v>0</v>
      </c>
      <c r="J30" s="53">
        <f t="shared" si="0"/>
        <v>9.7</v>
      </c>
      <c r="K30" s="54">
        <f t="shared" si="0"/>
        <v>12.3</v>
      </c>
      <c r="L30" s="54">
        <f t="shared" si="0"/>
        <v>-4.9</v>
      </c>
      <c r="M30" s="55"/>
      <c r="N30" s="53"/>
      <c r="O30" s="55">
        <f t="shared" si="1"/>
        <v>16.7</v>
      </c>
      <c r="P30" s="55">
        <f t="shared" si="1"/>
        <v>-71.4</v>
      </c>
      <c r="Q30" s="54">
        <f t="shared" si="1"/>
        <v>-0.7</v>
      </c>
      <c r="R30" s="54">
        <f t="shared" si="1"/>
        <v>-5</v>
      </c>
      <c r="S30" s="53">
        <f t="shared" si="1"/>
        <v>1.9</v>
      </c>
      <c r="T30" s="54">
        <f t="shared" si="1"/>
        <v>-14.9</v>
      </c>
      <c r="U30" s="149">
        <f t="shared" si="1"/>
        <v>9.7</v>
      </c>
      <c r="V30" s="148">
        <v>0</v>
      </c>
      <c r="W30" s="5"/>
      <c r="X30" s="24">
        <v>7</v>
      </c>
      <c r="Y30" s="6" t="s">
        <v>11</v>
      </c>
    </row>
    <row r="31" spans="1:25" ht="12.75" customHeight="1">
      <c r="A31" s="26"/>
      <c r="B31" s="7"/>
      <c r="C31" s="24">
        <v>8</v>
      </c>
      <c r="D31" s="6" t="s">
        <v>11</v>
      </c>
      <c r="E31" s="55">
        <f t="shared" si="0"/>
        <v>9.5</v>
      </c>
      <c r="F31" s="54">
        <f t="shared" si="0"/>
        <v>0</v>
      </c>
      <c r="G31" s="54">
        <f t="shared" si="0"/>
        <v>33.3</v>
      </c>
      <c r="H31" s="54">
        <f t="shared" si="0"/>
        <v>4.2</v>
      </c>
      <c r="I31" s="54">
        <f t="shared" si="0"/>
        <v>-10</v>
      </c>
      <c r="J31" s="53">
        <f t="shared" si="0"/>
        <v>-7.6</v>
      </c>
      <c r="K31" s="54">
        <f t="shared" si="0"/>
        <v>-2.3</v>
      </c>
      <c r="L31" s="54">
        <f t="shared" si="0"/>
        <v>-43.4</v>
      </c>
      <c r="M31" s="55"/>
      <c r="N31" s="53"/>
      <c r="O31" s="55">
        <f t="shared" si="1"/>
        <v>4.8</v>
      </c>
      <c r="P31" s="55">
        <f t="shared" si="1"/>
        <v>5.7</v>
      </c>
      <c r="Q31" s="54">
        <f t="shared" si="1"/>
        <v>-3.9</v>
      </c>
      <c r="R31" s="54">
        <f t="shared" si="1"/>
        <v>-21.1</v>
      </c>
      <c r="S31" s="53">
        <f t="shared" si="1"/>
        <v>-15.6</v>
      </c>
      <c r="T31" s="54">
        <f t="shared" si="1"/>
        <v>-8.3</v>
      </c>
      <c r="U31" s="149">
        <f t="shared" si="1"/>
        <v>2.7</v>
      </c>
      <c r="V31" s="148">
        <v>0</v>
      </c>
      <c r="W31" s="5"/>
      <c r="X31" s="24">
        <v>8</v>
      </c>
      <c r="Y31" s="6" t="s">
        <v>11</v>
      </c>
    </row>
    <row r="32" spans="1:25" ht="12.75" customHeight="1">
      <c r="A32" s="26"/>
      <c r="B32" s="7"/>
      <c r="C32" s="24">
        <v>9</v>
      </c>
      <c r="D32" s="6" t="s">
        <v>11</v>
      </c>
      <c r="E32" s="55">
        <f t="shared" si="0"/>
        <v>0</v>
      </c>
      <c r="F32" s="54">
        <f t="shared" si="0"/>
        <v>-11.1</v>
      </c>
      <c r="G32" s="54">
        <f t="shared" si="0"/>
        <v>-16.7</v>
      </c>
      <c r="H32" s="54">
        <f t="shared" si="0"/>
        <v>12</v>
      </c>
      <c r="I32" s="54">
        <f t="shared" si="0"/>
        <v>3.4</v>
      </c>
      <c r="J32" s="53">
        <f t="shared" si="0"/>
        <v>2</v>
      </c>
      <c r="K32" s="54">
        <f t="shared" si="0"/>
        <v>0.4</v>
      </c>
      <c r="L32" s="54">
        <f t="shared" si="0"/>
        <v>20.1</v>
      </c>
      <c r="M32" s="55"/>
      <c r="N32" s="53"/>
      <c r="O32" s="55">
        <f t="shared" si="1"/>
        <v>0</v>
      </c>
      <c r="P32" s="55">
        <f t="shared" si="1"/>
        <v>8.3</v>
      </c>
      <c r="Q32" s="54">
        <f t="shared" si="1"/>
        <v>5.2</v>
      </c>
      <c r="R32" s="54">
        <f t="shared" si="1"/>
        <v>6.7</v>
      </c>
      <c r="S32" s="53">
        <f t="shared" si="1"/>
        <v>2</v>
      </c>
      <c r="T32" s="54">
        <f t="shared" si="1"/>
        <v>5.2</v>
      </c>
      <c r="U32" s="149">
        <f t="shared" si="1"/>
        <v>-1.4</v>
      </c>
      <c r="V32" s="148">
        <v>0</v>
      </c>
      <c r="W32" s="5"/>
      <c r="X32" s="24">
        <v>9</v>
      </c>
      <c r="Y32" s="6" t="s">
        <v>11</v>
      </c>
    </row>
    <row r="33" spans="1:25" ht="12.75" customHeight="1">
      <c r="A33" s="26"/>
      <c r="B33" s="7"/>
      <c r="C33" s="24">
        <v>10</v>
      </c>
      <c r="D33" s="6" t="s">
        <v>11</v>
      </c>
      <c r="E33" s="55">
        <v>6.5</v>
      </c>
      <c r="F33" s="55">
        <v>0</v>
      </c>
      <c r="G33" s="55">
        <v>10</v>
      </c>
      <c r="H33" s="55">
        <v>7.1</v>
      </c>
      <c r="I33" s="55">
        <v>10.4</v>
      </c>
      <c r="J33" s="55">
        <v>-13.9</v>
      </c>
      <c r="K33" s="55">
        <v>-19.6</v>
      </c>
      <c r="L33" s="54">
        <v>41.4</v>
      </c>
      <c r="M33" s="55"/>
      <c r="N33" s="53"/>
      <c r="O33" s="54">
        <v>-13.6</v>
      </c>
      <c r="P33" s="54">
        <v>-25.5</v>
      </c>
      <c r="Q33" s="54">
        <v>-25.5</v>
      </c>
      <c r="R33" s="54">
        <f>ROUND((R15-R14)/R14*100,1)</f>
        <v>0</v>
      </c>
      <c r="S33" s="53">
        <v>-19.2</v>
      </c>
      <c r="T33" s="54">
        <v>-13.8</v>
      </c>
      <c r="U33" s="149">
        <v>-22</v>
      </c>
      <c r="V33" s="148">
        <v>0</v>
      </c>
      <c r="W33" s="5"/>
      <c r="X33" s="24">
        <v>10</v>
      </c>
      <c r="Y33" s="6" t="s">
        <v>11</v>
      </c>
    </row>
    <row r="34" spans="1:25" ht="12.75" customHeight="1">
      <c r="A34" s="26"/>
      <c r="B34" s="7"/>
      <c r="C34" s="24">
        <v>11</v>
      </c>
      <c r="D34" s="6" t="s">
        <v>11</v>
      </c>
      <c r="E34" s="55">
        <f aca="true" t="shared" si="2" ref="E34:L35">ROUND((E16-E15)/E15*100,1)</f>
        <v>0</v>
      </c>
      <c r="F34" s="54">
        <f t="shared" si="2"/>
        <v>0</v>
      </c>
      <c r="G34" s="54">
        <f t="shared" si="2"/>
        <v>-7.1</v>
      </c>
      <c r="H34" s="54">
        <f t="shared" si="2"/>
        <v>2.6</v>
      </c>
      <c r="I34" s="54">
        <f t="shared" si="2"/>
        <v>-9.6</v>
      </c>
      <c r="J34" s="53">
        <f t="shared" si="2"/>
        <v>-20.6</v>
      </c>
      <c r="K34" s="54">
        <f t="shared" si="2"/>
        <v>-22.7</v>
      </c>
      <c r="L34" s="54">
        <f t="shared" si="2"/>
        <v>-8.8</v>
      </c>
      <c r="M34" s="55"/>
      <c r="N34" s="53"/>
      <c r="O34" s="55">
        <f aca="true" t="shared" si="3" ref="O34:Q35">ROUND((O16-O15)/O15*100,1)</f>
        <v>-8.7</v>
      </c>
      <c r="P34" s="55">
        <f t="shared" si="3"/>
        <v>-53</v>
      </c>
      <c r="Q34" s="54">
        <f t="shared" si="3"/>
        <v>-18.6</v>
      </c>
      <c r="R34" s="54">
        <f>ROUND((R16-R15)/R15*100,1)</f>
        <v>-6.3</v>
      </c>
      <c r="S34" s="53">
        <f aca="true" t="shared" si="4" ref="S34:U35">ROUND((S16-S15)/S15*100,1)</f>
        <v>-20.6</v>
      </c>
      <c r="T34" s="54">
        <f t="shared" si="4"/>
        <v>-10.9</v>
      </c>
      <c r="U34" s="149">
        <f t="shared" si="4"/>
        <v>-12.2</v>
      </c>
      <c r="V34" s="148">
        <v>0</v>
      </c>
      <c r="W34" s="5"/>
      <c r="X34" s="24">
        <v>11</v>
      </c>
      <c r="Y34" s="6" t="s">
        <v>11</v>
      </c>
    </row>
    <row r="35" spans="1:25" ht="12.75" customHeight="1">
      <c r="A35" s="26"/>
      <c r="B35" s="7"/>
      <c r="C35" s="24">
        <v>12</v>
      </c>
      <c r="D35" s="6" t="s">
        <v>11</v>
      </c>
      <c r="E35" s="55">
        <f t="shared" si="2"/>
        <v>-6.3</v>
      </c>
      <c r="F35" s="54">
        <f t="shared" si="2"/>
        <v>0</v>
      </c>
      <c r="G35" s="54">
        <f t="shared" si="2"/>
        <v>0</v>
      </c>
      <c r="H35" s="54">
        <f t="shared" si="2"/>
        <v>-10</v>
      </c>
      <c r="I35" s="54">
        <f t="shared" si="2"/>
        <v>-21.4</v>
      </c>
      <c r="J35" s="53">
        <f t="shared" si="2"/>
        <v>5.8</v>
      </c>
      <c r="K35" s="54">
        <f t="shared" si="2"/>
        <v>3.3</v>
      </c>
      <c r="L35" s="54">
        <f t="shared" si="2"/>
        <v>17.7</v>
      </c>
      <c r="M35" s="55"/>
      <c r="N35" s="53"/>
      <c r="O35" s="55">
        <f t="shared" si="3"/>
        <v>0</v>
      </c>
      <c r="P35" s="55">
        <f t="shared" si="3"/>
        <v>0.5</v>
      </c>
      <c r="Q35" s="54">
        <f t="shared" si="3"/>
        <v>-15.1</v>
      </c>
      <c r="R35" s="149">
        <f>ROUND((R17-R16)/R16*100,1)</f>
        <v>-20</v>
      </c>
      <c r="S35" s="53">
        <f t="shared" si="4"/>
        <v>12.9</v>
      </c>
      <c r="T35" s="54">
        <f t="shared" si="4"/>
        <v>-15.1</v>
      </c>
      <c r="U35" s="149">
        <f t="shared" si="4"/>
        <v>34.6</v>
      </c>
      <c r="V35" s="148">
        <v>0</v>
      </c>
      <c r="W35" s="5"/>
      <c r="X35" s="24">
        <v>12</v>
      </c>
      <c r="Y35" s="6" t="s">
        <v>11</v>
      </c>
    </row>
    <row r="36" spans="1:25" ht="12.75" customHeight="1">
      <c r="A36" s="26"/>
      <c r="B36" s="7"/>
      <c r="C36" s="24">
        <v>13</v>
      </c>
      <c r="D36" s="6" t="s">
        <v>11</v>
      </c>
      <c r="E36" s="55">
        <v>5.1</v>
      </c>
      <c r="F36" s="145" t="s">
        <v>57</v>
      </c>
      <c r="G36" s="145" t="s">
        <v>57</v>
      </c>
      <c r="H36" s="145" t="s">
        <v>57</v>
      </c>
      <c r="I36" s="54">
        <v>-18</v>
      </c>
      <c r="J36" s="53">
        <v>1.2</v>
      </c>
      <c r="K36" s="54">
        <v>9.1</v>
      </c>
      <c r="L36" s="54">
        <v>-32.8</v>
      </c>
      <c r="M36" s="55"/>
      <c r="N36" s="53"/>
      <c r="O36" s="144" t="s">
        <v>57</v>
      </c>
      <c r="P36" s="144" t="s">
        <v>57</v>
      </c>
      <c r="Q36" s="54">
        <v>13.4</v>
      </c>
      <c r="R36" s="149">
        <v>-16.7</v>
      </c>
      <c r="S36" s="53">
        <v>-3.7</v>
      </c>
      <c r="T36" s="145" t="s">
        <v>57</v>
      </c>
      <c r="U36" s="149">
        <v>23.3</v>
      </c>
      <c r="V36" s="148"/>
      <c r="W36" s="5"/>
      <c r="X36" s="24">
        <v>13</v>
      </c>
      <c r="Y36" s="6" t="s">
        <v>11</v>
      </c>
    </row>
    <row r="37" spans="1:25" ht="12.75" customHeight="1">
      <c r="A37" s="26"/>
      <c r="B37" s="8"/>
      <c r="C37" s="17">
        <v>14</v>
      </c>
      <c r="D37" s="9" t="s">
        <v>11</v>
      </c>
      <c r="E37" s="150">
        <f aca="true" t="shared" si="5" ref="E37:L37">ROUND((E19-E18)/E18*100,1)</f>
        <v>5.3</v>
      </c>
      <c r="F37" s="56">
        <f t="shared" si="5"/>
        <v>-8</v>
      </c>
      <c r="G37" s="56">
        <f t="shared" si="5"/>
        <v>0</v>
      </c>
      <c r="H37" s="56">
        <f t="shared" si="5"/>
        <v>13</v>
      </c>
      <c r="I37" s="56">
        <f t="shared" si="5"/>
        <v>-9.1</v>
      </c>
      <c r="J37" s="151">
        <f t="shared" si="5"/>
        <v>-2.8</v>
      </c>
      <c r="K37" s="56">
        <f t="shared" si="5"/>
        <v>-4</v>
      </c>
      <c r="L37" s="56">
        <f t="shared" si="5"/>
        <v>3.5</v>
      </c>
      <c r="M37" s="55"/>
      <c r="N37" s="53"/>
      <c r="O37" s="150">
        <f aca="true" t="shared" si="6" ref="O37:U37">ROUND((O19-O18)/O18*100,1)</f>
        <v>-2.7</v>
      </c>
      <c r="P37" s="150">
        <f t="shared" si="6"/>
        <v>-10.1</v>
      </c>
      <c r="Q37" s="56">
        <f t="shared" si="6"/>
        <v>9.5</v>
      </c>
      <c r="R37" s="56">
        <f t="shared" si="6"/>
        <v>-12.5</v>
      </c>
      <c r="S37" s="151">
        <f t="shared" si="6"/>
        <v>-7.7</v>
      </c>
      <c r="T37" s="56">
        <f t="shared" si="6"/>
        <v>12.5</v>
      </c>
      <c r="U37" s="152">
        <f t="shared" si="6"/>
        <v>6.9</v>
      </c>
      <c r="V37" s="153"/>
      <c r="W37" s="141"/>
      <c r="X37" s="17">
        <v>14</v>
      </c>
      <c r="Y37" s="9" t="s">
        <v>11</v>
      </c>
    </row>
    <row r="38" spans="1:25" ht="35.25" customHeight="1">
      <c r="A38" s="26"/>
      <c r="B38" s="97" t="s">
        <v>33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133"/>
      <c r="N38" s="133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</row>
    <row r="39" spans="1:25" ht="13.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</row>
    <row r="40" spans="1:25" ht="18" customHeight="1">
      <c r="A40" s="12"/>
      <c r="B40" s="23" t="s">
        <v>58</v>
      </c>
      <c r="C40" s="23"/>
      <c r="D40" s="23"/>
      <c r="E40" s="26"/>
      <c r="F40" s="26"/>
      <c r="G40" s="154"/>
      <c r="H40" s="154" t="str">
        <f>"（平成４年＝１００）"&amp;"    "</f>
        <v>（平成４年＝１００）    </v>
      </c>
      <c r="I40" s="26"/>
      <c r="J40" s="26"/>
      <c r="K40" s="23"/>
      <c r="L40" s="2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5" ht="8.25" customHeight="1">
      <c r="A41" s="26"/>
      <c r="B41" s="27"/>
      <c r="C41" s="28"/>
      <c r="D41" s="28"/>
      <c r="E41" s="26"/>
      <c r="F41" s="26"/>
      <c r="G41" s="26"/>
      <c r="H41" s="26"/>
      <c r="I41" s="26"/>
      <c r="J41" s="26"/>
      <c r="K41" s="26"/>
      <c r="L41" s="26"/>
      <c r="M41" s="2"/>
      <c r="N41" s="2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spans="1:25" ht="13.5">
      <c r="A42" s="26"/>
      <c r="B42" s="102"/>
      <c r="C42" s="103"/>
      <c r="D42" s="104"/>
      <c r="E42" s="105" t="s">
        <v>0</v>
      </c>
      <c r="F42" s="106"/>
      <c r="G42" s="106"/>
      <c r="H42" s="107"/>
      <c r="I42" s="108" t="s">
        <v>69</v>
      </c>
      <c r="J42" s="109" t="s">
        <v>70</v>
      </c>
      <c r="K42" s="98"/>
      <c r="L42" s="110"/>
      <c r="M42" s="111"/>
      <c r="N42" s="111"/>
      <c r="O42" s="112" t="s">
        <v>71</v>
      </c>
      <c r="P42" s="113"/>
      <c r="Q42" s="114"/>
      <c r="R42" s="112" t="s">
        <v>72</v>
      </c>
      <c r="S42" s="113"/>
      <c r="T42" s="114"/>
      <c r="U42" s="115" t="s">
        <v>73</v>
      </c>
      <c r="V42" s="115" t="s">
        <v>10</v>
      </c>
      <c r="W42" s="102"/>
      <c r="X42" s="103"/>
      <c r="Y42" s="104"/>
    </row>
    <row r="43" spans="1:25" ht="15.75" customHeight="1">
      <c r="A43" s="26"/>
      <c r="B43" s="116"/>
      <c r="C43" s="117"/>
      <c r="D43" s="118"/>
      <c r="E43" s="119" t="s">
        <v>4</v>
      </c>
      <c r="F43" s="108" t="s">
        <v>28</v>
      </c>
      <c r="G43" s="120" t="s">
        <v>5</v>
      </c>
      <c r="H43" s="120" t="s">
        <v>6</v>
      </c>
      <c r="I43" s="121"/>
      <c r="J43" s="119" t="s">
        <v>50</v>
      </c>
      <c r="K43" s="122" t="s">
        <v>51</v>
      </c>
      <c r="L43" s="122" t="s">
        <v>52</v>
      </c>
      <c r="M43" s="123"/>
      <c r="N43" s="124"/>
      <c r="O43" s="115" t="s">
        <v>74</v>
      </c>
      <c r="P43" s="115" t="s">
        <v>56</v>
      </c>
      <c r="Q43" s="115" t="s">
        <v>75</v>
      </c>
      <c r="R43" s="115" t="s">
        <v>76</v>
      </c>
      <c r="S43" s="115" t="s">
        <v>77</v>
      </c>
      <c r="T43" s="115" t="s">
        <v>78</v>
      </c>
      <c r="U43" s="119"/>
      <c r="V43" s="119"/>
      <c r="W43" s="116"/>
      <c r="X43" s="117"/>
      <c r="Y43" s="118"/>
    </row>
    <row r="44" spans="1:25" ht="15.75" customHeight="1">
      <c r="A44" s="26"/>
      <c r="B44" s="125"/>
      <c r="C44" s="126"/>
      <c r="D44" s="127"/>
      <c r="E44" s="128"/>
      <c r="F44" s="129"/>
      <c r="G44" s="129"/>
      <c r="H44" s="129"/>
      <c r="I44" s="130"/>
      <c r="J44" s="128"/>
      <c r="K44" s="128"/>
      <c r="L44" s="128"/>
      <c r="M44" s="123"/>
      <c r="N44" s="124"/>
      <c r="O44" s="128"/>
      <c r="P44" s="131"/>
      <c r="Q44" s="131"/>
      <c r="R44" s="128"/>
      <c r="S44" s="128"/>
      <c r="T44" s="128"/>
      <c r="U44" s="128"/>
      <c r="V44" s="128"/>
      <c r="W44" s="125"/>
      <c r="X44" s="126"/>
      <c r="Y44" s="127"/>
    </row>
    <row r="45" spans="1:25" ht="4.5" customHeight="1">
      <c r="A45" s="26"/>
      <c r="B45" s="7"/>
      <c r="C45" s="133"/>
      <c r="D45" s="134"/>
      <c r="E45" s="7"/>
      <c r="F45" s="135"/>
      <c r="G45" s="135"/>
      <c r="H45" s="135"/>
      <c r="I45" s="135"/>
      <c r="J45" s="133"/>
      <c r="K45" s="135"/>
      <c r="L45" s="135"/>
      <c r="M45" s="7"/>
      <c r="N45" s="133"/>
      <c r="O45" s="7"/>
      <c r="P45" s="7"/>
      <c r="Q45" s="135"/>
      <c r="R45" s="135"/>
      <c r="S45" s="133"/>
      <c r="T45" s="135"/>
      <c r="U45" s="136"/>
      <c r="V45" s="133"/>
      <c r="W45" s="7"/>
      <c r="X45" s="133"/>
      <c r="Y45" s="134"/>
    </row>
    <row r="46" spans="1:25" ht="12.75" customHeight="1">
      <c r="A46" s="26"/>
      <c r="B46" s="5" t="s">
        <v>68</v>
      </c>
      <c r="C46" s="24">
        <v>4</v>
      </c>
      <c r="D46" s="6" t="s">
        <v>11</v>
      </c>
      <c r="E46" s="55">
        <v>100</v>
      </c>
      <c r="F46" s="54">
        <v>100</v>
      </c>
      <c r="G46" s="54">
        <v>100</v>
      </c>
      <c r="H46" s="54">
        <v>100</v>
      </c>
      <c r="I46" s="54">
        <v>100</v>
      </c>
      <c r="J46" s="53">
        <v>100</v>
      </c>
      <c r="K46" s="54">
        <v>100</v>
      </c>
      <c r="L46" s="54">
        <v>100</v>
      </c>
      <c r="M46" s="55"/>
      <c r="N46" s="53"/>
      <c r="O46" s="55">
        <v>100</v>
      </c>
      <c r="P46" s="55">
        <v>100</v>
      </c>
      <c r="Q46" s="54">
        <v>100</v>
      </c>
      <c r="R46" s="54">
        <v>100</v>
      </c>
      <c r="S46" s="53">
        <v>100</v>
      </c>
      <c r="T46" s="54">
        <v>100</v>
      </c>
      <c r="U46" s="149">
        <v>100</v>
      </c>
      <c r="V46" s="148">
        <v>0</v>
      </c>
      <c r="W46" s="5" t="s">
        <v>68</v>
      </c>
      <c r="X46" s="24">
        <v>4</v>
      </c>
      <c r="Y46" s="6" t="s">
        <v>11</v>
      </c>
    </row>
    <row r="47" spans="1:25" ht="12.75" customHeight="1">
      <c r="A47" s="26"/>
      <c r="B47" s="5"/>
      <c r="C47" s="24">
        <v>5</v>
      </c>
      <c r="D47" s="6" t="s">
        <v>11</v>
      </c>
      <c r="E47" s="55">
        <f aca="true" t="shared" si="7" ref="E47:L54">E46*(100+E28)/100</f>
        <v>95.2</v>
      </c>
      <c r="F47" s="54">
        <f t="shared" si="7"/>
        <v>112.5</v>
      </c>
      <c r="G47" s="54">
        <f t="shared" si="7"/>
        <v>112.5</v>
      </c>
      <c r="H47" s="54">
        <f t="shared" si="7"/>
        <v>84.6</v>
      </c>
      <c r="I47" s="54">
        <f t="shared" si="7"/>
        <v>99.8</v>
      </c>
      <c r="J47" s="53">
        <f t="shared" si="7"/>
        <v>113.4</v>
      </c>
      <c r="K47" s="54">
        <f t="shared" si="7"/>
        <v>115.3</v>
      </c>
      <c r="L47" s="54">
        <f t="shared" si="7"/>
        <v>102.6</v>
      </c>
      <c r="M47" s="55"/>
      <c r="N47" s="53"/>
      <c r="O47" s="55">
        <f aca="true" t="shared" si="8" ref="O47:U54">O46*(100+O28)/100</f>
        <v>95</v>
      </c>
      <c r="P47" s="55">
        <f t="shared" si="8"/>
        <v>108.2</v>
      </c>
      <c r="Q47" s="54">
        <f t="shared" si="8"/>
        <v>101.1</v>
      </c>
      <c r="R47" s="54">
        <f t="shared" si="8"/>
        <v>104.8</v>
      </c>
      <c r="S47" s="53">
        <f t="shared" si="8"/>
        <v>119</v>
      </c>
      <c r="T47" s="54">
        <f t="shared" si="8"/>
        <v>106.4</v>
      </c>
      <c r="U47" s="149">
        <f t="shared" si="8"/>
        <v>113.6</v>
      </c>
      <c r="V47" s="148">
        <v>0</v>
      </c>
      <c r="W47" s="5"/>
      <c r="X47" s="24">
        <v>5</v>
      </c>
      <c r="Y47" s="6" t="s">
        <v>11</v>
      </c>
    </row>
    <row r="48" spans="1:25" ht="12.75" customHeight="1">
      <c r="A48" s="26"/>
      <c r="B48" s="7"/>
      <c r="C48" s="24">
        <v>6</v>
      </c>
      <c r="D48" s="6" t="s">
        <v>11</v>
      </c>
      <c r="E48" s="55">
        <f t="shared" si="7"/>
        <v>92.82</v>
      </c>
      <c r="F48" s="54">
        <f t="shared" si="7"/>
        <v>100.0125</v>
      </c>
      <c r="G48" s="54">
        <f t="shared" si="7"/>
        <v>112.5</v>
      </c>
      <c r="H48" s="54">
        <f t="shared" si="7"/>
        <v>84.6</v>
      </c>
      <c r="I48" s="54">
        <f t="shared" si="7"/>
        <v>87.12539999999998</v>
      </c>
      <c r="J48" s="53">
        <f t="shared" si="7"/>
        <v>122.0184</v>
      </c>
      <c r="K48" s="54">
        <f t="shared" si="7"/>
        <v>122.56389999999999</v>
      </c>
      <c r="L48" s="54">
        <f t="shared" si="7"/>
        <v>118.1952</v>
      </c>
      <c r="M48" s="55"/>
      <c r="N48" s="53"/>
      <c r="O48" s="55">
        <f t="shared" si="8"/>
        <v>89.965</v>
      </c>
      <c r="P48" s="55">
        <f t="shared" si="8"/>
        <v>194.00260000000003</v>
      </c>
      <c r="Q48" s="54">
        <f t="shared" si="8"/>
        <v>108.2781</v>
      </c>
      <c r="R48" s="54">
        <f t="shared" si="8"/>
        <v>95.2632</v>
      </c>
      <c r="S48" s="53">
        <f t="shared" si="8"/>
        <v>131.25699999999998</v>
      </c>
      <c r="T48" s="54">
        <f t="shared" si="8"/>
        <v>120.33840000000001</v>
      </c>
      <c r="U48" s="149">
        <f t="shared" si="8"/>
        <v>139.9552</v>
      </c>
      <c r="V48" s="148">
        <v>0</v>
      </c>
      <c r="W48" s="5"/>
      <c r="X48" s="24">
        <v>6</v>
      </c>
      <c r="Y48" s="6" t="s">
        <v>11</v>
      </c>
    </row>
    <row r="49" spans="1:25" ht="12.75" customHeight="1">
      <c r="A49" s="26"/>
      <c r="B49" s="7"/>
      <c r="C49" s="24">
        <v>7</v>
      </c>
      <c r="D49" s="6" t="s">
        <v>11</v>
      </c>
      <c r="E49" s="55">
        <f t="shared" si="7"/>
        <v>99.96714</v>
      </c>
      <c r="F49" s="54">
        <f t="shared" si="7"/>
        <v>112.5140625</v>
      </c>
      <c r="G49" s="54">
        <f t="shared" si="7"/>
        <v>112.5</v>
      </c>
      <c r="H49" s="54">
        <f t="shared" si="7"/>
        <v>92.2986</v>
      </c>
      <c r="I49" s="54">
        <f t="shared" si="7"/>
        <v>87.12539999999998</v>
      </c>
      <c r="J49" s="53">
        <f t="shared" si="7"/>
        <v>133.8541848</v>
      </c>
      <c r="K49" s="54">
        <f t="shared" si="7"/>
        <v>137.6392597</v>
      </c>
      <c r="L49" s="54">
        <f t="shared" si="7"/>
        <v>112.4036352</v>
      </c>
      <c r="M49" s="55"/>
      <c r="N49" s="53"/>
      <c r="O49" s="55">
        <f t="shared" si="8"/>
        <v>104.98915500000001</v>
      </c>
      <c r="P49" s="55">
        <f t="shared" si="8"/>
        <v>55.4847436</v>
      </c>
      <c r="Q49" s="54">
        <f t="shared" si="8"/>
        <v>107.52015329999999</v>
      </c>
      <c r="R49" s="54">
        <f t="shared" si="8"/>
        <v>90.50003999999998</v>
      </c>
      <c r="S49" s="53">
        <f t="shared" si="8"/>
        <v>133.750883</v>
      </c>
      <c r="T49" s="54">
        <f t="shared" si="8"/>
        <v>102.40797839999999</v>
      </c>
      <c r="U49" s="149">
        <f t="shared" si="8"/>
        <v>153.53085439999998</v>
      </c>
      <c r="V49" s="148">
        <v>0</v>
      </c>
      <c r="W49" s="5"/>
      <c r="X49" s="24">
        <v>7</v>
      </c>
      <c r="Y49" s="6" t="s">
        <v>11</v>
      </c>
    </row>
    <row r="50" spans="1:25" ht="12.75" customHeight="1">
      <c r="A50" s="26"/>
      <c r="B50" s="7"/>
      <c r="C50" s="24">
        <v>8</v>
      </c>
      <c r="D50" s="6" t="s">
        <v>11</v>
      </c>
      <c r="E50" s="55">
        <f t="shared" si="7"/>
        <v>109.4640183</v>
      </c>
      <c r="F50" s="54">
        <f t="shared" si="7"/>
        <v>112.5140625</v>
      </c>
      <c r="G50" s="54">
        <f t="shared" si="7"/>
        <v>149.9625</v>
      </c>
      <c r="H50" s="54">
        <f t="shared" si="7"/>
        <v>96.1751412</v>
      </c>
      <c r="I50" s="54">
        <f t="shared" si="7"/>
        <v>78.41285999999998</v>
      </c>
      <c r="J50" s="53">
        <f t="shared" si="7"/>
        <v>123.68126675520001</v>
      </c>
      <c r="K50" s="54">
        <f t="shared" si="7"/>
        <v>134.4735567269</v>
      </c>
      <c r="L50" s="54">
        <f t="shared" si="7"/>
        <v>63.6204575232</v>
      </c>
      <c r="M50" s="55"/>
      <c r="N50" s="53"/>
      <c r="O50" s="55">
        <f t="shared" si="8"/>
        <v>110.02863444</v>
      </c>
      <c r="P50" s="55">
        <f t="shared" si="8"/>
        <v>58.647373985200005</v>
      </c>
      <c r="Q50" s="54">
        <f t="shared" si="8"/>
        <v>103.32686732129997</v>
      </c>
      <c r="R50" s="54">
        <f t="shared" si="8"/>
        <v>71.40453156</v>
      </c>
      <c r="S50" s="53">
        <f t="shared" si="8"/>
        <v>112.88574525199999</v>
      </c>
      <c r="T50" s="54">
        <f t="shared" si="8"/>
        <v>93.9081161928</v>
      </c>
      <c r="U50" s="149">
        <f t="shared" si="8"/>
        <v>157.67618746879998</v>
      </c>
      <c r="V50" s="148">
        <v>0</v>
      </c>
      <c r="W50" s="5"/>
      <c r="X50" s="24">
        <v>8</v>
      </c>
      <c r="Y50" s="6" t="s">
        <v>11</v>
      </c>
    </row>
    <row r="51" spans="1:25" ht="12.75" customHeight="1">
      <c r="A51" s="26"/>
      <c r="B51" s="7"/>
      <c r="C51" s="24">
        <v>9</v>
      </c>
      <c r="D51" s="6" t="s">
        <v>11</v>
      </c>
      <c r="E51" s="55">
        <f t="shared" si="7"/>
        <v>109.4640183</v>
      </c>
      <c r="F51" s="54">
        <f t="shared" si="7"/>
        <v>100.0250015625</v>
      </c>
      <c r="G51" s="54">
        <f t="shared" si="7"/>
        <v>124.9187625</v>
      </c>
      <c r="H51" s="54">
        <f t="shared" si="7"/>
        <v>107.716158144</v>
      </c>
      <c r="I51" s="54">
        <f t="shared" si="7"/>
        <v>81.07889723999999</v>
      </c>
      <c r="J51" s="53">
        <f t="shared" si="7"/>
        <v>126.15489209030402</v>
      </c>
      <c r="K51" s="54">
        <f t="shared" si="7"/>
        <v>135.0114509538076</v>
      </c>
      <c r="L51" s="54">
        <f t="shared" si="7"/>
        <v>76.4081694853632</v>
      </c>
      <c r="M51" s="55"/>
      <c r="N51" s="53"/>
      <c r="O51" s="55">
        <f t="shared" si="8"/>
        <v>110.02863444</v>
      </c>
      <c r="P51" s="55">
        <f t="shared" si="8"/>
        <v>63.5151060259716</v>
      </c>
      <c r="Q51" s="54">
        <f t="shared" si="8"/>
        <v>108.69986442200758</v>
      </c>
      <c r="R51" s="54">
        <f t="shared" si="8"/>
        <v>76.18863517452</v>
      </c>
      <c r="S51" s="53">
        <f t="shared" si="8"/>
        <v>115.14346015704</v>
      </c>
      <c r="T51" s="54">
        <f t="shared" si="8"/>
        <v>98.7913382348256</v>
      </c>
      <c r="U51" s="149">
        <f t="shared" si="8"/>
        <v>155.46872084423677</v>
      </c>
      <c r="V51" s="148">
        <v>0</v>
      </c>
      <c r="W51" s="5"/>
      <c r="X51" s="24">
        <v>9</v>
      </c>
      <c r="Y51" s="6" t="s">
        <v>11</v>
      </c>
    </row>
    <row r="52" spans="1:25" ht="12.75" customHeight="1">
      <c r="A52" s="26"/>
      <c r="B52" s="7"/>
      <c r="C52" s="24">
        <v>10</v>
      </c>
      <c r="D52" s="6" t="s">
        <v>11</v>
      </c>
      <c r="E52" s="55">
        <f t="shared" si="7"/>
        <v>116.5791794895</v>
      </c>
      <c r="F52" s="55">
        <f t="shared" si="7"/>
        <v>100.0250015625</v>
      </c>
      <c r="G52" s="55">
        <f t="shared" si="7"/>
        <v>137.41063875</v>
      </c>
      <c r="H52" s="55">
        <f t="shared" si="7"/>
        <v>115.364005372224</v>
      </c>
      <c r="I52" s="55">
        <f t="shared" si="7"/>
        <v>89.51110255296</v>
      </c>
      <c r="J52" s="55">
        <f t="shared" si="7"/>
        <v>108.61936208975176</v>
      </c>
      <c r="K52" s="55">
        <f t="shared" si="7"/>
        <v>108.54920656686132</v>
      </c>
      <c r="L52" s="54">
        <f t="shared" si="7"/>
        <v>108.04115165230358</v>
      </c>
      <c r="M52" s="55"/>
      <c r="N52" s="53"/>
      <c r="O52" s="54">
        <f t="shared" si="8"/>
        <v>95.06474015616</v>
      </c>
      <c r="P52" s="54">
        <f t="shared" si="8"/>
        <v>47.31875398934884</v>
      </c>
      <c r="Q52" s="54">
        <f t="shared" si="8"/>
        <v>80.98139899439565</v>
      </c>
      <c r="R52" s="54">
        <f t="shared" si="8"/>
        <v>76.18863517452</v>
      </c>
      <c r="S52" s="53">
        <f t="shared" si="8"/>
        <v>93.03591580688831</v>
      </c>
      <c r="T52" s="54">
        <f t="shared" si="8"/>
        <v>85.15813355841966</v>
      </c>
      <c r="U52" s="149">
        <f t="shared" si="8"/>
        <v>121.26560225850467</v>
      </c>
      <c r="V52" s="148">
        <v>0</v>
      </c>
      <c r="W52" s="5"/>
      <c r="X52" s="24">
        <v>10</v>
      </c>
      <c r="Y52" s="6" t="s">
        <v>11</v>
      </c>
    </row>
    <row r="53" spans="1:25" ht="12.75" customHeight="1">
      <c r="A53" s="26"/>
      <c r="B53" s="7"/>
      <c r="C53" s="24">
        <v>11</v>
      </c>
      <c r="D53" s="6" t="s">
        <v>11</v>
      </c>
      <c r="E53" s="55">
        <f t="shared" si="7"/>
        <v>116.5791794895</v>
      </c>
      <c r="F53" s="54">
        <f t="shared" si="7"/>
        <v>100.0250015625</v>
      </c>
      <c r="G53" s="54">
        <f t="shared" si="7"/>
        <v>127.65448339875002</v>
      </c>
      <c r="H53" s="54">
        <f t="shared" si="7"/>
        <v>118.36346951190183</v>
      </c>
      <c r="I53" s="54">
        <f t="shared" si="7"/>
        <v>80.91803670787584</v>
      </c>
      <c r="J53" s="53">
        <f t="shared" si="7"/>
        <v>86.2437734992629</v>
      </c>
      <c r="K53" s="54">
        <f t="shared" si="7"/>
        <v>83.9085366761838</v>
      </c>
      <c r="L53" s="54">
        <f t="shared" si="7"/>
        <v>98.53353030690087</v>
      </c>
      <c r="M53" s="55"/>
      <c r="N53" s="53"/>
      <c r="O53" s="55">
        <f t="shared" si="8"/>
        <v>86.79410776257407</v>
      </c>
      <c r="P53" s="55">
        <f t="shared" si="8"/>
        <v>22.23981437499396</v>
      </c>
      <c r="Q53" s="54">
        <f t="shared" si="8"/>
        <v>65.91885878143806</v>
      </c>
      <c r="R53" s="54">
        <f t="shared" si="8"/>
        <v>71.38875115852525</v>
      </c>
      <c r="S53" s="53">
        <f t="shared" si="8"/>
        <v>73.87051715066931</v>
      </c>
      <c r="T53" s="54">
        <f t="shared" si="8"/>
        <v>75.87589700055192</v>
      </c>
      <c r="U53" s="149">
        <f t="shared" si="8"/>
        <v>106.4711987829671</v>
      </c>
      <c r="V53" s="148">
        <v>0</v>
      </c>
      <c r="W53" s="5"/>
      <c r="X53" s="24">
        <v>11</v>
      </c>
      <c r="Y53" s="6" t="s">
        <v>11</v>
      </c>
    </row>
    <row r="54" spans="1:25" ht="12.75" customHeight="1">
      <c r="A54" s="26"/>
      <c r="B54" s="7"/>
      <c r="C54" s="24">
        <v>12</v>
      </c>
      <c r="D54" s="6" t="s">
        <v>11</v>
      </c>
      <c r="E54" s="55">
        <f t="shared" si="7"/>
        <v>109.2346911816615</v>
      </c>
      <c r="F54" s="54">
        <f t="shared" si="7"/>
        <v>100.0250015625</v>
      </c>
      <c r="G54" s="54">
        <f t="shared" si="7"/>
        <v>127.65448339875002</v>
      </c>
      <c r="H54" s="54">
        <f t="shared" si="7"/>
        <v>106.52712256071165</v>
      </c>
      <c r="I54" s="54">
        <f t="shared" si="7"/>
        <v>63.60157685239041</v>
      </c>
      <c r="J54" s="53">
        <f t="shared" si="7"/>
        <v>91.24591236222015</v>
      </c>
      <c r="K54" s="54">
        <f t="shared" si="7"/>
        <v>86.67751838649787</v>
      </c>
      <c r="L54" s="54">
        <f t="shared" si="7"/>
        <v>115.97396517122233</v>
      </c>
      <c r="M54" s="55"/>
      <c r="N54" s="53"/>
      <c r="O54" s="55">
        <f t="shared" si="8"/>
        <v>86.79410776257407</v>
      </c>
      <c r="P54" s="55">
        <f t="shared" si="8"/>
        <v>22.35101344686893</v>
      </c>
      <c r="Q54" s="54">
        <f t="shared" si="8"/>
        <v>55.96511110544092</v>
      </c>
      <c r="R54" s="149">
        <f t="shared" si="8"/>
        <v>57.111000926820196</v>
      </c>
      <c r="S54" s="53">
        <f t="shared" si="8"/>
        <v>83.39981386310566</v>
      </c>
      <c r="T54" s="54">
        <f t="shared" si="8"/>
        <v>64.41863655346857</v>
      </c>
      <c r="U54" s="149">
        <f t="shared" si="8"/>
        <v>143.3102335618737</v>
      </c>
      <c r="V54" s="148">
        <v>0</v>
      </c>
      <c r="W54" s="5"/>
      <c r="X54" s="24">
        <v>12</v>
      </c>
      <c r="Y54" s="6" t="s">
        <v>11</v>
      </c>
    </row>
    <row r="55" spans="1:25" ht="12.75" customHeight="1">
      <c r="A55" s="26"/>
      <c r="B55" s="7"/>
      <c r="C55" s="24">
        <v>13</v>
      </c>
      <c r="D55" s="6" t="s">
        <v>11</v>
      </c>
      <c r="E55" s="55">
        <f>E54*(100+E36)/100</f>
        <v>114.80566043192623</v>
      </c>
      <c r="F55" s="145" t="s">
        <v>57</v>
      </c>
      <c r="G55" s="145" t="s">
        <v>57</v>
      </c>
      <c r="H55" s="145" t="s">
        <v>57</v>
      </c>
      <c r="I55" s="54">
        <f aca="true" t="shared" si="9" ref="I55:L56">I54*(100+I36)/100</f>
        <v>52.15329301896014</v>
      </c>
      <c r="J55" s="53">
        <f t="shared" si="9"/>
        <v>92.3408633105668</v>
      </c>
      <c r="K55" s="54">
        <f t="shared" si="9"/>
        <v>94.56517255966918</v>
      </c>
      <c r="L55" s="54">
        <f t="shared" si="9"/>
        <v>77.93450459506141</v>
      </c>
      <c r="M55" s="55"/>
      <c r="N55" s="53"/>
      <c r="O55" s="144" t="s">
        <v>57</v>
      </c>
      <c r="P55" s="144" t="s">
        <v>57</v>
      </c>
      <c r="Q55" s="54">
        <f aca="true" t="shared" si="10" ref="Q55:S56">Q54*(100+Q36)/100</f>
        <v>63.46443599357001</v>
      </c>
      <c r="R55" s="149">
        <f t="shared" si="10"/>
        <v>47.57346377204122</v>
      </c>
      <c r="S55" s="53">
        <f t="shared" si="10"/>
        <v>80.31402075017076</v>
      </c>
      <c r="T55" s="145" t="s">
        <v>57</v>
      </c>
      <c r="U55" s="149">
        <f>U54*(100+U36)/100</f>
        <v>176.7015179817903</v>
      </c>
      <c r="V55" s="148"/>
      <c r="W55" s="5"/>
      <c r="X55" s="24">
        <v>13</v>
      </c>
      <c r="Y55" s="6" t="s">
        <v>11</v>
      </c>
    </row>
    <row r="56" spans="1:25" ht="12.75" customHeight="1">
      <c r="A56" s="26"/>
      <c r="B56" s="8"/>
      <c r="C56" s="17">
        <v>14</v>
      </c>
      <c r="D56" s="9" t="s">
        <v>11</v>
      </c>
      <c r="E56" s="150">
        <f>E55*(100+E37)/100</f>
        <v>120.89036043481832</v>
      </c>
      <c r="F56" s="155" t="s">
        <v>57</v>
      </c>
      <c r="G56" s="155" t="s">
        <v>57</v>
      </c>
      <c r="H56" s="155" t="s">
        <v>57</v>
      </c>
      <c r="I56" s="56">
        <f t="shared" si="9"/>
        <v>47.40734335423477</v>
      </c>
      <c r="J56" s="151">
        <f t="shared" si="9"/>
        <v>89.75531913787094</v>
      </c>
      <c r="K56" s="56">
        <f t="shared" si="9"/>
        <v>90.78256565728242</v>
      </c>
      <c r="L56" s="56">
        <f t="shared" si="9"/>
        <v>80.66221225588856</v>
      </c>
      <c r="M56" s="55"/>
      <c r="N56" s="53"/>
      <c r="O56" s="156" t="s">
        <v>57</v>
      </c>
      <c r="P56" s="156" t="s">
        <v>57</v>
      </c>
      <c r="Q56" s="56">
        <f t="shared" si="10"/>
        <v>69.49355741295915</v>
      </c>
      <c r="R56" s="56">
        <f t="shared" si="10"/>
        <v>41.62678080053607</v>
      </c>
      <c r="S56" s="151">
        <f t="shared" si="10"/>
        <v>74.12984115240761</v>
      </c>
      <c r="T56" s="155" t="s">
        <v>57</v>
      </c>
      <c r="U56" s="152">
        <f>U55*(100+U37)/100</f>
        <v>188.89392272253383</v>
      </c>
      <c r="V56" s="153"/>
      <c r="W56" s="141"/>
      <c r="X56" s="17">
        <v>14</v>
      </c>
      <c r="Y56" s="9" t="s">
        <v>11</v>
      </c>
    </row>
    <row r="57" spans="1:25" ht="13.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</row>
    <row r="58" ht="13.5">
      <c r="N58" s="13"/>
    </row>
    <row r="59" ht="13.5">
      <c r="N59" s="13"/>
    </row>
    <row r="60" ht="13.5">
      <c r="N60" s="13"/>
    </row>
    <row r="61" ht="13.5">
      <c r="N61" s="13"/>
    </row>
    <row r="62" ht="13.5">
      <c r="N62" s="13"/>
    </row>
    <row r="63" ht="13.5">
      <c r="G63" s="157" t="s">
        <v>80</v>
      </c>
    </row>
    <row r="65" ht="13.5">
      <c r="G65" s="158" t="s">
        <v>59</v>
      </c>
    </row>
  </sheetData>
  <mergeCells count="68">
    <mergeCell ref="B23:D25"/>
    <mergeCell ref="I5:I7"/>
    <mergeCell ref="B5:D7"/>
    <mergeCell ref="E5:H5"/>
    <mergeCell ref="E6:E7"/>
    <mergeCell ref="F6:F7"/>
    <mergeCell ref="G6:G7"/>
    <mergeCell ref="H6:H7"/>
    <mergeCell ref="E23:H23"/>
    <mergeCell ref="I23:I25"/>
    <mergeCell ref="U5:U7"/>
    <mergeCell ref="U23:U25"/>
    <mergeCell ref="O23:Q23"/>
    <mergeCell ref="R23:T23"/>
    <mergeCell ref="T24:T25"/>
    <mergeCell ref="O6:O7"/>
    <mergeCell ref="Q6:Q7"/>
    <mergeCell ref="R6:R7"/>
    <mergeCell ref="P6:P7"/>
    <mergeCell ref="P24:P25"/>
    <mergeCell ref="R5:T5"/>
    <mergeCell ref="J6:J7"/>
    <mergeCell ref="K6:K7"/>
    <mergeCell ref="L6:L7"/>
    <mergeCell ref="S6:S7"/>
    <mergeCell ref="J5:L5"/>
    <mergeCell ref="J23:L23"/>
    <mergeCell ref="E24:E25"/>
    <mergeCell ref="F24:F25"/>
    <mergeCell ref="G24:G25"/>
    <mergeCell ref="H24:H25"/>
    <mergeCell ref="J24:J25"/>
    <mergeCell ref="L24:L25"/>
    <mergeCell ref="K24:K25"/>
    <mergeCell ref="W5:Y7"/>
    <mergeCell ref="W23:Y25"/>
    <mergeCell ref="O24:O25"/>
    <mergeCell ref="Q24:Q25"/>
    <mergeCell ref="R24:R25"/>
    <mergeCell ref="S24:S25"/>
    <mergeCell ref="T6:T7"/>
    <mergeCell ref="V23:V25"/>
    <mergeCell ref="V5:V7"/>
    <mergeCell ref="O5:Q5"/>
    <mergeCell ref="V42:V44"/>
    <mergeCell ref="R43:R44"/>
    <mergeCell ref="S43:S44"/>
    <mergeCell ref="T43:T44"/>
    <mergeCell ref="B1:L1"/>
    <mergeCell ref="R42:T42"/>
    <mergeCell ref="B42:D44"/>
    <mergeCell ref="E42:H42"/>
    <mergeCell ref="I42:I44"/>
    <mergeCell ref="J42:L42"/>
    <mergeCell ref="L43:L44"/>
    <mergeCell ref="B38:L38"/>
    <mergeCell ref="P43:P44"/>
    <mergeCell ref="O42:Q42"/>
    <mergeCell ref="W42:Y44"/>
    <mergeCell ref="E43:E44"/>
    <mergeCell ref="F43:F44"/>
    <mergeCell ref="G43:G44"/>
    <mergeCell ref="H43:H44"/>
    <mergeCell ref="J43:J44"/>
    <mergeCell ref="K43:K44"/>
    <mergeCell ref="O43:O44"/>
    <mergeCell ref="Q43:Q44"/>
    <mergeCell ref="U42:U44"/>
  </mergeCells>
  <printOptions/>
  <pageMargins left="0.7874015748031497" right="0.7874015748031497" top="0.7874015748031497" bottom="0.5905511811023623" header="0.5118110236220472" footer="0.5118110236220472"/>
  <pageSetup firstPageNumber="10" useFirstPageNumber="1" horizontalDpi="600" verticalDpi="600" orientation="portrait" paperSize="9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56"/>
  <sheetViews>
    <sheetView workbookViewId="0" topLeftCell="A1">
      <selection activeCell="G24" sqref="G24:G25"/>
    </sheetView>
  </sheetViews>
  <sheetFormatPr defaultColWidth="9.00390625" defaultRowHeight="13.5"/>
  <cols>
    <col min="1" max="1" width="1.625" style="26" customWidth="1"/>
    <col min="2" max="2" width="3.625" style="26" customWidth="1"/>
    <col min="3" max="4" width="2.625" style="26" customWidth="1"/>
    <col min="5" max="8" width="7.625" style="26" customWidth="1"/>
    <col min="9" max="10" width="9.50390625" style="26" customWidth="1"/>
    <col min="11" max="13" width="8.625" style="26" customWidth="1"/>
    <col min="14" max="14" width="8.625" style="26" hidden="1" customWidth="1"/>
    <col min="15" max="15" width="9.00390625" style="26" customWidth="1"/>
    <col min="16" max="16" width="7.625" style="0" customWidth="1"/>
  </cols>
  <sheetData>
    <row r="1" spans="2:12" ht="21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3" spans="1:25" ht="18" customHeight="1">
      <c r="A3" s="12"/>
      <c r="B3" s="12" t="s">
        <v>15</v>
      </c>
      <c r="C3" s="12"/>
      <c r="D3" s="12"/>
      <c r="L3" s="2"/>
      <c r="O3" s="19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2:25" ht="8.25" customHeight="1">
      <c r="B4" s="27"/>
      <c r="C4" s="28"/>
      <c r="D4" s="28"/>
      <c r="M4" s="2"/>
      <c r="N4" s="2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2:14" ht="13.5">
      <c r="B5" s="75"/>
      <c r="C5" s="76"/>
      <c r="D5" s="77"/>
      <c r="E5" s="84" t="s">
        <v>0</v>
      </c>
      <c r="F5" s="85"/>
      <c r="G5" s="85"/>
      <c r="H5" s="86"/>
      <c r="I5" s="66" t="s">
        <v>1</v>
      </c>
      <c r="J5" s="66" t="s">
        <v>2</v>
      </c>
      <c r="K5" s="73" t="s">
        <v>22</v>
      </c>
      <c r="L5" s="74"/>
      <c r="M5" s="66" t="s">
        <v>3</v>
      </c>
      <c r="N5" s="87" t="s">
        <v>10</v>
      </c>
    </row>
    <row r="6" spans="2:14" ht="13.5">
      <c r="B6" s="78"/>
      <c r="C6" s="79"/>
      <c r="D6" s="80"/>
      <c r="E6" s="68" t="s">
        <v>4</v>
      </c>
      <c r="F6" s="66" t="s">
        <v>23</v>
      </c>
      <c r="G6" s="71" t="s">
        <v>5</v>
      </c>
      <c r="H6" s="71" t="s">
        <v>6</v>
      </c>
      <c r="I6" s="72"/>
      <c r="J6" s="72"/>
      <c r="K6" s="66" t="s">
        <v>1</v>
      </c>
      <c r="L6" s="66" t="s">
        <v>7</v>
      </c>
      <c r="M6" s="90"/>
      <c r="N6" s="88"/>
    </row>
    <row r="7" spans="2:14" ht="13.5">
      <c r="B7" s="81"/>
      <c r="C7" s="82"/>
      <c r="D7" s="83"/>
      <c r="E7" s="69"/>
      <c r="F7" s="70"/>
      <c r="G7" s="70"/>
      <c r="H7" s="70"/>
      <c r="I7" s="67"/>
      <c r="J7" s="67"/>
      <c r="K7" s="67"/>
      <c r="L7" s="67"/>
      <c r="M7" s="91"/>
      <c r="N7" s="89"/>
    </row>
    <row r="8" spans="2:14" ht="4.5" customHeight="1">
      <c r="B8" s="1"/>
      <c r="C8" s="2"/>
      <c r="D8" s="3"/>
      <c r="E8" s="2"/>
      <c r="F8" s="4"/>
      <c r="G8" s="2"/>
      <c r="H8" s="4"/>
      <c r="I8" s="4"/>
      <c r="J8" s="2"/>
      <c r="K8" s="4"/>
      <c r="L8" s="2"/>
      <c r="M8" s="4"/>
      <c r="N8" s="4"/>
    </row>
    <row r="9" spans="2:14" ht="12.75" customHeight="1">
      <c r="B9" s="5" t="s">
        <v>24</v>
      </c>
      <c r="C9" s="24">
        <v>4</v>
      </c>
      <c r="D9" s="6" t="s">
        <v>11</v>
      </c>
      <c r="E9" s="41">
        <v>61</v>
      </c>
      <c r="F9" s="42">
        <v>26</v>
      </c>
      <c r="G9" s="41">
        <v>16</v>
      </c>
      <c r="H9" s="42">
        <v>19</v>
      </c>
      <c r="I9" s="42">
        <v>3132</v>
      </c>
      <c r="J9" s="41">
        <v>34098</v>
      </c>
      <c r="K9" s="42">
        <v>51</v>
      </c>
      <c r="L9" s="41">
        <v>55899</v>
      </c>
      <c r="M9" s="42">
        <v>1089</v>
      </c>
      <c r="N9" s="30">
        <v>0</v>
      </c>
    </row>
    <row r="10" spans="2:14" ht="12.75" customHeight="1">
      <c r="B10" s="7"/>
      <c r="C10" s="24">
        <v>5</v>
      </c>
      <c r="D10" s="6" t="s">
        <v>11</v>
      </c>
      <c r="E10" s="41">
        <v>59</v>
      </c>
      <c r="F10" s="42">
        <v>28</v>
      </c>
      <c r="G10" s="41">
        <v>15</v>
      </c>
      <c r="H10" s="42">
        <v>16</v>
      </c>
      <c r="I10" s="42">
        <v>2795</v>
      </c>
      <c r="J10" s="41">
        <v>39225</v>
      </c>
      <c r="K10" s="42">
        <v>47</v>
      </c>
      <c r="L10" s="41">
        <v>66483</v>
      </c>
      <c r="M10" s="42">
        <v>1403</v>
      </c>
      <c r="N10" s="30">
        <v>0</v>
      </c>
    </row>
    <row r="11" spans="2:14" ht="12.75" customHeight="1">
      <c r="B11" s="7"/>
      <c r="C11" s="24">
        <v>6</v>
      </c>
      <c r="D11" s="6" t="s">
        <v>11</v>
      </c>
      <c r="E11" s="41">
        <v>57</v>
      </c>
      <c r="F11" s="42">
        <v>28</v>
      </c>
      <c r="G11" s="41">
        <v>13</v>
      </c>
      <c r="H11" s="42">
        <v>16</v>
      </c>
      <c r="I11" s="42">
        <v>3054</v>
      </c>
      <c r="J11" s="41">
        <v>31247</v>
      </c>
      <c r="K11" s="42">
        <v>54</v>
      </c>
      <c r="L11" s="41">
        <v>54820</v>
      </c>
      <c r="M11" s="42">
        <v>1023</v>
      </c>
      <c r="N11" s="30">
        <v>0</v>
      </c>
    </row>
    <row r="12" spans="2:14" ht="12.75" customHeight="1">
      <c r="B12" s="7"/>
      <c r="C12" s="24">
        <v>7</v>
      </c>
      <c r="D12" s="6" t="s">
        <v>11</v>
      </c>
      <c r="E12" s="41">
        <v>54</v>
      </c>
      <c r="F12" s="42">
        <v>28</v>
      </c>
      <c r="G12" s="41">
        <v>12</v>
      </c>
      <c r="H12" s="42">
        <v>14</v>
      </c>
      <c r="I12" s="42">
        <v>2468</v>
      </c>
      <c r="J12" s="41">
        <v>29875</v>
      </c>
      <c r="K12" s="42">
        <v>46</v>
      </c>
      <c r="L12" s="41">
        <v>55324</v>
      </c>
      <c r="M12" s="42">
        <v>1210</v>
      </c>
      <c r="N12" s="30">
        <v>0</v>
      </c>
    </row>
    <row r="13" spans="2:14" ht="12.75" customHeight="1">
      <c r="B13" s="7"/>
      <c r="C13" s="24">
        <v>8</v>
      </c>
      <c r="D13" s="6" t="s">
        <v>11</v>
      </c>
      <c r="E13" s="41">
        <v>56</v>
      </c>
      <c r="F13" s="42">
        <v>29</v>
      </c>
      <c r="G13" s="41">
        <v>12</v>
      </c>
      <c r="H13" s="42">
        <v>15</v>
      </c>
      <c r="I13" s="42">
        <v>2284</v>
      </c>
      <c r="J13" s="41">
        <v>29967</v>
      </c>
      <c r="K13" s="42">
        <v>41</v>
      </c>
      <c r="L13" s="41">
        <v>53513</v>
      </c>
      <c r="M13" s="42">
        <v>1312</v>
      </c>
      <c r="N13" s="30">
        <v>0</v>
      </c>
    </row>
    <row r="14" spans="2:14" ht="12.75" customHeight="1">
      <c r="B14" s="7"/>
      <c r="C14" s="24">
        <v>9</v>
      </c>
      <c r="D14" s="6" t="s">
        <v>11</v>
      </c>
      <c r="E14" s="41">
        <v>57</v>
      </c>
      <c r="F14" s="42">
        <v>28</v>
      </c>
      <c r="G14" s="41">
        <v>11</v>
      </c>
      <c r="H14" s="42">
        <v>18</v>
      </c>
      <c r="I14" s="42">
        <v>2728</v>
      </c>
      <c r="J14" s="41">
        <v>35091</v>
      </c>
      <c r="K14" s="42">
        <v>48</v>
      </c>
      <c r="L14" s="41">
        <v>61563</v>
      </c>
      <c r="M14" s="42">
        <v>1286</v>
      </c>
      <c r="N14" s="30">
        <v>0</v>
      </c>
    </row>
    <row r="15" spans="2:14" ht="12.75" customHeight="1">
      <c r="B15" s="7"/>
      <c r="C15" s="24">
        <v>10</v>
      </c>
      <c r="D15" s="6" t="s">
        <v>11</v>
      </c>
      <c r="E15" s="41">
        <v>86</v>
      </c>
      <c r="F15" s="42">
        <v>43</v>
      </c>
      <c r="G15" s="41">
        <v>13</v>
      </c>
      <c r="H15" s="42">
        <v>30</v>
      </c>
      <c r="I15" s="42">
        <v>3881</v>
      </c>
      <c r="J15" s="41">
        <v>50933</v>
      </c>
      <c r="K15" s="42">
        <v>45</v>
      </c>
      <c r="L15" s="41">
        <v>59224</v>
      </c>
      <c r="M15" s="42">
        <v>1312</v>
      </c>
      <c r="N15" s="30">
        <v>0</v>
      </c>
    </row>
    <row r="16" spans="2:14" ht="12.75" customHeight="1">
      <c r="B16" s="7"/>
      <c r="C16" s="24">
        <v>11</v>
      </c>
      <c r="D16" s="6" t="s">
        <v>11</v>
      </c>
      <c r="E16" s="41">
        <v>82</v>
      </c>
      <c r="F16" s="42">
        <v>40</v>
      </c>
      <c r="G16" s="41">
        <v>11</v>
      </c>
      <c r="H16" s="42">
        <v>31</v>
      </c>
      <c r="I16" s="42">
        <v>3664</v>
      </c>
      <c r="J16" s="41">
        <v>51711</v>
      </c>
      <c r="K16" s="42">
        <v>45</v>
      </c>
      <c r="L16" s="41">
        <v>63063</v>
      </c>
      <c r="M16" s="42">
        <v>1411</v>
      </c>
      <c r="N16" s="30">
        <v>0</v>
      </c>
    </row>
    <row r="17" spans="2:14" ht="12.75" customHeight="1">
      <c r="B17" s="7"/>
      <c r="C17" s="24">
        <v>12</v>
      </c>
      <c r="D17" s="6" t="s">
        <v>11</v>
      </c>
      <c r="E17" s="41">
        <v>83</v>
      </c>
      <c r="F17" s="42">
        <v>40</v>
      </c>
      <c r="G17" s="41">
        <v>16</v>
      </c>
      <c r="H17" s="42">
        <v>27</v>
      </c>
      <c r="I17" s="43">
        <v>3900</v>
      </c>
      <c r="J17" s="41">
        <v>61361</v>
      </c>
      <c r="K17" s="42">
        <v>47</v>
      </c>
      <c r="L17" s="41">
        <v>73929</v>
      </c>
      <c r="M17" s="42">
        <v>1573</v>
      </c>
      <c r="N17" s="30"/>
    </row>
    <row r="18" spans="2:14" ht="12.75" customHeight="1">
      <c r="B18" s="7"/>
      <c r="C18" s="24">
        <v>13</v>
      </c>
      <c r="D18" s="6" t="s">
        <v>11</v>
      </c>
      <c r="E18" s="41">
        <v>94</v>
      </c>
      <c r="F18" s="42">
        <v>46</v>
      </c>
      <c r="G18" s="41">
        <v>17</v>
      </c>
      <c r="H18" s="42">
        <v>31</v>
      </c>
      <c r="I18" s="42">
        <v>4225</v>
      </c>
      <c r="J18" s="41">
        <v>76309</v>
      </c>
      <c r="K18" s="42">
        <v>45</v>
      </c>
      <c r="L18" s="41">
        <v>81180</v>
      </c>
      <c r="M18" s="42">
        <v>1806</v>
      </c>
      <c r="N18" s="31"/>
    </row>
    <row r="19" spans="2:26" ht="12.75" customHeight="1">
      <c r="B19" s="8"/>
      <c r="C19" s="17">
        <v>14</v>
      </c>
      <c r="D19" s="9" t="s">
        <v>11</v>
      </c>
      <c r="E19" s="44">
        <v>91</v>
      </c>
      <c r="F19" s="44">
        <v>41</v>
      </c>
      <c r="G19" s="44">
        <v>19</v>
      </c>
      <c r="H19" s="44">
        <v>31</v>
      </c>
      <c r="I19" s="45">
        <v>4190</v>
      </c>
      <c r="J19" s="44">
        <v>73074</v>
      </c>
      <c r="K19" s="44">
        <v>46</v>
      </c>
      <c r="L19" s="44">
        <v>80301</v>
      </c>
      <c r="M19" s="44">
        <v>1744</v>
      </c>
      <c r="N19" s="32"/>
      <c r="W19" s="13"/>
      <c r="X19" s="13"/>
      <c r="Y19" s="13"/>
      <c r="Z19" s="13"/>
    </row>
    <row r="20" spans="2:25" ht="13.5" customHeight="1">
      <c r="B20" s="20"/>
      <c r="C20" s="33"/>
      <c r="D20" s="33"/>
      <c r="E20" s="34"/>
      <c r="F20" s="35"/>
      <c r="G20" s="35"/>
      <c r="H20" s="35"/>
      <c r="I20" s="34"/>
      <c r="J20" s="34"/>
      <c r="K20" s="34"/>
      <c r="L20" s="34"/>
      <c r="N20" s="2"/>
      <c r="O20" s="29"/>
      <c r="P20" s="16"/>
      <c r="Q20" s="22"/>
      <c r="R20" s="22"/>
      <c r="S20" s="22"/>
      <c r="T20" s="16"/>
      <c r="U20" s="22"/>
      <c r="V20" s="18"/>
      <c r="W20" s="20"/>
      <c r="X20" s="21"/>
      <c r="Y20" s="21"/>
    </row>
    <row r="21" spans="1:25" ht="18" customHeight="1">
      <c r="A21" s="12"/>
      <c r="B21" s="23" t="s">
        <v>16</v>
      </c>
      <c r="C21" s="23"/>
      <c r="D21" s="23"/>
      <c r="G21" s="11" t="s">
        <v>20</v>
      </c>
      <c r="L21" s="2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2:25" ht="8.25" customHeight="1">
      <c r="B22" s="27"/>
      <c r="C22" s="28"/>
      <c r="D22" s="28"/>
      <c r="M22" s="2"/>
      <c r="N22" s="2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2:14" ht="13.5">
      <c r="B23" s="75"/>
      <c r="C23" s="76"/>
      <c r="D23" s="77"/>
      <c r="E23" s="84" t="s">
        <v>0</v>
      </c>
      <c r="F23" s="85"/>
      <c r="G23" s="85"/>
      <c r="H23" s="86"/>
      <c r="I23" s="66" t="s">
        <v>13</v>
      </c>
      <c r="J23" s="66" t="s">
        <v>14</v>
      </c>
      <c r="K23" s="73" t="s">
        <v>25</v>
      </c>
      <c r="L23" s="74"/>
      <c r="M23" s="66" t="s">
        <v>30</v>
      </c>
      <c r="N23" s="87" t="s">
        <v>10</v>
      </c>
    </row>
    <row r="24" spans="2:14" ht="13.5">
      <c r="B24" s="78"/>
      <c r="C24" s="79"/>
      <c r="D24" s="80"/>
      <c r="E24" s="68" t="s">
        <v>4</v>
      </c>
      <c r="F24" s="66" t="s">
        <v>26</v>
      </c>
      <c r="G24" s="71" t="s">
        <v>5</v>
      </c>
      <c r="H24" s="71" t="s">
        <v>6</v>
      </c>
      <c r="I24" s="72"/>
      <c r="J24" s="72"/>
      <c r="K24" s="66" t="s">
        <v>13</v>
      </c>
      <c r="L24" s="66" t="s">
        <v>14</v>
      </c>
      <c r="M24" s="90"/>
      <c r="N24" s="88"/>
    </row>
    <row r="25" spans="2:14" ht="13.5">
      <c r="B25" s="81"/>
      <c r="C25" s="82"/>
      <c r="D25" s="83"/>
      <c r="E25" s="69"/>
      <c r="F25" s="70"/>
      <c r="G25" s="70"/>
      <c r="H25" s="70"/>
      <c r="I25" s="67"/>
      <c r="J25" s="67"/>
      <c r="K25" s="67"/>
      <c r="L25" s="67"/>
      <c r="M25" s="91"/>
      <c r="N25" s="89"/>
    </row>
    <row r="26" spans="2:14" ht="4.5" customHeight="1">
      <c r="B26" s="36"/>
      <c r="C26" s="2"/>
      <c r="D26" s="3"/>
      <c r="E26" s="2"/>
      <c r="F26" s="4"/>
      <c r="G26" s="2"/>
      <c r="H26" s="4"/>
      <c r="I26" s="4"/>
      <c r="J26" s="2"/>
      <c r="K26" s="4"/>
      <c r="L26" s="2"/>
      <c r="M26" s="4"/>
      <c r="N26" s="4"/>
    </row>
    <row r="27" spans="2:14" ht="12.75" customHeight="1">
      <c r="B27" s="46" t="s">
        <v>24</v>
      </c>
      <c r="C27" s="47">
        <v>4</v>
      </c>
      <c r="D27" s="48" t="s">
        <v>11</v>
      </c>
      <c r="E27" s="57" t="s">
        <v>32</v>
      </c>
      <c r="F27" s="58" t="s">
        <v>32</v>
      </c>
      <c r="G27" s="57" t="s">
        <v>32</v>
      </c>
      <c r="H27" s="58" t="s">
        <v>32</v>
      </c>
      <c r="I27" s="58" t="s">
        <v>32</v>
      </c>
      <c r="J27" s="57" t="s">
        <v>32</v>
      </c>
      <c r="K27" s="58" t="s">
        <v>32</v>
      </c>
      <c r="L27" s="57" t="s">
        <v>32</v>
      </c>
      <c r="M27" s="58" t="s">
        <v>32</v>
      </c>
      <c r="N27" s="38">
        <v>0</v>
      </c>
    </row>
    <row r="28" spans="2:14" ht="12.75" customHeight="1">
      <c r="B28" s="49"/>
      <c r="C28" s="47">
        <v>5</v>
      </c>
      <c r="D28" s="48" t="s">
        <v>11</v>
      </c>
      <c r="E28" s="53">
        <f>ROUND((E10-E9)/E9*100,1)</f>
        <v>-3.3</v>
      </c>
      <c r="F28" s="54">
        <f aca="true" t="shared" si="0" ref="F28:M28">ROUND((F10-F9)/F9*100,1)</f>
        <v>7.7</v>
      </c>
      <c r="G28" s="53">
        <f t="shared" si="0"/>
        <v>-6.3</v>
      </c>
      <c r="H28" s="54">
        <f t="shared" si="0"/>
        <v>-15.8</v>
      </c>
      <c r="I28" s="54">
        <f t="shared" si="0"/>
        <v>-10.8</v>
      </c>
      <c r="J28" s="53">
        <f t="shared" si="0"/>
        <v>15</v>
      </c>
      <c r="K28" s="54">
        <f t="shared" si="0"/>
        <v>-7.8</v>
      </c>
      <c r="L28" s="53">
        <f t="shared" si="0"/>
        <v>18.9</v>
      </c>
      <c r="M28" s="54">
        <f t="shared" si="0"/>
        <v>28.8</v>
      </c>
      <c r="N28" s="38">
        <v>0</v>
      </c>
    </row>
    <row r="29" spans="2:14" ht="12.75" customHeight="1">
      <c r="B29" s="49"/>
      <c r="C29" s="47">
        <v>6</v>
      </c>
      <c r="D29" s="48" t="s">
        <v>11</v>
      </c>
      <c r="E29" s="53">
        <f aca="true" t="shared" si="1" ref="E29:M32">ROUND((E11-E10)/E10*100,1)</f>
        <v>-3.4</v>
      </c>
      <c r="F29" s="54">
        <f t="shared" si="1"/>
        <v>0</v>
      </c>
      <c r="G29" s="53">
        <f t="shared" si="1"/>
        <v>-13.3</v>
      </c>
      <c r="H29" s="54">
        <f t="shared" si="1"/>
        <v>0</v>
      </c>
      <c r="I29" s="54">
        <f t="shared" si="1"/>
        <v>9.3</v>
      </c>
      <c r="J29" s="53">
        <f t="shared" si="1"/>
        <v>-20.3</v>
      </c>
      <c r="K29" s="54">
        <f t="shared" si="1"/>
        <v>14.9</v>
      </c>
      <c r="L29" s="53">
        <f t="shared" si="1"/>
        <v>-17.5</v>
      </c>
      <c r="M29" s="54">
        <f t="shared" si="1"/>
        <v>-27.1</v>
      </c>
      <c r="N29" s="38">
        <v>0</v>
      </c>
    </row>
    <row r="30" spans="2:14" ht="12.75" customHeight="1">
      <c r="B30" s="49"/>
      <c r="C30" s="47">
        <v>7</v>
      </c>
      <c r="D30" s="48" t="s">
        <v>11</v>
      </c>
      <c r="E30" s="53">
        <f t="shared" si="1"/>
        <v>-5.3</v>
      </c>
      <c r="F30" s="54">
        <f t="shared" si="1"/>
        <v>0</v>
      </c>
      <c r="G30" s="53">
        <f t="shared" si="1"/>
        <v>-7.7</v>
      </c>
      <c r="H30" s="54">
        <f t="shared" si="1"/>
        <v>-12.5</v>
      </c>
      <c r="I30" s="54">
        <f t="shared" si="1"/>
        <v>-19.2</v>
      </c>
      <c r="J30" s="53">
        <f t="shared" si="1"/>
        <v>-4.4</v>
      </c>
      <c r="K30" s="54">
        <f t="shared" si="1"/>
        <v>-14.8</v>
      </c>
      <c r="L30" s="53">
        <f t="shared" si="1"/>
        <v>0.9</v>
      </c>
      <c r="M30" s="54">
        <f t="shared" si="1"/>
        <v>18.3</v>
      </c>
      <c r="N30" s="38">
        <v>0</v>
      </c>
    </row>
    <row r="31" spans="2:14" ht="12.75" customHeight="1">
      <c r="B31" s="49"/>
      <c r="C31" s="47">
        <v>8</v>
      </c>
      <c r="D31" s="48" t="s">
        <v>11</v>
      </c>
      <c r="E31" s="53">
        <f t="shared" si="1"/>
        <v>3.7</v>
      </c>
      <c r="F31" s="54">
        <f t="shared" si="1"/>
        <v>3.6</v>
      </c>
      <c r="G31" s="53">
        <f t="shared" si="1"/>
        <v>0</v>
      </c>
      <c r="H31" s="54">
        <f t="shared" si="1"/>
        <v>7.1</v>
      </c>
      <c r="I31" s="54">
        <f t="shared" si="1"/>
        <v>-7.5</v>
      </c>
      <c r="J31" s="53">
        <f t="shared" si="1"/>
        <v>0.3</v>
      </c>
      <c r="K31" s="54">
        <f t="shared" si="1"/>
        <v>-10.9</v>
      </c>
      <c r="L31" s="53">
        <f t="shared" si="1"/>
        <v>-3.3</v>
      </c>
      <c r="M31" s="54">
        <f t="shared" si="1"/>
        <v>8.4</v>
      </c>
      <c r="N31" s="38">
        <v>0</v>
      </c>
    </row>
    <row r="32" spans="2:14" ht="12.75" customHeight="1">
      <c r="B32" s="49"/>
      <c r="C32" s="47">
        <v>9</v>
      </c>
      <c r="D32" s="48" t="s">
        <v>11</v>
      </c>
      <c r="E32" s="53">
        <f t="shared" si="1"/>
        <v>1.8</v>
      </c>
      <c r="F32" s="54">
        <f t="shared" si="1"/>
        <v>-3.4</v>
      </c>
      <c r="G32" s="53">
        <f t="shared" si="1"/>
        <v>-8.3</v>
      </c>
      <c r="H32" s="54">
        <f t="shared" si="1"/>
        <v>20</v>
      </c>
      <c r="I32" s="54">
        <f t="shared" si="1"/>
        <v>19.4</v>
      </c>
      <c r="J32" s="53">
        <f t="shared" si="1"/>
        <v>17.1</v>
      </c>
      <c r="K32" s="54">
        <f t="shared" si="1"/>
        <v>17.1</v>
      </c>
      <c r="L32" s="53">
        <f t="shared" si="1"/>
        <v>15</v>
      </c>
      <c r="M32" s="54">
        <f t="shared" si="1"/>
        <v>-2</v>
      </c>
      <c r="N32" s="38">
        <v>0</v>
      </c>
    </row>
    <row r="33" spans="2:14" ht="12.75" customHeight="1">
      <c r="B33" s="49"/>
      <c r="C33" s="47">
        <v>10</v>
      </c>
      <c r="D33" s="48" t="s">
        <v>11</v>
      </c>
      <c r="E33" s="53">
        <v>5.3</v>
      </c>
      <c r="F33" s="55">
        <v>7.1</v>
      </c>
      <c r="G33" s="55">
        <v>-9.1</v>
      </c>
      <c r="H33" s="55">
        <v>11.1</v>
      </c>
      <c r="I33" s="55">
        <v>12.1</v>
      </c>
      <c r="J33" s="54">
        <v>15</v>
      </c>
      <c r="K33" s="54">
        <v>6.3</v>
      </c>
      <c r="L33" s="53">
        <v>9.3</v>
      </c>
      <c r="M33" s="54">
        <v>2.6</v>
      </c>
      <c r="N33" s="38">
        <v>0</v>
      </c>
    </row>
    <row r="34" spans="2:14" ht="12.75" customHeight="1">
      <c r="B34" s="49"/>
      <c r="C34" s="47">
        <v>11</v>
      </c>
      <c r="D34" s="48" t="s">
        <v>11</v>
      </c>
      <c r="E34" s="53">
        <f aca="true" t="shared" si="2" ref="E34:M34">ROUND((E16-E15)/E15*100,1)</f>
        <v>-4.7</v>
      </c>
      <c r="F34" s="54">
        <f t="shared" si="2"/>
        <v>-7</v>
      </c>
      <c r="G34" s="53">
        <f t="shared" si="2"/>
        <v>-15.4</v>
      </c>
      <c r="H34" s="54">
        <f t="shared" si="2"/>
        <v>3.3</v>
      </c>
      <c r="I34" s="54">
        <f t="shared" si="2"/>
        <v>-5.6</v>
      </c>
      <c r="J34" s="53">
        <f t="shared" si="2"/>
        <v>1.5</v>
      </c>
      <c r="K34" s="54">
        <f t="shared" si="2"/>
        <v>0</v>
      </c>
      <c r="L34" s="53">
        <f t="shared" si="2"/>
        <v>6.5</v>
      </c>
      <c r="M34" s="54">
        <f t="shared" si="2"/>
        <v>7.5</v>
      </c>
      <c r="N34" s="38">
        <v>0</v>
      </c>
    </row>
    <row r="35" spans="2:14" ht="12.75" customHeight="1">
      <c r="B35" s="49"/>
      <c r="C35" s="47">
        <v>12</v>
      </c>
      <c r="D35" s="48" t="s">
        <v>11</v>
      </c>
      <c r="E35" s="53">
        <f aca="true" t="shared" si="3" ref="E35:M37">ROUND((E17-E16)/E16*100,1)</f>
        <v>1.2</v>
      </c>
      <c r="F35" s="54">
        <f t="shared" si="3"/>
        <v>0</v>
      </c>
      <c r="G35" s="53">
        <f t="shared" si="3"/>
        <v>45.5</v>
      </c>
      <c r="H35" s="54">
        <f t="shared" si="3"/>
        <v>-12.9</v>
      </c>
      <c r="I35" s="54">
        <f t="shared" si="3"/>
        <v>6.4</v>
      </c>
      <c r="J35" s="53">
        <f t="shared" si="3"/>
        <v>18.7</v>
      </c>
      <c r="K35" s="54">
        <f t="shared" si="3"/>
        <v>4.4</v>
      </c>
      <c r="L35" s="54">
        <f t="shared" si="3"/>
        <v>17.2</v>
      </c>
      <c r="M35" s="54">
        <f t="shared" si="3"/>
        <v>11.5</v>
      </c>
      <c r="N35" s="38">
        <v>0</v>
      </c>
    </row>
    <row r="36" spans="2:16" ht="12.75" customHeight="1">
      <c r="B36" s="49"/>
      <c r="C36" s="47">
        <v>13</v>
      </c>
      <c r="D36" s="48" t="s">
        <v>11</v>
      </c>
      <c r="E36" s="53">
        <v>-2.4</v>
      </c>
      <c r="F36" s="58" t="s">
        <v>32</v>
      </c>
      <c r="G36" s="57" t="s">
        <v>32</v>
      </c>
      <c r="H36" s="58" t="s">
        <v>32</v>
      </c>
      <c r="I36" s="54">
        <v>-11.8</v>
      </c>
      <c r="J36" s="53">
        <v>3.5</v>
      </c>
      <c r="K36" s="54">
        <v>-10.6</v>
      </c>
      <c r="L36" s="54">
        <v>6</v>
      </c>
      <c r="M36" s="54">
        <v>17.4</v>
      </c>
      <c r="N36" s="37"/>
      <c r="P36" s="53" t="s">
        <v>31</v>
      </c>
    </row>
    <row r="37" spans="2:14" ht="12.75" customHeight="1">
      <c r="B37" s="50"/>
      <c r="C37" s="51">
        <v>14</v>
      </c>
      <c r="D37" s="52" t="s">
        <v>11</v>
      </c>
      <c r="E37" s="56">
        <f t="shared" si="3"/>
        <v>-3.2</v>
      </c>
      <c r="F37" s="56">
        <f t="shared" si="3"/>
        <v>-10.9</v>
      </c>
      <c r="G37" s="56">
        <f t="shared" si="3"/>
        <v>11.8</v>
      </c>
      <c r="H37" s="56">
        <f t="shared" si="3"/>
        <v>0</v>
      </c>
      <c r="I37" s="56">
        <f t="shared" si="3"/>
        <v>-0.8</v>
      </c>
      <c r="J37" s="56">
        <f t="shared" si="3"/>
        <v>-4.2</v>
      </c>
      <c r="K37" s="56">
        <f t="shared" si="3"/>
        <v>2.2</v>
      </c>
      <c r="L37" s="56">
        <f t="shared" si="3"/>
        <v>-1.1</v>
      </c>
      <c r="M37" s="56">
        <f t="shared" si="3"/>
        <v>-3.4</v>
      </c>
      <c r="N37" s="25"/>
    </row>
    <row r="38" spans="2:25" ht="35.25" customHeight="1">
      <c r="B38" s="64" t="s">
        <v>33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2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ht="13.5" customHeight="1">
      <c r="N39" s="2"/>
    </row>
    <row r="40" spans="1:25" ht="18" customHeight="1">
      <c r="A40" s="12"/>
      <c r="B40" s="23" t="s">
        <v>17</v>
      </c>
      <c r="C40" s="23"/>
      <c r="D40" s="23"/>
      <c r="G40" s="39"/>
      <c r="H40" s="39" t="s">
        <v>21</v>
      </c>
      <c r="L40" s="2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2:25" ht="8.25" customHeight="1">
      <c r="B41" s="27"/>
      <c r="C41" s="28"/>
      <c r="D41" s="28"/>
      <c r="M41" s="2"/>
      <c r="N41" s="2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2:14" ht="13.5">
      <c r="B42" s="75"/>
      <c r="C42" s="76"/>
      <c r="D42" s="77"/>
      <c r="E42" s="84" t="s">
        <v>0</v>
      </c>
      <c r="F42" s="85"/>
      <c r="G42" s="85"/>
      <c r="H42" s="86"/>
      <c r="I42" s="66" t="s">
        <v>13</v>
      </c>
      <c r="J42" s="66" t="s">
        <v>14</v>
      </c>
      <c r="K42" s="73" t="s">
        <v>27</v>
      </c>
      <c r="L42" s="74"/>
      <c r="M42" s="66" t="s">
        <v>30</v>
      </c>
      <c r="N42" s="87" t="s">
        <v>10</v>
      </c>
    </row>
    <row r="43" spans="2:14" ht="13.5">
      <c r="B43" s="78"/>
      <c r="C43" s="79"/>
      <c r="D43" s="80"/>
      <c r="E43" s="68" t="s">
        <v>4</v>
      </c>
      <c r="F43" s="66" t="s">
        <v>28</v>
      </c>
      <c r="G43" s="71" t="s">
        <v>5</v>
      </c>
      <c r="H43" s="71" t="s">
        <v>6</v>
      </c>
      <c r="I43" s="72"/>
      <c r="J43" s="72"/>
      <c r="K43" s="66" t="s">
        <v>13</v>
      </c>
      <c r="L43" s="66" t="s">
        <v>14</v>
      </c>
      <c r="M43" s="90"/>
      <c r="N43" s="88"/>
    </row>
    <row r="44" spans="2:14" ht="13.5">
      <c r="B44" s="81"/>
      <c r="C44" s="82"/>
      <c r="D44" s="83"/>
      <c r="E44" s="69"/>
      <c r="F44" s="70"/>
      <c r="G44" s="70"/>
      <c r="H44" s="70"/>
      <c r="I44" s="67"/>
      <c r="J44" s="67"/>
      <c r="K44" s="67"/>
      <c r="L44" s="67"/>
      <c r="M44" s="91"/>
      <c r="N44" s="89"/>
    </row>
    <row r="45" spans="2:14" ht="4.5" customHeight="1">
      <c r="B45" s="36"/>
      <c r="C45" s="2"/>
      <c r="D45" s="3"/>
      <c r="E45" s="2"/>
      <c r="F45" s="4"/>
      <c r="G45" s="2"/>
      <c r="H45" s="4"/>
      <c r="I45" s="4"/>
      <c r="J45" s="2"/>
      <c r="K45" s="4"/>
      <c r="L45" s="2"/>
      <c r="M45" s="4"/>
      <c r="N45" s="4"/>
    </row>
    <row r="46" spans="2:14" ht="12.75" customHeight="1">
      <c r="B46" s="46" t="s">
        <v>29</v>
      </c>
      <c r="C46" s="47">
        <v>4</v>
      </c>
      <c r="D46" s="48" t="s">
        <v>11</v>
      </c>
      <c r="E46" s="53">
        <v>100</v>
      </c>
      <c r="F46" s="54">
        <v>100</v>
      </c>
      <c r="G46" s="53">
        <v>100</v>
      </c>
      <c r="H46" s="54">
        <v>100</v>
      </c>
      <c r="I46" s="54">
        <v>100</v>
      </c>
      <c r="J46" s="53">
        <v>100</v>
      </c>
      <c r="K46" s="54">
        <v>100</v>
      </c>
      <c r="L46" s="53">
        <v>100</v>
      </c>
      <c r="M46" s="54">
        <v>100</v>
      </c>
      <c r="N46" s="38">
        <v>0</v>
      </c>
    </row>
    <row r="47" spans="2:14" ht="12.75" customHeight="1">
      <c r="B47" s="49"/>
      <c r="C47" s="47">
        <v>5</v>
      </c>
      <c r="D47" s="48" t="s">
        <v>11</v>
      </c>
      <c r="E47" s="53">
        <f aca="true" t="shared" si="4" ref="E47:M54">E46*(100+E28)/100</f>
        <v>96.7</v>
      </c>
      <c r="F47" s="54">
        <f t="shared" si="4"/>
        <v>107.7</v>
      </c>
      <c r="G47" s="53">
        <f t="shared" si="4"/>
        <v>93.7</v>
      </c>
      <c r="H47" s="54">
        <f t="shared" si="4"/>
        <v>84.2</v>
      </c>
      <c r="I47" s="54">
        <f t="shared" si="4"/>
        <v>89.2</v>
      </c>
      <c r="J47" s="53">
        <f t="shared" si="4"/>
        <v>115</v>
      </c>
      <c r="K47" s="54">
        <f t="shared" si="4"/>
        <v>92.2</v>
      </c>
      <c r="L47" s="53">
        <f t="shared" si="4"/>
        <v>118.9</v>
      </c>
      <c r="M47" s="54">
        <f t="shared" si="4"/>
        <v>128.8</v>
      </c>
      <c r="N47" s="38">
        <v>0</v>
      </c>
    </row>
    <row r="48" spans="2:14" ht="12.75" customHeight="1">
      <c r="B48" s="49"/>
      <c r="C48" s="47">
        <v>6</v>
      </c>
      <c r="D48" s="48" t="s">
        <v>11</v>
      </c>
      <c r="E48" s="53">
        <f t="shared" si="4"/>
        <v>93.4122</v>
      </c>
      <c r="F48" s="54">
        <f t="shared" si="4"/>
        <v>107.7</v>
      </c>
      <c r="G48" s="53">
        <f t="shared" si="4"/>
        <v>81.23790000000001</v>
      </c>
      <c r="H48" s="54">
        <f t="shared" si="4"/>
        <v>84.2</v>
      </c>
      <c r="I48" s="54">
        <f t="shared" si="4"/>
        <v>97.4956</v>
      </c>
      <c r="J48" s="53">
        <f t="shared" si="4"/>
        <v>91.655</v>
      </c>
      <c r="K48" s="54">
        <f t="shared" si="4"/>
        <v>105.93780000000001</v>
      </c>
      <c r="L48" s="53">
        <f t="shared" si="4"/>
        <v>98.0925</v>
      </c>
      <c r="M48" s="54">
        <f t="shared" si="4"/>
        <v>93.89520000000002</v>
      </c>
      <c r="N48" s="38">
        <v>0</v>
      </c>
    </row>
    <row r="49" spans="2:14" ht="12.75" customHeight="1">
      <c r="B49" s="49"/>
      <c r="C49" s="47">
        <v>7</v>
      </c>
      <c r="D49" s="48" t="s">
        <v>11</v>
      </c>
      <c r="E49" s="53">
        <f t="shared" si="4"/>
        <v>88.46135340000001</v>
      </c>
      <c r="F49" s="54">
        <f t="shared" si="4"/>
        <v>107.7</v>
      </c>
      <c r="G49" s="53">
        <f t="shared" si="4"/>
        <v>74.98258170000001</v>
      </c>
      <c r="H49" s="54">
        <f t="shared" si="4"/>
        <v>73.675</v>
      </c>
      <c r="I49" s="54">
        <f t="shared" si="4"/>
        <v>78.7764448</v>
      </c>
      <c r="J49" s="53">
        <f t="shared" si="4"/>
        <v>87.62217999999999</v>
      </c>
      <c r="K49" s="54">
        <f t="shared" si="4"/>
        <v>90.25900560000002</v>
      </c>
      <c r="L49" s="53">
        <f t="shared" si="4"/>
        <v>98.97533250000001</v>
      </c>
      <c r="M49" s="54">
        <f t="shared" si="4"/>
        <v>111.07802160000001</v>
      </c>
      <c r="N49" s="38">
        <v>0</v>
      </c>
    </row>
    <row r="50" spans="2:14" ht="12.75" customHeight="1">
      <c r="B50" s="49"/>
      <c r="C50" s="47">
        <v>8</v>
      </c>
      <c r="D50" s="48" t="s">
        <v>11</v>
      </c>
      <c r="E50" s="53">
        <f t="shared" si="4"/>
        <v>91.73442347580001</v>
      </c>
      <c r="F50" s="54">
        <f t="shared" si="4"/>
        <v>111.57719999999999</v>
      </c>
      <c r="G50" s="53">
        <f t="shared" si="4"/>
        <v>74.98258170000001</v>
      </c>
      <c r="H50" s="54">
        <f t="shared" si="4"/>
        <v>78.90592499999998</v>
      </c>
      <c r="I50" s="54">
        <f t="shared" si="4"/>
        <v>72.86821144</v>
      </c>
      <c r="J50" s="53">
        <f t="shared" si="4"/>
        <v>87.88504653999999</v>
      </c>
      <c r="K50" s="54">
        <f t="shared" si="4"/>
        <v>80.42077398960001</v>
      </c>
      <c r="L50" s="53">
        <f t="shared" si="4"/>
        <v>95.70914652750001</v>
      </c>
      <c r="M50" s="54">
        <f t="shared" si="4"/>
        <v>120.40857541440002</v>
      </c>
      <c r="N50" s="38">
        <v>0</v>
      </c>
    </row>
    <row r="51" spans="2:14" ht="12.75" customHeight="1">
      <c r="B51" s="49"/>
      <c r="C51" s="47">
        <v>9</v>
      </c>
      <c r="D51" s="48" t="s">
        <v>11</v>
      </c>
      <c r="E51" s="53">
        <f t="shared" si="4"/>
        <v>93.38564309836441</v>
      </c>
      <c r="F51" s="54">
        <f t="shared" si="4"/>
        <v>107.78357519999997</v>
      </c>
      <c r="G51" s="53">
        <f t="shared" si="4"/>
        <v>68.75902741890002</v>
      </c>
      <c r="H51" s="54">
        <f t="shared" si="4"/>
        <v>94.68710999999998</v>
      </c>
      <c r="I51" s="54">
        <f t="shared" si="4"/>
        <v>87.00464445936001</v>
      </c>
      <c r="J51" s="53">
        <f t="shared" si="4"/>
        <v>102.91338949833998</v>
      </c>
      <c r="K51" s="54">
        <f t="shared" si="4"/>
        <v>94.1727263418216</v>
      </c>
      <c r="L51" s="53">
        <f t="shared" si="4"/>
        <v>110.06551850662501</v>
      </c>
      <c r="M51" s="54">
        <f t="shared" si="4"/>
        <v>118.00040390611203</v>
      </c>
      <c r="N51" s="38">
        <v>0</v>
      </c>
    </row>
    <row r="52" spans="2:14" ht="12.75" customHeight="1">
      <c r="B52" s="49"/>
      <c r="C52" s="47">
        <v>10</v>
      </c>
      <c r="D52" s="48" t="s">
        <v>11</v>
      </c>
      <c r="E52" s="53">
        <f t="shared" si="4"/>
        <v>98.33508218257772</v>
      </c>
      <c r="F52" s="55">
        <f t="shared" si="4"/>
        <v>115.43620903919997</v>
      </c>
      <c r="G52" s="55">
        <f t="shared" si="4"/>
        <v>62.50195592378012</v>
      </c>
      <c r="H52" s="55">
        <f t="shared" si="4"/>
        <v>105.19737920999997</v>
      </c>
      <c r="I52" s="55">
        <f t="shared" si="4"/>
        <v>97.53220643894255</v>
      </c>
      <c r="J52" s="54">
        <f t="shared" si="4"/>
        <v>118.35039792309098</v>
      </c>
      <c r="K52" s="54">
        <f t="shared" si="4"/>
        <v>100.10560810135635</v>
      </c>
      <c r="L52" s="53">
        <f t="shared" si="4"/>
        <v>120.30161172774113</v>
      </c>
      <c r="M52" s="54">
        <f t="shared" si="4"/>
        <v>121.06841440767093</v>
      </c>
      <c r="N52" s="38">
        <v>0</v>
      </c>
    </row>
    <row r="53" spans="2:14" ht="12.75" customHeight="1">
      <c r="B53" s="49"/>
      <c r="C53" s="47">
        <v>11</v>
      </c>
      <c r="D53" s="48" t="s">
        <v>11</v>
      </c>
      <c r="E53" s="53">
        <f t="shared" si="4"/>
        <v>93.71333331999656</v>
      </c>
      <c r="F53" s="54">
        <f t="shared" si="4"/>
        <v>107.35567440645596</v>
      </c>
      <c r="G53" s="53">
        <f t="shared" si="4"/>
        <v>52.87665471151798</v>
      </c>
      <c r="H53" s="54">
        <f t="shared" si="4"/>
        <v>108.66889272392997</v>
      </c>
      <c r="I53" s="54">
        <f t="shared" si="4"/>
        <v>92.07040287836179</v>
      </c>
      <c r="J53" s="53">
        <f t="shared" si="4"/>
        <v>120.12565389193735</v>
      </c>
      <c r="K53" s="54">
        <f t="shared" si="4"/>
        <v>100.10560810135635</v>
      </c>
      <c r="L53" s="53">
        <f t="shared" si="4"/>
        <v>128.1212164900443</v>
      </c>
      <c r="M53" s="54">
        <f t="shared" si="4"/>
        <v>130.14854548824624</v>
      </c>
      <c r="N53" s="38">
        <v>0</v>
      </c>
    </row>
    <row r="54" spans="2:14" ht="12.75" customHeight="1">
      <c r="B54" s="49"/>
      <c r="C54" s="47">
        <v>12</v>
      </c>
      <c r="D54" s="48" t="s">
        <v>11</v>
      </c>
      <c r="E54" s="53">
        <f t="shared" si="4"/>
        <v>94.83789331983652</v>
      </c>
      <c r="F54" s="54">
        <f t="shared" si="4"/>
        <v>107.35567440645596</v>
      </c>
      <c r="G54" s="53">
        <f t="shared" si="4"/>
        <v>76.93553260525866</v>
      </c>
      <c r="H54" s="54">
        <f t="shared" si="4"/>
        <v>94.650605562543</v>
      </c>
      <c r="I54" s="54">
        <f t="shared" si="4"/>
        <v>97.96290866257695</v>
      </c>
      <c r="J54" s="53">
        <f t="shared" si="4"/>
        <v>142.58915116972963</v>
      </c>
      <c r="K54" s="54">
        <f t="shared" si="4"/>
        <v>104.51025485781604</v>
      </c>
      <c r="L54" s="54">
        <f t="shared" si="4"/>
        <v>150.15806572633193</v>
      </c>
      <c r="M54" s="54">
        <f t="shared" si="4"/>
        <v>145.11562821939458</v>
      </c>
      <c r="N54" s="38">
        <v>0</v>
      </c>
    </row>
    <row r="55" spans="2:14" ht="12.75" customHeight="1">
      <c r="B55" s="49"/>
      <c r="C55" s="47">
        <v>13</v>
      </c>
      <c r="D55" s="48" t="s">
        <v>11</v>
      </c>
      <c r="E55" s="53">
        <f>E54*(100+E36)/100</f>
        <v>92.56178388016043</v>
      </c>
      <c r="F55" s="58" t="s">
        <v>32</v>
      </c>
      <c r="G55" s="57" t="s">
        <v>32</v>
      </c>
      <c r="H55" s="58" t="s">
        <v>32</v>
      </c>
      <c r="I55" s="54">
        <f aca="true" t="shared" si="5" ref="I55:M56">I54*(100+I36)/100</f>
        <v>86.40328544039286</v>
      </c>
      <c r="J55" s="53">
        <f t="shared" si="5"/>
        <v>147.57977146067017</v>
      </c>
      <c r="K55" s="54">
        <f t="shared" si="5"/>
        <v>93.43216784288754</v>
      </c>
      <c r="L55" s="54">
        <f t="shared" si="5"/>
        <v>159.16754966991184</v>
      </c>
      <c r="M55" s="54">
        <f t="shared" si="5"/>
        <v>170.36574752956923</v>
      </c>
      <c r="N55" s="38"/>
    </row>
    <row r="56" spans="2:14" ht="12.75" customHeight="1">
      <c r="B56" s="50"/>
      <c r="C56" s="51">
        <v>14</v>
      </c>
      <c r="D56" s="52" t="s">
        <v>11</v>
      </c>
      <c r="E56" s="56">
        <f>E55*(100+E37)/100</f>
        <v>89.5998067959953</v>
      </c>
      <c r="F56" s="59" t="s">
        <v>32</v>
      </c>
      <c r="G56" s="59" t="s">
        <v>32</v>
      </c>
      <c r="H56" s="59" t="s">
        <v>32</v>
      </c>
      <c r="I56" s="56">
        <f t="shared" si="5"/>
        <v>85.71205915686973</v>
      </c>
      <c r="J56" s="56">
        <f t="shared" si="5"/>
        <v>141.381421059322</v>
      </c>
      <c r="K56" s="56">
        <f t="shared" si="5"/>
        <v>95.48767553543107</v>
      </c>
      <c r="L56" s="56">
        <f t="shared" si="5"/>
        <v>157.4167066235428</v>
      </c>
      <c r="M56" s="56">
        <f t="shared" si="5"/>
        <v>164.57331211356387</v>
      </c>
      <c r="N56" s="25"/>
    </row>
  </sheetData>
  <mergeCells count="41">
    <mergeCell ref="K42:L42"/>
    <mergeCell ref="M42:M44"/>
    <mergeCell ref="N42:N44"/>
    <mergeCell ref="E43:E44"/>
    <mergeCell ref="F43:F44"/>
    <mergeCell ref="G43:G44"/>
    <mergeCell ref="H43:H44"/>
    <mergeCell ref="K43:K44"/>
    <mergeCell ref="L43:L44"/>
    <mergeCell ref="B42:D44"/>
    <mergeCell ref="E42:H42"/>
    <mergeCell ref="I42:I44"/>
    <mergeCell ref="J42:J44"/>
    <mergeCell ref="N5:N7"/>
    <mergeCell ref="N23:N25"/>
    <mergeCell ref="M23:M25"/>
    <mergeCell ref="F6:F7"/>
    <mergeCell ref="G6:G7"/>
    <mergeCell ref="H6:H7"/>
    <mergeCell ref="L6:L7"/>
    <mergeCell ref="M5:M7"/>
    <mergeCell ref="K5:L5"/>
    <mergeCell ref="I5:I7"/>
    <mergeCell ref="K6:K7"/>
    <mergeCell ref="B5:D7"/>
    <mergeCell ref="B23:D25"/>
    <mergeCell ref="E23:H23"/>
    <mergeCell ref="I23:I25"/>
    <mergeCell ref="E5:H5"/>
    <mergeCell ref="E6:E7"/>
    <mergeCell ref="K24:K25"/>
    <mergeCell ref="B1:L1"/>
    <mergeCell ref="B38:M38"/>
    <mergeCell ref="L24:L25"/>
    <mergeCell ref="E24:E25"/>
    <mergeCell ref="F24:F25"/>
    <mergeCell ref="G24:G25"/>
    <mergeCell ref="H24:H25"/>
    <mergeCell ref="J23:J25"/>
    <mergeCell ref="K23:L23"/>
    <mergeCell ref="J5:J7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headerFooter alignWithMargins="0">
    <oddFooter>&amp;C- 12 -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40"/>
  <sheetViews>
    <sheetView workbookViewId="0" topLeftCell="A1">
      <selection activeCell="O15" sqref="O15"/>
    </sheetView>
  </sheetViews>
  <sheetFormatPr defaultColWidth="9.00390625" defaultRowHeight="13.5"/>
  <cols>
    <col min="1" max="1" width="1.625" style="0" customWidth="1"/>
    <col min="2" max="2" width="3.625" style="0" customWidth="1"/>
    <col min="3" max="4" width="2.625" style="0" customWidth="1"/>
    <col min="5" max="7" width="7.625" style="0" customWidth="1"/>
    <col min="8" max="8" width="9.50390625" style="0" customWidth="1"/>
    <col min="9" max="15" width="8.625" style="0" customWidth="1"/>
  </cols>
  <sheetData>
    <row r="1" spans="2:12" ht="21"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3" spans="1:25" ht="18" customHeight="1">
      <c r="A3" s="12"/>
      <c r="B3" s="12" t="s">
        <v>19</v>
      </c>
      <c r="C3" s="12"/>
      <c r="D3" s="12"/>
      <c r="E3" s="26"/>
      <c r="F3" s="26"/>
      <c r="G3" s="26"/>
      <c r="H3" s="26"/>
      <c r="I3" s="26"/>
      <c r="J3" s="26"/>
      <c r="K3" s="26"/>
      <c r="L3" s="2"/>
      <c r="M3" s="26"/>
      <c r="N3" s="26"/>
      <c r="O3" s="19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t="8.25" customHeight="1">
      <c r="A4" s="26"/>
      <c r="B4" s="27"/>
      <c r="C4" s="28"/>
      <c r="D4" s="28"/>
      <c r="E4" s="26"/>
      <c r="F4" s="26"/>
      <c r="G4" s="26"/>
      <c r="H4" s="26"/>
      <c r="I4" s="26"/>
      <c r="J4" s="26"/>
      <c r="K4" s="26"/>
      <c r="L4" s="26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14" ht="13.5" customHeight="1">
      <c r="A5" s="26"/>
      <c r="B5" s="75"/>
      <c r="C5" s="76"/>
      <c r="D5" s="77"/>
      <c r="E5" s="84" t="s">
        <v>0</v>
      </c>
      <c r="F5" s="101" t="s">
        <v>1</v>
      </c>
      <c r="G5" s="40"/>
      <c r="H5" s="92" t="s">
        <v>43</v>
      </c>
      <c r="I5" s="93"/>
      <c r="J5" s="93"/>
      <c r="K5" s="93"/>
      <c r="L5" s="93"/>
      <c r="M5" s="94"/>
      <c r="N5" s="26"/>
    </row>
    <row r="6" spans="1:14" ht="15" customHeight="1">
      <c r="A6" s="26"/>
      <c r="B6" s="78"/>
      <c r="C6" s="79"/>
      <c r="D6" s="80"/>
      <c r="E6" s="99"/>
      <c r="F6" s="72"/>
      <c r="G6" s="66" t="s">
        <v>44</v>
      </c>
      <c r="H6" s="68" t="s">
        <v>42</v>
      </c>
      <c r="I6" s="66" t="s">
        <v>36</v>
      </c>
      <c r="J6" s="66" t="s">
        <v>37</v>
      </c>
      <c r="K6" s="66" t="s">
        <v>39</v>
      </c>
      <c r="L6" s="66" t="s">
        <v>38</v>
      </c>
      <c r="M6" s="66" t="s">
        <v>40</v>
      </c>
      <c r="N6" s="26"/>
    </row>
    <row r="7" spans="1:14" ht="15" customHeight="1">
      <c r="A7" s="26"/>
      <c r="B7" s="81"/>
      <c r="C7" s="82"/>
      <c r="D7" s="83"/>
      <c r="E7" s="100"/>
      <c r="F7" s="67"/>
      <c r="G7" s="70"/>
      <c r="H7" s="95"/>
      <c r="I7" s="67"/>
      <c r="J7" s="67"/>
      <c r="K7" s="67"/>
      <c r="L7" s="67"/>
      <c r="M7" s="67"/>
      <c r="N7" s="26"/>
    </row>
    <row r="8" spans="1:14" ht="4.5" customHeight="1">
      <c r="A8" s="26"/>
      <c r="B8" s="36"/>
      <c r="C8" s="2"/>
      <c r="D8" s="3"/>
      <c r="E8" s="2"/>
      <c r="F8" s="4"/>
      <c r="G8" s="2"/>
      <c r="H8" s="4"/>
      <c r="I8" s="4"/>
      <c r="J8" s="2"/>
      <c r="K8" s="4"/>
      <c r="L8" s="2"/>
      <c r="M8" s="4"/>
      <c r="N8" s="4"/>
    </row>
    <row r="9" spans="1:14" ht="12.75" customHeight="1">
      <c r="A9" s="26"/>
      <c r="B9" s="49" t="s">
        <v>9</v>
      </c>
      <c r="C9" s="47">
        <v>4</v>
      </c>
      <c r="D9" s="48" t="s">
        <v>8</v>
      </c>
      <c r="E9" s="42">
        <v>61</v>
      </c>
      <c r="F9" s="42">
        <v>3132</v>
      </c>
      <c r="G9" s="42">
        <v>1241</v>
      </c>
      <c r="H9" s="42">
        <v>34098</v>
      </c>
      <c r="I9" s="42">
        <v>8176</v>
      </c>
      <c r="J9" s="42">
        <v>17134</v>
      </c>
      <c r="K9" s="42">
        <v>3023</v>
      </c>
      <c r="L9" s="42">
        <v>468</v>
      </c>
      <c r="M9" s="42">
        <v>5298</v>
      </c>
      <c r="N9" s="60"/>
    </row>
    <row r="10" spans="1:14" ht="12.75" customHeight="1">
      <c r="A10" s="26"/>
      <c r="B10" s="49"/>
      <c r="C10" s="47">
        <v>5</v>
      </c>
      <c r="D10" s="48" t="s">
        <v>8</v>
      </c>
      <c r="E10" s="42">
        <v>59</v>
      </c>
      <c r="F10" s="42">
        <v>2795</v>
      </c>
      <c r="G10" s="42">
        <v>1058</v>
      </c>
      <c r="H10" s="42">
        <v>39225</v>
      </c>
      <c r="I10" s="42">
        <v>5746</v>
      </c>
      <c r="J10" s="42">
        <v>23375</v>
      </c>
      <c r="K10" s="42">
        <v>3352</v>
      </c>
      <c r="L10" s="42">
        <v>469</v>
      </c>
      <c r="M10" s="42">
        <v>6283</v>
      </c>
      <c r="N10" s="60"/>
    </row>
    <row r="11" spans="1:14" ht="12.75" customHeight="1">
      <c r="A11" s="26"/>
      <c r="B11" s="49"/>
      <c r="C11" s="47">
        <v>6</v>
      </c>
      <c r="D11" s="48" t="s">
        <v>8</v>
      </c>
      <c r="E11" s="42">
        <v>57</v>
      </c>
      <c r="F11" s="42">
        <v>3054</v>
      </c>
      <c r="G11" s="42">
        <v>1126</v>
      </c>
      <c r="H11" s="42">
        <v>31247</v>
      </c>
      <c r="I11" s="42">
        <v>4927</v>
      </c>
      <c r="J11" s="42">
        <v>16403</v>
      </c>
      <c r="K11" s="42">
        <v>2029</v>
      </c>
      <c r="L11" s="42">
        <v>590</v>
      </c>
      <c r="M11" s="42">
        <v>7299</v>
      </c>
      <c r="N11" s="60"/>
    </row>
    <row r="12" spans="1:14" ht="12.75" customHeight="1">
      <c r="A12" s="26"/>
      <c r="B12" s="49"/>
      <c r="C12" s="47">
        <v>7</v>
      </c>
      <c r="D12" s="48" t="s">
        <v>8</v>
      </c>
      <c r="E12" s="42">
        <v>54</v>
      </c>
      <c r="F12" s="42">
        <v>2468</v>
      </c>
      <c r="G12" s="42">
        <v>848</v>
      </c>
      <c r="H12" s="42">
        <v>29875</v>
      </c>
      <c r="I12" s="42">
        <v>5161</v>
      </c>
      <c r="J12" s="42">
        <v>16926</v>
      </c>
      <c r="K12" s="42">
        <v>1371</v>
      </c>
      <c r="L12" s="42">
        <v>535</v>
      </c>
      <c r="M12" s="42">
        <v>5882</v>
      </c>
      <c r="N12" s="60"/>
    </row>
    <row r="13" spans="1:14" ht="12.75" customHeight="1">
      <c r="A13" s="26"/>
      <c r="B13" s="49"/>
      <c r="C13" s="47">
        <v>8</v>
      </c>
      <c r="D13" s="48" t="s">
        <v>8</v>
      </c>
      <c r="E13" s="42">
        <v>56</v>
      </c>
      <c r="F13" s="42">
        <v>2284</v>
      </c>
      <c r="G13" s="42">
        <v>739</v>
      </c>
      <c r="H13" s="42">
        <v>29967</v>
      </c>
      <c r="I13" s="42">
        <v>7746</v>
      </c>
      <c r="J13" s="42">
        <v>13885</v>
      </c>
      <c r="K13" s="42">
        <v>1246</v>
      </c>
      <c r="L13" s="42">
        <v>371</v>
      </c>
      <c r="M13" s="42">
        <v>6720</v>
      </c>
      <c r="N13" s="60"/>
    </row>
    <row r="14" spans="1:14" ht="12.75" customHeight="1">
      <c r="A14" s="26"/>
      <c r="B14" s="49"/>
      <c r="C14" s="47">
        <v>9</v>
      </c>
      <c r="D14" s="48" t="s">
        <v>8</v>
      </c>
      <c r="E14" s="42">
        <v>57</v>
      </c>
      <c r="F14" s="42">
        <v>2728</v>
      </c>
      <c r="G14" s="42">
        <v>842</v>
      </c>
      <c r="H14" s="42">
        <v>35091</v>
      </c>
      <c r="I14" s="42">
        <v>6237</v>
      </c>
      <c r="J14" s="42">
        <v>19484</v>
      </c>
      <c r="K14" s="42">
        <v>1345</v>
      </c>
      <c r="L14" s="42">
        <v>824</v>
      </c>
      <c r="M14" s="42">
        <v>7201</v>
      </c>
      <c r="N14" s="60"/>
    </row>
    <row r="15" spans="1:14" ht="12.75" customHeight="1">
      <c r="A15" s="26"/>
      <c r="B15" s="49"/>
      <c r="C15" s="47">
        <v>10</v>
      </c>
      <c r="D15" s="48" t="s">
        <v>8</v>
      </c>
      <c r="E15" s="42">
        <v>86</v>
      </c>
      <c r="F15" s="42">
        <v>3881</v>
      </c>
      <c r="G15" s="42">
        <v>1220</v>
      </c>
      <c r="H15" s="42">
        <v>50933</v>
      </c>
      <c r="I15" s="42">
        <v>6644</v>
      </c>
      <c r="J15" s="42">
        <v>30853</v>
      </c>
      <c r="K15" s="42">
        <v>2733</v>
      </c>
      <c r="L15" s="42">
        <v>664</v>
      </c>
      <c r="M15" s="42">
        <v>10039</v>
      </c>
      <c r="N15" s="60"/>
    </row>
    <row r="16" spans="1:14" ht="12.75" customHeight="1">
      <c r="A16" s="26"/>
      <c r="B16" s="49"/>
      <c r="C16" s="47">
        <v>11</v>
      </c>
      <c r="D16" s="48" t="s">
        <v>8</v>
      </c>
      <c r="E16" s="42">
        <v>82</v>
      </c>
      <c r="F16" s="42">
        <v>3664</v>
      </c>
      <c r="G16" s="42">
        <v>1032</v>
      </c>
      <c r="H16" s="42">
        <v>51711</v>
      </c>
      <c r="I16" s="42">
        <v>6439</v>
      </c>
      <c r="J16" s="42">
        <v>31576</v>
      </c>
      <c r="K16" s="42">
        <v>1849</v>
      </c>
      <c r="L16" s="42">
        <v>541</v>
      </c>
      <c r="M16" s="42">
        <v>11306</v>
      </c>
      <c r="N16" s="60"/>
    </row>
    <row r="17" spans="1:14" ht="12.75" customHeight="1">
      <c r="A17" s="26"/>
      <c r="B17" s="49"/>
      <c r="C17" s="47">
        <v>12</v>
      </c>
      <c r="D17" s="48" t="s">
        <v>8</v>
      </c>
      <c r="E17" s="42">
        <v>83</v>
      </c>
      <c r="F17" s="42">
        <v>3900</v>
      </c>
      <c r="G17" s="42">
        <v>1147</v>
      </c>
      <c r="H17" s="42">
        <v>61361</v>
      </c>
      <c r="I17" s="42">
        <v>10298</v>
      </c>
      <c r="J17" s="42">
        <v>34997</v>
      </c>
      <c r="K17" s="42">
        <v>3274</v>
      </c>
      <c r="L17" s="42">
        <v>5762</v>
      </c>
      <c r="M17" s="42">
        <v>7029</v>
      </c>
      <c r="N17" s="60"/>
    </row>
    <row r="18" spans="1:14" ht="12.75" customHeight="1">
      <c r="A18" s="26"/>
      <c r="B18" s="49"/>
      <c r="C18" s="47">
        <v>13</v>
      </c>
      <c r="D18" s="47" t="s">
        <v>8</v>
      </c>
      <c r="E18" s="42">
        <v>94</v>
      </c>
      <c r="F18" s="42">
        <v>4225</v>
      </c>
      <c r="G18" s="42">
        <v>1200</v>
      </c>
      <c r="H18" s="42">
        <v>76309</v>
      </c>
      <c r="I18" s="42">
        <v>10604</v>
      </c>
      <c r="J18" s="42">
        <v>50570</v>
      </c>
      <c r="K18" s="42">
        <v>3051</v>
      </c>
      <c r="L18" s="42">
        <v>2519</v>
      </c>
      <c r="M18" s="42">
        <f>H18-I18-J18-K18-L18</f>
        <v>9565</v>
      </c>
      <c r="N18" s="60"/>
    </row>
    <row r="19" spans="1:14" ht="12.75" customHeight="1">
      <c r="A19" s="26"/>
      <c r="B19" s="50"/>
      <c r="C19" s="51">
        <v>14</v>
      </c>
      <c r="D19" s="51" t="s">
        <v>8</v>
      </c>
      <c r="E19" s="44">
        <v>91</v>
      </c>
      <c r="F19" s="44">
        <v>4190</v>
      </c>
      <c r="G19" s="44">
        <v>1108</v>
      </c>
      <c r="H19" s="44">
        <v>73074</v>
      </c>
      <c r="I19" s="44">
        <v>6806</v>
      </c>
      <c r="J19" s="44">
        <v>47680</v>
      </c>
      <c r="K19" s="44">
        <v>3772</v>
      </c>
      <c r="L19" s="44">
        <v>6125</v>
      </c>
      <c r="M19" s="44">
        <f>H19-I19-J19-K19-L19</f>
        <v>8691</v>
      </c>
      <c r="N19" s="60"/>
    </row>
    <row r="20" spans="1:25" ht="35.25" customHeight="1">
      <c r="A20" s="26"/>
      <c r="B20" s="97" t="s">
        <v>45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2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14" ht="13.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"/>
    </row>
    <row r="22" spans="1:25" ht="18" customHeight="1">
      <c r="A22" s="12"/>
      <c r="B22" s="23" t="s">
        <v>18</v>
      </c>
      <c r="C22" s="23"/>
      <c r="D22" s="23"/>
      <c r="E22" s="26"/>
      <c r="F22" s="26"/>
      <c r="G22" s="11" t="s">
        <v>20</v>
      </c>
      <c r="H22" s="26"/>
      <c r="I22" s="26"/>
      <c r="J22" s="26"/>
      <c r="K22" s="26"/>
      <c r="L22" s="2"/>
      <c r="M22" s="26"/>
      <c r="N22" s="26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8.25" customHeight="1">
      <c r="A23" s="26"/>
      <c r="B23" s="28"/>
      <c r="C23" s="28"/>
      <c r="D23" s="28"/>
      <c r="E23" s="26"/>
      <c r="F23" s="26"/>
      <c r="G23" s="26"/>
      <c r="H23" s="26"/>
      <c r="I23" s="26"/>
      <c r="J23" s="26"/>
      <c r="K23" s="26"/>
      <c r="L23" s="26"/>
      <c r="M23" s="2"/>
      <c r="N23" s="2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14" ht="13.5" customHeight="1">
      <c r="A24" s="26"/>
      <c r="B24" s="75"/>
      <c r="C24" s="76"/>
      <c r="D24" s="77"/>
      <c r="E24" s="84" t="s">
        <v>0</v>
      </c>
      <c r="F24" s="101" t="s">
        <v>35</v>
      </c>
      <c r="G24" s="40"/>
      <c r="H24" s="92" t="s">
        <v>41</v>
      </c>
      <c r="I24" s="93"/>
      <c r="J24" s="93"/>
      <c r="K24" s="93"/>
      <c r="L24" s="93"/>
      <c r="M24" s="94"/>
      <c r="N24" s="26"/>
    </row>
    <row r="25" spans="1:14" ht="15" customHeight="1">
      <c r="A25" s="26"/>
      <c r="B25" s="78"/>
      <c r="C25" s="79"/>
      <c r="D25" s="80"/>
      <c r="E25" s="99"/>
      <c r="F25" s="72"/>
      <c r="G25" s="66" t="s">
        <v>44</v>
      </c>
      <c r="H25" s="68" t="s">
        <v>42</v>
      </c>
      <c r="I25" s="66" t="s">
        <v>36</v>
      </c>
      <c r="J25" s="66" t="s">
        <v>37</v>
      </c>
      <c r="K25" s="66" t="s">
        <v>39</v>
      </c>
      <c r="L25" s="66" t="s">
        <v>38</v>
      </c>
      <c r="M25" s="66" t="s">
        <v>40</v>
      </c>
      <c r="N25" s="26"/>
    </row>
    <row r="26" spans="1:14" ht="15" customHeight="1">
      <c r="A26" s="26"/>
      <c r="B26" s="81"/>
      <c r="C26" s="82"/>
      <c r="D26" s="83"/>
      <c r="E26" s="100"/>
      <c r="F26" s="67"/>
      <c r="G26" s="70"/>
      <c r="H26" s="95"/>
      <c r="I26" s="67"/>
      <c r="J26" s="67"/>
      <c r="K26" s="67"/>
      <c r="L26" s="67"/>
      <c r="M26" s="67"/>
      <c r="N26" s="26"/>
    </row>
    <row r="27" spans="1:14" ht="4.5" customHeight="1">
      <c r="A27" s="26"/>
      <c r="B27" s="36"/>
      <c r="C27" s="2"/>
      <c r="D27" s="3"/>
      <c r="E27" s="2"/>
      <c r="F27" s="4"/>
      <c r="G27" s="2"/>
      <c r="H27" s="4"/>
      <c r="I27" s="4"/>
      <c r="J27" s="2"/>
      <c r="K27" s="4"/>
      <c r="L27" s="2"/>
      <c r="M27" s="4"/>
      <c r="N27" s="4"/>
    </row>
    <row r="28" spans="1:14" ht="12.75" customHeight="1">
      <c r="A28" s="26"/>
      <c r="B28" s="49" t="s">
        <v>9</v>
      </c>
      <c r="C28" s="47">
        <v>4</v>
      </c>
      <c r="D28" s="48" t="s">
        <v>8</v>
      </c>
      <c r="E28" s="61" t="s">
        <v>34</v>
      </c>
      <c r="F28" s="54">
        <v>100</v>
      </c>
      <c r="G28" s="54">
        <f aca="true" t="shared" si="0" ref="G28:G38">G9/F9*100</f>
        <v>39.62324393358876</v>
      </c>
      <c r="H28" s="54">
        <v>100</v>
      </c>
      <c r="I28" s="54">
        <f aca="true" t="shared" si="1" ref="I28:I38">I9/H9*100</f>
        <v>23.977945920581853</v>
      </c>
      <c r="J28" s="53">
        <f aca="true" t="shared" si="2" ref="J28:J38">J9/H9*100</f>
        <v>50.249281482784916</v>
      </c>
      <c r="K28" s="54">
        <f aca="true" t="shared" si="3" ref="K28:K38">K9/H9*100</f>
        <v>8.865622617162296</v>
      </c>
      <c r="L28" s="54">
        <f aca="true" t="shared" si="4" ref="L28:L38">L9/H9*100</f>
        <v>1.372514516980468</v>
      </c>
      <c r="M28" s="54">
        <f aca="true" t="shared" si="5" ref="M28:M38">M9/H9*100</f>
        <v>15.53756818581735</v>
      </c>
      <c r="N28" s="60"/>
    </row>
    <row r="29" spans="1:14" ht="12.75" customHeight="1">
      <c r="A29" s="26"/>
      <c r="B29" s="49"/>
      <c r="C29" s="47">
        <v>5</v>
      </c>
      <c r="D29" s="48" t="s">
        <v>8</v>
      </c>
      <c r="E29" s="61" t="s">
        <v>12</v>
      </c>
      <c r="F29" s="54">
        <v>100</v>
      </c>
      <c r="G29" s="54">
        <f t="shared" si="0"/>
        <v>37.853309481216456</v>
      </c>
      <c r="H29" s="54">
        <v>100</v>
      </c>
      <c r="I29" s="54">
        <f t="shared" si="1"/>
        <v>14.648820905035054</v>
      </c>
      <c r="J29" s="53">
        <f t="shared" si="2"/>
        <v>59.59209687699172</v>
      </c>
      <c r="K29" s="54">
        <f t="shared" si="3"/>
        <v>8.54557042702358</v>
      </c>
      <c r="L29" s="54">
        <f t="shared" si="4"/>
        <v>1.195666029318037</v>
      </c>
      <c r="M29" s="54">
        <f t="shared" si="5"/>
        <v>16.017845761631612</v>
      </c>
      <c r="N29" s="60"/>
    </row>
    <row r="30" spans="1:14" ht="12.75" customHeight="1">
      <c r="A30" s="26"/>
      <c r="B30" s="49"/>
      <c r="C30" s="47">
        <v>6</v>
      </c>
      <c r="D30" s="48" t="s">
        <v>8</v>
      </c>
      <c r="E30" s="61" t="s">
        <v>12</v>
      </c>
      <c r="F30" s="54">
        <v>100</v>
      </c>
      <c r="G30" s="54">
        <f t="shared" si="0"/>
        <v>36.86967910936477</v>
      </c>
      <c r="H30" s="54">
        <v>100</v>
      </c>
      <c r="I30" s="54">
        <f t="shared" si="1"/>
        <v>15.767913719717091</v>
      </c>
      <c r="J30" s="53">
        <f t="shared" si="2"/>
        <v>52.49463948539059</v>
      </c>
      <c r="K30" s="54">
        <f t="shared" si="3"/>
        <v>6.49342336864339</v>
      </c>
      <c r="L30" s="54">
        <f t="shared" si="4"/>
        <v>1.8881812654014785</v>
      </c>
      <c r="M30" s="54">
        <f t="shared" si="5"/>
        <v>23.359042468076936</v>
      </c>
      <c r="N30" s="60"/>
    </row>
    <row r="31" spans="1:14" ht="12.75" customHeight="1">
      <c r="A31" s="26"/>
      <c r="B31" s="49"/>
      <c r="C31" s="47">
        <v>7</v>
      </c>
      <c r="D31" s="48" t="s">
        <v>8</v>
      </c>
      <c r="E31" s="61" t="s">
        <v>12</v>
      </c>
      <c r="F31" s="54">
        <v>100</v>
      </c>
      <c r="G31" s="54">
        <f t="shared" si="0"/>
        <v>34.35980551053485</v>
      </c>
      <c r="H31" s="54">
        <v>100</v>
      </c>
      <c r="I31" s="54">
        <f t="shared" si="1"/>
        <v>17.275313807531383</v>
      </c>
      <c r="J31" s="53">
        <f t="shared" si="2"/>
        <v>56.656066945606696</v>
      </c>
      <c r="K31" s="54">
        <f t="shared" si="3"/>
        <v>4.589121338912134</v>
      </c>
      <c r="L31" s="54">
        <f t="shared" si="4"/>
        <v>1.7907949790794977</v>
      </c>
      <c r="M31" s="54">
        <f t="shared" si="5"/>
        <v>19.688702928870295</v>
      </c>
      <c r="N31" s="60"/>
    </row>
    <row r="32" spans="1:14" ht="12.75" customHeight="1">
      <c r="A32" s="26"/>
      <c r="B32" s="49"/>
      <c r="C32" s="47">
        <v>8</v>
      </c>
      <c r="D32" s="48" t="s">
        <v>8</v>
      </c>
      <c r="E32" s="61" t="s">
        <v>12</v>
      </c>
      <c r="F32" s="54">
        <v>100</v>
      </c>
      <c r="G32" s="54">
        <f t="shared" si="0"/>
        <v>32.35551663747811</v>
      </c>
      <c r="H32" s="54">
        <v>100</v>
      </c>
      <c r="I32" s="54">
        <f t="shared" si="1"/>
        <v>25.848433276604265</v>
      </c>
      <c r="J32" s="53">
        <f t="shared" si="2"/>
        <v>46.33430106450429</v>
      </c>
      <c r="K32" s="54">
        <f t="shared" si="3"/>
        <v>4.1579070310675075</v>
      </c>
      <c r="L32" s="54">
        <f t="shared" si="4"/>
        <v>1.2380284980144827</v>
      </c>
      <c r="M32" s="54">
        <f t="shared" si="5"/>
        <v>22.42466713384723</v>
      </c>
      <c r="N32" s="60"/>
    </row>
    <row r="33" spans="1:14" ht="12.75" customHeight="1">
      <c r="A33" s="26"/>
      <c r="B33" s="49"/>
      <c r="C33" s="47">
        <v>9</v>
      </c>
      <c r="D33" s="48" t="s">
        <v>8</v>
      </c>
      <c r="E33" s="61" t="s">
        <v>12</v>
      </c>
      <c r="F33" s="54">
        <v>100</v>
      </c>
      <c r="G33" s="54">
        <f t="shared" si="0"/>
        <v>30.86510263929619</v>
      </c>
      <c r="H33" s="54">
        <v>100</v>
      </c>
      <c r="I33" s="54">
        <f t="shared" si="1"/>
        <v>17.7737881508079</v>
      </c>
      <c r="J33" s="54">
        <f t="shared" si="2"/>
        <v>55.52420848650651</v>
      </c>
      <c r="K33" s="54">
        <f t="shared" si="3"/>
        <v>3.832891624633097</v>
      </c>
      <c r="L33" s="54">
        <f t="shared" si="4"/>
        <v>2.3481804451283805</v>
      </c>
      <c r="M33" s="54">
        <f t="shared" si="5"/>
        <v>20.52093129292411</v>
      </c>
      <c r="N33" s="60"/>
    </row>
    <row r="34" spans="1:14" ht="12.75" customHeight="1">
      <c r="A34" s="26"/>
      <c r="B34" s="49"/>
      <c r="C34" s="47">
        <v>10</v>
      </c>
      <c r="D34" s="48" t="s">
        <v>8</v>
      </c>
      <c r="E34" s="61" t="s">
        <v>12</v>
      </c>
      <c r="F34" s="54">
        <v>100</v>
      </c>
      <c r="G34" s="54">
        <f t="shared" si="0"/>
        <v>31.43519711414584</v>
      </c>
      <c r="H34" s="54">
        <v>100</v>
      </c>
      <c r="I34" s="54">
        <f t="shared" si="1"/>
        <v>13.044587988141284</v>
      </c>
      <c r="J34" s="54">
        <f t="shared" si="2"/>
        <v>60.57565821765849</v>
      </c>
      <c r="K34" s="54">
        <f t="shared" si="3"/>
        <v>5.365872813303752</v>
      </c>
      <c r="L34" s="54">
        <f t="shared" si="4"/>
        <v>1.303673453360297</v>
      </c>
      <c r="M34" s="54">
        <f t="shared" si="5"/>
        <v>19.710207527536173</v>
      </c>
      <c r="N34" s="60"/>
    </row>
    <row r="35" spans="1:14" ht="12.75" customHeight="1">
      <c r="A35" s="26"/>
      <c r="B35" s="49"/>
      <c r="C35" s="47">
        <v>11</v>
      </c>
      <c r="D35" s="48" t="s">
        <v>8</v>
      </c>
      <c r="E35" s="61" t="s">
        <v>12</v>
      </c>
      <c r="F35" s="54">
        <v>100</v>
      </c>
      <c r="G35" s="54">
        <f t="shared" si="0"/>
        <v>28.16593886462882</v>
      </c>
      <c r="H35" s="54">
        <v>100</v>
      </c>
      <c r="I35" s="54">
        <f t="shared" si="1"/>
        <v>12.45189611494653</v>
      </c>
      <c r="J35" s="54">
        <f t="shared" si="2"/>
        <v>61.06244319390458</v>
      </c>
      <c r="K35" s="54">
        <f t="shared" si="3"/>
        <v>3.57564154628609</v>
      </c>
      <c r="L35" s="54">
        <f t="shared" si="4"/>
        <v>1.0461990678965791</v>
      </c>
      <c r="M35" s="54">
        <f t="shared" si="5"/>
        <v>21.863820076966217</v>
      </c>
      <c r="N35" s="60"/>
    </row>
    <row r="36" spans="1:14" ht="12.75" customHeight="1">
      <c r="A36" s="26"/>
      <c r="B36" s="49"/>
      <c r="C36" s="47">
        <v>12</v>
      </c>
      <c r="D36" s="48" t="s">
        <v>8</v>
      </c>
      <c r="E36" s="61" t="s">
        <v>12</v>
      </c>
      <c r="F36" s="54">
        <v>100</v>
      </c>
      <c r="G36" s="54">
        <f t="shared" si="0"/>
        <v>29.41025641025641</v>
      </c>
      <c r="H36" s="54">
        <v>100</v>
      </c>
      <c r="I36" s="54">
        <f t="shared" si="1"/>
        <v>16.78264695816561</v>
      </c>
      <c r="J36" s="54">
        <f t="shared" si="2"/>
        <v>57.03459852349212</v>
      </c>
      <c r="K36" s="54">
        <f t="shared" si="3"/>
        <v>5.335636642166849</v>
      </c>
      <c r="L36" s="54">
        <f t="shared" si="4"/>
        <v>9.390329362298528</v>
      </c>
      <c r="M36" s="54">
        <f t="shared" si="5"/>
        <v>11.455158814230536</v>
      </c>
      <c r="N36" s="60"/>
    </row>
    <row r="37" spans="1:14" ht="12.75" customHeight="1">
      <c r="A37" s="26"/>
      <c r="B37" s="49"/>
      <c r="C37" s="47">
        <v>13</v>
      </c>
      <c r="D37" s="48" t="s">
        <v>8</v>
      </c>
      <c r="E37" s="61" t="s">
        <v>12</v>
      </c>
      <c r="F37" s="54">
        <v>100</v>
      </c>
      <c r="G37" s="54">
        <f t="shared" si="0"/>
        <v>28.402366863905325</v>
      </c>
      <c r="H37" s="54">
        <v>100</v>
      </c>
      <c r="I37" s="54">
        <f t="shared" si="1"/>
        <v>13.896132828368868</v>
      </c>
      <c r="J37" s="54">
        <f t="shared" si="2"/>
        <v>66.27003367885833</v>
      </c>
      <c r="K37" s="54">
        <f t="shared" si="3"/>
        <v>3.9982177724776893</v>
      </c>
      <c r="L37" s="54">
        <f t="shared" si="4"/>
        <v>3.3010523005150114</v>
      </c>
      <c r="M37" s="54">
        <f t="shared" si="5"/>
        <v>12.534563419780104</v>
      </c>
      <c r="N37" s="60"/>
    </row>
    <row r="38" spans="1:14" ht="12.75" customHeight="1">
      <c r="A38" s="26"/>
      <c r="B38" s="50"/>
      <c r="C38" s="51">
        <v>14</v>
      </c>
      <c r="D38" s="52" t="s">
        <v>8</v>
      </c>
      <c r="E38" s="62" t="s">
        <v>12</v>
      </c>
      <c r="F38" s="56">
        <v>100</v>
      </c>
      <c r="G38" s="56">
        <f t="shared" si="0"/>
        <v>26.443914081145586</v>
      </c>
      <c r="H38" s="56">
        <v>100</v>
      </c>
      <c r="I38" s="56">
        <f t="shared" si="1"/>
        <v>9.313846238060048</v>
      </c>
      <c r="J38" s="56">
        <f t="shared" si="2"/>
        <v>65.24892574650355</v>
      </c>
      <c r="K38" s="56">
        <f t="shared" si="3"/>
        <v>5.161890686153762</v>
      </c>
      <c r="L38" s="56">
        <f t="shared" si="4"/>
        <v>8.381914223937379</v>
      </c>
      <c r="M38" s="56">
        <f t="shared" si="5"/>
        <v>11.893423105345265</v>
      </c>
      <c r="N38" s="60"/>
    </row>
    <row r="39" spans="4:12" ht="14.25">
      <c r="D39" s="14"/>
      <c r="E39" s="15"/>
      <c r="F39" s="15"/>
      <c r="G39" s="15"/>
      <c r="H39" s="15"/>
      <c r="I39" s="15"/>
      <c r="J39" s="15"/>
      <c r="K39" s="15"/>
      <c r="L39" s="15"/>
    </row>
    <row r="40" spans="4:12" ht="13.5">
      <c r="D40" s="11"/>
      <c r="E40" s="11"/>
      <c r="F40" s="11"/>
      <c r="G40" s="11"/>
      <c r="H40" s="11"/>
      <c r="I40" s="11"/>
      <c r="J40" s="11"/>
      <c r="K40" s="11"/>
      <c r="L40" s="11"/>
    </row>
  </sheetData>
  <mergeCells count="24">
    <mergeCell ref="B5:D7"/>
    <mergeCell ref="I6:I7"/>
    <mergeCell ref="K6:K7"/>
    <mergeCell ref="M6:M7"/>
    <mergeCell ref="J6:J7"/>
    <mergeCell ref="L6:L7"/>
    <mergeCell ref="F24:F26"/>
    <mergeCell ref="E5:E7"/>
    <mergeCell ref="G6:G7"/>
    <mergeCell ref="F5:F7"/>
    <mergeCell ref="B1:L1"/>
    <mergeCell ref="B20:M20"/>
    <mergeCell ref="G25:G26"/>
    <mergeCell ref="I25:I26"/>
    <mergeCell ref="J25:J26"/>
    <mergeCell ref="K25:K26"/>
    <mergeCell ref="M25:M26"/>
    <mergeCell ref="L25:L26"/>
    <mergeCell ref="B24:D26"/>
    <mergeCell ref="E24:E26"/>
    <mergeCell ref="H24:M24"/>
    <mergeCell ref="H25:H26"/>
    <mergeCell ref="H5:M5"/>
    <mergeCell ref="H6:H7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headerFooter alignWithMargins="0">
    <oddFooter>&amp;C- 13 -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石川県企画開発部統計課</dc:creator>
  <cp:keywords/>
  <dc:description/>
  <cp:lastModifiedBy>企画開発部統計課</cp:lastModifiedBy>
  <cp:lastPrinted>2004-03-30T02:08:34Z</cp:lastPrinted>
  <dcterms:created xsi:type="dcterms:W3CDTF">2002-09-17T03:50:03Z</dcterms:created>
  <dcterms:modified xsi:type="dcterms:W3CDTF">2004-04-01T09:23:36Z</dcterms:modified>
  <cp:category/>
  <cp:version/>
  <cp:contentType/>
  <cp:contentStatus/>
</cp:coreProperties>
</file>