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掲載データ" sheetId="1" r:id="rId1"/>
    <sheet name="集計表" sheetId="2" r:id="rId2"/>
    <sheet name="Sheet3" sheetId="3" r:id="rId3"/>
  </sheets>
  <definedNames>
    <definedName name="_xlnm.Print_Area" localSheetId="0">'掲載データ'!$A$1:$K$47</definedName>
  </definedNames>
  <calcPr fullCalcOnLoad="1"/>
</workbook>
</file>

<file path=xl/sharedStrings.xml><?xml version="1.0" encoding="utf-8"?>
<sst xmlns="http://schemas.openxmlformats.org/spreadsheetml/2006/main" count="40" uniqueCount="32">
  <si>
    <t>60年度</t>
  </si>
  <si>
    <t>　（２）　保護の開始理由別構成比の推移</t>
  </si>
  <si>
    <t>　世帯主（員）の傷病が主な理由となっているが、平成８年度以降、働き等による収入の減少、喪失が増加傾向にある。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</si>
  <si>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</si>
  <si>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</si>
  <si>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</si>
  <si>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</si>
  <si>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</si>
  <si>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</si>
  <si>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</si>
  <si>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</si>
  <si>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</si>
  <si>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</si>
  <si>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－　</t>
  </si>
  <si>
    <t>図－１２　保護開始理由別構成比の推移</t>
  </si>
  <si>
    <t>南加賀</t>
  </si>
  <si>
    <t>石川中央</t>
  </si>
  <si>
    <t>能登中部</t>
  </si>
  <si>
    <t>能登北部</t>
  </si>
  <si>
    <t>七尾市</t>
  </si>
  <si>
    <t>金沢市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</si>
  <si>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</si>
  <si>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</si>
  <si>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</si>
  <si>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</si>
  <si>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</si>
  <si>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</si>
  <si>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</si>
  <si>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</si>
  <si>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計</t>
  </si>
  <si>
    <t>合計</t>
  </si>
  <si>
    <t>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</si>
</sst>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</numFmts>
  <fonts count="4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49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'掲載データ'!$O$8</c:f>
              <c:strCache>
                <c:ptCount val="1"/>
                <c:pt idx="0">
                  <c:v>世帯主（員）の傷病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'掲載データ'!$P$8:$W$8</c:f>
              <c:numCache/>
            </c:numRef>
          </c:val>
        </c:ser>
        <c:ser>
          <c:idx val="1"/>
          <c:order val="1"/>
          <c:tx>
            <c:strRef>
              <c:f>'掲載データ'!$O$9</c:f>
              <c:strCache>
                <c:ptCount val="1"/>
                <c:pt idx="0">
                  <c:v>働いていた者の離別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'掲載データ'!$P$9:$W$9</c:f>
              <c:numCache/>
            </c:numRef>
          </c:val>
        </c:ser>
        <c:ser>
          <c:idx val="2"/>
          <c:order val="2"/>
          <c:tx>
            <c:strRef>
              <c:f>'掲載データ'!$O$10</c:f>
              <c:strCache>
                <c:ptCount val="1"/>
                <c:pt idx="0">
                  <c:v>働き等による収入の
減少・喪失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'掲載データ'!$P$10:$W$10</c:f>
              <c:numCache/>
            </c:numRef>
          </c:val>
        </c:ser>
        <c:ser>
          <c:idx val="3"/>
          <c:order val="3"/>
          <c:tx>
            <c:strRef>
              <c:f>'掲載データ'!$O$11</c:f>
              <c:strCache>
                <c:ptCount val="1"/>
                <c:pt idx="0">
                  <c:v>要介護状態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'掲載データ'!$P$11:$W$11</c:f>
              <c:numCache/>
            </c:numRef>
          </c:val>
        </c:ser>
        <c:ser>
          <c:idx val="4"/>
          <c:order val="4"/>
          <c:tx>
            <c:strRef>
              <c:f>'掲載データ'!$O$12</c:f>
              <c:strCache>
                <c:ptCount val="1"/>
                <c:pt idx="0">
                  <c:v>仕送り・手持ち金
貯金等の減少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'掲載データ'!$P$12:$W$12</c:f>
              <c:numCache/>
            </c:numRef>
          </c:val>
        </c:ser>
        <c:ser>
          <c:idx val="5"/>
          <c:order val="5"/>
          <c:tx>
            <c:strRef>
              <c:f>'掲載データ'!$O$13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58839487"/>
        <c:axId val="59793336"/>
      </c:barChart>
      <c:catAx>
        <c:axId val="5883948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2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B56" sqref="B56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</v>
      </c>
    </row>
    <row r="2" ht="15" customHeight="1"/>
    <row r="3" spans="2:10" ht="21" customHeight="1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4" spans="2:10" ht="21" customHeight="1">
      <c r="B4" s="13"/>
      <c r="C4" s="13"/>
      <c r="D4" s="13"/>
      <c r="E4" s="13"/>
      <c r="F4" s="13"/>
      <c r="G4" s="13"/>
      <c r="H4" s="13"/>
      <c r="I4" s="13"/>
      <c r="J4" s="13"/>
    </row>
    <row r="6" spans="1:10" ht="29.25" customHeight="1">
      <c r="A6" t="s">
        <v>3</v>
      </c>
      <c r="J6" s="2" t="s">
        <v>4</v>
      </c>
    </row>
    <row r="7" spans="1:23" ht="30" customHeight="1">
      <c r="A7" s="14"/>
      <c r="B7" s="15"/>
      <c r="C7" s="1" t="s">
        <v>0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">
        <v>15</v>
      </c>
      <c r="J7" s="1">
        <v>16</v>
      </c>
      <c r="P7">
        <v>60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</row>
    <row r="8" spans="1:23" ht="30" customHeight="1">
      <c r="A8" s="16" t="s">
        <v>5</v>
      </c>
      <c r="B8" s="17"/>
      <c r="C8" s="4">
        <v>59</v>
      </c>
      <c r="D8" s="4">
        <v>62.1</v>
      </c>
      <c r="E8" s="4">
        <v>53.7</v>
      </c>
      <c r="F8" s="4">
        <v>51.3</v>
      </c>
      <c r="G8" s="4">
        <v>54.8</v>
      </c>
      <c r="H8" s="4">
        <v>51</v>
      </c>
      <c r="I8" s="4">
        <v>57.1</v>
      </c>
      <c r="J8" s="4">
        <f aca="true" t="shared" si="0" ref="J8:J13">+W8</f>
        <v>53.110773899848255</v>
      </c>
      <c r="O8" s="6" t="str">
        <f aca="true" t="shared" si="1" ref="O8:O13">+A8</f>
        <v>世帯主（員）の傷病</v>
      </c>
      <c r="P8" s="5">
        <f>+C8</f>
        <v>59</v>
      </c>
      <c r="Q8" s="5">
        <f aca="true" t="shared" si="2" ref="Q8:V13">+D8</f>
        <v>62.1</v>
      </c>
      <c r="R8" s="5">
        <f t="shared" si="2"/>
        <v>53.7</v>
      </c>
      <c r="S8" s="5">
        <f t="shared" si="2"/>
        <v>51.3</v>
      </c>
      <c r="T8" s="5">
        <f t="shared" si="2"/>
        <v>54.8</v>
      </c>
      <c r="U8" s="5">
        <f t="shared" si="2"/>
        <v>51</v>
      </c>
      <c r="V8" s="5">
        <f t="shared" si="2"/>
        <v>57.1</v>
      </c>
      <c r="W8" s="5">
        <f>+'集計表'!Q3</f>
        <v>53.110773899848255</v>
      </c>
    </row>
    <row r="9" spans="1:23" ht="30" customHeight="1">
      <c r="A9" s="16" t="s">
        <v>6</v>
      </c>
      <c r="B9" s="17"/>
      <c r="C9" s="4">
        <v>15.4</v>
      </c>
      <c r="D9" s="4">
        <v>1.6</v>
      </c>
      <c r="E9" s="4">
        <v>2.6</v>
      </c>
      <c r="F9" s="4">
        <v>2.5</v>
      </c>
      <c r="G9" s="4">
        <v>2.4</v>
      </c>
      <c r="H9" s="4">
        <v>2.3</v>
      </c>
      <c r="I9" s="4">
        <v>0</v>
      </c>
      <c r="J9" s="4">
        <f t="shared" si="0"/>
        <v>1.9726858877086493</v>
      </c>
      <c r="O9" s="6" t="str">
        <f t="shared" si="1"/>
        <v>働いていた者の離別</v>
      </c>
      <c r="P9" s="5">
        <f>+C9</f>
        <v>15.4</v>
      </c>
      <c r="Q9" s="5">
        <f t="shared" si="2"/>
        <v>1.6</v>
      </c>
      <c r="R9" s="5">
        <f t="shared" si="2"/>
        <v>2.6</v>
      </c>
      <c r="S9" s="5">
        <f t="shared" si="2"/>
        <v>2.5</v>
      </c>
      <c r="T9" s="5">
        <f t="shared" si="2"/>
        <v>2.4</v>
      </c>
      <c r="U9" s="5">
        <f t="shared" si="2"/>
        <v>2.3</v>
      </c>
      <c r="V9" s="5">
        <f t="shared" si="2"/>
        <v>0</v>
      </c>
      <c r="W9" s="5">
        <f>+'集計表'!Q4</f>
        <v>1.9726858877086493</v>
      </c>
    </row>
    <row r="10" spans="1:23" ht="30" customHeight="1">
      <c r="A10" s="18" t="s">
        <v>7</v>
      </c>
      <c r="B10" s="17"/>
      <c r="C10" s="4">
        <v>15.4</v>
      </c>
      <c r="D10" s="4">
        <v>13</v>
      </c>
      <c r="E10" s="4">
        <v>13.3</v>
      </c>
      <c r="F10" s="4">
        <v>15.3</v>
      </c>
      <c r="G10" s="4">
        <v>16.7</v>
      </c>
      <c r="H10" s="4">
        <v>13.8</v>
      </c>
      <c r="I10" s="4">
        <v>10.7</v>
      </c>
      <c r="J10" s="4">
        <f t="shared" si="0"/>
        <v>16.38846737481032</v>
      </c>
      <c r="O10" s="6" t="str">
        <f t="shared" si="1"/>
        <v>働き等による収入の
減少・喪失</v>
      </c>
      <c r="P10" s="5">
        <f>+C10</f>
        <v>15.4</v>
      </c>
      <c r="Q10" s="5">
        <f t="shared" si="2"/>
        <v>13</v>
      </c>
      <c r="R10" s="5">
        <f t="shared" si="2"/>
        <v>13.3</v>
      </c>
      <c r="S10" s="5">
        <f t="shared" si="2"/>
        <v>15.3</v>
      </c>
      <c r="T10" s="5">
        <f t="shared" si="2"/>
        <v>16.7</v>
      </c>
      <c r="U10" s="5">
        <f t="shared" si="2"/>
        <v>13.8</v>
      </c>
      <c r="V10" s="5">
        <f t="shared" si="2"/>
        <v>10.7</v>
      </c>
      <c r="W10" s="5">
        <f>+'集計表'!Q5</f>
        <v>16.38846737481032</v>
      </c>
    </row>
    <row r="11" spans="1:23" ht="30" customHeight="1">
      <c r="A11" s="16" t="s">
        <v>8</v>
      </c>
      <c r="B11" s="17"/>
      <c r="C11" s="7" t="s">
        <v>13</v>
      </c>
      <c r="D11" s="7" t="s">
        <v>13</v>
      </c>
      <c r="E11" s="7" t="s">
        <v>13</v>
      </c>
      <c r="F11" s="4">
        <v>1.2</v>
      </c>
      <c r="G11" s="4">
        <v>0</v>
      </c>
      <c r="H11" s="4">
        <v>0.6</v>
      </c>
      <c r="I11" s="4">
        <v>1.8</v>
      </c>
      <c r="J11" s="4">
        <f t="shared" si="0"/>
        <v>0.4552352048558422</v>
      </c>
      <c r="O11" s="6" t="str">
        <f t="shared" si="1"/>
        <v>要介護状態</v>
      </c>
      <c r="P11" s="5"/>
      <c r="Q11" s="5"/>
      <c r="R11" s="5"/>
      <c r="S11" s="5"/>
      <c r="T11" s="5">
        <f t="shared" si="2"/>
        <v>0</v>
      </c>
      <c r="U11" s="5">
        <f t="shared" si="2"/>
        <v>0.6</v>
      </c>
      <c r="V11" s="5">
        <f t="shared" si="2"/>
        <v>1.8</v>
      </c>
      <c r="W11" s="5">
        <f>+'集計表'!Q6</f>
        <v>0.4552352048558422</v>
      </c>
    </row>
    <row r="12" spans="1:23" ht="30" customHeight="1">
      <c r="A12" s="18" t="s">
        <v>9</v>
      </c>
      <c r="B12" s="17"/>
      <c r="C12" s="4">
        <v>7.7</v>
      </c>
      <c r="D12" s="4">
        <v>19.6</v>
      </c>
      <c r="E12" s="4">
        <v>23.5</v>
      </c>
      <c r="F12" s="4">
        <v>20.7</v>
      </c>
      <c r="G12" s="4">
        <v>19</v>
      </c>
      <c r="H12" s="4">
        <v>26.9</v>
      </c>
      <c r="I12" s="4">
        <v>16.1</v>
      </c>
      <c r="J12" s="4">
        <f t="shared" si="0"/>
        <v>22.15477996965099</v>
      </c>
      <c r="O12" s="6" t="str">
        <f t="shared" si="1"/>
        <v>仕送り・手持ち金
貯金等の減少</v>
      </c>
      <c r="P12" s="5">
        <f>+C12</f>
        <v>7.7</v>
      </c>
      <c r="Q12" s="5">
        <f t="shared" si="2"/>
        <v>19.6</v>
      </c>
      <c r="R12" s="5">
        <f t="shared" si="2"/>
        <v>23.5</v>
      </c>
      <c r="S12" s="5">
        <f t="shared" si="2"/>
        <v>20.7</v>
      </c>
      <c r="T12" s="5">
        <f t="shared" si="2"/>
        <v>19</v>
      </c>
      <c r="U12" s="5">
        <f t="shared" si="2"/>
        <v>26.9</v>
      </c>
      <c r="V12" s="5">
        <f t="shared" si="2"/>
        <v>16.1</v>
      </c>
      <c r="W12" s="5">
        <f>+'集計表'!Q7</f>
        <v>22.15477996965099</v>
      </c>
    </row>
    <row r="13" spans="1:23" ht="30" customHeight="1">
      <c r="A13" s="16" t="s">
        <v>10</v>
      </c>
      <c r="B13" s="17"/>
      <c r="C13" s="4">
        <v>2.5</v>
      </c>
      <c r="D13" s="4">
        <v>3.7</v>
      </c>
      <c r="E13" s="4">
        <v>6.9</v>
      </c>
      <c r="F13" s="4">
        <v>9</v>
      </c>
      <c r="G13" s="4">
        <v>7.1</v>
      </c>
      <c r="H13" s="4">
        <v>5.4</v>
      </c>
      <c r="I13" s="4">
        <v>14.3</v>
      </c>
      <c r="J13" s="4">
        <f t="shared" si="0"/>
        <v>5.918057663125948</v>
      </c>
      <c r="O13" s="6" t="str">
        <f t="shared" si="1"/>
        <v>その他</v>
      </c>
      <c r="P13" s="5">
        <f>+C13</f>
        <v>2.5</v>
      </c>
      <c r="Q13" s="5">
        <f t="shared" si="2"/>
        <v>3.7</v>
      </c>
      <c r="R13" s="5">
        <f t="shared" si="2"/>
        <v>6.9</v>
      </c>
      <c r="S13" s="5">
        <f t="shared" si="2"/>
        <v>9</v>
      </c>
      <c r="T13" s="5">
        <f t="shared" si="2"/>
        <v>7.1</v>
      </c>
      <c r="U13" s="5">
        <f t="shared" si="2"/>
        <v>5.4</v>
      </c>
      <c r="V13" s="5">
        <f t="shared" si="2"/>
        <v>14.3</v>
      </c>
      <c r="W13" s="5">
        <f>+'集計表'!Q8</f>
        <v>5.918057663125948</v>
      </c>
    </row>
    <row r="14" spans="1:10" ht="14.25">
      <c r="A14" t="s">
        <v>11</v>
      </c>
      <c r="J14" s="2" t="s">
        <v>12</v>
      </c>
    </row>
    <row r="15" ht="14.25">
      <c r="J15" s="2"/>
    </row>
    <row r="16" ht="14.25">
      <c r="J16" s="2"/>
    </row>
    <row r="18" ht="14.25">
      <c r="A18" t="s">
        <v>14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A10:B10"/>
    <mergeCell ref="A11:B11"/>
    <mergeCell ref="A12:B12"/>
    <mergeCell ref="A13:B13"/>
    <mergeCell ref="B3:J4"/>
    <mergeCell ref="A7:B7"/>
    <mergeCell ref="A8:B8"/>
    <mergeCell ref="A9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"/>
  <sheetViews>
    <sheetView view="pageBreakPreview" zoomScale="60" workbookViewId="0" topLeftCell="A1">
      <selection activeCell="P6" sqref="P6"/>
    </sheetView>
  </sheetViews>
  <sheetFormatPr defaultColWidth="9.00390625" defaultRowHeight="14.25"/>
  <cols>
    <col min="1" max="1" width="20.625" style="0" customWidth="1"/>
  </cols>
  <sheetData>
    <row r="2" spans="1:17" ht="30" customHeight="1">
      <c r="A2" s="8"/>
      <c r="B2" s="8" t="s">
        <v>15</v>
      </c>
      <c r="C2" s="8" t="s">
        <v>16</v>
      </c>
      <c r="D2" s="8" t="s">
        <v>17</v>
      </c>
      <c r="E2" s="8" t="s">
        <v>18</v>
      </c>
      <c r="F2" s="8" t="s">
        <v>20</v>
      </c>
      <c r="G2" s="8" t="s">
        <v>19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28</v>
      </c>
      <c r="P2" s="8" t="s">
        <v>30</v>
      </c>
      <c r="Q2" s="8" t="s">
        <v>31</v>
      </c>
    </row>
    <row r="3" spans="1:17" ht="30" customHeight="1">
      <c r="A3" s="9" t="s">
        <v>5</v>
      </c>
      <c r="B3" s="8">
        <v>13</v>
      </c>
      <c r="C3" s="8">
        <v>33</v>
      </c>
      <c r="D3" s="8">
        <v>6</v>
      </c>
      <c r="E3" s="8">
        <v>2</v>
      </c>
      <c r="F3" s="8">
        <v>190</v>
      </c>
      <c r="G3" s="8">
        <v>7</v>
      </c>
      <c r="H3" s="8">
        <v>21</v>
      </c>
      <c r="I3" s="8">
        <v>9</v>
      </c>
      <c r="J3" s="8"/>
      <c r="K3" s="8">
        <v>52</v>
      </c>
      <c r="L3" s="8"/>
      <c r="M3" s="8">
        <v>8</v>
      </c>
      <c r="N3" s="8">
        <v>9</v>
      </c>
      <c r="O3" s="8"/>
      <c r="P3" s="8">
        <f>SUM(B3:O3)</f>
        <v>350</v>
      </c>
      <c r="Q3" s="12">
        <f>+P3/P9*100</f>
        <v>53.110773899848255</v>
      </c>
    </row>
    <row r="4" spans="1:17" ht="30" customHeight="1">
      <c r="A4" s="9" t="s">
        <v>6</v>
      </c>
      <c r="B4" s="8">
        <v>0</v>
      </c>
      <c r="C4" s="8">
        <v>1</v>
      </c>
      <c r="D4" s="8"/>
      <c r="E4" s="8"/>
      <c r="F4" s="8">
        <v>7</v>
      </c>
      <c r="G4" s="8"/>
      <c r="H4" s="8">
        <v>3</v>
      </c>
      <c r="I4" s="8"/>
      <c r="J4" s="8"/>
      <c r="K4" s="8">
        <v>2</v>
      </c>
      <c r="L4" s="8"/>
      <c r="M4" s="8"/>
      <c r="N4" s="8"/>
      <c r="O4" s="8"/>
      <c r="P4" s="8">
        <f>SUM(B4:O4)</f>
        <v>13</v>
      </c>
      <c r="Q4" s="12">
        <f>+P4/P9*100</f>
        <v>1.9726858877086493</v>
      </c>
    </row>
    <row r="5" spans="1:17" ht="30" customHeight="1">
      <c r="A5" s="10" t="s">
        <v>7</v>
      </c>
      <c r="B5" s="8">
        <v>3</v>
      </c>
      <c r="C5" s="8">
        <v>11</v>
      </c>
      <c r="D5" s="8"/>
      <c r="E5" s="8"/>
      <c r="F5" s="8">
        <v>51</v>
      </c>
      <c r="G5" s="8">
        <v>2</v>
      </c>
      <c r="H5" s="8">
        <v>24</v>
      </c>
      <c r="I5" s="8"/>
      <c r="J5" s="8"/>
      <c r="K5" s="8">
        <v>7</v>
      </c>
      <c r="L5" s="8"/>
      <c r="M5" s="8">
        <v>5</v>
      </c>
      <c r="N5" s="8">
        <v>5</v>
      </c>
      <c r="O5" s="8"/>
      <c r="P5" s="8">
        <f>SUM(B5:O5)</f>
        <v>108</v>
      </c>
      <c r="Q5" s="12">
        <f>+P5/P9*100</f>
        <v>16.38846737481032</v>
      </c>
    </row>
    <row r="6" spans="1:17" ht="30" customHeight="1">
      <c r="A6" s="9" t="s">
        <v>8</v>
      </c>
      <c r="B6" s="8">
        <v>0</v>
      </c>
      <c r="C6" s="8"/>
      <c r="D6" s="8"/>
      <c r="E6" s="8">
        <v>1</v>
      </c>
      <c r="F6" s="8">
        <v>1</v>
      </c>
      <c r="G6" s="8"/>
      <c r="H6" s="8"/>
      <c r="I6" s="8">
        <v>1</v>
      </c>
      <c r="J6" s="8"/>
      <c r="K6" s="8"/>
      <c r="L6" s="8"/>
      <c r="M6" s="8"/>
      <c r="N6" s="8"/>
      <c r="O6" s="8"/>
      <c r="P6" s="8">
        <f>SUM(B6:O6)</f>
        <v>3</v>
      </c>
      <c r="Q6" s="12">
        <f>+P6/P9*100</f>
        <v>0.4552352048558422</v>
      </c>
    </row>
    <row r="7" spans="1:17" ht="30" customHeight="1">
      <c r="A7" s="10" t="s">
        <v>9</v>
      </c>
      <c r="B7" s="8">
        <v>11</v>
      </c>
      <c r="C7" s="8">
        <v>13</v>
      </c>
      <c r="D7" s="8">
        <v>5</v>
      </c>
      <c r="E7" s="8">
        <v>10</v>
      </c>
      <c r="F7" s="8">
        <v>38</v>
      </c>
      <c r="G7" s="8">
        <v>5</v>
      </c>
      <c r="H7" s="8">
        <v>7</v>
      </c>
      <c r="I7" s="8">
        <v>8</v>
      </c>
      <c r="J7" s="8">
        <v>7</v>
      </c>
      <c r="K7" s="8">
        <v>33</v>
      </c>
      <c r="L7" s="8">
        <v>4</v>
      </c>
      <c r="M7" s="8">
        <v>1</v>
      </c>
      <c r="N7" s="8">
        <v>4</v>
      </c>
      <c r="O7" s="8"/>
      <c r="P7" s="8">
        <f>SUM(B7:O7)</f>
        <v>146</v>
      </c>
      <c r="Q7" s="12">
        <f>+P7/P9*100</f>
        <v>22.15477996965099</v>
      </c>
    </row>
    <row r="8" spans="1:17" ht="30" customHeight="1">
      <c r="A8" s="9" t="s">
        <v>10</v>
      </c>
      <c r="B8" s="8">
        <v>2</v>
      </c>
      <c r="C8" s="8">
        <v>11</v>
      </c>
      <c r="D8" s="8">
        <v>1</v>
      </c>
      <c r="E8" s="8"/>
      <c r="F8" s="8">
        <v>7</v>
      </c>
      <c r="G8" s="8">
        <v>2</v>
      </c>
      <c r="H8" s="8">
        <v>6</v>
      </c>
      <c r="I8" s="8">
        <v>3</v>
      </c>
      <c r="J8" s="8"/>
      <c r="K8" s="8">
        <v>6</v>
      </c>
      <c r="L8" s="8"/>
      <c r="M8" s="8"/>
      <c r="N8" s="8">
        <v>1</v>
      </c>
      <c r="O8" s="8"/>
      <c r="P8" s="8">
        <f>SUM(B8:O8)</f>
        <v>39</v>
      </c>
      <c r="Q8" s="12">
        <f>+P8/P9*100</f>
        <v>5.918057663125948</v>
      </c>
    </row>
    <row r="9" spans="1:17" ht="30" customHeight="1">
      <c r="A9" s="11" t="s">
        <v>29</v>
      </c>
      <c r="B9" s="8">
        <f>SUM(B3:B8)</f>
        <v>29</v>
      </c>
      <c r="C9" s="8">
        <f aca="true" t="shared" si="0" ref="C9:P9">SUM(C3:C8)</f>
        <v>69</v>
      </c>
      <c r="D9" s="8">
        <f t="shared" si="0"/>
        <v>12</v>
      </c>
      <c r="E9" s="8">
        <f t="shared" si="0"/>
        <v>13</v>
      </c>
      <c r="F9" s="8">
        <f t="shared" si="0"/>
        <v>294</v>
      </c>
      <c r="G9" s="8">
        <f t="shared" si="0"/>
        <v>16</v>
      </c>
      <c r="H9" s="8">
        <f t="shared" si="0"/>
        <v>61</v>
      </c>
      <c r="I9" s="8">
        <f t="shared" si="0"/>
        <v>21</v>
      </c>
      <c r="J9" s="8">
        <f t="shared" si="0"/>
        <v>7</v>
      </c>
      <c r="K9" s="8">
        <f t="shared" si="0"/>
        <v>100</v>
      </c>
      <c r="L9" s="8">
        <f t="shared" si="0"/>
        <v>4</v>
      </c>
      <c r="M9" s="8">
        <f t="shared" si="0"/>
        <v>14</v>
      </c>
      <c r="N9" s="8">
        <f t="shared" si="0"/>
        <v>19</v>
      </c>
      <c r="O9" s="8">
        <f t="shared" si="0"/>
        <v>0</v>
      </c>
      <c r="P9" s="8">
        <f t="shared" si="0"/>
        <v>659</v>
      </c>
      <c r="Q9" s="12">
        <f>SUM(Q3:Q8)</f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2005-06-27T06:52:14Z</cp:lastPrinted>
  <dcterms:created xsi:type="dcterms:W3CDTF">2004-07-05T05:03:09Z</dcterms:created>
  <dcterms:modified xsi:type="dcterms:W3CDTF">2005-12-26T02:36:02Z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