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<sst xmlns="http://schemas.openxmlformats.org/spreadsheetml/2006/main" count="163" uniqueCount="38">
  <si>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</si>
  <si>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</si>
  <si>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</si>
  <si>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</si>
  <si>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</si>
  <si>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</si>
  <si>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</si>
  <si>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</si>
  <si>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</si>
  <si>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</si>
  <si>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</si>
  <si>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</si>
  <si>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</si>
  <si>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</si>
  <si>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</si>
  <si>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</si>
  <si>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</si>
  <si>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</si>
  <si>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合　　　　　計</t>
  </si>
  <si>
    <t>生　活　扶　助</t>
  </si>
  <si>
    <t>住　宅　扶　助</t>
  </si>
  <si>
    <t>教　育　扶　助</t>
  </si>
  <si>
    <t>介　護　扶　助</t>
  </si>
  <si>
    <t>医　療　扶　助</t>
  </si>
  <si>
    <t>その他の扶助</t>
  </si>
  <si>
    <t>100.0</t>
  </si>
  <si>
    <t>１０－２　福祉事務所別扶助別人員（年度別総人員推移）</t>
  </si>
  <si>
    <t>能登北部</t>
  </si>
  <si>
    <t>能登中部</t>
  </si>
  <si>
    <t>石川中央</t>
  </si>
  <si>
    <t>白山市　　（松任市）</t>
  </si>
  <si>
    <t>能美市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</si>
  <si>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</si>
  <si>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</si>
  <si>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注５）白山市（平成１７年２月１日市制施行）の平成１６年度データは、旧松任市、石川郡美川町、鶴来町、河内村、吉野谷村、鳥越村、尾口村、白峰村における数値を合計したものである。</t>
  </si>
  <si>
    <t>　注６）能美市（平成１７年２月１日市制施行）の平成１６年度データは、旧能美郡根上町、寺井町、辰口町における数値を合計したものである。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</si>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</sst>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49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2" borderId="7" xfId="0" applyNumberFormat="1" applyFill="1" applyBorder="1" applyAlignment="1">
      <alignment horizontal="right" vertical="center"/>
    </xf>
    <xf numFmtId="177" fontId="0" fillId="3" borderId="1" xfId="0" applyNumberFormat="1" applyFill="1" applyBorder="1" applyAlignment="1">
      <alignment horizontal="right" vertical="center"/>
    </xf>
    <xf numFmtId="177" fontId="0" fillId="3" borderId="1" xfId="0" applyNumberFormat="1" applyFill="1" applyBorder="1" applyAlignment="1">
      <alignment vertical="center"/>
    </xf>
    <xf numFmtId="176" fontId="0" fillId="3" borderId="5" xfId="0" applyNumberFormat="1" applyFill="1" applyBorder="1" applyAlignment="1">
      <alignment vertical="center"/>
    </xf>
    <xf numFmtId="177" fontId="0" fillId="3" borderId="2" xfId="0" applyNumberFormat="1" applyFill="1" applyBorder="1" applyAlignment="1">
      <alignment horizontal="right" vertical="center"/>
    </xf>
    <xf numFmtId="177" fontId="0" fillId="3" borderId="3" xfId="0" applyNumberFormat="1" applyFill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177" fontId="0" fillId="2" borderId="11" xfId="0" applyNumberFormat="1" applyFill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Fill="1" applyBorder="1" applyAlignment="1">
      <alignment horizontal="right" vertical="center"/>
    </xf>
    <xf numFmtId="177" fontId="0" fillId="2" borderId="4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tabSelected="1" view="pageBreakPreview" zoomScaleNormal="75" zoomScaleSheetLayoutView="100" workbookViewId="0" topLeftCell="A1">
      <pane xSplit="2" ySplit="3" topLeftCell="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6" sqref="Z6"/>
    </sheetView>
  </sheetViews>
  <sheetFormatPr defaultColWidth="9.00390625" defaultRowHeight="14.25"/>
  <cols>
    <col min="1" max="1" width="11.25390625" style="0" customWidth="1"/>
    <col min="3" max="7" width="7.50390625" style="0" customWidth="1"/>
    <col min="8" max="11" width="7.00390625" style="0" customWidth="1"/>
    <col min="12" max="12" width="7.50390625" style="0" customWidth="1"/>
    <col min="13" max="13" width="7.625" style="0" customWidth="1"/>
    <col min="14" max="17" width="7.00390625" style="0" customWidth="1"/>
    <col min="18" max="27" width="6.25390625" style="0" customWidth="1"/>
    <col min="28" max="32" width="7.00390625" style="0" customWidth="1"/>
    <col min="33" max="37" width="6.25390625" style="0" customWidth="1"/>
  </cols>
  <sheetData>
    <row r="1" ht="21" customHeight="1" thickBot="1">
      <c r="A1" s="1" t="s">
        <v>26</v>
      </c>
    </row>
    <row r="2" spans="1:37" ht="21" customHeight="1">
      <c r="A2" s="50" t="s">
        <v>0</v>
      </c>
      <c r="B2" s="51"/>
      <c r="C2" s="46" t="s">
        <v>18</v>
      </c>
      <c r="D2" s="46"/>
      <c r="E2" s="46"/>
      <c r="F2" s="46"/>
      <c r="G2" s="46"/>
      <c r="H2" s="46" t="s">
        <v>19</v>
      </c>
      <c r="I2" s="46"/>
      <c r="J2" s="46"/>
      <c r="K2" s="46"/>
      <c r="L2" s="46"/>
      <c r="M2" s="46" t="s">
        <v>20</v>
      </c>
      <c r="N2" s="46"/>
      <c r="O2" s="46"/>
      <c r="P2" s="46"/>
      <c r="Q2" s="46"/>
      <c r="R2" s="46" t="s">
        <v>21</v>
      </c>
      <c r="S2" s="46"/>
      <c r="T2" s="46"/>
      <c r="U2" s="46"/>
      <c r="V2" s="46"/>
      <c r="W2" s="43" t="s">
        <v>22</v>
      </c>
      <c r="X2" s="44"/>
      <c r="Y2" s="44"/>
      <c r="Z2" s="44"/>
      <c r="AA2" s="45"/>
      <c r="AB2" s="46" t="s">
        <v>23</v>
      </c>
      <c r="AC2" s="46"/>
      <c r="AD2" s="46"/>
      <c r="AE2" s="46"/>
      <c r="AF2" s="46"/>
      <c r="AG2" s="46" t="s">
        <v>24</v>
      </c>
      <c r="AH2" s="46"/>
      <c r="AI2" s="46"/>
      <c r="AJ2" s="46"/>
      <c r="AK2" s="47"/>
    </row>
    <row r="3" spans="1:37" ht="21" customHeight="1">
      <c r="A3" s="52"/>
      <c r="B3" s="53"/>
      <c r="C3" s="2">
        <v>12</v>
      </c>
      <c r="D3" s="2">
        <v>13</v>
      </c>
      <c r="E3" s="2">
        <v>14</v>
      </c>
      <c r="F3" s="2">
        <v>15</v>
      </c>
      <c r="G3" s="2">
        <v>16</v>
      </c>
      <c r="H3" s="2">
        <f>+C3</f>
        <v>12</v>
      </c>
      <c r="I3" s="2">
        <f>+D3</f>
        <v>13</v>
      </c>
      <c r="J3" s="2">
        <f>+E3</f>
        <v>14</v>
      </c>
      <c r="K3" s="2">
        <f>+F3</f>
        <v>15</v>
      </c>
      <c r="L3" s="2">
        <f>+G3</f>
        <v>16</v>
      </c>
      <c r="M3" s="2">
        <f>+C3</f>
        <v>12</v>
      </c>
      <c r="N3" s="2">
        <f>+D3</f>
        <v>13</v>
      </c>
      <c r="O3" s="2">
        <f>+E3</f>
        <v>14</v>
      </c>
      <c r="P3" s="2">
        <f>+F3</f>
        <v>15</v>
      </c>
      <c r="Q3" s="2">
        <f>+G3</f>
        <v>16</v>
      </c>
      <c r="R3" s="2">
        <f>+C3</f>
        <v>12</v>
      </c>
      <c r="S3" s="2">
        <f>+D3</f>
        <v>13</v>
      </c>
      <c r="T3" s="2">
        <f>+E3</f>
        <v>14</v>
      </c>
      <c r="U3" s="2">
        <f>+F3</f>
        <v>15</v>
      </c>
      <c r="V3" s="2">
        <f>+G3</f>
        <v>16</v>
      </c>
      <c r="W3" s="2">
        <f>+C3</f>
        <v>12</v>
      </c>
      <c r="X3" s="2">
        <f>+D3</f>
        <v>13</v>
      </c>
      <c r="Y3" s="2">
        <f>+E3</f>
        <v>14</v>
      </c>
      <c r="Z3" s="2">
        <f>+F3</f>
        <v>15</v>
      </c>
      <c r="AA3" s="2">
        <f>+G3</f>
        <v>16</v>
      </c>
      <c r="AB3" s="2">
        <f>+C3</f>
        <v>12</v>
      </c>
      <c r="AC3" s="2">
        <f>+D3</f>
        <v>13</v>
      </c>
      <c r="AD3" s="2">
        <f>+E3</f>
        <v>14</v>
      </c>
      <c r="AE3" s="2">
        <f>+F3</f>
        <v>15</v>
      </c>
      <c r="AF3" s="2">
        <f>+G3</f>
        <v>16</v>
      </c>
      <c r="AG3" s="2">
        <f>+C3</f>
        <v>12</v>
      </c>
      <c r="AH3" s="2">
        <f>+D3</f>
        <v>13</v>
      </c>
      <c r="AI3" s="2">
        <f>+E3</f>
        <v>14</v>
      </c>
      <c r="AJ3" s="2">
        <f>+F3</f>
        <v>15</v>
      </c>
      <c r="AK3" s="62">
        <f>+G3</f>
        <v>16</v>
      </c>
    </row>
    <row r="4" spans="1:37" ht="21" customHeight="1">
      <c r="A4" s="48" t="s">
        <v>1</v>
      </c>
      <c r="B4" s="2" t="s">
        <v>2</v>
      </c>
      <c r="C4" s="23">
        <f>+H4+M4+R4+W4+AB4+AG4</f>
        <v>3018</v>
      </c>
      <c r="D4" s="23">
        <f>+I4+N4+S4+X4+AC4+AH4</f>
        <v>3372</v>
      </c>
      <c r="E4" s="23">
        <f>+J4+O4+T4+Y4+AD4+AI4</f>
        <v>4049</v>
      </c>
      <c r="F4" s="23">
        <f>+K4+P4+U4+Z4+AE4+AJ4</f>
        <v>4021</v>
      </c>
      <c r="G4" s="23">
        <f>+L4+Q4+V4+AA4+AF4+AK4</f>
        <v>2632</v>
      </c>
      <c r="H4" s="20">
        <v>1017</v>
      </c>
      <c r="I4" s="20">
        <v>1154</v>
      </c>
      <c r="J4" s="20">
        <v>1377</v>
      </c>
      <c r="K4" s="20">
        <v>1345</v>
      </c>
      <c r="L4" s="20">
        <v>886</v>
      </c>
      <c r="M4" s="3">
        <v>681</v>
      </c>
      <c r="N4" s="3">
        <v>756</v>
      </c>
      <c r="O4" s="3">
        <v>970</v>
      </c>
      <c r="P4" s="3">
        <v>963</v>
      </c>
      <c r="Q4" s="3">
        <v>642</v>
      </c>
      <c r="R4" s="3">
        <v>36</v>
      </c>
      <c r="S4" s="3">
        <v>44</v>
      </c>
      <c r="T4" s="3">
        <v>91</v>
      </c>
      <c r="U4" s="3">
        <v>24</v>
      </c>
      <c r="V4" s="3">
        <v>35</v>
      </c>
      <c r="W4" s="3">
        <v>103</v>
      </c>
      <c r="X4" s="3">
        <v>140</v>
      </c>
      <c r="Y4" s="3">
        <v>211</v>
      </c>
      <c r="Z4" s="3">
        <v>250</v>
      </c>
      <c r="AA4" s="3">
        <v>134</v>
      </c>
      <c r="AB4" s="3">
        <v>1168</v>
      </c>
      <c r="AC4" s="3">
        <v>1265</v>
      </c>
      <c r="AD4" s="3">
        <v>1384</v>
      </c>
      <c r="AE4" s="3">
        <v>1414</v>
      </c>
      <c r="AF4" s="3">
        <v>932</v>
      </c>
      <c r="AG4" s="3">
        <v>13</v>
      </c>
      <c r="AH4" s="3">
        <v>13</v>
      </c>
      <c r="AI4" s="3">
        <v>16</v>
      </c>
      <c r="AJ4" s="3">
        <v>25</v>
      </c>
      <c r="AK4" s="35">
        <v>3</v>
      </c>
    </row>
    <row r="5" spans="1:37" ht="21" customHeight="1">
      <c r="A5" s="48"/>
      <c r="B5" s="2" t="s">
        <v>17</v>
      </c>
      <c r="C5" s="19" t="s">
        <v>25</v>
      </c>
      <c r="D5" s="19" t="s">
        <v>25</v>
      </c>
      <c r="E5" s="19" t="s">
        <v>25</v>
      </c>
      <c r="F5" s="19" t="s">
        <v>25</v>
      </c>
      <c r="G5" s="19" t="s">
        <v>25</v>
      </c>
      <c r="H5" s="21">
        <f>ROUND(H4/C4*100,1)</f>
        <v>33.7</v>
      </c>
      <c r="I5" s="21">
        <f>ROUND(I4/D4*100,1)</f>
        <v>34.2</v>
      </c>
      <c r="J5" s="21">
        <f>ROUND(J4/E4*100,1)</f>
        <v>34</v>
      </c>
      <c r="K5" s="21">
        <f>ROUND(K4/F4*100,1)</f>
        <v>33.4</v>
      </c>
      <c r="L5" s="21">
        <f>ROUND(L4/G4*100,1)</f>
        <v>33.7</v>
      </c>
      <c r="M5" s="4">
        <f>ROUND(M4/C4*100,1)</f>
        <v>22.6</v>
      </c>
      <c r="N5" s="4">
        <f>ROUND(N4/D4*100,1)</f>
        <v>22.4</v>
      </c>
      <c r="O5" s="4">
        <f>ROUND(O4/E4*100,1)</f>
        <v>24</v>
      </c>
      <c r="P5" s="4">
        <f>ROUND(P4/F4*100,1)</f>
        <v>23.9</v>
      </c>
      <c r="Q5" s="4">
        <f>ROUND(Q4/G4*100,1)</f>
        <v>24.4</v>
      </c>
      <c r="R5" s="4">
        <f>ROUND(R4/C4*100,1)</f>
        <v>1.2</v>
      </c>
      <c r="S5" s="4">
        <f>ROUND(S4/D4*100,1)</f>
        <v>1.3</v>
      </c>
      <c r="T5" s="4">
        <f>ROUND(T4/E4*100,1)</f>
        <v>2.2</v>
      </c>
      <c r="U5" s="4">
        <f>ROUND(U4/F4*100,1)</f>
        <v>0.6</v>
      </c>
      <c r="V5" s="4">
        <f>ROUND(V4/G4*100,1)</f>
        <v>1.3</v>
      </c>
      <c r="W5" s="4">
        <f>ROUND(W4/C4*100,1)</f>
        <v>3.4</v>
      </c>
      <c r="X5" s="4">
        <f>ROUND(X4/D4*100,1)</f>
        <v>4.2</v>
      </c>
      <c r="Y5" s="4">
        <f>ROUND(Y4/E4*100,1)</f>
        <v>5.2</v>
      </c>
      <c r="Z5" s="4">
        <f>ROUND(Z4/F4*100,1)</f>
        <v>6.2</v>
      </c>
      <c r="AA5" s="4">
        <f>ROUND(AA4/G4*100,1)</f>
        <v>5.1</v>
      </c>
      <c r="AB5" s="4">
        <f>ROUND(AB4/C4*100,1)</f>
        <v>38.7</v>
      </c>
      <c r="AC5" s="4">
        <f>ROUND(AC4/D4*100,1)</f>
        <v>37.5</v>
      </c>
      <c r="AD5" s="4">
        <f>ROUND(AD4/E4*100,1)</f>
        <v>34.2</v>
      </c>
      <c r="AE5" s="4">
        <f>ROUND(AE4/F4*100,1)</f>
        <v>35.2</v>
      </c>
      <c r="AF5" s="4">
        <f>ROUND(AF4/G4*100,1)</f>
        <v>35.4</v>
      </c>
      <c r="AG5" s="4">
        <f>ROUND(AG4/C4*100,1)</f>
        <v>0.4</v>
      </c>
      <c r="AH5" s="4">
        <f>ROUND(AH4/D4*100,1)</f>
        <v>0.4</v>
      </c>
      <c r="AI5" s="4">
        <f>ROUND(AI4/E4*100,1)</f>
        <v>0.4</v>
      </c>
      <c r="AJ5" s="4">
        <f>ROUND(AJ4/F4*100,1)</f>
        <v>0.6</v>
      </c>
      <c r="AK5" s="36">
        <f>ROUND(AK4/G4*100,1)</f>
        <v>0.1</v>
      </c>
    </row>
    <row r="6" spans="1:37" ht="21" customHeight="1">
      <c r="A6" s="48"/>
      <c r="B6" s="2" t="s">
        <v>3</v>
      </c>
      <c r="C6" s="12"/>
      <c r="D6" s="22">
        <f>ROUND(D4/C4*100,1)</f>
        <v>111.7</v>
      </c>
      <c r="E6" s="22">
        <f>ROUND(E4/D4*100,1)</f>
        <v>120.1</v>
      </c>
      <c r="F6" s="22">
        <f>ROUND(F4/E4*100,1)</f>
        <v>99.3</v>
      </c>
      <c r="G6" s="22">
        <f>ROUND(G4/F4*100,1)</f>
        <v>65.5</v>
      </c>
      <c r="H6" s="12"/>
      <c r="I6" s="22">
        <f>ROUND(I4/H4*100,1)</f>
        <v>113.5</v>
      </c>
      <c r="J6" s="22">
        <f>ROUND(J4/I4*100,1)</f>
        <v>119.3</v>
      </c>
      <c r="K6" s="22">
        <f>ROUND(K4/J4*100,1)</f>
        <v>97.7</v>
      </c>
      <c r="L6" s="22">
        <f>ROUND(L4/K4*100,1)</f>
        <v>65.9</v>
      </c>
      <c r="M6" s="12"/>
      <c r="N6" s="22">
        <f>ROUND(N4/M4*100,1)</f>
        <v>111</v>
      </c>
      <c r="O6" s="22">
        <f>ROUND(O4/N4*100,1)</f>
        <v>128.3</v>
      </c>
      <c r="P6" s="22">
        <f>ROUND(P4/O4*100,1)</f>
        <v>99.3</v>
      </c>
      <c r="Q6" s="22">
        <f>ROUND(Q4/P4*100,1)</f>
        <v>66.7</v>
      </c>
      <c r="R6" s="12"/>
      <c r="S6" s="22">
        <f aca="true" t="shared" si="0" ref="S6:AA6">ROUND(S4/R4*100,1)</f>
        <v>122.2</v>
      </c>
      <c r="T6" s="22">
        <f t="shared" si="0"/>
        <v>206.8</v>
      </c>
      <c r="U6" s="22">
        <f t="shared" si="0"/>
        <v>26.4</v>
      </c>
      <c r="V6" s="22">
        <f t="shared" si="0"/>
        <v>145.8</v>
      </c>
      <c r="W6" s="12"/>
      <c r="X6" s="30">
        <v>150.7</v>
      </c>
      <c r="Y6" s="22">
        <f>ROUND(Y4/X4*100,1)</f>
        <v>150.7</v>
      </c>
      <c r="Z6" s="22">
        <f>ROUND(Z4/Y4*100,1)</f>
        <v>118.5</v>
      </c>
      <c r="AA6" s="22">
        <f t="shared" si="0"/>
        <v>53.6</v>
      </c>
      <c r="AB6" s="12"/>
      <c r="AC6" s="22">
        <f>ROUND(AC4/AB4*100,1)</f>
        <v>108.3</v>
      </c>
      <c r="AD6" s="22">
        <f>ROUND(AD4/AC4*100,1)</f>
        <v>109.4</v>
      </c>
      <c r="AE6" s="22">
        <f>ROUND(AE4/AD4*100,1)</f>
        <v>102.2</v>
      </c>
      <c r="AF6" s="22">
        <f>ROUND(AF4/AE4*100,1)</f>
        <v>65.9</v>
      </c>
      <c r="AG6" s="12"/>
      <c r="AH6" s="22">
        <f>ROUND(AH4/AG4*100,1)</f>
        <v>100</v>
      </c>
      <c r="AI6" s="22">
        <f>ROUND(AI4/AH4*100,1)</f>
        <v>123.1</v>
      </c>
      <c r="AJ6" s="22">
        <f>ROUND(AJ4/AI4*100,1)</f>
        <v>156.3</v>
      </c>
      <c r="AK6" s="37">
        <f>ROUND(AK4/AJ4*100,1)</f>
        <v>12</v>
      </c>
    </row>
    <row r="7" spans="1:37" ht="21" customHeight="1">
      <c r="A7" s="49" t="s">
        <v>29</v>
      </c>
      <c r="B7" s="2" t="s">
        <v>2</v>
      </c>
      <c r="C7" s="23">
        <f>+H7+M7+R7+W7+AB7+AG7</f>
        <v>9987</v>
      </c>
      <c r="D7" s="23">
        <f>+I7+N7+S7+X7+AC7+AH7</f>
        <v>11405</v>
      </c>
      <c r="E7" s="23">
        <f>+J7+O7+T7+Y7+AD7+AI7</f>
        <v>12336</v>
      </c>
      <c r="F7" s="23">
        <f>+K7+P7+U7+Z7+AE7+AJ7</f>
        <v>10422</v>
      </c>
      <c r="G7" s="23">
        <f>+L7+Q7+V7+AA7+AF7+AK7</f>
        <v>9360</v>
      </c>
      <c r="H7" s="3">
        <v>3277</v>
      </c>
      <c r="I7" s="3">
        <v>3810</v>
      </c>
      <c r="J7" s="3">
        <v>4109</v>
      </c>
      <c r="K7" s="3">
        <v>3444</v>
      </c>
      <c r="L7" s="3">
        <v>3112</v>
      </c>
      <c r="M7" s="3">
        <v>2424</v>
      </c>
      <c r="N7" s="3">
        <v>2885</v>
      </c>
      <c r="O7" s="3">
        <v>3181</v>
      </c>
      <c r="P7" s="3">
        <v>2817</v>
      </c>
      <c r="Q7" s="3">
        <v>2611</v>
      </c>
      <c r="R7" s="3">
        <v>261</v>
      </c>
      <c r="S7" s="3">
        <v>266</v>
      </c>
      <c r="T7" s="3">
        <v>312</v>
      </c>
      <c r="U7" s="3">
        <v>345</v>
      </c>
      <c r="V7" s="3">
        <v>294</v>
      </c>
      <c r="W7" s="3">
        <v>172</v>
      </c>
      <c r="X7" s="3">
        <v>219</v>
      </c>
      <c r="Y7" s="3">
        <v>303</v>
      </c>
      <c r="Z7" s="3">
        <v>304</v>
      </c>
      <c r="AA7" s="3">
        <v>287</v>
      </c>
      <c r="AB7" s="3">
        <v>3818</v>
      </c>
      <c r="AC7" s="3">
        <v>4204</v>
      </c>
      <c r="AD7" s="3">
        <v>4417</v>
      </c>
      <c r="AE7" s="3">
        <v>3484</v>
      </c>
      <c r="AF7" s="3">
        <v>3018</v>
      </c>
      <c r="AG7" s="3">
        <v>35</v>
      </c>
      <c r="AH7" s="3">
        <v>21</v>
      </c>
      <c r="AI7" s="3">
        <v>14</v>
      </c>
      <c r="AJ7" s="3">
        <v>28</v>
      </c>
      <c r="AK7" s="35">
        <v>38</v>
      </c>
    </row>
    <row r="8" spans="1:37" ht="21" customHeight="1">
      <c r="A8" s="49"/>
      <c r="B8" s="2" t="s">
        <v>17</v>
      </c>
      <c r="C8" s="19" t="s">
        <v>25</v>
      </c>
      <c r="D8" s="19" t="s">
        <v>25</v>
      </c>
      <c r="E8" s="19" t="s">
        <v>25</v>
      </c>
      <c r="F8" s="19" t="s">
        <v>25</v>
      </c>
      <c r="G8" s="19" t="s">
        <v>25</v>
      </c>
      <c r="H8" s="21">
        <f>ROUND(H7/C7*100,1)</f>
        <v>32.8</v>
      </c>
      <c r="I8" s="21">
        <f>ROUND(I7/D7*100,1)</f>
        <v>33.4</v>
      </c>
      <c r="J8" s="21">
        <f>ROUND(J7/E7*100,1)</f>
        <v>33.3</v>
      </c>
      <c r="K8" s="21">
        <f>ROUND(K7/F7*100,1)</f>
        <v>33</v>
      </c>
      <c r="L8" s="21">
        <f>ROUND(L7/G7*100,1)</f>
        <v>33.2</v>
      </c>
      <c r="M8" s="21">
        <f>ROUND(M7/C7*100,1)</f>
        <v>24.3</v>
      </c>
      <c r="N8" s="21">
        <f>ROUND(N7/D7*100,1)</f>
        <v>25.3</v>
      </c>
      <c r="O8" s="21">
        <f>ROUND(O7/E7*100,1)</f>
        <v>25.8</v>
      </c>
      <c r="P8" s="21">
        <f>ROUND(P7/F7*100,1)</f>
        <v>27</v>
      </c>
      <c r="Q8" s="21">
        <f>ROUND(Q7/G7*100,1)</f>
        <v>27.9</v>
      </c>
      <c r="R8" s="21">
        <f>ROUND(R7/C7*100,1)</f>
        <v>2.6</v>
      </c>
      <c r="S8" s="21">
        <f>ROUND(S7/D7*100,1)</f>
        <v>2.3</v>
      </c>
      <c r="T8" s="21">
        <f>ROUND(T7/E7*100,1)</f>
        <v>2.5</v>
      </c>
      <c r="U8" s="21">
        <f>ROUND(U7/F7*100,1)</f>
        <v>3.3</v>
      </c>
      <c r="V8" s="21">
        <f>ROUND(V7/G7*100,1)</f>
        <v>3.1</v>
      </c>
      <c r="W8" s="4">
        <f>ROUND(W7/C7*100,1)</f>
        <v>1.7</v>
      </c>
      <c r="X8" s="4">
        <f>ROUND(X7/D7*100,1)</f>
        <v>1.9</v>
      </c>
      <c r="Y8" s="4">
        <f>ROUND(Y7/E7*100,1)</f>
        <v>2.5</v>
      </c>
      <c r="Z8" s="4">
        <f>ROUND(Z7/F7*100,1)</f>
        <v>2.9</v>
      </c>
      <c r="AA8" s="4">
        <f>ROUND(AA7/G7*100,1)</f>
        <v>3.1</v>
      </c>
      <c r="AB8" s="4">
        <f>ROUND(AB7/C7*100,1)</f>
        <v>38.2</v>
      </c>
      <c r="AC8" s="4">
        <f>ROUND(AC7/D7*100,1)</f>
        <v>36.9</v>
      </c>
      <c r="AD8" s="4">
        <f>ROUND(AD7/E7*100,1)</f>
        <v>35.8</v>
      </c>
      <c r="AE8" s="4">
        <f>ROUND(AE7/F7*100,1)</f>
        <v>33.4</v>
      </c>
      <c r="AF8" s="4">
        <f>ROUND(AF7/G7*100,1)</f>
        <v>32.2</v>
      </c>
      <c r="AG8" s="4">
        <f>ROUND(AG7/C7*100,1)</f>
        <v>0.4</v>
      </c>
      <c r="AH8" s="4">
        <f>ROUND(AH7/D7*100,1)</f>
        <v>0.2</v>
      </c>
      <c r="AI8" s="4">
        <f>ROUND(AI7/E7*100,1)</f>
        <v>0.1</v>
      </c>
      <c r="AJ8" s="4">
        <f>ROUND(AJ7/F7*100,1)</f>
        <v>0.3</v>
      </c>
      <c r="AK8" s="36">
        <f>ROUND(AK7/G7*100,1)</f>
        <v>0.4</v>
      </c>
    </row>
    <row r="9" spans="1:37" ht="21" customHeight="1">
      <c r="A9" s="48"/>
      <c r="B9" s="2" t="s">
        <v>3</v>
      </c>
      <c r="C9" s="4">
        <v>79.9</v>
      </c>
      <c r="D9" s="22">
        <f>ROUND(D7/C7*100,1)</f>
        <v>114.2</v>
      </c>
      <c r="E9" s="22">
        <f>ROUND(E7/D7*100,1)</f>
        <v>108.2</v>
      </c>
      <c r="F9" s="22">
        <f>ROUND(F7/E7*100,1)</f>
        <v>84.5</v>
      </c>
      <c r="G9" s="22">
        <f>ROUND(G7/F7*100,1)</f>
        <v>89.8</v>
      </c>
      <c r="H9" s="22">
        <v>80.3</v>
      </c>
      <c r="I9" s="22">
        <f>ROUND(I7/H7*100,1)</f>
        <v>116.3</v>
      </c>
      <c r="J9" s="22">
        <f>ROUND(J7/I7*100,1)</f>
        <v>107.8</v>
      </c>
      <c r="K9" s="22">
        <f>ROUND(K7/J7*100,1)</f>
        <v>83.8</v>
      </c>
      <c r="L9" s="22">
        <f>ROUND(L7/K7*100,1)</f>
        <v>90.4</v>
      </c>
      <c r="M9" s="22">
        <v>83</v>
      </c>
      <c r="N9" s="22">
        <f>ROUND(N7/M7*100,1)</f>
        <v>119</v>
      </c>
      <c r="O9" s="22">
        <f>ROUND(O7/N7*100,1)</f>
        <v>110.3</v>
      </c>
      <c r="P9" s="22">
        <f>ROUND(P7/O7*100,1)</f>
        <v>88.6</v>
      </c>
      <c r="Q9" s="22">
        <f>ROUND(Q7/P7*100,1)</f>
        <v>92.7</v>
      </c>
      <c r="R9" s="22">
        <v>70.7</v>
      </c>
      <c r="S9" s="22">
        <f>ROUND(S7/R7*100,1)</f>
        <v>101.9</v>
      </c>
      <c r="T9" s="22">
        <f>ROUND(T7/S7*100,1)</f>
        <v>117.3</v>
      </c>
      <c r="U9" s="22">
        <f>ROUND(U7/T7*100,1)</f>
        <v>110.6</v>
      </c>
      <c r="V9" s="22">
        <f>ROUND(V7/U7*100,1)</f>
        <v>85.2</v>
      </c>
      <c r="W9" s="12"/>
      <c r="X9" s="30">
        <v>127.3</v>
      </c>
      <c r="Y9" s="22">
        <f aca="true" t="shared" si="1" ref="Y9:AE9">ROUND(Y7/X7*100,1)</f>
        <v>138.4</v>
      </c>
      <c r="Z9" s="22">
        <f t="shared" si="1"/>
        <v>100.3</v>
      </c>
      <c r="AA9" s="22">
        <f t="shared" si="1"/>
        <v>94.4</v>
      </c>
      <c r="AB9" s="22">
        <v>80.6</v>
      </c>
      <c r="AC9" s="22">
        <f t="shared" si="1"/>
        <v>110.1</v>
      </c>
      <c r="AD9" s="22">
        <f t="shared" si="1"/>
        <v>105.1</v>
      </c>
      <c r="AE9" s="22">
        <f t="shared" si="1"/>
        <v>78.9</v>
      </c>
      <c r="AF9" s="22">
        <f>ROUND(AF7/AE7*100,1)</f>
        <v>86.6</v>
      </c>
      <c r="AG9" s="22">
        <v>79.5</v>
      </c>
      <c r="AH9" s="22">
        <f>ROUND(AH7/AG7*100,1)</f>
        <v>60</v>
      </c>
      <c r="AI9" s="22">
        <f>ROUND(AI7/AH7*100,1)</f>
        <v>66.7</v>
      </c>
      <c r="AJ9" s="22">
        <f>ROUND(AJ7/AI7*100,1)</f>
        <v>200</v>
      </c>
      <c r="AK9" s="37">
        <f>ROUND(AK7/AJ7*100,1)</f>
        <v>135.7</v>
      </c>
    </row>
    <row r="10" spans="1:37" ht="21" customHeight="1">
      <c r="A10" s="49" t="s">
        <v>28</v>
      </c>
      <c r="B10" s="2" t="s">
        <v>2</v>
      </c>
      <c r="C10" s="23">
        <f>+H10+M10+R10+W10+AB10+AG10</f>
        <v>2754</v>
      </c>
      <c r="D10" s="23">
        <f>+I10+N10+S10+X10+AC10+AH10</f>
        <v>2685</v>
      </c>
      <c r="E10" s="23">
        <f>+J10+O10+T10+Y10+AD10+AI10</f>
        <v>2599</v>
      </c>
      <c r="F10" s="23">
        <f>+K10+P10+U10+Z10+AE10+AJ10</f>
        <v>2686</v>
      </c>
      <c r="G10" s="23">
        <f>+L10+Q10+V10+AA10+AF10+AK10</f>
        <v>2254</v>
      </c>
      <c r="H10" s="3">
        <v>1084</v>
      </c>
      <c r="I10" s="3">
        <v>1016</v>
      </c>
      <c r="J10" s="3">
        <v>1010</v>
      </c>
      <c r="K10" s="3">
        <v>1058</v>
      </c>
      <c r="L10" s="3">
        <v>887</v>
      </c>
      <c r="M10" s="3">
        <v>156</v>
      </c>
      <c r="N10" s="3">
        <v>170</v>
      </c>
      <c r="O10" s="3">
        <v>181</v>
      </c>
      <c r="P10" s="3">
        <v>195</v>
      </c>
      <c r="Q10" s="3">
        <v>221</v>
      </c>
      <c r="R10" s="12"/>
      <c r="S10" s="12"/>
      <c r="T10" s="3">
        <v>4</v>
      </c>
      <c r="U10" s="3">
        <v>12</v>
      </c>
      <c r="V10" s="3">
        <v>2</v>
      </c>
      <c r="W10" s="3">
        <v>117</v>
      </c>
      <c r="X10" s="3">
        <v>151</v>
      </c>
      <c r="Y10" s="3">
        <v>131</v>
      </c>
      <c r="Z10" s="3">
        <v>188</v>
      </c>
      <c r="AA10" s="3">
        <v>192</v>
      </c>
      <c r="AB10" s="3">
        <v>1397</v>
      </c>
      <c r="AC10" s="3">
        <v>1348</v>
      </c>
      <c r="AD10" s="3">
        <v>1273</v>
      </c>
      <c r="AE10" s="3">
        <v>1233</v>
      </c>
      <c r="AF10" s="3">
        <v>952</v>
      </c>
      <c r="AG10" s="12"/>
      <c r="AH10" s="12"/>
      <c r="AI10" s="12"/>
      <c r="AJ10" s="12"/>
      <c r="AK10" s="29"/>
    </row>
    <row r="11" spans="1:37" ht="21" customHeight="1">
      <c r="A11" s="49"/>
      <c r="B11" s="2" t="s">
        <v>17</v>
      </c>
      <c r="C11" s="19" t="s">
        <v>25</v>
      </c>
      <c r="D11" s="19" t="s">
        <v>25</v>
      </c>
      <c r="E11" s="19" t="s">
        <v>25</v>
      </c>
      <c r="F11" s="19" t="s">
        <v>25</v>
      </c>
      <c r="G11" s="19" t="s">
        <v>25</v>
      </c>
      <c r="H11" s="21">
        <f>ROUND(H10/C10*100,1)</f>
        <v>39.4</v>
      </c>
      <c r="I11" s="21">
        <f>ROUND(I10/D10*100,1)</f>
        <v>37.8</v>
      </c>
      <c r="J11" s="21">
        <f>ROUND(J10/E10*100,1)</f>
        <v>38.9</v>
      </c>
      <c r="K11" s="21">
        <f>ROUND(K10/F10*100,1)</f>
        <v>39.4</v>
      </c>
      <c r="L11" s="21">
        <f>ROUND(L10/G10*100,1)</f>
        <v>39.4</v>
      </c>
      <c r="M11" s="21">
        <f>ROUND(M10/C10*100,1)</f>
        <v>5.7</v>
      </c>
      <c r="N11" s="21">
        <f>ROUND(N10/D10*100,1)</f>
        <v>6.3</v>
      </c>
      <c r="O11" s="21">
        <f>ROUND(O10/E10*100,1)</f>
        <v>7</v>
      </c>
      <c r="P11" s="21">
        <f>ROUND(P10/F10*100,1)</f>
        <v>7.3</v>
      </c>
      <c r="Q11" s="21">
        <f>ROUND(Q10/G10*100,1)</f>
        <v>9.8</v>
      </c>
      <c r="R11" s="12"/>
      <c r="S11" s="12"/>
      <c r="T11" s="21">
        <f>ROUND(T10/E10*100,1)</f>
        <v>0.2</v>
      </c>
      <c r="U11" s="21">
        <f>ROUND(U10/F10*100,1)</f>
        <v>0.4</v>
      </c>
      <c r="V11" s="21">
        <f>ROUND(V10/G10*100,1)</f>
        <v>0.1</v>
      </c>
      <c r="W11" s="4">
        <f>ROUND(W10/C10*100,1)</f>
        <v>4.2</v>
      </c>
      <c r="X11" s="4">
        <f>ROUND(X10/D10*100,1)</f>
        <v>5.6</v>
      </c>
      <c r="Y11" s="4">
        <f>ROUND(Y10/E10*100,1)</f>
        <v>5</v>
      </c>
      <c r="Z11" s="4">
        <f>ROUND(Z10/F10*100,1)</f>
        <v>7</v>
      </c>
      <c r="AA11" s="4">
        <f>ROUND(AA10/G10*100,1)</f>
        <v>8.5</v>
      </c>
      <c r="AB11" s="4">
        <f>ROUND(AB10/C10*100,1)</f>
        <v>50.7</v>
      </c>
      <c r="AC11" s="4">
        <f>ROUND(AC10/D10*100,1)</f>
        <v>50.2</v>
      </c>
      <c r="AD11" s="4">
        <f>ROUND(AD10/E10*100,1)</f>
        <v>49</v>
      </c>
      <c r="AE11" s="4">
        <f>ROUND(AE10/F10*100,1)</f>
        <v>45.9</v>
      </c>
      <c r="AF11" s="4">
        <f>ROUND(AF10/G10*100,1)</f>
        <v>42.2</v>
      </c>
      <c r="AG11" s="12"/>
      <c r="AH11" s="12"/>
      <c r="AI11" s="12"/>
      <c r="AJ11" s="12"/>
      <c r="AK11" s="29"/>
    </row>
    <row r="12" spans="1:37" ht="21" customHeight="1">
      <c r="A12" s="48"/>
      <c r="B12" s="2" t="s">
        <v>3</v>
      </c>
      <c r="C12" s="4">
        <v>107.3</v>
      </c>
      <c r="D12" s="22">
        <f>ROUND(D10/C10*100,1)</f>
        <v>97.5</v>
      </c>
      <c r="E12" s="22">
        <f>ROUND(E10/D10*100,1)</f>
        <v>96.8</v>
      </c>
      <c r="F12" s="22">
        <f>ROUND(F10/E10*100,1)</f>
        <v>103.3</v>
      </c>
      <c r="G12" s="22">
        <f>ROUND(G10/F10*100,1)</f>
        <v>83.9</v>
      </c>
      <c r="H12" s="22">
        <v>104.1</v>
      </c>
      <c r="I12" s="22">
        <f>ROUND(I10/H10*100,1)</f>
        <v>93.7</v>
      </c>
      <c r="J12" s="22">
        <f>ROUND(J10/I10*100,1)</f>
        <v>99.4</v>
      </c>
      <c r="K12" s="22">
        <f>ROUND(K10/J10*100,1)</f>
        <v>104.8</v>
      </c>
      <c r="L12" s="22">
        <f>ROUND(L10/K10*100,1)</f>
        <v>83.8</v>
      </c>
      <c r="M12" s="22">
        <v>124.8</v>
      </c>
      <c r="N12" s="22">
        <f>ROUND(N10/M10*100,1)</f>
        <v>109</v>
      </c>
      <c r="O12" s="22">
        <f>ROUND(O10/N10*100,1)</f>
        <v>106.5</v>
      </c>
      <c r="P12" s="22">
        <f>ROUND(P10/O10*100,1)</f>
        <v>107.7</v>
      </c>
      <c r="Q12" s="22">
        <f>ROUND(Q10/P10*100,1)</f>
        <v>113.3</v>
      </c>
      <c r="R12" s="12"/>
      <c r="S12" s="12"/>
      <c r="T12" s="12"/>
      <c r="U12" s="12"/>
      <c r="V12" s="22">
        <f>ROUND(V10/U10*100,1)</f>
        <v>16.7</v>
      </c>
      <c r="W12" s="12"/>
      <c r="X12" s="30">
        <v>129.1</v>
      </c>
      <c r="Y12" s="22">
        <f>ROUND(Y10/X10*100,1)</f>
        <v>86.8</v>
      </c>
      <c r="Z12" s="22">
        <f>ROUND(Z10/Y10*100,1)</f>
        <v>143.5</v>
      </c>
      <c r="AA12" s="22">
        <f>ROUND(AA10/Z10*100,1)</f>
        <v>102.1</v>
      </c>
      <c r="AB12" s="22">
        <v>100.6</v>
      </c>
      <c r="AC12" s="22">
        <f>ROUND(AC10/AB10*100,1)</f>
        <v>96.5</v>
      </c>
      <c r="AD12" s="22">
        <f>ROUND(AD10/AC10*100,1)</f>
        <v>94.4</v>
      </c>
      <c r="AE12" s="22">
        <f>ROUND(AE10/AD10*100,1)</f>
        <v>96.9</v>
      </c>
      <c r="AF12" s="22">
        <f>ROUND(AF10/AE10*100,1)</f>
        <v>77.2</v>
      </c>
      <c r="AG12" s="12"/>
      <c r="AH12" s="12"/>
      <c r="AI12" s="12"/>
      <c r="AJ12" s="12"/>
      <c r="AK12" s="38"/>
    </row>
    <row r="13" spans="1:37" ht="21" customHeight="1">
      <c r="A13" s="49" t="s">
        <v>27</v>
      </c>
      <c r="B13" s="2" t="s">
        <v>2</v>
      </c>
      <c r="C13" s="23">
        <f>+H13+M13+R13+W13+AB13+AG13</f>
        <v>4307</v>
      </c>
      <c r="D13" s="23">
        <f>+I13+N13+S13+X13+AC13+AH13</f>
        <v>4288</v>
      </c>
      <c r="E13" s="23">
        <f>+J13+O13+T13+Y13+AD13+AI13</f>
        <v>4071</v>
      </c>
      <c r="F13" s="23">
        <f>+K13+P13+U13+Z13+AE13+AJ13</f>
        <v>4308</v>
      </c>
      <c r="G13" s="23">
        <f>+L13+Q13+V13+AA13+AF13+AK13</f>
        <v>4547</v>
      </c>
      <c r="H13" s="3">
        <v>1717</v>
      </c>
      <c r="I13" s="3">
        <v>1706</v>
      </c>
      <c r="J13" s="3">
        <v>1589</v>
      </c>
      <c r="K13" s="3">
        <v>1625</v>
      </c>
      <c r="L13" s="3">
        <v>1646</v>
      </c>
      <c r="M13" s="3">
        <v>607</v>
      </c>
      <c r="N13" s="3">
        <v>585</v>
      </c>
      <c r="O13" s="3">
        <v>528</v>
      </c>
      <c r="P13" s="3">
        <v>583</v>
      </c>
      <c r="Q13" s="3">
        <v>618</v>
      </c>
      <c r="R13" s="3">
        <v>47</v>
      </c>
      <c r="S13" s="3">
        <v>37</v>
      </c>
      <c r="T13" s="3">
        <v>47</v>
      </c>
      <c r="U13" s="3">
        <v>48</v>
      </c>
      <c r="V13" s="3">
        <v>46</v>
      </c>
      <c r="W13" s="3">
        <v>174</v>
      </c>
      <c r="X13" s="3">
        <v>196</v>
      </c>
      <c r="Y13" s="3">
        <v>205</v>
      </c>
      <c r="Z13" s="3">
        <v>252</v>
      </c>
      <c r="AA13" s="3">
        <v>297</v>
      </c>
      <c r="AB13" s="3">
        <v>1761</v>
      </c>
      <c r="AC13" s="3">
        <v>1764</v>
      </c>
      <c r="AD13" s="3">
        <v>1701</v>
      </c>
      <c r="AE13" s="3">
        <v>1798</v>
      </c>
      <c r="AF13" s="3">
        <v>1940</v>
      </c>
      <c r="AG13" s="3">
        <v>1</v>
      </c>
      <c r="AH13" s="12"/>
      <c r="AI13" s="3">
        <v>1</v>
      </c>
      <c r="AJ13" s="3">
        <v>2</v>
      </c>
      <c r="AK13" s="29"/>
    </row>
    <row r="14" spans="1:37" ht="21" customHeight="1">
      <c r="A14" s="54"/>
      <c r="B14" s="7" t="s">
        <v>17</v>
      </c>
      <c r="C14" s="19" t="s">
        <v>25</v>
      </c>
      <c r="D14" s="19" t="s">
        <v>25</v>
      </c>
      <c r="E14" s="19" t="s">
        <v>25</v>
      </c>
      <c r="F14" s="19" t="s">
        <v>25</v>
      </c>
      <c r="G14" s="19" t="s">
        <v>25</v>
      </c>
      <c r="H14" s="21">
        <f>ROUND(H13/C13*100,1)</f>
        <v>39.9</v>
      </c>
      <c r="I14" s="21">
        <f>ROUND(I13/D13*100,1)</f>
        <v>39.8</v>
      </c>
      <c r="J14" s="21">
        <f>ROUND(J13/E13*100,1)</f>
        <v>39</v>
      </c>
      <c r="K14" s="21">
        <f>ROUND(K13/F13*100,1)</f>
        <v>37.7</v>
      </c>
      <c r="L14" s="21">
        <f>ROUND(L13/G13*100,1)</f>
        <v>36.2</v>
      </c>
      <c r="M14" s="21">
        <f>ROUND(M13/C13*100,1)</f>
        <v>14.1</v>
      </c>
      <c r="N14" s="21">
        <f>ROUND(N13/D13*100,1)</f>
        <v>13.6</v>
      </c>
      <c r="O14" s="21">
        <f>ROUND(O13/E13*100,1)</f>
        <v>13</v>
      </c>
      <c r="P14" s="21">
        <f>ROUND(P13/F13*100,1)</f>
        <v>13.5</v>
      </c>
      <c r="Q14" s="21">
        <f>ROUND(Q13/G13*100,1)</f>
        <v>13.6</v>
      </c>
      <c r="R14" s="21">
        <f>ROUND(R13/C13*100,1)</f>
        <v>1.1</v>
      </c>
      <c r="S14" s="21">
        <f>ROUND(S13/D13*100,1)</f>
        <v>0.9</v>
      </c>
      <c r="T14" s="21">
        <f>ROUND(T13/E13*100,1)</f>
        <v>1.2</v>
      </c>
      <c r="U14" s="21">
        <f>ROUND(U13/F13*100,1)</f>
        <v>1.1</v>
      </c>
      <c r="V14" s="21">
        <f>ROUND(V13/G13*100,1)</f>
        <v>1</v>
      </c>
      <c r="W14" s="4">
        <f>ROUND(W13/C13*100,1)</f>
        <v>4</v>
      </c>
      <c r="X14" s="4">
        <f>ROUND(X13/D13*100,1)</f>
        <v>4.6</v>
      </c>
      <c r="Y14" s="4">
        <f>ROUND(Y13/E13*100,1)</f>
        <v>5</v>
      </c>
      <c r="Z14" s="4">
        <f>ROUND(Z13/F13*100,1)</f>
        <v>5.8</v>
      </c>
      <c r="AA14" s="4">
        <f>ROUND(AA13/G13*100,1)</f>
        <v>6.5</v>
      </c>
      <c r="AB14" s="4">
        <f>ROUND(AB13/C13*100,1)</f>
        <v>40.9</v>
      </c>
      <c r="AC14" s="4">
        <f>ROUND(AC13/D13*100,1)</f>
        <v>41.1</v>
      </c>
      <c r="AD14" s="4">
        <f>ROUND(AD13/E13*100,1)</f>
        <v>41.8</v>
      </c>
      <c r="AE14" s="4">
        <f>ROUND(AE13/F13*100,1)</f>
        <v>41.7</v>
      </c>
      <c r="AF14" s="4">
        <f>ROUND(AF13/G13*100,1)</f>
        <v>42.7</v>
      </c>
      <c r="AG14" s="4">
        <f>ROUND(AG13/C13*100,1)</f>
        <v>0</v>
      </c>
      <c r="AH14" s="12"/>
      <c r="AI14" s="4">
        <f>ROUND(AI13/E13*100,1)</f>
        <v>0</v>
      </c>
      <c r="AJ14" s="4">
        <f>ROUND(AJ13/F13*100,1)</f>
        <v>0</v>
      </c>
      <c r="AK14" s="29"/>
    </row>
    <row r="15" spans="1:37" ht="21" customHeight="1" thickBot="1">
      <c r="A15" s="55"/>
      <c r="B15" s="7" t="s">
        <v>3</v>
      </c>
      <c r="C15" s="4">
        <v>113.3</v>
      </c>
      <c r="D15" s="22">
        <f>ROUND(D13/C13*100,1)</f>
        <v>99.6</v>
      </c>
      <c r="E15" s="22">
        <f>ROUND(E13/D13*100,1)</f>
        <v>94.9</v>
      </c>
      <c r="F15" s="22">
        <f>ROUND(F13/E13*100,1)</f>
        <v>105.8</v>
      </c>
      <c r="G15" s="22">
        <f>ROUND(G13/F13*100,1)</f>
        <v>105.5</v>
      </c>
      <c r="H15" s="22">
        <v>111.3</v>
      </c>
      <c r="I15" s="22">
        <f>ROUND(I13/H13*100,1)</f>
        <v>99.4</v>
      </c>
      <c r="J15" s="22">
        <f>ROUND(J13/I13*100,1)</f>
        <v>93.1</v>
      </c>
      <c r="K15" s="22">
        <f>ROUND(K13/J13*100,1)</f>
        <v>102.3</v>
      </c>
      <c r="L15" s="22">
        <f>ROUND(L13/K13*100,1)</f>
        <v>101.3</v>
      </c>
      <c r="M15" s="22">
        <v>116.1</v>
      </c>
      <c r="N15" s="22">
        <f>ROUND(N13/M13*100,1)</f>
        <v>96.4</v>
      </c>
      <c r="O15" s="22">
        <f>ROUND(O13/N13*100,1)</f>
        <v>90.3</v>
      </c>
      <c r="P15" s="22">
        <f>ROUND(P13/O13*100,1)</f>
        <v>110.4</v>
      </c>
      <c r="Q15" s="22">
        <f>ROUND(Q13/P13*100,1)</f>
        <v>106</v>
      </c>
      <c r="R15" s="22">
        <v>120.5</v>
      </c>
      <c r="S15" s="22">
        <f>ROUND(S13/R13*100,1)</f>
        <v>78.7</v>
      </c>
      <c r="T15" s="22">
        <f>ROUND(T13/S13*100,1)</f>
        <v>127</v>
      </c>
      <c r="U15" s="22">
        <f>ROUND(U13/T13*100,1)</f>
        <v>102.1</v>
      </c>
      <c r="V15" s="22">
        <f>ROUND(V13/U13*100,1)</f>
        <v>95.8</v>
      </c>
      <c r="W15" s="12"/>
      <c r="X15" s="30">
        <v>112.6</v>
      </c>
      <c r="Y15" s="22">
        <f>ROUND(Y13/X13*100,1)</f>
        <v>104.6</v>
      </c>
      <c r="Z15" s="22">
        <f>ROUND(Z13/Y13*100,1)</f>
        <v>122.9</v>
      </c>
      <c r="AA15" s="22">
        <f>ROUND(AA13/Z13*100,1)</f>
        <v>117.9</v>
      </c>
      <c r="AB15" s="22">
        <v>107.1</v>
      </c>
      <c r="AC15" s="22">
        <f>ROUND(AC13/AB13*100,1)</f>
        <v>100.2</v>
      </c>
      <c r="AD15" s="22">
        <f>ROUND(AD13/AC13*100,1)</f>
        <v>96.4</v>
      </c>
      <c r="AE15" s="22">
        <f>ROUND(AE13/AD13*100,1)</f>
        <v>105.7</v>
      </c>
      <c r="AF15" s="22">
        <f>ROUND(AF13/AE13*100,1)</f>
        <v>107.9</v>
      </c>
      <c r="AG15" s="22">
        <v>50</v>
      </c>
      <c r="AH15" s="12"/>
      <c r="AI15" s="12"/>
      <c r="AJ15" s="22">
        <f>ROUND(AJ13/AI13*100,1)</f>
        <v>200</v>
      </c>
      <c r="AK15" s="38"/>
    </row>
    <row r="16" spans="1:37" ht="21" customHeight="1">
      <c r="A16" s="56" t="s">
        <v>4</v>
      </c>
      <c r="B16" s="10" t="s">
        <v>2</v>
      </c>
      <c r="C16" s="11">
        <f>+C7+C10+C13+C4</f>
        <v>20066</v>
      </c>
      <c r="D16" s="11">
        <f aca="true" t="shared" si="2" ref="D16:AK16">+D7+D10+D13+D4</f>
        <v>21750</v>
      </c>
      <c r="E16" s="11">
        <f t="shared" si="2"/>
        <v>23055</v>
      </c>
      <c r="F16" s="11">
        <f t="shared" si="2"/>
        <v>21437</v>
      </c>
      <c r="G16" s="11">
        <f t="shared" si="2"/>
        <v>18793</v>
      </c>
      <c r="H16" s="11">
        <f t="shared" si="2"/>
        <v>7095</v>
      </c>
      <c r="I16" s="11">
        <f t="shared" si="2"/>
        <v>7686</v>
      </c>
      <c r="J16" s="11">
        <f t="shared" si="2"/>
        <v>8085</v>
      </c>
      <c r="K16" s="11">
        <f t="shared" si="2"/>
        <v>7472</v>
      </c>
      <c r="L16" s="11">
        <f t="shared" si="2"/>
        <v>6531</v>
      </c>
      <c r="M16" s="11">
        <f t="shared" si="2"/>
        <v>3868</v>
      </c>
      <c r="N16" s="11">
        <f t="shared" si="2"/>
        <v>4396</v>
      </c>
      <c r="O16" s="11">
        <f t="shared" si="2"/>
        <v>4860</v>
      </c>
      <c r="P16" s="11">
        <f t="shared" si="2"/>
        <v>4558</v>
      </c>
      <c r="Q16" s="11">
        <f t="shared" si="2"/>
        <v>4092</v>
      </c>
      <c r="R16" s="11">
        <f t="shared" si="2"/>
        <v>344</v>
      </c>
      <c r="S16" s="11">
        <f t="shared" si="2"/>
        <v>347</v>
      </c>
      <c r="T16" s="11">
        <f t="shared" si="2"/>
        <v>454</v>
      </c>
      <c r="U16" s="11">
        <f t="shared" si="2"/>
        <v>429</v>
      </c>
      <c r="V16" s="11">
        <f t="shared" si="2"/>
        <v>377</v>
      </c>
      <c r="W16" s="11">
        <f>+W7+W10+W13+W4</f>
        <v>566</v>
      </c>
      <c r="X16" s="32">
        <f t="shared" si="2"/>
        <v>706</v>
      </c>
      <c r="Y16" s="11">
        <f t="shared" si="2"/>
        <v>850</v>
      </c>
      <c r="Z16" s="11">
        <f t="shared" si="2"/>
        <v>994</v>
      </c>
      <c r="AA16" s="11">
        <f t="shared" si="2"/>
        <v>910</v>
      </c>
      <c r="AB16" s="11">
        <f t="shared" si="2"/>
        <v>8144</v>
      </c>
      <c r="AC16" s="11">
        <f t="shared" si="2"/>
        <v>8581</v>
      </c>
      <c r="AD16" s="11">
        <f t="shared" si="2"/>
        <v>8775</v>
      </c>
      <c r="AE16" s="11">
        <f t="shared" si="2"/>
        <v>7929</v>
      </c>
      <c r="AF16" s="11">
        <f t="shared" si="2"/>
        <v>6842</v>
      </c>
      <c r="AG16" s="11">
        <f t="shared" si="2"/>
        <v>49</v>
      </c>
      <c r="AH16" s="11">
        <f t="shared" si="2"/>
        <v>34</v>
      </c>
      <c r="AI16" s="11">
        <f t="shared" si="2"/>
        <v>31</v>
      </c>
      <c r="AJ16" s="11">
        <f t="shared" si="2"/>
        <v>55</v>
      </c>
      <c r="AK16" s="39">
        <f t="shared" si="2"/>
        <v>41</v>
      </c>
    </row>
    <row r="17" spans="1:37" ht="21" customHeight="1">
      <c r="A17" s="57"/>
      <c r="B17" s="18" t="s">
        <v>17</v>
      </c>
      <c r="C17" s="19" t="s">
        <v>25</v>
      </c>
      <c r="D17" s="19" t="s">
        <v>25</v>
      </c>
      <c r="E17" s="19" t="s">
        <v>25</v>
      </c>
      <c r="F17" s="19" t="s">
        <v>25</v>
      </c>
      <c r="G17" s="19" t="s">
        <v>25</v>
      </c>
      <c r="H17" s="21">
        <f>ROUND(H16/C16*100,1)</f>
        <v>35.4</v>
      </c>
      <c r="I17" s="21">
        <f>ROUND(I16/D16*100,1)</f>
        <v>35.3</v>
      </c>
      <c r="J17" s="21">
        <f>ROUND(J16/E16*100,1)</f>
        <v>35.1</v>
      </c>
      <c r="K17" s="21">
        <f>ROUND(K16/F16*100,1)</f>
        <v>34.9</v>
      </c>
      <c r="L17" s="21">
        <f>ROUND(L16/G16*100,1)</f>
        <v>34.8</v>
      </c>
      <c r="M17" s="21">
        <f>ROUND(M16/C16*100,1)</f>
        <v>19.3</v>
      </c>
      <c r="N17" s="21">
        <f>ROUND(N16/D16*100,1)</f>
        <v>20.2</v>
      </c>
      <c r="O17" s="21">
        <f>ROUND(O16/E16*100,1)</f>
        <v>21.1</v>
      </c>
      <c r="P17" s="21">
        <f>ROUND(P16/F16*100,1)</f>
        <v>21.3</v>
      </c>
      <c r="Q17" s="21">
        <f>ROUND(Q16/G16*100,1)</f>
        <v>21.8</v>
      </c>
      <c r="R17" s="21">
        <f>ROUND(R16/C16*100,1)</f>
        <v>1.7</v>
      </c>
      <c r="S17" s="21">
        <f>ROUND(S16/D16*100,1)</f>
        <v>1.6</v>
      </c>
      <c r="T17" s="21">
        <f>ROUND(T16/E16*100,1)</f>
        <v>2</v>
      </c>
      <c r="U17" s="21">
        <f>ROUND(U16/F16*100,1)</f>
        <v>2</v>
      </c>
      <c r="V17" s="21">
        <f>ROUND(V16/G16*100,1)</f>
        <v>2</v>
      </c>
      <c r="W17" s="21">
        <f>ROUND(W16/C16*100,1)</f>
        <v>2.8</v>
      </c>
      <c r="X17" s="31">
        <f>ROUND(X16/D16*100,1)</f>
        <v>3.2</v>
      </c>
      <c r="Y17" s="4">
        <f>ROUND(Y16/E16*100,1)</f>
        <v>3.7</v>
      </c>
      <c r="Z17" s="4">
        <f>ROUND(Z16/F16*100,1)</f>
        <v>4.6</v>
      </c>
      <c r="AA17" s="4">
        <f>ROUND(AA16/G16*100,1)</f>
        <v>4.8</v>
      </c>
      <c r="AB17" s="4">
        <f>ROUND(AB16/C16*100,1)</f>
        <v>40.6</v>
      </c>
      <c r="AC17" s="4">
        <f>ROUND(AC16/D16*100,1)</f>
        <v>39.5</v>
      </c>
      <c r="AD17" s="4">
        <f>ROUND(AD16/E16*100,1)</f>
        <v>38.1</v>
      </c>
      <c r="AE17" s="4">
        <f>ROUND(AE16/F16*100,1)</f>
        <v>37</v>
      </c>
      <c r="AF17" s="4">
        <f>ROUND(AF16/G16*100,1)</f>
        <v>36.4</v>
      </c>
      <c r="AG17" s="4">
        <f>ROUND(AG16/C16*100,1)</f>
        <v>0.2</v>
      </c>
      <c r="AH17" s="4">
        <f>ROUND(AH16/D16*100,1)</f>
        <v>0.2</v>
      </c>
      <c r="AI17" s="4">
        <f>ROUND(AI16/E16*100,1)</f>
        <v>0.1</v>
      </c>
      <c r="AJ17" s="4">
        <f>ROUND(AJ16/F16*100,1)</f>
        <v>0.3</v>
      </c>
      <c r="AK17" s="36">
        <f>ROUND(AK16/G16*100,1)</f>
        <v>0.2</v>
      </c>
    </row>
    <row r="18" spans="1:37" ht="21" customHeight="1" thickBot="1">
      <c r="A18" s="58"/>
      <c r="B18" s="5" t="s">
        <v>3</v>
      </c>
      <c r="C18" s="6">
        <v>93.7</v>
      </c>
      <c r="D18" s="24">
        <f>ROUND(D16/C16*100,1)</f>
        <v>108.4</v>
      </c>
      <c r="E18" s="24">
        <f>ROUND(E16/D16*100,1)</f>
        <v>106</v>
      </c>
      <c r="F18" s="24">
        <f>ROUND(F16/E16*100,1)</f>
        <v>93</v>
      </c>
      <c r="G18" s="24">
        <f>ROUND(G16/F16*100,1)</f>
        <v>87.7</v>
      </c>
      <c r="H18" s="24">
        <v>94.1</v>
      </c>
      <c r="I18" s="24">
        <f>ROUND(I16/H16*100,1)</f>
        <v>108.3</v>
      </c>
      <c r="J18" s="24">
        <f>ROUND(J16/I16*100,1)</f>
        <v>105.2</v>
      </c>
      <c r="K18" s="24">
        <f>ROUND(K16/J16*100,1)</f>
        <v>92.4</v>
      </c>
      <c r="L18" s="24">
        <f>ROUND(L16/K16*100,1)</f>
        <v>87.4</v>
      </c>
      <c r="M18" s="24">
        <v>92.8</v>
      </c>
      <c r="N18" s="24">
        <f>ROUND(N16/M16*100,1)</f>
        <v>113.7</v>
      </c>
      <c r="O18" s="24">
        <f>ROUND(O16/N16*100,1)</f>
        <v>110.6</v>
      </c>
      <c r="P18" s="24">
        <f>ROUND(P16/O16*100,1)</f>
        <v>93.8</v>
      </c>
      <c r="Q18" s="24">
        <f>ROUND(Q16/P16*100,1)</f>
        <v>89.8</v>
      </c>
      <c r="R18" s="24">
        <v>79.3</v>
      </c>
      <c r="S18" s="24">
        <f>ROUND(S16/R16*100,1)</f>
        <v>100.9</v>
      </c>
      <c r="T18" s="24">
        <f>ROUND(T16/S16*100,1)</f>
        <v>130.8</v>
      </c>
      <c r="U18" s="24">
        <f>ROUND(U16/T16*100,1)</f>
        <v>94.5</v>
      </c>
      <c r="V18" s="24">
        <f>ROUND(V16/U16*100,1)</f>
        <v>87.9</v>
      </c>
      <c r="W18" s="13"/>
      <c r="X18" s="33">
        <v>128.9</v>
      </c>
      <c r="Y18" s="24">
        <f>ROUND(Y16/X16*100,1)</f>
        <v>120.4</v>
      </c>
      <c r="Z18" s="24">
        <f>ROUND(Z16/Y16*100,1)</f>
        <v>116.9</v>
      </c>
      <c r="AA18" s="24">
        <f>ROUND(AA16/Z16*100,1)</f>
        <v>91.5</v>
      </c>
      <c r="AB18" s="24">
        <v>92.2</v>
      </c>
      <c r="AC18" s="24">
        <f>ROUND(AC16/AB16*100,1)</f>
        <v>105.4</v>
      </c>
      <c r="AD18" s="24">
        <f>ROUND(AD16/AC16*100,1)</f>
        <v>102.3</v>
      </c>
      <c r="AE18" s="24">
        <f>ROUND(AE16/AD16*100,1)</f>
        <v>90.4</v>
      </c>
      <c r="AF18" s="24">
        <f>ROUND(AF16/AE16*100,1)</f>
        <v>86.3</v>
      </c>
      <c r="AG18" s="24">
        <v>83.1</v>
      </c>
      <c r="AH18" s="24">
        <f>ROUND(AH16/AG16*100,1)</f>
        <v>69.4</v>
      </c>
      <c r="AI18" s="24">
        <f>ROUND(AI16/AH16*100,1)</f>
        <v>91.2</v>
      </c>
      <c r="AJ18" s="24">
        <f>ROUND(AJ16/AI16*100,1)</f>
        <v>177.4</v>
      </c>
      <c r="AK18" s="40">
        <f>ROUND(AK16/AJ16*100,1)</f>
        <v>74.5</v>
      </c>
    </row>
    <row r="19" spans="1:37" ht="21" customHeight="1">
      <c r="A19" s="59" t="s">
        <v>5</v>
      </c>
      <c r="B19" s="8" t="s">
        <v>2</v>
      </c>
      <c r="C19" s="26">
        <f>+H19+M19+R19+W19+AB19+AG19</f>
        <v>57636</v>
      </c>
      <c r="D19" s="26">
        <f>+I19+N19+S19+X19+AC19+AH19</f>
        <v>63120</v>
      </c>
      <c r="E19" s="26">
        <f>+J19+O19+T19+Y19+AD19+AI19</f>
        <v>68433</v>
      </c>
      <c r="F19" s="26">
        <f>+K19+P19+U19+Z19+AE19+AJ19</f>
        <v>75684</v>
      </c>
      <c r="G19" s="26">
        <f>+L19+Q19+V19+AA19+AF19+AK19</f>
        <v>80798</v>
      </c>
      <c r="H19" s="3">
        <v>19288</v>
      </c>
      <c r="I19" s="3">
        <v>21094</v>
      </c>
      <c r="J19" s="3">
        <v>22634</v>
      </c>
      <c r="K19" s="3">
        <v>25696</v>
      </c>
      <c r="L19" s="3">
        <v>27234</v>
      </c>
      <c r="M19" s="3">
        <v>15661</v>
      </c>
      <c r="N19" s="3">
        <v>17476</v>
      </c>
      <c r="O19" s="3">
        <v>18881</v>
      </c>
      <c r="P19" s="3">
        <v>20206</v>
      </c>
      <c r="Q19" s="3">
        <v>21955</v>
      </c>
      <c r="R19" s="3">
        <v>1095</v>
      </c>
      <c r="S19" s="3">
        <v>1228</v>
      </c>
      <c r="T19" s="3">
        <v>1293</v>
      </c>
      <c r="U19" s="3">
        <v>1321</v>
      </c>
      <c r="V19" s="3">
        <v>1364</v>
      </c>
      <c r="W19" s="3">
        <v>1688</v>
      </c>
      <c r="X19" s="3">
        <v>2193</v>
      </c>
      <c r="Y19" s="3">
        <v>2851</v>
      </c>
      <c r="Z19" s="3">
        <v>3519</v>
      </c>
      <c r="AA19" s="3">
        <v>3890</v>
      </c>
      <c r="AB19" s="3">
        <v>19854</v>
      </c>
      <c r="AC19" s="3">
        <v>21080</v>
      </c>
      <c r="AD19" s="3">
        <v>22728</v>
      </c>
      <c r="AE19" s="3">
        <v>24870</v>
      </c>
      <c r="AF19" s="3">
        <v>26302</v>
      </c>
      <c r="AG19" s="3">
        <v>50</v>
      </c>
      <c r="AH19" s="3">
        <v>49</v>
      </c>
      <c r="AI19" s="3">
        <v>46</v>
      </c>
      <c r="AJ19" s="3">
        <v>72</v>
      </c>
      <c r="AK19" s="35">
        <v>53</v>
      </c>
    </row>
    <row r="20" spans="1:37" ht="21" customHeight="1">
      <c r="A20" s="59"/>
      <c r="B20" s="8" t="s">
        <v>17</v>
      </c>
      <c r="C20" s="19" t="s">
        <v>25</v>
      </c>
      <c r="D20" s="19" t="s">
        <v>25</v>
      </c>
      <c r="E20" s="19" t="s">
        <v>25</v>
      </c>
      <c r="F20" s="19" t="s">
        <v>25</v>
      </c>
      <c r="G20" s="19" t="s">
        <v>25</v>
      </c>
      <c r="H20" s="21">
        <f>ROUND(H19/C19*100,1)</f>
        <v>33.5</v>
      </c>
      <c r="I20" s="21">
        <f>ROUND(I19/D19*100,1)</f>
        <v>33.4</v>
      </c>
      <c r="J20" s="21">
        <f>ROUND(J19/E19*100,1)</f>
        <v>33.1</v>
      </c>
      <c r="K20" s="21">
        <f>ROUND(K19/F19*100,1)</f>
        <v>34</v>
      </c>
      <c r="L20" s="21">
        <f>ROUND(L19/G19*100,1)</f>
        <v>33.7</v>
      </c>
      <c r="M20" s="21">
        <f>ROUND(M19/C19*100,1)</f>
        <v>27.2</v>
      </c>
      <c r="N20" s="21">
        <f>ROUND(N19/D19*100,1)</f>
        <v>27.7</v>
      </c>
      <c r="O20" s="21">
        <f>ROUND(O19/E19*100,1)</f>
        <v>27.6</v>
      </c>
      <c r="P20" s="21">
        <f>ROUND(P19/F19*100,1)</f>
        <v>26.7</v>
      </c>
      <c r="Q20" s="21">
        <f>ROUND(Q19/G19*100,1)</f>
        <v>27.2</v>
      </c>
      <c r="R20" s="21">
        <f>ROUND(R19/C19*100,1)</f>
        <v>1.9</v>
      </c>
      <c r="S20" s="21">
        <f>ROUND(S19/D19*100,1)</f>
        <v>1.9</v>
      </c>
      <c r="T20" s="21">
        <f>ROUND(T19/E19*100,1)</f>
        <v>1.9</v>
      </c>
      <c r="U20" s="21">
        <f>ROUND(U19/F19*100,1)</f>
        <v>1.7</v>
      </c>
      <c r="V20" s="21">
        <f>ROUND(V19/G19*100,1)</f>
        <v>1.7</v>
      </c>
      <c r="W20" s="4">
        <f>ROUND(W19/C19*100,1)</f>
        <v>2.9</v>
      </c>
      <c r="X20" s="4">
        <f>ROUND(X19/D19*100,1)</f>
        <v>3.5</v>
      </c>
      <c r="Y20" s="4">
        <f>ROUND(Y19/E19*100,1)</f>
        <v>4.2</v>
      </c>
      <c r="Z20" s="4">
        <f>ROUND(Z19/F19*100,1)</f>
        <v>4.6</v>
      </c>
      <c r="AA20" s="4">
        <f>ROUND(AA19/G19*100,1)</f>
        <v>4.8</v>
      </c>
      <c r="AB20" s="4">
        <f>ROUND(AB19/C19*100,1)</f>
        <v>34.4</v>
      </c>
      <c r="AC20" s="4">
        <f>ROUND(AC19/D19*100,1)</f>
        <v>33.4</v>
      </c>
      <c r="AD20" s="4">
        <f>ROUND(AD19/E19*100,1)</f>
        <v>33.2</v>
      </c>
      <c r="AE20" s="4">
        <f>ROUND(AE19/F19*100,1)</f>
        <v>32.9</v>
      </c>
      <c r="AF20" s="4">
        <f>ROUND(AF19/G19*100,1)</f>
        <v>32.6</v>
      </c>
      <c r="AG20" s="4">
        <f>ROUND(AG19/C19*100,1)</f>
        <v>0.1</v>
      </c>
      <c r="AH20" s="4">
        <f>ROUND(AH19/D19*100,1)</f>
        <v>0.1</v>
      </c>
      <c r="AI20" s="4">
        <f>ROUND(AI19/E19*100,1)</f>
        <v>0.1</v>
      </c>
      <c r="AJ20" s="4">
        <f>ROUND(AJ19/F19*100,1)</f>
        <v>0.1</v>
      </c>
      <c r="AK20" s="36">
        <f>ROUND(AK19/G19*100,1)</f>
        <v>0.1</v>
      </c>
    </row>
    <row r="21" spans="1:37" ht="21" customHeight="1">
      <c r="A21" s="48"/>
      <c r="B21" s="2" t="s">
        <v>3</v>
      </c>
      <c r="C21" s="4">
        <v>112.7</v>
      </c>
      <c r="D21" s="22">
        <f>ROUND(D19/C19*100,1)</f>
        <v>109.5</v>
      </c>
      <c r="E21" s="22">
        <f>ROUND(E19/D19*100,1)</f>
        <v>108.4</v>
      </c>
      <c r="F21" s="22">
        <f>ROUND(F19/E19*100,1)</f>
        <v>110.6</v>
      </c>
      <c r="G21" s="22">
        <f>ROUND(G19/F19*100,1)</f>
        <v>106.8</v>
      </c>
      <c r="H21" s="22">
        <v>115.7</v>
      </c>
      <c r="I21" s="22">
        <f>ROUND(I19/H19*100,1)</f>
        <v>109.4</v>
      </c>
      <c r="J21" s="22">
        <f>ROUND(J19/I19*100,1)</f>
        <v>107.3</v>
      </c>
      <c r="K21" s="22">
        <f>ROUND(K19/J19*100,1)</f>
        <v>113.5</v>
      </c>
      <c r="L21" s="22">
        <f>ROUND(L19/K19*100,1)</f>
        <v>106</v>
      </c>
      <c r="M21" s="22">
        <v>112.5</v>
      </c>
      <c r="N21" s="22">
        <f>ROUND(N19/M19*100,1)</f>
        <v>111.6</v>
      </c>
      <c r="O21" s="22">
        <f>ROUND(O19/N19*100,1)</f>
        <v>108</v>
      </c>
      <c r="P21" s="22">
        <f>ROUND(P19/O19*100,1)</f>
        <v>107</v>
      </c>
      <c r="Q21" s="22">
        <f>ROUND(Q19/P19*100,1)</f>
        <v>108.7</v>
      </c>
      <c r="R21" s="22">
        <v>109.8</v>
      </c>
      <c r="S21" s="22">
        <f>ROUND(S19/R19*100,1)</f>
        <v>112.1</v>
      </c>
      <c r="T21" s="22">
        <f>ROUND(T19/S19*100,1)</f>
        <v>105.3</v>
      </c>
      <c r="U21" s="22">
        <f>ROUND(U19/T19*100,1)</f>
        <v>102.2</v>
      </c>
      <c r="V21" s="22">
        <f>ROUND(V19/U19*100,1)</f>
        <v>103.3</v>
      </c>
      <c r="W21" s="12"/>
      <c r="X21" s="30">
        <v>129.9</v>
      </c>
      <c r="Y21" s="22">
        <f>ROUND(Y19/X19*100,1)</f>
        <v>130</v>
      </c>
      <c r="Z21" s="22">
        <f>ROUND(Z19/Y19*100,1)</f>
        <v>123.4</v>
      </c>
      <c r="AA21" s="22">
        <f>ROUND(AA19/Z19*100,1)</f>
        <v>110.5</v>
      </c>
      <c r="AB21" s="22">
        <v>109.1</v>
      </c>
      <c r="AC21" s="22">
        <f>ROUND(AC19/AB19*100,1)</f>
        <v>106.2</v>
      </c>
      <c r="AD21" s="22">
        <f>ROUND(AD19/AC19*100,1)</f>
        <v>107.8</v>
      </c>
      <c r="AE21" s="22">
        <f>ROUND(AE19/AD19*100,1)</f>
        <v>109.4</v>
      </c>
      <c r="AF21" s="22">
        <f>ROUND(AF19/AE19*100,1)</f>
        <v>105.8</v>
      </c>
      <c r="AG21" s="22">
        <v>113.6</v>
      </c>
      <c r="AH21" s="22">
        <f>ROUND(AH19/AG19*100,1)</f>
        <v>98</v>
      </c>
      <c r="AI21" s="22">
        <f>ROUND(AI19/AH19*100,1)</f>
        <v>93.9</v>
      </c>
      <c r="AJ21" s="22">
        <f>ROUND(AJ19/AI19*100,1)</f>
        <v>156.5</v>
      </c>
      <c r="AK21" s="37">
        <f>ROUND(AK19/AJ19*100,1)</f>
        <v>73.6</v>
      </c>
    </row>
    <row r="22" spans="1:37" ht="21" customHeight="1">
      <c r="A22" s="49" t="s">
        <v>6</v>
      </c>
      <c r="B22" s="2" t="s">
        <v>2</v>
      </c>
      <c r="C22" s="23">
        <f>+H22+M22+R22+W22+AB22+AG22</f>
        <v>3265</v>
      </c>
      <c r="D22" s="23">
        <f>+I22+N22+S22+X22+AC22+AH22</f>
        <v>3734</v>
      </c>
      <c r="E22" s="23">
        <f>+J22+O22+T22+Y22+AD22+AI22</f>
        <v>4408</v>
      </c>
      <c r="F22" s="23">
        <f>+K22+P22+U22+Z22+AE22+AJ22</f>
        <v>4563</v>
      </c>
      <c r="G22" s="23">
        <f>+L22+Q22+V22+AA22+AF22+AK22</f>
        <v>5290</v>
      </c>
      <c r="H22" s="3">
        <v>1155</v>
      </c>
      <c r="I22" s="3">
        <v>1340</v>
      </c>
      <c r="J22" s="3">
        <v>1569</v>
      </c>
      <c r="K22" s="3">
        <v>1616</v>
      </c>
      <c r="L22" s="3">
        <v>1938</v>
      </c>
      <c r="M22" s="3">
        <v>708</v>
      </c>
      <c r="N22" s="3">
        <v>776</v>
      </c>
      <c r="O22" s="3">
        <v>973</v>
      </c>
      <c r="P22" s="3">
        <v>975</v>
      </c>
      <c r="Q22" s="3">
        <v>1016</v>
      </c>
      <c r="R22" s="3">
        <v>25</v>
      </c>
      <c r="S22" s="3">
        <v>84</v>
      </c>
      <c r="T22" s="3">
        <v>115</v>
      </c>
      <c r="U22" s="3">
        <v>119</v>
      </c>
      <c r="V22" s="3">
        <v>77</v>
      </c>
      <c r="W22" s="3">
        <v>87</v>
      </c>
      <c r="X22" s="3">
        <v>131</v>
      </c>
      <c r="Y22" s="3">
        <v>182</v>
      </c>
      <c r="Z22" s="3">
        <v>187</v>
      </c>
      <c r="AA22" s="3">
        <v>273</v>
      </c>
      <c r="AB22" s="3">
        <v>1290</v>
      </c>
      <c r="AC22" s="3">
        <v>1402</v>
      </c>
      <c r="AD22" s="3">
        <v>1567</v>
      </c>
      <c r="AE22" s="3">
        <v>1666</v>
      </c>
      <c r="AF22" s="3">
        <v>1986</v>
      </c>
      <c r="AG22" s="12"/>
      <c r="AH22" s="3">
        <v>1</v>
      </c>
      <c r="AI22" s="3">
        <v>2</v>
      </c>
      <c r="AJ22" s="12"/>
      <c r="AK22" s="38"/>
    </row>
    <row r="23" spans="1:37" ht="21" customHeight="1">
      <c r="A23" s="49"/>
      <c r="B23" s="2" t="s">
        <v>17</v>
      </c>
      <c r="C23" s="19" t="s">
        <v>25</v>
      </c>
      <c r="D23" s="19" t="s">
        <v>25</v>
      </c>
      <c r="E23" s="19" t="s">
        <v>25</v>
      </c>
      <c r="F23" s="19" t="s">
        <v>25</v>
      </c>
      <c r="G23" s="19" t="s">
        <v>25</v>
      </c>
      <c r="H23" s="21">
        <f>ROUND(H22/C22*100,1)</f>
        <v>35.4</v>
      </c>
      <c r="I23" s="21">
        <f>ROUND(I22/D22*100,1)</f>
        <v>35.9</v>
      </c>
      <c r="J23" s="21">
        <f>ROUND(J22/E22*100,1)</f>
        <v>35.6</v>
      </c>
      <c r="K23" s="21">
        <f>ROUND(K22/F22*100,1)</f>
        <v>35.4</v>
      </c>
      <c r="L23" s="21">
        <f>ROUND(L22/G22*100,1)</f>
        <v>36.6</v>
      </c>
      <c r="M23" s="21">
        <f>ROUND(M22/C22*100,1)</f>
        <v>21.7</v>
      </c>
      <c r="N23" s="21">
        <f>ROUND(N22/D22*100,1)</f>
        <v>20.8</v>
      </c>
      <c r="O23" s="21">
        <f>ROUND(O22/E22*100,1)</f>
        <v>22.1</v>
      </c>
      <c r="P23" s="21">
        <f>ROUND(P22/F22*100,1)</f>
        <v>21.4</v>
      </c>
      <c r="Q23" s="21">
        <f>ROUND(Q22/G22*100,1)</f>
        <v>19.2</v>
      </c>
      <c r="R23" s="21">
        <f>ROUND(R22/C22*100,1)</f>
        <v>0.8</v>
      </c>
      <c r="S23" s="21">
        <f>ROUND(S22/D22*100,1)</f>
        <v>2.2</v>
      </c>
      <c r="T23" s="21">
        <f>ROUND(T22/E22*100,1)</f>
        <v>2.6</v>
      </c>
      <c r="U23" s="21">
        <f>ROUND(U22/F22*100,1)</f>
        <v>2.6</v>
      </c>
      <c r="V23" s="21">
        <f>ROUND(V22/G22*100,1)</f>
        <v>1.5</v>
      </c>
      <c r="W23" s="4">
        <f>ROUND(W22/C22*100,1)</f>
        <v>2.7</v>
      </c>
      <c r="X23" s="4">
        <f>ROUND(X22/D22*100,1)</f>
        <v>3.5</v>
      </c>
      <c r="Y23" s="4">
        <f>ROUND(Y22/E22*100,1)</f>
        <v>4.1</v>
      </c>
      <c r="Z23" s="4">
        <f>ROUND(Z22/F22*100,1)</f>
        <v>4.1</v>
      </c>
      <c r="AA23" s="4">
        <f>ROUND(AA22/G22*100,1)</f>
        <v>5.2</v>
      </c>
      <c r="AB23" s="4">
        <f>ROUND(AB22/C22*100,1)</f>
        <v>39.5</v>
      </c>
      <c r="AC23" s="4">
        <f>ROUND(AC22/D22*100,1)</f>
        <v>37.5</v>
      </c>
      <c r="AD23" s="4">
        <f>ROUND(AD22/E22*100,1)</f>
        <v>35.5</v>
      </c>
      <c r="AE23" s="4">
        <f>ROUND(AE22/F22*100,1)</f>
        <v>36.5</v>
      </c>
      <c r="AF23" s="4">
        <f>ROUND(AF22/G22*100,1)</f>
        <v>37.5</v>
      </c>
      <c r="AG23" s="12"/>
      <c r="AH23" s="4">
        <f>ROUND(AH22/D22*100,1)</f>
        <v>0</v>
      </c>
      <c r="AI23" s="4">
        <f>ROUND(AI22/E22*100,1)</f>
        <v>0</v>
      </c>
      <c r="AJ23" s="12"/>
      <c r="AK23" s="38"/>
    </row>
    <row r="24" spans="1:37" ht="21" customHeight="1">
      <c r="A24" s="48"/>
      <c r="B24" s="2" t="s">
        <v>3</v>
      </c>
      <c r="C24" s="4">
        <v>107.9</v>
      </c>
      <c r="D24" s="22">
        <f>ROUND(D22/C22*100,1)</f>
        <v>114.4</v>
      </c>
      <c r="E24" s="22">
        <f>ROUND(E22/D22*100,1)</f>
        <v>118.1</v>
      </c>
      <c r="F24" s="22">
        <f>ROUND(F22/E22*100,1)</f>
        <v>103.5</v>
      </c>
      <c r="G24" s="22">
        <f>ROUND(G22/F22*100,1)</f>
        <v>115.9</v>
      </c>
      <c r="H24" s="22">
        <v>105.5</v>
      </c>
      <c r="I24" s="22">
        <f>ROUND(I22/H22*100,1)</f>
        <v>116</v>
      </c>
      <c r="J24" s="22">
        <f>ROUND(J22/I22*100,1)</f>
        <v>117.1</v>
      </c>
      <c r="K24" s="22">
        <f>ROUND(K22/J22*100,1)</f>
        <v>103</v>
      </c>
      <c r="L24" s="22">
        <f>ROUND(L22/K22*100,1)</f>
        <v>119.9</v>
      </c>
      <c r="M24" s="22">
        <v>112.7</v>
      </c>
      <c r="N24" s="22">
        <f>ROUND(N22/M22*100,1)</f>
        <v>109.6</v>
      </c>
      <c r="O24" s="22">
        <f>ROUND(O22/N22*100,1)</f>
        <v>125.4</v>
      </c>
      <c r="P24" s="22">
        <f>ROUND(P22/O22*100,1)</f>
        <v>100.2</v>
      </c>
      <c r="Q24" s="22">
        <f>ROUND(Q22/P22*100,1)</f>
        <v>104.2</v>
      </c>
      <c r="R24" s="22">
        <v>104.2</v>
      </c>
      <c r="S24" s="22">
        <f>ROUND(S22/R22*100,1)</f>
        <v>336</v>
      </c>
      <c r="T24" s="22">
        <f>ROUND(T22/S22*100,1)</f>
        <v>136.9</v>
      </c>
      <c r="U24" s="22">
        <f>ROUND(U22/T22*100,1)</f>
        <v>103.5</v>
      </c>
      <c r="V24" s="22">
        <f>ROUND(V22/U22*100,1)</f>
        <v>64.7</v>
      </c>
      <c r="W24" s="12"/>
      <c r="X24" s="30">
        <v>150.6</v>
      </c>
      <c r="Y24" s="22">
        <f>ROUND(Y22/X22*100,1)</f>
        <v>138.9</v>
      </c>
      <c r="Z24" s="22">
        <f>ROUND(Z22/Y22*100,1)</f>
        <v>102.7</v>
      </c>
      <c r="AA24" s="22">
        <f>ROUND(AA22/Z22*100,1)</f>
        <v>146</v>
      </c>
      <c r="AB24" s="22">
        <v>111.2</v>
      </c>
      <c r="AC24" s="22">
        <f>ROUND(AC22/AB22*100,1)</f>
        <v>108.7</v>
      </c>
      <c r="AD24" s="22">
        <f>ROUND(AD22/AC22*100,1)</f>
        <v>111.8</v>
      </c>
      <c r="AE24" s="22">
        <f>ROUND(AE22/AD22*100,1)</f>
        <v>106.3</v>
      </c>
      <c r="AF24" s="22">
        <f>ROUND(AF22/AE22*100,1)</f>
        <v>119.2</v>
      </c>
      <c r="AG24" s="12"/>
      <c r="AH24" s="12"/>
      <c r="AI24" s="22">
        <f>ROUND(AI22/AH22*100,1)</f>
        <v>200</v>
      </c>
      <c r="AJ24" s="12"/>
      <c r="AK24" s="38"/>
    </row>
    <row r="25" spans="1:37" ht="21" customHeight="1">
      <c r="A25" s="49" t="s">
        <v>7</v>
      </c>
      <c r="B25" s="2" t="s">
        <v>2</v>
      </c>
      <c r="C25" s="23">
        <f>+H25+M25+R25+W25+AB25+AG25</f>
        <v>8056</v>
      </c>
      <c r="D25" s="23">
        <f>+I25+N25+S25+X25+AC25+AH25</f>
        <v>9783</v>
      </c>
      <c r="E25" s="23">
        <f>+J25+O25+T25+Y25+AD25+AI25</f>
        <v>12157</v>
      </c>
      <c r="F25" s="23">
        <f>+K25+P25+U25+Z25+AE25+AJ25</f>
        <v>12704</v>
      </c>
      <c r="G25" s="23">
        <f>+L25+Q25+V25+AA25+AF25+AK25</f>
        <v>12762</v>
      </c>
      <c r="H25" s="3">
        <v>2626</v>
      </c>
      <c r="I25" s="3">
        <v>3319</v>
      </c>
      <c r="J25" s="3">
        <v>3974</v>
      </c>
      <c r="K25" s="3">
        <v>4122</v>
      </c>
      <c r="L25" s="3">
        <v>4133</v>
      </c>
      <c r="M25" s="3">
        <v>2037</v>
      </c>
      <c r="N25" s="3">
        <v>2515</v>
      </c>
      <c r="O25" s="3">
        <v>3061</v>
      </c>
      <c r="P25" s="3">
        <v>3137</v>
      </c>
      <c r="Q25" s="3">
        <v>3054</v>
      </c>
      <c r="R25" s="3">
        <v>101</v>
      </c>
      <c r="S25" s="3">
        <v>131</v>
      </c>
      <c r="T25" s="3">
        <v>166</v>
      </c>
      <c r="U25" s="3">
        <v>187</v>
      </c>
      <c r="V25" s="3">
        <v>186</v>
      </c>
      <c r="W25" s="3">
        <v>350</v>
      </c>
      <c r="X25" s="3">
        <v>554</v>
      </c>
      <c r="Y25" s="3">
        <v>655</v>
      </c>
      <c r="Z25" s="3">
        <v>710</v>
      </c>
      <c r="AA25" s="3">
        <v>728</v>
      </c>
      <c r="AB25" s="3">
        <v>2940</v>
      </c>
      <c r="AC25" s="3">
        <v>3261</v>
      </c>
      <c r="AD25" s="3">
        <v>4293</v>
      </c>
      <c r="AE25" s="3">
        <v>4537</v>
      </c>
      <c r="AF25" s="3">
        <v>4645</v>
      </c>
      <c r="AG25" s="3">
        <v>2</v>
      </c>
      <c r="AH25" s="3">
        <v>3</v>
      </c>
      <c r="AI25" s="3">
        <v>8</v>
      </c>
      <c r="AJ25" s="3">
        <v>11</v>
      </c>
      <c r="AK25" s="35">
        <v>16</v>
      </c>
    </row>
    <row r="26" spans="1:37" ht="21" customHeight="1">
      <c r="A26" s="49"/>
      <c r="B26" s="2" t="s">
        <v>17</v>
      </c>
      <c r="C26" s="19" t="s">
        <v>25</v>
      </c>
      <c r="D26" s="19" t="s">
        <v>25</v>
      </c>
      <c r="E26" s="19" t="s">
        <v>25</v>
      </c>
      <c r="F26" s="19" t="s">
        <v>25</v>
      </c>
      <c r="G26" s="19" t="s">
        <v>25</v>
      </c>
      <c r="H26" s="21">
        <f>ROUND(H25/C25*100,1)</f>
        <v>32.6</v>
      </c>
      <c r="I26" s="21">
        <f>ROUND(I25/D25*100,1)</f>
        <v>33.9</v>
      </c>
      <c r="J26" s="21">
        <f>ROUND(J25/E25*100,1)</f>
        <v>32.7</v>
      </c>
      <c r="K26" s="21">
        <f>ROUND(K25/F25*100,1)</f>
        <v>32.4</v>
      </c>
      <c r="L26" s="21">
        <f>ROUND(L25/G25*100,1)</f>
        <v>32.4</v>
      </c>
      <c r="M26" s="21">
        <f>ROUND(M25/C25*100,1)</f>
        <v>25.3</v>
      </c>
      <c r="N26" s="21">
        <f>ROUND(N25/D25*100,1)</f>
        <v>25.7</v>
      </c>
      <c r="O26" s="21">
        <f>ROUND(O25/E25*100,1)</f>
        <v>25.2</v>
      </c>
      <c r="P26" s="21">
        <f>ROUND(P25/F25*100,1)</f>
        <v>24.7</v>
      </c>
      <c r="Q26" s="21">
        <f>ROUND(Q25/G25*100,1)</f>
        <v>23.9</v>
      </c>
      <c r="R26" s="21">
        <f>ROUND(R25/C25*100,1)</f>
        <v>1.3</v>
      </c>
      <c r="S26" s="21">
        <f>ROUND(S25/D25*100,1)</f>
        <v>1.3</v>
      </c>
      <c r="T26" s="21">
        <f>ROUND(T25/E25*100,1)</f>
        <v>1.4</v>
      </c>
      <c r="U26" s="21">
        <f>ROUND(U25/F25*100,1)</f>
        <v>1.5</v>
      </c>
      <c r="V26" s="21">
        <f>ROUND(V25/G25*100,1)</f>
        <v>1.5</v>
      </c>
      <c r="W26" s="4">
        <f>ROUND(W25/C25*100,1)</f>
        <v>4.3</v>
      </c>
      <c r="X26" s="4">
        <f>ROUND(X25/D25*100,1)</f>
        <v>5.7</v>
      </c>
      <c r="Y26" s="4">
        <f>ROUND(Y25/E25*100,1)</f>
        <v>5.4</v>
      </c>
      <c r="Z26" s="4">
        <f>ROUND(Z25/F25*100,1)</f>
        <v>5.6</v>
      </c>
      <c r="AA26" s="4">
        <f>ROUND(AA25/G25*100,1)</f>
        <v>5.7</v>
      </c>
      <c r="AB26" s="4">
        <f>ROUND(AB25/C25*100,1)</f>
        <v>36.5</v>
      </c>
      <c r="AC26" s="4">
        <f>ROUND(AC25/D25*100,1)</f>
        <v>33.3</v>
      </c>
      <c r="AD26" s="4">
        <f>ROUND(AD25/E25*100,1)</f>
        <v>35.3</v>
      </c>
      <c r="AE26" s="4">
        <f>ROUND(AE25/F25*100,1)</f>
        <v>35.7</v>
      </c>
      <c r="AF26" s="4">
        <f>ROUND(AF25/G25*100,1)</f>
        <v>36.4</v>
      </c>
      <c r="AG26" s="4">
        <f>ROUND(AG25/C25*100,1)</f>
        <v>0</v>
      </c>
      <c r="AH26" s="4">
        <f>ROUND(AH25/D25*100,1)</f>
        <v>0</v>
      </c>
      <c r="AI26" s="4">
        <f>ROUND(AI25/E25*100,1)</f>
        <v>0.1</v>
      </c>
      <c r="AJ26" s="4">
        <f>ROUND(AJ25/F25*100,1)</f>
        <v>0.1</v>
      </c>
      <c r="AK26" s="36">
        <f>ROUND(AK25/G25*100,1)</f>
        <v>0.1</v>
      </c>
    </row>
    <row r="27" spans="1:37" ht="21" customHeight="1">
      <c r="A27" s="48"/>
      <c r="B27" s="2" t="s">
        <v>3</v>
      </c>
      <c r="C27" s="4">
        <v>120.2</v>
      </c>
      <c r="D27" s="22">
        <f>ROUND(D25/C25*100,1)</f>
        <v>121.4</v>
      </c>
      <c r="E27" s="22">
        <f>ROUND(E25/D25*100,1)</f>
        <v>124.3</v>
      </c>
      <c r="F27" s="22">
        <f>ROUND(F25/E25*100,1)</f>
        <v>104.5</v>
      </c>
      <c r="G27" s="22">
        <f>ROUND(G25/F25*100,1)</f>
        <v>100.5</v>
      </c>
      <c r="H27" s="22">
        <v>117.9</v>
      </c>
      <c r="I27" s="22">
        <f>ROUND(I25/H25*100,1)</f>
        <v>126.4</v>
      </c>
      <c r="J27" s="22">
        <f>ROUND(J25/I25*100,1)</f>
        <v>119.7</v>
      </c>
      <c r="K27" s="22">
        <f>ROUND(K25/J25*100,1)</f>
        <v>103.7</v>
      </c>
      <c r="L27" s="22">
        <f>ROUND(L25/K25*100,1)</f>
        <v>100.3</v>
      </c>
      <c r="M27" s="22">
        <v>116</v>
      </c>
      <c r="N27" s="22">
        <f>ROUND(N25/M25*100,1)</f>
        <v>123.5</v>
      </c>
      <c r="O27" s="22">
        <f>ROUND(O25/N25*100,1)</f>
        <v>121.7</v>
      </c>
      <c r="P27" s="22">
        <f>ROUND(P25/O25*100,1)</f>
        <v>102.5</v>
      </c>
      <c r="Q27" s="22">
        <f>ROUND(Q25/P25*100,1)</f>
        <v>97.4</v>
      </c>
      <c r="R27" s="22">
        <v>111</v>
      </c>
      <c r="S27" s="22">
        <f>ROUND(S25/R25*100,1)</f>
        <v>129.7</v>
      </c>
      <c r="T27" s="22">
        <f>ROUND(T25/S25*100,1)</f>
        <v>126.7</v>
      </c>
      <c r="U27" s="22">
        <f>ROUND(U25/T25*100,1)</f>
        <v>112.7</v>
      </c>
      <c r="V27" s="22">
        <f>ROUND(V25/U25*100,1)</f>
        <v>99.5</v>
      </c>
      <c r="W27" s="12"/>
      <c r="X27" s="30">
        <v>158.3</v>
      </c>
      <c r="Y27" s="22">
        <f>ROUND(Y25/X25*100,1)</f>
        <v>118.2</v>
      </c>
      <c r="Z27" s="22">
        <f>ROUND(Z25/Y25*100,1)</f>
        <v>108.4</v>
      </c>
      <c r="AA27" s="22">
        <f>ROUND(AA25/Z25*100,1)</f>
        <v>102.5</v>
      </c>
      <c r="AB27" s="22">
        <v>120.6</v>
      </c>
      <c r="AC27" s="22">
        <f>ROUND(AC25/AB25*100,1)</f>
        <v>110.9</v>
      </c>
      <c r="AD27" s="22">
        <f>ROUND(AD25/AC25*100,1)</f>
        <v>131.6</v>
      </c>
      <c r="AE27" s="22">
        <f>ROUND(AE25/AD25*100,1)</f>
        <v>105.7</v>
      </c>
      <c r="AF27" s="22">
        <f>ROUND(AF25/AE25*100,1)</f>
        <v>102.4</v>
      </c>
      <c r="AG27" s="22">
        <v>100</v>
      </c>
      <c r="AH27" s="22">
        <f>ROUND(AH25/AG25*100,1)</f>
        <v>150</v>
      </c>
      <c r="AI27" s="22">
        <f>ROUND(AI25/AH25*100,1)</f>
        <v>266.7</v>
      </c>
      <c r="AJ27" s="22">
        <f>ROUND(AJ25/AI25*100,1)</f>
        <v>137.5</v>
      </c>
      <c r="AK27" s="37">
        <f>ROUND(AK25/AJ25*100,1)</f>
        <v>145.5</v>
      </c>
    </row>
    <row r="28" spans="1:37" ht="21" customHeight="1">
      <c r="A28" s="48" t="s">
        <v>8</v>
      </c>
      <c r="B28" s="2" t="s">
        <v>2</v>
      </c>
      <c r="C28" s="23">
        <f>+H28+M28+R28+W28+AB28+AG28</f>
        <v>1942</v>
      </c>
      <c r="D28" s="23">
        <f>+I28+N28+S28+X28+AC28+AH28</f>
        <v>2285</v>
      </c>
      <c r="E28" s="23">
        <f>+J28+O28+T28+Y28+AD28+AI28</f>
        <v>2489</v>
      </c>
      <c r="F28" s="23">
        <f>+K28+P28+U28+Z28+AE28+AJ28</f>
        <v>2737</v>
      </c>
      <c r="G28" s="23">
        <f>+L28+Q28+V28+AA28+AF28+AK28</f>
        <v>2853</v>
      </c>
      <c r="H28" s="3">
        <v>740</v>
      </c>
      <c r="I28" s="3">
        <v>903</v>
      </c>
      <c r="J28" s="3">
        <v>936</v>
      </c>
      <c r="K28" s="3">
        <v>1042</v>
      </c>
      <c r="L28" s="3">
        <v>1077</v>
      </c>
      <c r="M28" s="3">
        <v>378</v>
      </c>
      <c r="N28" s="3">
        <v>423</v>
      </c>
      <c r="O28" s="3">
        <v>495</v>
      </c>
      <c r="P28" s="3">
        <v>525</v>
      </c>
      <c r="Q28" s="3">
        <v>531</v>
      </c>
      <c r="R28" s="12"/>
      <c r="S28" s="12"/>
      <c r="T28" s="3">
        <v>17</v>
      </c>
      <c r="U28" s="3">
        <v>36</v>
      </c>
      <c r="V28" s="3">
        <v>35</v>
      </c>
      <c r="W28" s="3">
        <v>57</v>
      </c>
      <c r="X28" s="3">
        <v>60</v>
      </c>
      <c r="Y28" s="3">
        <v>67</v>
      </c>
      <c r="Z28" s="3">
        <v>72</v>
      </c>
      <c r="AA28" s="3">
        <v>100</v>
      </c>
      <c r="AB28" s="3">
        <v>767</v>
      </c>
      <c r="AC28" s="3">
        <v>899</v>
      </c>
      <c r="AD28" s="3">
        <v>974</v>
      </c>
      <c r="AE28" s="3">
        <v>1059</v>
      </c>
      <c r="AF28" s="3">
        <v>1109</v>
      </c>
      <c r="AG28" s="12"/>
      <c r="AH28" s="12"/>
      <c r="AI28" s="12"/>
      <c r="AJ28" s="3">
        <v>3</v>
      </c>
      <c r="AK28" s="35">
        <v>1</v>
      </c>
    </row>
    <row r="29" spans="1:37" ht="21" customHeight="1">
      <c r="A29" s="48"/>
      <c r="B29" s="2" t="s">
        <v>17</v>
      </c>
      <c r="C29" s="19" t="s">
        <v>25</v>
      </c>
      <c r="D29" s="19" t="s">
        <v>25</v>
      </c>
      <c r="E29" s="19" t="s">
        <v>25</v>
      </c>
      <c r="F29" s="19" t="s">
        <v>25</v>
      </c>
      <c r="G29" s="19" t="s">
        <v>25</v>
      </c>
      <c r="H29" s="21">
        <f>ROUND(H28/C28*100,1)</f>
        <v>38.1</v>
      </c>
      <c r="I29" s="21">
        <f>ROUND(I28/D28*100,1)</f>
        <v>39.5</v>
      </c>
      <c r="J29" s="21">
        <f>ROUND(J28/E28*100,1)</f>
        <v>37.6</v>
      </c>
      <c r="K29" s="21">
        <f>ROUND(K28/F28*100,1)</f>
        <v>38.1</v>
      </c>
      <c r="L29" s="21">
        <f>ROUND(L28/G28*100,1)</f>
        <v>37.7</v>
      </c>
      <c r="M29" s="21">
        <f>ROUND(M28/C28*100,1)</f>
        <v>19.5</v>
      </c>
      <c r="N29" s="21">
        <f>ROUND(N28/D28*100,1)</f>
        <v>18.5</v>
      </c>
      <c r="O29" s="21">
        <f>ROUND(O28/E28*100,1)</f>
        <v>19.9</v>
      </c>
      <c r="P29" s="21">
        <f>ROUND(P28/F28*100,1)</f>
        <v>19.2</v>
      </c>
      <c r="Q29" s="21">
        <f>ROUND(Q28/G28*100,1)</f>
        <v>18.6</v>
      </c>
      <c r="R29" s="12"/>
      <c r="S29" s="12"/>
      <c r="T29" s="21">
        <f>ROUND(T28/E28*100,1)</f>
        <v>0.7</v>
      </c>
      <c r="U29" s="21">
        <f>ROUND(U28/F28*100,1)</f>
        <v>1.3</v>
      </c>
      <c r="V29" s="21">
        <f>ROUND(V28/G28*100,1)</f>
        <v>1.2</v>
      </c>
      <c r="W29" s="4">
        <f>ROUND(W28/C28*100,1)</f>
        <v>2.9</v>
      </c>
      <c r="X29" s="4">
        <f>ROUND(X28/D28*100,1)</f>
        <v>2.6</v>
      </c>
      <c r="Y29" s="4">
        <f>ROUND(Y28/E28*100,1)</f>
        <v>2.7</v>
      </c>
      <c r="Z29" s="4">
        <f>ROUND(Z28/F28*100,1)</f>
        <v>2.6</v>
      </c>
      <c r="AA29" s="4">
        <f>ROUND(AA28/G28*100,1)</f>
        <v>3.5</v>
      </c>
      <c r="AB29" s="4">
        <f>ROUND(AB28/C28*100,1)</f>
        <v>39.5</v>
      </c>
      <c r="AC29" s="4">
        <f>ROUND(AC28/D28*100,1)</f>
        <v>39.3</v>
      </c>
      <c r="AD29" s="4">
        <f>ROUND(AD28/E28*100,1)</f>
        <v>39.1</v>
      </c>
      <c r="AE29" s="4">
        <f>ROUND(AE28/F28*100,1)</f>
        <v>38.7</v>
      </c>
      <c r="AF29" s="4">
        <f>ROUND(AF28/G28*100,1)</f>
        <v>38.9</v>
      </c>
      <c r="AG29" s="12"/>
      <c r="AH29" s="12"/>
      <c r="AI29" s="12"/>
      <c r="AJ29" s="4">
        <f>ROUND(AJ28/F28*100,1)</f>
        <v>0.1</v>
      </c>
      <c r="AK29" s="36">
        <f>ROUND(AK28/G28*100,1)</f>
        <v>0</v>
      </c>
    </row>
    <row r="30" spans="1:37" ht="21" customHeight="1">
      <c r="A30" s="48"/>
      <c r="B30" s="2" t="s">
        <v>3</v>
      </c>
      <c r="C30" s="4">
        <v>106.9</v>
      </c>
      <c r="D30" s="22">
        <f>ROUND(D28/C28*100,1)</f>
        <v>117.7</v>
      </c>
      <c r="E30" s="22">
        <f>ROUND(E28/D28*100,1)</f>
        <v>108.9</v>
      </c>
      <c r="F30" s="22">
        <f>ROUND(F28/E28*100,1)</f>
        <v>110</v>
      </c>
      <c r="G30" s="22">
        <f>ROUND(G28/F28*100,1)</f>
        <v>104.2</v>
      </c>
      <c r="H30" s="22">
        <v>105.1</v>
      </c>
      <c r="I30" s="22">
        <f>ROUND(I28/H28*100,1)</f>
        <v>122</v>
      </c>
      <c r="J30" s="22">
        <f>ROUND(J28/I28*100,1)</f>
        <v>103.7</v>
      </c>
      <c r="K30" s="22">
        <f>ROUND(K28/J28*100,1)</f>
        <v>111.3</v>
      </c>
      <c r="L30" s="22">
        <f>ROUND(L28/K28*100,1)</f>
        <v>103.4</v>
      </c>
      <c r="M30" s="22">
        <v>102.4</v>
      </c>
      <c r="N30" s="22">
        <f>ROUND(N28/M28*100,1)</f>
        <v>111.9</v>
      </c>
      <c r="O30" s="22">
        <f>ROUND(O28/N28*100,1)</f>
        <v>117</v>
      </c>
      <c r="P30" s="22">
        <f>ROUND(P28/O28*100,1)</f>
        <v>106.1</v>
      </c>
      <c r="Q30" s="22">
        <f>ROUND(Q28/P28*100,1)</f>
        <v>101.1</v>
      </c>
      <c r="R30" s="12"/>
      <c r="S30" s="12"/>
      <c r="T30" s="12"/>
      <c r="U30" s="22">
        <f>ROUND(U28/T28*100,1)</f>
        <v>211.8</v>
      </c>
      <c r="V30" s="22">
        <f>ROUND(V28/U28*100,1)</f>
        <v>97.2</v>
      </c>
      <c r="W30" s="12"/>
      <c r="X30" s="30">
        <v>105.3</v>
      </c>
      <c r="Y30" s="22">
        <f>ROUND(Y28/X28*100,1)</f>
        <v>111.7</v>
      </c>
      <c r="Z30" s="22">
        <f>ROUND(Z28/Y28*100,1)</f>
        <v>107.5</v>
      </c>
      <c r="AA30" s="22">
        <f>ROUND(AA28/Z28*100,1)</f>
        <v>138.9</v>
      </c>
      <c r="AB30" s="22">
        <v>108.3</v>
      </c>
      <c r="AC30" s="22">
        <f>ROUND(AC28/AB28*100,1)</f>
        <v>117.2</v>
      </c>
      <c r="AD30" s="22">
        <f>ROUND(AD28/AC28*100,1)</f>
        <v>108.3</v>
      </c>
      <c r="AE30" s="22">
        <f>ROUND(AE28/AD28*100,1)</f>
        <v>108.7</v>
      </c>
      <c r="AF30" s="22">
        <f>ROUND(AF28/AE28*100,1)</f>
        <v>104.7</v>
      </c>
      <c r="AG30" s="12"/>
      <c r="AH30" s="12"/>
      <c r="AI30" s="12"/>
      <c r="AJ30" s="12"/>
      <c r="AK30" s="37">
        <f>ROUND(AK28/AJ28*100,1)</f>
        <v>33.3</v>
      </c>
    </row>
    <row r="31" spans="1:37" ht="21" customHeight="1">
      <c r="A31" s="49" t="s">
        <v>9</v>
      </c>
      <c r="B31" s="2" t="s">
        <v>2</v>
      </c>
      <c r="C31" s="23">
        <f>+H31+M31+R31+W31+AB31+AG31</f>
        <v>970</v>
      </c>
      <c r="D31" s="23">
        <f>+I31+N31+S31+X31+AC31+AH31</f>
        <v>1152</v>
      </c>
      <c r="E31" s="23">
        <f>+J31+O31+T31+Y31+AD31+AI31</f>
        <v>1122</v>
      </c>
      <c r="F31" s="23">
        <f>+K31+P31+U31+Z31+AE31+AJ31</f>
        <v>1288</v>
      </c>
      <c r="G31" s="23">
        <f>+L31+Q31+V31+AA31+AF31+AK31</f>
        <v>1331</v>
      </c>
      <c r="H31" s="3">
        <v>342</v>
      </c>
      <c r="I31" s="3">
        <v>428</v>
      </c>
      <c r="J31" s="3">
        <v>412</v>
      </c>
      <c r="K31" s="3">
        <v>476</v>
      </c>
      <c r="L31" s="3">
        <v>496</v>
      </c>
      <c r="M31" s="3">
        <v>102</v>
      </c>
      <c r="N31" s="3">
        <v>86</v>
      </c>
      <c r="O31" s="3">
        <v>68</v>
      </c>
      <c r="P31" s="3">
        <v>92</v>
      </c>
      <c r="Q31" s="3">
        <v>111</v>
      </c>
      <c r="R31" s="3">
        <v>24</v>
      </c>
      <c r="S31" s="3">
        <v>34</v>
      </c>
      <c r="T31" s="3">
        <v>36</v>
      </c>
      <c r="U31" s="3">
        <v>36</v>
      </c>
      <c r="V31" s="3">
        <v>35</v>
      </c>
      <c r="W31" s="3">
        <v>30</v>
      </c>
      <c r="X31" s="3">
        <v>51</v>
      </c>
      <c r="Y31" s="3">
        <v>65</v>
      </c>
      <c r="Z31" s="3">
        <v>96</v>
      </c>
      <c r="AA31" s="3">
        <v>93</v>
      </c>
      <c r="AB31" s="3">
        <v>471</v>
      </c>
      <c r="AC31" s="3">
        <v>553</v>
      </c>
      <c r="AD31" s="3">
        <v>541</v>
      </c>
      <c r="AE31" s="3">
        <v>586</v>
      </c>
      <c r="AF31" s="3">
        <v>596</v>
      </c>
      <c r="AG31" s="3">
        <v>1</v>
      </c>
      <c r="AH31" s="12"/>
      <c r="AI31" s="12"/>
      <c r="AJ31" s="3">
        <v>2</v>
      </c>
      <c r="AK31" s="38"/>
    </row>
    <row r="32" spans="1:37" ht="21" customHeight="1">
      <c r="A32" s="49"/>
      <c r="B32" s="2" t="s">
        <v>17</v>
      </c>
      <c r="C32" s="19" t="s">
        <v>25</v>
      </c>
      <c r="D32" s="19" t="s">
        <v>25</v>
      </c>
      <c r="E32" s="19" t="s">
        <v>25</v>
      </c>
      <c r="F32" s="19" t="s">
        <v>25</v>
      </c>
      <c r="G32" s="19" t="s">
        <v>25</v>
      </c>
      <c r="H32" s="21">
        <f>ROUND(H31/C31*100,1)</f>
        <v>35.3</v>
      </c>
      <c r="I32" s="21">
        <f>ROUND(I31/D31*100,1)</f>
        <v>37.2</v>
      </c>
      <c r="J32" s="21">
        <f>ROUND(J31/E31*100,1)</f>
        <v>36.7</v>
      </c>
      <c r="K32" s="21">
        <f>ROUND(K31/F31*100,1)</f>
        <v>37</v>
      </c>
      <c r="L32" s="21">
        <f>ROUND(L31/G31*100,1)</f>
        <v>37.3</v>
      </c>
      <c r="M32" s="21">
        <f>ROUND(M31/C31*100,1)</f>
        <v>10.5</v>
      </c>
      <c r="N32" s="21">
        <f>ROUND(N31/D31*100,1)</f>
        <v>7.5</v>
      </c>
      <c r="O32" s="21">
        <f>ROUND(O31/E31*100,1)</f>
        <v>6.1</v>
      </c>
      <c r="P32" s="21">
        <f>ROUND(P31/F31*100,1)</f>
        <v>7.1</v>
      </c>
      <c r="Q32" s="21">
        <f>ROUND(Q31/G31*100,1)</f>
        <v>8.3</v>
      </c>
      <c r="R32" s="21">
        <f>ROUND(R31/C31*100,1)</f>
        <v>2.5</v>
      </c>
      <c r="S32" s="21">
        <f>ROUND(S31/D31*100,1)</f>
        <v>3</v>
      </c>
      <c r="T32" s="21">
        <f>ROUND(T31/E31*100,1)</f>
        <v>3.2</v>
      </c>
      <c r="U32" s="21">
        <f>ROUND(U31/F31*100,1)</f>
        <v>2.8</v>
      </c>
      <c r="V32" s="21">
        <f>ROUND(V31/G31*100,1)</f>
        <v>2.6</v>
      </c>
      <c r="W32" s="4">
        <f>ROUND(W31/C31*100,1)</f>
        <v>3.1</v>
      </c>
      <c r="X32" s="4">
        <f>ROUND(X31/D31*100,1)</f>
        <v>4.4</v>
      </c>
      <c r="Y32" s="4">
        <f>ROUND(Y31/E31*100,1)</f>
        <v>5.8</v>
      </c>
      <c r="Z32" s="4">
        <f>ROUND(Z31/F31*100,1)</f>
        <v>7.5</v>
      </c>
      <c r="AA32" s="4">
        <f>ROUND(AA31/G31*100,1)</f>
        <v>7</v>
      </c>
      <c r="AB32" s="4">
        <f>ROUND(AB31/C31*100,1)</f>
        <v>48.6</v>
      </c>
      <c r="AC32" s="4">
        <f>ROUND(AC31/D31*100,1)</f>
        <v>48</v>
      </c>
      <c r="AD32" s="4">
        <f>ROUND(AD31/E31*100,1)</f>
        <v>48.2</v>
      </c>
      <c r="AE32" s="4">
        <f>ROUND(AE31/F31*100,1)</f>
        <v>45.5</v>
      </c>
      <c r="AF32" s="4">
        <f>ROUND(AF31/G31*100,1)</f>
        <v>44.8</v>
      </c>
      <c r="AG32" s="4">
        <f>ROUND(AG31/C31*100,1)</f>
        <v>0.1</v>
      </c>
      <c r="AH32" s="12"/>
      <c r="AI32" s="12"/>
      <c r="AJ32" s="4">
        <f>ROUND(AJ31/F31*100,1)</f>
        <v>0.2</v>
      </c>
      <c r="AK32" s="38"/>
    </row>
    <row r="33" spans="1:37" ht="21" customHeight="1">
      <c r="A33" s="48"/>
      <c r="B33" s="2" t="s">
        <v>3</v>
      </c>
      <c r="C33" s="4">
        <v>113.7</v>
      </c>
      <c r="D33" s="22">
        <f>ROUND(D31/C31*100,1)</f>
        <v>118.8</v>
      </c>
      <c r="E33" s="22">
        <f>ROUND(E31/D31*100,1)</f>
        <v>97.4</v>
      </c>
      <c r="F33" s="22">
        <f>ROUND(F31/E31*100,1)</f>
        <v>114.8</v>
      </c>
      <c r="G33" s="22">
        <f>ROUND(G31/F31*100,1)</f>
        <v>103.3</v>
      </c>
      <c r="H33" s="22">
        <v>121.7</v>
      </c>
      <c r="I33" s="22">
        <f>ROUND(I31/H31*100,1)</f>
        <v>125.1</v>
      </c>
      <c r="J33" s="22">
        <f>ROUND(J31/I31*100,1)</f>
        <v>96.3</v>
      </c>
      <c r="K33" s="22">
        <f>ROUND(K31/J31*100,1)</f>
        <v>115.5</v>
      </c>
      <c r="L33" s="22">
        <f>ROUND(L31/K31*100,1)</f>
        <v>104.2</v>
      </c>
      <c r="M33" s="22">
        <v>101</v>
      </c>
      <c r="N33" s="22">
        <f>ROUND(N31/M31*100,1)</f>
        <v>84.3</v>
      </c>
      <c r="O33" s="22">
        <f>ROUND(O31/N31*100,1)</f>
        <v>79.1</v>
      </c>
      <c r="P33" s="22">
        <f>ROUND(P31/O31*100,1)</f>
        <v>135.3</v>
      </c>
      <c r="Q33" s="22">
        <f>ROUND(Q31/P31*100,1)</f>
        <v>120.7</v>
      </c>
      <c r="R33" s="22">
        <v>400</v>
      </c>
      <c r="S33" s="22">
        <f>ROUND(S31/R31*100,1)</f>
        <v>141.7</v>
      </c>
      <c r="T33" s="22">
        <f>ROUND(T31/S31*100,1)</f>
        <v>105.9</v>
      </c>
      <c r="U33" s="22">
        <f>ROUND(U31/T31*100,1)</f>
        <v>100</v>
      </c>
      <c r="V33" s="22">
        <f>ROUND(V31/U31*100,1)</f>
        <v>97.2</v>
      </c>
      <c r="W33" s="12"/>
      <c r="X33" s="30">
        <v>170</v>
      </c>
      <c r="Y33" s="22">
        <f>ROUND(Y31/X31*100,1)</f>
        <v>127.5</v>
      </c>
      <c r="Z33" s="22">
        <f>ROUND(Z31/Y31*100,1)</f>
        <v>147.7</v>
      </c>
      <c r="AA33" s="22">
        <f>ROUND(AA31/Z31*100,1)</f>
        <v>96.9</v>
      </c>
      <c r="AB33" s="22">
        <v>109.8</v>
      </c>
      <c r="AC33" s="22">
        <f>ROUND(AC31/AB31*100,1)</f>
        <v>117.4</v>
      </c>
      <c r="AD33" s="22">
        <f>ROUND(AD31/AC31*100,1)</f>
        <v>97.8</v>
      </c>
      <c r="AE33" s="22">
        <f>ROUND(AE31/AD31*100,1)</f>
        <v>108.3</v>
      </c>
      <c r="AF33" s="22">
        <f>ROUND(AF31/AE31*100,1)</f>
        <v>101.7</v>
      </c>
      <c r="AG33" s="12"/>
      <c r="AH33" s="12"/>
      <c r="AI33" s="12"/>
      <c r="AJ33" s="12"/>
      <c r="AK33" s="38"/>
    </row>
    <row r="34" spans="1:37" ht="21" customHeight="1">
      <c r="A34" s="49" t="s">
        <v>10</v>
      </c>
      <c r="B34" s="2" t="s">
        <v>2</v>
      </c>
      <c r="C34" s="23">
        <f>+H34+M34+R34+W34+AB34+AG34</f>
        <v>13355</v>
      </c>
      <c r="D34" s="23">
        <f>+I34+N34+S34+X34+AC34+AH34</f>
        <v>15092</v>
      </c>
      <c r="E34" s="23">
        <f>+J34+O34+T34+Y34+AD34+AI34</f>
        <v>17497</v>
      </c>
      <c r="F34" s="23">
        <f>+K34+P34+U34+Z34+AE34+AJ34</f>
        <v>19664</v>
      </c>
      <c r="G34" s="23">
        <f>+L34+Q34+V34+AA34+AF34+AK34</f>
        <v>20642</v>
      </c>
      <c r="H34" s="3">
        <v>4511</v>
      </c>
      <c r="I34" s="3">
        <v>5114</v>
      </c>
      <c r="J34" s="3">
        <v>5942</v>
      </c>
      <c r="K34" s="3">
        <v>6692</v>
      </c>
      <c r="L34" s="3">
        <v>6824</v>
      </c>
      <c r="M34" s="3">
        <v>3746</v>
      </c>
      <c r="N34" s="3">
        <v>4256</v>
      </c>
      <c r="O34" s="3">
        <v>5012</v>
      </c>
      <c r="P34" s="3">
        <v>5532</v>
      </c>
      <c r="Q34" s="3">
        <v>5869</v>
      </c>
      <c r="R34" s="3">
        <v>264</v>
      </c>
      <c r="S34" s="3">
        <v>295</v>
      </c>
      <c r="T34" s="3">
        <v>386</v>
      </c>
      <c r="U34" s="3">
        <v>452</v>
      </c>
      <c r="V34" s="3">
        <v>512</v>
      </c>
      <c r="W34" s="3">
        <v>460</v>
      </c>
      <c r="X34" s="3">
        <v>469</v>
      </c>
      <c r="Y34" s="3">
        <v>575</v>
      </c>
      <c r="Z34" s="3">
        <v>728</v>
      </c>
      <c r="AA34" s="3">
        <v>903</v>
      </c>
      <c r="AB34" s="3">
        <v>4371</v>
      </c>
      <c r="AC34" s="3">
        <v>4947</v>
      </c>
      <c r="AD34" s="3">
        <v>5566</v>
      </c>
      <c r="AE34" s="3">
        <v>6255</v>
      </c>
      <c r="AF34" s="3">
        <v>6519</v>
      </c>
      <c r="AG34" s="3">
        <v>3</v>
      </c>
      <c r="AH34" s="3">
        <v>11</v>
      </c>
      <c r="AI34" s="3">
        <v>16</v>
      </c>
      <c r="AJ34" s="3">
        <v>5</v>
      </c>
      <c r="AK34" s="35">
        <v>15</v>
      </c>
    </row>
    <row r="35" spans="1:37" ht="21" customHeight="1">
      <c r="A35" s="49"/>
      <c r="B35" s="2" t="s">
        <v>17</v>
      </c>
      <c r="C35" s="19" t="s">
        <v>25</v>
      </c>
      <c r="D35" s="19" t="s">
        <v>25</v>
      </c>
      <c r="E35" s="19" t="s">
        <v>25</v>
      </c>
      <c r="F35" s="19" t="s">
        <v>25</v>
      </c>
      <c r="G35" s="19" t="s">
        <v>25</v>
      </c>
      <c r="H35" s="21">
        <f>ROUND(H34/C34*100,1)</f>
        <v>33.8</v>
      </c>
      <c r="I35" s="21">
        <f>ROUND(I34/D34*100,1)</f>
        <v>33.9</v>
      </c>
      <c r="J35" s="21">
        <f>ROUND(J34/E34*100,1)</f>
        <v>34</v>
      </c>
      <c r="K35" s="21">
        <f>ROUND(K34/F34*100,1)</f>
        <v>34</v>
      </c>
      <c r="L35" s="21">
        <f>ROUND(L34/G34*100,1)</f>
        <v>33.1</v>
      </c>
      <c r="M35" s="21">
        <f>ROUND(M34/C34*100,1)</f>
        <v>28</v>
      </c>
      <c r="N35" s="21">
        <f>ROUND(N34/D34*100,1)</f>
        <v>28.2</v>
      </c>
      <c r="O35" s="21">
        <f>ROUND(O34/E34*100,1)</f>
        <v>28.6</v>
      </c>
      <c r="P35" s="21">
        <f>ROUND(P34/F34*100,1)</f>
        <v>28.1</v>
      </c>
      <c r="Q35" s="21">
        <f>ROUND(Q34/G34*100,1)</f>
        <v>28.4</v>
      </c>
      <c r="R35" s="21">
        <f>ROUND(R34/C34*100,1)</f>
        <v>2</v>
      </c>
      <c r="S35" s="21">
        <f>ROUND(S34/D34*100,1)</f>
        <v>2</v>
      </c>
      <c r="T35" s="21">
        <f>ROUND(T34/E34*100,1)</f>
        <v>2.2</v>
      </c>
      <c r="U35" s="21">
        <f>ROUND(U34/F34*100,1)</f>
        <v>2.3</v>
      </c>
      <c r="V35" s="21">
        <f>ROUND(V34/G34*100,1)</f>
        <v>2.5</v>
      </c>
      <c r="W35" s="4">
        <f>ROUND(W34/C34*100,1)</f>
        <v>3.4</v>
      </c>
      <c r="X35" s="4">
        <f>ROUND(X34/D34*100,1)</f>
        <v>3.1</v>
      </c>
      <c r="Y35" s="4">
        <f>ROUND(Y34/E34*100,1)</f>
        <v>3.3</v>
      </c>
      <c r="Z35" s="4">
        <f>ROUND(Z34/F34*100,1)</f>
        <v>3.7</v>
      </c>
      <c r="AA35" s="4">
        <f>ROUND(AA34/G34*100,1)</f>
        <v>4.4</v>
      </c>
      <c r="AB35" s="4">
        <f>ROUND(AB34/C34*100,1)</f>
        <v>32.7</v>
      </c>
      <c r="AC35" s="4">
        <f>ROUND(AC34/D34*100,1)</f>
        <v>32.8</v>
      </c>
      <c r="AD35" s="4">
        <f>ROUND(AD34/E34*100,1)</f>
        <v>31.8</v>
      </c>
      <c r="AE35" s="4">
        <f>ROUND(AE34/F34*100,1)</f>
        <v>31.8</v>
      </c>
      <c r="AF35" s="4">
        <f>ROUND(AF34/G34*100,1)</f>
        <v>31.6</v>
      </c>
      <c r="AG35" s="4">
        <f>ROUND(AG34/C34*100,1)</f>
        <v>0</v>
      </c>
      <c r="AH35" s="4">
        <f>ROUND(AH34/D34*100,1)</f>
        <v>0.1</v>
      </c>
      <c r="AI35" s="4">
        <f>ROUND(AI34/E34*100,1)</f>
        <v>0.1</v>
      </c>
      <c r="AJ35" s="4">
        <f>ROUND(AJ34/F34*100,1)</f>
        <v>0</v>
      </c>
      <c r="AK35" s="36">
        <f>ROUND(AK34/G34*100,1)</f>
        <v>0.1</v>
      </c>
    </row>
    <row r="36" spans="1:37" ht="21" customHeight="1">
      <c r="A36" s="48"/>
      <c r="B36" s="2" t="s">
        <v>3</v>
      </c>
      <c r="C36" s="4">
        <v>124.5</v>
      </c>
      <c r="D36" s="22">
        <f>ROUND(D34/C34*100,1)</f>
        <v>113</v>
      </c>
      <c r="E36" s="22">
        <f>ROUND(E34/D34*100,1)</f>
        <v>115.9</v>
      </c>
      <c r="F36" s="22">
        <f>ROUND(F34/E34*100,1)</f>
        <v>112.4</v>
      </c>
      <c r="G36" s="22">
        <f>ROUND(G34/F34*100,1)</f>
        <v>105</v>
      </c>
      <c r="H36" s="22">
        <v>125.9</v>
      </c>
      <c r="I36" s="22">
        <f>ROUND(I34/H34*100,1)</f>
        <v>113.4</v>
      </c>
      <c r="J36" s="22">
        <f>ROUND(J34/I34*100,1)</f>
        <v>116.2</v>
      </c>
      <c r="K36" s="22">
        <f>ROUND(K34/J34*100,1)</f>
        <v>112.6</v>
      </c>
      <c r="L36" s="22">
        <f>ROUND(L34/K34*100,1)</f>
        <v>102</v>
      </c>
      <c r="M36" s="22">
        <v>129.9</v>
      </c>
      <c r="N36" s="22">
        <f>ROUND(N34/M34*100,1)</f>
        <v>113.6</v>
      </c>
      <c r="O36" s="22">
        <f>ROUND(O34/N34*100,1)</f>
        <v>117.8</v>
      </c>
      <c r="P36" s="22">
        <f>ROUND(P34/O34*100,1)</f>
        <v>110.4</v>
      </c>
      <c r="Q36" s="22">
        <f>ROUND(Q34/P34*100,1)</f>
        <v>106.1</v>
      </c>
      <c r="R36" s="22">
        <v>147.5</v>
      </c>
      <c r="S36" s="22">
        <f>ROUND(S34/R34*100,1)</f>
        <v>111.7</v>
      </c>
      <c r="T36" s="22">
        <f>ROUND(T34/S34*100,1)</f>
        <v>130.8</v>
      </c>
      <c r="U36" s="22">
        <f>ROUND(U34/T34*100,1)</f>
        <v>117.1</v>
      </c>
      <c r="V36" s="22">
        <f>ROUND(V34/U34*100,1)</f>
        <v>113.3</v>
      </c>
      <c r="W36" s="12"/>
      <c r="X36" s="30">
        <v>102</v>
      </c>
      <c r="Y36" s="22">
        <f>ROUND(Y34/X34*100,1)</f>
        <v>122.6</v>
      </c>
      <c r="Z36" s="22">
        <f>ROUND(Z34/Y34*100,1)</f>
        <v>126.6</v>
      </c>
      <c r="AA36" s="22">
        <f>ROUND(AA34/Z34*100,1)</f>
        <v>124</v>
      </c>
      <c r="AB36" s="22">
        <v>120.8</v>
      </c>
      <c r="AC36" s="22">
        <f>ROUND(AC34/AB34*100,1)</f>
        <v>113.2</v>
      </c>
      <c r="AD36" s="22">
        <f>ROUND(AD34/AC34*100,1)</f>
        <v>112.5</v>
      </c>
      <c r="AE36" s="22">
        <f>ROUND(AE34/AD34*100,1)</f>
        <v>112.4</v>
      </c>
      <c r="AF36" s="22">
        <f>ROUND(AF34/AE34*100,1)</f>
        <v>104.2</v>
      </c>
      <c r="AG36" s="22">
        <v>20</v>
      </c>
      <c r="AH36" s="22">
        <f>ROUND(AH34/AG34*100,1)</f>
        <v>366.7</v>
      </c>
      <c r="AI36" s="22">
        <f>ROUND(AI34/AH34*100,1)</f>
        <v>145.5</v>
      </c>
      <c r="AJ36" s="22">
        <f>ROUND(AJ34/AI34*100,1)</f>
        <v>31.3</v>
      </c>
      <c r="AK36" s="37">
        <f>ROUND(AK34/AJ34*100,1)</f>
        <v>300</v>
      </c>
    </row>
    <row r="37" spans="1:37" ht="21" customHeight="1">
      <c r="A37" s="49" t="s">
        <v>11</v>
      </c>
      <c r="B37" s="2" t="s">
        <v>2</v>
      </c>
      <c r="C37" s="23">
        <f>+H37+M37+R37+W37+AB37+AG37</f>
        <v>888</v>
      </c>
      <c r="D37" s="23">
        <f>+I37+N37+S37+X37+AC37+AH37</f>
        <v>886</v>
      </c>
      <c r="E37" s="23">
        <f>+J37+O37+T37+Y37+AD37+AI37</f>
        <v>1101</v>
      </c>
      <c r="F37" s="23">
        <f>+K37+P37+U37+Z37+AE37+AJ37</f>
        <v>1483</v>
      </c>
      <c r="G37" s="23">
        <f>+L37+Q37+V37+AA37+AF37+AK37</f>
        <v>1590</v>
      </c>
      <c r="H37" s="3">
        <v>305</v>
      </c>
      <c r="I37" s="3">
        <v>296</v>
      </c>
      <c r="J37" s="3">
        <v>379</v>
      </c>
      <c r="K37" s="3">
        <v>526</v>
      </c>
      <c r="L37" s="3">
        <v>538</v>
      </c>
      <c r="M37" s="3">
        <v>124</v>
      </c>
      <c r="N37" s="3">
        <v>147</v>
      </c>
      <c r="O37" s="3">
        <v>222</v>
      </c>
      <c r="P37" s="3">
        <v>346</v>
      </c>
      <c r="Q37" s="3">
        <v>342</v>
      </c>
      <c r="R37" s="12"/>
      <c r="S37" s="12"/>
      <c r="T37" s="12"/>
      <c r="U37" s="12"/>
      <c r="V37" s="3">
        <v>33</v>
      </c>
      <c r="W37" s="3">
        <v>40</v>
      </c>
      <c r="X37" s="3">
        <v>54</v>
      </c>
      <c r="Y37" s="3">
        <v>37</v>
      </c>
      <c r="Z37" s="3">
        <v>41</v>
      </c>
      <c r="AA37" s="3">
        <v>77</v>
      </c>
      <c r="AB37" s="3">
        <v>415</v>
      </c>
      <c r="AC37" s="3">
        <v>389</v>
      </c>
      <c r="AD37" s="3">
        <v>463</v>
      </c>
      <c r="AE37" s="3">
        <v>570</v>
      </c>
      <c r="AF37" s="3">
        <v>600</v>
      </c>
      <c r="AG37" s="3">
        <v>4</v>
      </c>
      <c r="AH37" s="12"/>
      <c r="AI37" s="12"/>
      <c r="AJ37" s="12"/>
      <c r="AK37" s="38"/>
    </row>
    <row r="38" spans="1:37" ht="21" customHeight="1">
      <c r="A38" s="49"/>
      <c r="B38" s="2" t="s">
        <v>17</v>
      </c>
      <c r="C38" s="19" t="s">
        <v>25</v>
      </c>
      <c r="D38" s="19" t="s">
        <v>25</v>
      </c>
      <c r="E38" s="19" t="s">
        <v>25</v>
      </c>
      <c r="F38" s="19" t="s">
        <v>25</v>
      </c>
      <c r="G38" s="19" t="s">
        <v>25</v>
      </c>
      <c r="H38" s="21">
        <f>ROUND(H37/C37*100,1)</f>
        <v>34.3</v>
      </c>
      <c r="I38" s="21">
        <f>ROUND(I37/D37*100,1)</f>
        <v>33.4</v>
      </c>
      <c r="J38" s="21">
        <f>ROUND(J37/E37*100,1)</f>
        <v>34.4</v>
      </c>
      <c r="K38" s="21">
        <f>ROUND(K37/F37*100,1)</f>
        <v>35.5</v>
      </c>
      <c r="L38" s="21">
        <f>ROUND(L37/G37*100,1)</f>
        <v>33.8</v>
      </c>
      <c r="M38" s="21">
        <f>ROUND(M37/C37*100,1)</f>
        <v>14</v>
      </c>
      <c r="N38" s="21">
        <f>ROUND(N37/D37*100,1)</f>
        <v>16.6</v>
      </c>
      <c r="O38" s="21">
        <f>ROUND(O37/E37*100,1)</f>
        <v>20.2</v>
      </c>
      <c r="P38" s="21">
        <f>ROUND(P37/F37*100,1)</f>
        <v>23.3</v>
      </c>
      <c r="Q38" s="21">
        <f>ROUND(Q37/G37*100,1)</f>
        <v>21.5</v>
      </c>
      <c r="R38" s="12"/>
      <c r="S38" s="12"/>
      <c r="T38" s="12"/>
      <c r="U38" s="12"/>
      <c r="V38" s="21">
        <f>ROUND(V37/G37*100,1)</f>
        <v>2.1</v>
      </c>
      <c r="W38" s="4">
        <f>ROUND(W37/C37*100,1)</f>
        <v>4.5</v>
      </c>
      <c r="X38" s="4">
        <f>ROUND(X37/D37*100,1)</f>
        <v>6.1</v>
      </c>
      <c r="Y38" s="4">
        <f>ROUND(Y37/E37*100,1)</f>
        <v>3.4</v>
      </c>
      <c r="Z38" s="4">
        <f>ROUND(Z37/F37*100,1)</f>
        <v>2.8</v>
      </c>
      <c r="AA38" s="4">
        <f>ROUND(AA37/G37*100,1)</f>
        <v>4.8</v>
      </c>
      <c r="AB38" s="4">
        <f>ROUND(AB37/C37*100,1)</f>
        <v>46.7</v>
      </c>
      <c r="AC38" s="4">
        <f>ROUND(AC37/D37*100,1)</f>
        <v>43.9</v>
      </c>
      <c r="AD38" s="4">
        <f>ROUND(AD37/E37*100,1)</f>
        <v>42.1</v>
      </c>
      <c r="AE38" s="4">
        <f>ROUND(AE37/F37*100,1)</f>
        <v>38.4</v>
      </c>
      <c r="AF38" s="4">
        <f>ROUND(AF37/G37*100,1)</f>
        <v>37.7</v>
      </c>
      <c r="AG38" s="4">
        <f>ROUND(AG37/C37*100,1)</f>
        <v>0.5</v>
      </c>
      <c r="AH38" s="12"/>
      <c r="AI38" s="12"/>
      <c r="AJ38" s="12"/>
      <c r="AK38" s="38"/>
    </row>
    <row r="39" spans="1:37" ht="21" customHeight="1">
      <c r="A39" s="48"/>
      <c r="B39" s="2" t="s">
        <v>3</v>
      </c>
      <c r="C39" s="4">
        <v>97.8</v>
      </c>
      <c r="D39" s="22">
        <f>ROUND(D37/C37*100,1)</f>
        <v>99.8</v>
      </c>
      <c r="E39" s="22">
        <f>ROUND(E37/D37*100,1)</f>
        <v>124.3</v>
      </c>
      <c r="F39" s="22">
        <f>ROUND(F37/E37*100,1)</f>
        <v>134.7</v>
      </c>
      <c r="G39" s="22">
        <f>ROUND(G37/F37*100,1)</f>
        <v>107.2</v>
      </c>
      <c r="H39" s="22">
        <v>87.6</v>
      </c>
      <c r="I39" s="22">
        <f>ROUND(I37/H37*100,1)</f>
        <v>97</v>
      </c>
      <c r="J39" s="22">
        <f>ROUND(J37/I37*100,1)</f>
        <v>128</v>
      </c>
      <c r="K39" s="22">
        <f>ROUND(K37/J37*100,1)</f>
        <v>138.8</v>
      </c>
      <c r="L39" s="22">
        <f>ROUND(L37/K37*100,1)</f>
        <v>102.3</v>
      </c>
      <c r="M39" s="22">
        <v>89.9</v>
      </c>
      <c r="N39" s="22">
        <f>ROUND(N37/M37*100,1)</f>
        <v>118.5</v>
      </c>
      <c r="O39" s="22">
        <f>ROUND(O37/N37*100,1)</f>
        <v>151</v>
      </c>
      <c r="P39" s="22">
        <f>ROUND(P37/O37*100,1)</f>
        <v>155.9</v>
      </c>
      <c r="Q39" s="22">
        <f>ROUND(Q37/P37*100,1)</f>
        <v>98.8</v>
      </c>
      <c r="R39" s="12"/>
      <c r="S39" s="12"/>
      <c r="T39" s="12"/>
      <c r="U39" s="12"/>
      <c r="V39" s="12"/>
      <c r="W39" s="12"/>
      <c r="X39" s="30">
        <v>135</v>
      </c>
      <c r="Y39" s="22">
        <f>ROUND(Y37/X37*100,1)</f>
        <v>68.5</v>
      </c>
      <c r="Z39" s="22">
        <f>ROUND(Z37/Y37*100,1)</f>
        <v>110.8</v>
      </c>
      <c r="AA39" s="22">
        <f>ROUND(AA37/Z37*100,1)</f>
        <v>187.8</v>
      </c>
      <c r="AB39" s="22">
        <v>101.5</v>
      </c>
      <c r="AC39" s="22">
        <f>ROUND(AC37/AB37*100,1)</f>
        <v>93.7</v>
      </c>
      <c r="AD39" s="22">
        <f>ROUND(AD37/AC37*100,1)</f>
        <v>119</v>
      </c>
      <c r="AE39" s="22">
        <f>ROUND(AE37/AD37*100,1)</f>
        <v>123.1</v>
      </c>
      <c r="AF39" s="22">
        <f>ROUND(AF37/AE37*100,1)</f>
        <v>105.3</v>
      </c>
      <c r="AG39" s="12"/>
      <c r="AH39" s="12"/>
      <c r="AI39" s="12"/>
      <c r="AJ39" s="12"/>
      <c r="AK39" s="38"/>
    </row>
    <row r="40" spans="1:37" ht="21" customHeight="1">
      <c r="A40" s="49" t="s">
        <v>12</v>
      </c>
      <c r="B40" s="2" t="s">
        <v>2</v>
      </c>
      <c r="C40" s="12"/>
      <c r="D40" s="12"/>
      <c r="E40" s="12"/>
      <c r="F40" s="23">
        <f>+K40+P40+U40+Z40+AE40+AJ40</f>
        <v>718</v>
      </c>
      <c r="G40" s="23">
        <f>+L40+Q40+V40+AA40+AF40+AK40</f>
        <v>2405</v>
      </c>
      <c r="H40" s="12"/>
      <c r="I40" s="12"/>
      <c r="J40" s="12"/>
      <c r="K40" s="23">
        <v>717</v>
      </c>
      <c r="L40" s="23">
        <v>775</v>
      </c>
      <c r="M40" s="12"/>
      <c r="N40" s="12"/>
      <c r="O40" s="12"/>
      <c r="P40" s="12"/>
      <c r="Q40" s="23">
        <v>548</v>
      </c>
      <c r="R40" s="12"/>
      <c r="S40" s="12"/>
      <c r="T40" s="12"/>
      <c r="U40" s="12"/>
      <c r="V40" s="12"/>
      <c r="W40" s="12"/>
      <c r="X40" s="12"/>
      <c r="Y40" s="12"/>
      <c r="Z40" s="12"/>
      <c r="AA40" s="23">
        <v>99</v>
      </c>
      <c r="AB40" s="12"/>
      <c r="AC40" s="12"/>
      <c r="AD40" s="12"/>
      <c r="AE40" s="12"/>
      <c r="AF40" s="23">
        <v>982</v>
      </c>
      <c r="AG40" s="12"/>
      <c r="AH40" s="12"/>
      <c r="AI40" s="12"/>
      <c r="AJ40" s="3">
        <v>1</v>
      </c>
      <c r="AK40" s="35">
        <v>1</v>
      </c>
    </row>
    <row r="41" spans="1:37" ht="21" customHeight="1">
      <c r="A41" s="54"/>
      <c r="B41" s="7" t="s">
        <v>17</v>
      </c>
      <c r="C41" s="12"/>
      <c r="D41" s="12"/>
      <c r="E41" s="12"/>
      <c r="F41" s="19" t="s">
        <v>25</v>
      </c>
      <c r="G41" s="19" t="s">
        <v>25</v>
      </c>
      <c r="H41" s="12"/>
      <c r="I41" s="12"/>
      <c r="J41" s="12"/>
      <c r="K41" s="21">
        <f>ROUND(K40/F40*100,1)</f>
        <v>99.9</v>
      </c>
      <c r="L41" s="21">
        <f>ROUND(L40/G40*100,1)</f>
        <v>32.2</v>
      </c>
      <c r="M41" s="12"/>
      <c r="N41" s="12"/>
      <c r="O41" s="12"/>
      <c r="P41" s="12"/>
      <c r="Q41" s="21">
        <f>ROUND(Q40/G40*100,1)</f>
        <v>22.8</v>
      </c>
      <c r="R41" s="12"/>
      <c r="S41" s="12"/>
      <c r="T41" s="12"/>
      <c r="U41" s="12"/>
      <c r="V41" s="12"/>
      <c r="W41" s="12"/>
      <c r="X41" s="12"/>
      <c r="Y41" s="12"/>
      <c r="Z41" s="12"/>
      <c r="AA41" s="4">
        <f>ROUND(AA40/G40*100,1)</f>
        <v>4.1</v>
      </c>
      <c r="AB41" s="12"/>
      <c r="AC41" s="12"/>
      <c r="AD41" s="12"/>
      <c r="AE41" s="12"/>
      <c r="AF41" s="4">
        <f>ROUND(AF40/G40*100,1)</f>
        <v>40.8</v>
      </c>
      <c r="AG41" s="12"/>
      <c r="AH41" s="12"/>
      <c r="AI41" s="12"/>
      <c r="AJ41" s="4">
        <f>ROUND(AJ40/F40*100,1)</f>
        <v>0.1</v>
      </c>
      <c r="AK41" s="36">
        <f>ROUND(AK40/G40*100,1)</f>
        <v>0</v>
      </c>
    </row>
    <row r="42" spans="1:37" ht="21" customHeight="1">
      <c r="A42" s="55"/>
      <c r="B42" s="7" t="s">
        <v>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37">
        <f>ROUND(AK40/AJ40*100,1)</f>
        <v>100</v>
      </c>
    </row>
    <row r="43" spans="1:37" ht="21" customHeight="1">
      <c r="A43" s="48" t="s">
        <v>30</v>
      </c>
      <c r="B43" s="2" t="s">
        <v>2</v>
      </c>
      <c r="C43" s="26">
        <f>+H43+M43+R43+W43+AB43+AG43</f>
        <v>2015</v>
      </c>
      <c r="D43" s="26">
        <f>+I43+N43+S43+X43+AC43+AH43</f>
        <v>2481</v>
      </c>
      <c r="E43" s="26">
        <f>+J43+O43+T43+Y43+AD43+AI43</f>
        <v>2998</v>
      </c>
      <c r="F43" s="26">
        <f>+K43+P43+U43+Z43+AE43+AJ43</f>
        <v>3556</v>
      </c>
      <c r="G43" s="26">
        <f>+L43+Q43+V43+AA43+AF43+AK43</f>
        <v>5610</v>
      </c>
      <c r="H43" s="9">
        <v>654</v>
      </c>
      <c r="I43" s="9">
        <v>816</v>
      </c>
      <c r="J43" s="9">
        <v>991</v>
      </c>
      <c r="K43" s="9">
        <v>1179</v>
      </c>
      <c r="L43" s="9">
        <v>1845</v>
      </c>
      <c r="M43" s="9">
        <v>556</v>
      </c>
      <c r="N43" s="9">
        <v>695</v>
      </c>
      <c r="O43" s="9">
        <v>837</v>
      </c>
      <c r="P43" s="9">
        <v>919</v>
      </c>
      <c r="Q43" s="9">
        <v>1425</v>
      </c>
      <c r="R43" s="9">
        <v>126</v>
      </c>
      <c r="S43" s="9">
        <v>107</v>
      </c>
      <c r="T43" s="9">
        <v>115</v>
      </c>
      <c r="U43" s="9">
        <v>187</v>
      </c>
      <c r="V43" s="9">
        <v>223</v>
      </c>
      <c r="W43" s="9">
        <v>45</v>
      </c>
      <c r="X43" s="9">
        <v>53</v>
      </c>
      <c r="Y43" s="9">
        <v>82</v>
      </c>
      <c r="Z43" s="9">
        <v>109</v>
      </c>
      <c r="AA43" s="9">
        <v>210</v>
      </c>
      <c r="AB43" s="9">
        <v>634</v>
      </c>
      <c r="AC43" s="9">
        <v>805</v>
      </c>
      <c r="AD43" s="9">
        <v>970</v>
      </c>
      <c r="AE43" s="9">
        <v>1157</v>
      </c>
      <c r="AF43" s="9">
        <v>1905</v>
      </c>
      <c r="AG43" s="41"/>
      <c r="AH43" s="9">
        <v>5</v>
      </c>
      <c r="AI43" s="9">
        <v>3</v>
      </c>
      <c r="AJ43" s="9">
        <v>5</v>
      </c>
      <c r="AK43" s="42">
        <v>2</v>
      </c>
    </row>
    <row r="44" spans="1:37" ht="21" customHeight="1">
      <c r="A44" s="48"/>
      <c r="B44" s="2" t="s">
        <v>17</v>
      </c>
      <c r="C44" s="19" t="s">
        <v>25</v>
      </c>
      <c r="D44" s="19" t="s">
        <v>25</v>
      </c>
      <c r="E44" s="19" t="s">
        <v>25</v>
      </c>
      <c r="F44" s="19" t="s">
        <v>25</v>
      </c>
      <c r="G44" s="19" t="s">
        <v>25</v>
      </c>
      <c r="H44" s="21">
        <f>ROUND(H43/C43*100,1)</f>
        <v>32.5</v>
      </c>
      <c r="I44" s="21">
        <f>ROUND(I43/D43*100,1)</f>
        <v>32.9</v>
      </c>
      <c r="J44" s="21">
        <f>ROUND(J43/E43*100,1)</f>
        <v>33.1</v>
      </c>
      <c r="K44" s="21">
        <f>ROUND(K43/F43*100,1)</f>
        <v>33.2</v>
      </c>
      <c r="L44" s="21">
        <f>ROUND(L43/G43*100,1)</f>
        <v>32.9</v>
      </c>
      <c r="M44" s="21">
        <f>ROUND(M43/C43*100,1)</f>
        <v>27.6</v>
      </c>
      <c r="N44" s="21">
        <f>ROUND(N43/D43*100,1)</f>
        <v>28</v>
      </c>
      <c r="O44" s="21">
        <f>ROUND(O43/E43*100,1)</f>
        <v>27.9</v>
      </c>
      <c r="P44" s="21">
        <f>ROUND(P43/F43*100,1)</f>
        <v>25.8</v>
      </c>
      <c r="Q44" s="21">
        <f>ROUND(Q43/G43*100,1)</f>
        <v>25.4</v>
      </c>
      <c r="R44" s="21">
        <f>ROUND(R43/C43*100,1)</f>
        <v>6.3</v>
      </c>
      <c r="S44" s="21">
        <f>ROUND(S43/D43*100,1)</f>
        <v>4.3</v>
      </c>
      <c r="T44" s="21">
        <f>ROUND(T43/E43*100,1)</f>
        <v>3.8</v>
      </c>
      <c r="U44" s="21">
        <f>ROUND(U43/F43*100,1)</f>
        <v>5.3</v>
      </c>
      <c r="V44" s="21">
        <f>ROUND(V43/G43*100,1)</f>
        <v>4</v>
      </c>
      <c r="W44" s="4">
        <f>ROUND(W43/C43*100,1)</f>
        <v>2.2</v>
      </c>
      <c r="X44" s="4">
        <f>ROUND(X43/D43*100,1)</f>
        <v>2.1</v>
      </c>
      <c r="Y44" s="4">
        <f>ROUND(Y43/E43*100,1)</f>
        <v>2.7</v>
      </c>
      <c r="Z44" s="4">
        <f>ROUND(Z43/F43*100,1)</f>
        <v>3.1</v>
      </c>
      <c r="AA44" s="4">
        <f>ROUND(AA43/G43*100,1)</f>
        <v>3.7</v>
      </c>
      <c r="AB44" s="4">
        <f>ROUND(AB43/C43*100,1)</f>
        <v>31.5</v>
      </c>
      <c r="AC44" s="4">
        <f>ROUND(AC43/D43*100,1)</f>
        <v>32.4</v>
      </c>
      <c r="AD44" s="4">
        <f>ROUND(AD43/E43*100,1)</f>
        <v>32.4</v>
      </c>
      <c r="AE44" s="4">
        <f>ROUND(AE43/F43*100,1)</f>
        <v>32.5</v>
      </c>
      <c r="AF44" s="4">
        <f>ROUND(AF43/G43*100,1)</f>
        <v>34</v>
      </c>
      <c r="AG44" s="12"/>
      <c r="AH44" s="4">
        <f>ROUND(AH43/D43*100,1)</f>
        <v>0.2</v>
      </c>
      <c r="AI44" s="4">
        <f>ROUND(AI43/E43*100,1)</f>
        <v>0.1</v>
      </c>
      <c r="AJ44" s="4">
        <f>ROUND(AJ43/F43*100,1)</f>
        <v>0.1</v>
      </c>
      <c r="AK44" s="36">
        <f>ROUND(AK43/G43*100,1)</f>
        <v>0</v>
      </c>
    </row>
    <row r="45" spans="1:37" ht="21" customHeight="1">
      <c r="A45" s="48"/>
      <c r="B45" s="2" t="s">
        <v>3</v>
      </c>
      <c r="C45" s="4">
        <v>104.7</v>
      </c>
      <c r="D45" s="22">
        <f>ROUND(D43/C43*100,1)</f>
        <v>123.1</v>
      </c>
      <c r="E45" s="22">
        <f>ROUND(E43/D43*100,1)</f>
        <v>120.8</v>
      </c>
      <c r="F45" s="22">
        <f>ROUND(F43/E43*100,1)</f>
        <v>118.6</v>
      </c>
      <c r="G45" s="22">
        <f>ROUND(G43/F43*100,1)</f>
        <v>157.8</v>
      </c>
      <c r="H45" s="22">
        <v>108.1</v>
      </c>
      <c r="I45" s="22">
        <f>ROUND(I43/H43*100,1)</f>
        <v>124.8</v>
      </c>
      <c r="J45" s="22">
        <f>ROUND(J43/I43*100,1)</f>
        <v>121.4</v>
      </c>
      <c r="K45" s="22">
        <f>ROUND(K43/J43*100,1)</f>
        <v>119</v>
      </c>
      <c r="L45" s="22">
        <f>ROUND(L43/K43*100,1)</f>
        <v>156.5</v>
      </c>
      <c r="M45" s="22">
        <v>117.3</v>
      </c>
      <c r="N45" s="22">
        <f>ROUND(N43/M43*100,1)</f>
        <v>125</v>
      </c>
      <c r="O45" s="22">
        <f>ROUND(O43/N43*100,1)</f>
        <v>120.4</v>
      </c>
      <c r="P45" s="22">
        <f>ROUND(P43/O43*100,1)</f>
        <v>109.8</v>
      </c>
      <c r="Q45" s="22">
        <f>ROUND(Q43/P43*100,1)</f>
        <v>155.1</v>
      </c>
      <c r="R45" s="22">
        <v>103.3</v>
      </c>
      <c r="S45" s="22">
        <f>ROUND(S43/R43*100,1)</f>
        <v>84.9</v>
      </c>
      <c r="T45" s="22">
        <f>ROUND(T43/S43*100,1)</f>
        <v>107.5</v>
      </c>
      <c r="U45" s="22">
        <f>ROUND(U43/T43*100,1)</f>
        <v>162.6</v>
      </c>
      <c r="V45" s="22">
        <f>ROUND(V43/U43*100,1)</f>
        <v>119.3</v>
      </c>
      <c r="W45" s="12"/>
      <c r="X45" s="30">
        <v>117.8</v>
      </c>
      <c r="Y45" s="22">
        <f>ROUND(Y43/X43*100,1)</f>
        <v>154.7</v>
      </c>
      <c r="Z45" s="22">
        <f>ROUND(Z43/Y43*100,1)</f>
        <v>132.9</v>
      </c>
      <c r="AA45" s="22">
        <f>ROUND(AA43/Z43*100,1)</f>
        <v>192.7</v>
      </c>
      <c r="AB45" s="22">
        <v>118.5</v>
      </c>
      <c r="AC45" s="22">
        <f>ROUND(AC43/AB43*100,1)</f>
        <v>127</v>
      </c>
      <c r="AD45" s="22">
        <f>ROUND(AD43/AC43*100,1)</f>
        <v>120.5</v>
      </c>
      <c r="AE45" s="22">
        <f>ROUND(AE43/AD43*100,1)</f>
        <v>119.3</v>
      </c>
      <c r="AF45" s="22">
        <f>ROUND(AF43/AE43*100,1)</f>
        <v>164.6</v>
      </c>
      <c r="AG45" s="12"/>
      <c r="AH45" s="12"/>
      <c r="AI45" s="22">
        <f>ROUND(AI43/AH43*100,1)</f>
        <v>60</v>
      </c>
      <c r="AJ45" s="22">
        <f>ROUND(AJ43/AI43*100,1)</f>
        <v>166.7</v>
      </c>
      <c r="AK45" s="37">
        <f>ROUND(AK43/AJ43*100,1)</f>
        <v>40</v>
      </c>
    </row>
    <row r="46" spans="1:37" ht="21" customHeight="1">
      <c r="A46" s="49" t="s">
        <v>31</v>
      </c>
      <c r="B46" s="2" t="s">
        <v>2</v>
      </c>
      <c r="C46" s="12"/>
      <c r="D46" s="12"/>
      <c r="E46" s="12"/>
      <c r="F46" s="12"/>
      <c r="G46" s="23">
        <f>+L46+Q46+V46+AA46+AF46+AK46</f>
        <v>1530</v>
      </c>
      <c r="H46" s="12"/>
      <c r="I46" s="12"/>
      <c r="J46" s="12"/>
      <c r="K46" s="12"/>
      <c r="L46" s="23">
        <v>511</v>
      </c>
      <c r="M46" s="12"/>
      <c r="N46" s="12"/>
      <c r="O46" s="12"/>
      <c r="P46" s="12"/>
      <c r="Q46" s="23">
        <v>360</v>
      </c>
      <c r="R46" s="12"/>
      <c r="S46" s="12"/>
      <c r="T46" s="12"/>
      <c r="U46" s="12"/>
      <c r="V46" s="12"/>
      <c r="W46" s="12"/>
      <c r="X46" s="12"/>
      <c r="Y46" s="12"/>
      <c r="Z46" s="12"/>
      <c r="AA46" s="23">
        <v>92</v>
      </c>
      <c r="AB46" s="12"/>
      <c r="AC46" s="12"/>
      <c r="AD46" s="12"/>
      <c r="AE46" s="12"/>
      <c r="AF46" s="23">
        <v>565</v>
      </c>
      <c r="AG46" s="12"/>
      <c r="AH46" s="12"/>
      <c r="AI46" s="12"/>
      <c r="AJ46" s="12"/>
      <c r="AK46" s="15">
        <v>2</v>
      </c>
    </row>
    <row r="47" spans="1:37" ht="21" customHeight="1">
      <c r="A47" s="54"/>
      <c r="B47" s="7" t="s">
        <v>17</v>
      </c>
      <c r="C47" s="12"/>
      <c r="D47" s="12"/>
      <c r="E47" s="12"/>
      <c r="F47" s="12"/>
      <c r="G47" s="19" t="s">
        <v>25</v>
      </c>
      <c r="H47" s="12"/>
      <c r="I47" s="12"/>
      <c r="J47" s="12"/>
      <c r="K47" s="12"/>
      <c r="L47" s="21">
        <f>ROUND(L46/G46*100,1)</f>
        <v>33.4</v>
      </c>
      <c r="M47" s="12"/>
      <c r="N47" s="12"/>
      <c r="O47" s="12"/>
      <c r="P47" s="12"/>
      <c r="Q47" s="21">
        <f>ROUND(Q46/G46*100,1)</f>
        <v>23.5</v>
      </c>
      <c r="R47" s="12"/>
      <c r="S47" s="12"/>
      <c r="T47" s="12"/>
      <c r="U47" s="12"/>
      <c r="V47" s="12"/>
      <c r="W47" s="12"/>
      <c r="X47" s="12"/>
      <c r="Y47" s="12"/>
      <c r="Z47" s="12"/>
      <c r="AA47" s="4">
        <f>ROUND(AA46/G46*100,1)</f>
        <v>6</v>
      </c>
      <c r="AB47" s="12"/>
      <c r="AC47" s="12"/>
      <c r="AD47" s="12"/>
      <c r="AE47" s="12"/>
      <c r="AF47" s="4">
        <f>ROUND(AF46/G46*100,1)</f>
        <v>36.9</v>
      </c>
      <c r="AG47" s="12"/>
      <c r="AH47" s="12"/>
      <c r="AI47" s="12"/>
      <c r="AJ47" s="12"/>
      <c r="AK47" s="16">
        <f>ROUND(AK46/G46*100,1)</f>
        <v>0.1</v>
      </c>
    </row>
    <row r="48" spans="1:37" ht="21" customHeight="1" thickBot="1">
      <c r="A48" s="55"/>
      <c r="B48" s="7" t="s">
        <v>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</row>
    <row r="49" spans="1:37" ht="21" customHeight="1">
      <c r="A49" s="60" t="s">
        <v>13</v>
      </c>
      <c r="B49" s="10" t="s">
        <v>2</v>
      </c>
      <c r="C49" s="11">
        <f>+C19+C22+C25+C28+C31+C34+C37+C43</f>
        <v>88127</v>
      </c>
      <c r="D49" s="11">
        <f>+D19+D22+D25+D28+D31+D34+D37+D43</f>
        <v>98533</v>
      </c>
      <c r="E49" s="11">
        <f>+E19+E22+E25+E28+E31+E34+E37+E43</f>
        <v>110205</v>
      </c>
      <c r="F49" s="11">
        <f>+F19+F22+F25+F28+F31+F34+F37+F43</f>
        <v>121679</v>
      </c>
      <c r="G49" s="11">
        <f>+G19+G22+G25+G28+G31+G34+G37+G43+G46</f>
        <v>132406</v>
      </c>
      <c r="H49" s="11">
        <f>+H19+H22+H25+H28+H31+H34+H37+H43</f>
        <v>29621</v>
      </c>
      <c r="I49" s="11">
        <f>+I19+I22+I25+I28+I31+I34+I37+I43</f>
        <v>33310</v>
      </c>
      <c r="J49" s="11">
        <f>+J19+J22+J25+J28+J31+J34+J37+J43</f>
        <v>36837</v>
      </c>
      <c r="K49" s="11">
        <f>+K19+K22+K25+K28+K31+K34+K37+K43+K40</f>
        <v>42066</v>
      </c>
      <c r="L49" s="11">
        <f>+L19+L22+L25+L28+L31+L34+L37+L43+L46+L40</f>
        <v>45371</v>
      </c>
      <c r="M49" s="11">
        <f>+M19+M22+M25+M28+M31+M34+M37+M43</f>
        <v>23312</v>
      </c>
      <c r="N49" s="11">
        <f>+N19+N22+N25+N28+N31+N34+N37+N43</f>
        <v>26374</v>
      </c>
      <c r="O49" s="11">
        <f>+O19+O22+O25+O28+O31+O34+O37+O43</f>
        <v>29549</v>
      </c>
      <c r="P49" s="11">
        <f>+P19+P22+P25+P28+P31+P34+P37+P43</f>
        <v>31732</v>
      </c>
      <c r="Q49" s="11">
        <f>+Q19+Q22+Q25+Q28+Q31+Q34+Q37+Q43+Q46+Q40</f>
        <v>35211</v>
      </c>
      <c r="R49" s="11">
        <f>+R19+R22+R25+R28+R31+R34+R37+R43</f>
        <v>1635</v>
      </c>
      <c r="S49" s="11">
        <f>+S19+S22+S25+S28+S31+S34+S37+S43</f>
        <v>1879</v>
      </c>
      <c r="T49" s="11">
        <f>+T19+T22+T25+T28+T31+T34+T37+T43</f>
        <v>2128</v>
      </c>
      <c r="U49" s="11">
        <f>+U19+U22+U25+U28+U31+U34+U37+U43</f>
        <v>2338</v>
      </c>
      <c r="V49" s="11">
        <f>+V19+V22+V25+V28+V31+V34+V37+V43+V46</f>
        <v>2465</v>
      </c>
      <c r="W49" s="11">
        <f>+W19+W22+W25+W28+W31+W34+W37+W43+W46</f>
        <v>2757</v>
      </c>
      <c r="X49" s="11">
        <f>+X19+X22+X25+X28+X31+X34+X37+X43</f>
        <v>3565</v>
      </c>
      <c r="Y49" s="11">
        <f>+Y19+Y22+Y25+Y28+Y31+Y34+Y37+Y43</f>
        <v>4514</v>
      </c>
      <c r="Z49" s="11">
        <f>+Z19+Z22+Z25+Z28+Z31+Z34+Z37+Z43</f>
        <v>5462</v>
      </c>
      <c r="AA49" s="11">
        <f>+AA19+AA22+AA25+AA28+AA31+AA34+AA37+AA43+AA46+AA40</f>
        <v>6465</v>
      </c>
      <c r="AB49" s="11">
        <f>+AB19+AB22+AB25+AB28+AB31+AB34+AB37+AB43</f>
        <v>30742</v>
      </c>
      <c r="AC49" s="11">
        <f>+AC19+AC22+AC25+AC28+AC31+AC34+AC37+AC43</f>
        <v>33336</v>
      </c>
      <c r="AD49" s="11">
        <f>+AD19+AD22+AD25+AD28+AD31+AD34+AD37+AD43</f>
        <v>37102</v>
      </c>
      <c r="AE49" s="11">
        <f>+AE19+AE22+AE25+AE28+AE31+AE34+AE37+AE43</f>
        <v>40700</v>
      </c>
      <c r="AF49" s="11">
        <f>+AF19+AF22+AF25+AF28+AF31+AF34+AF37+AF43+AF46+AF40</f>
        <v>45209</v>
      </c>
      <c r="AG49" s="11">
        <f>+AG19+AG22+AG25+AG28+AG31+AG34+AG37+AG43</f>
        <v>60</v>
      </c>
      <c r="AH49" s="11">
        <f>+AH19+AH22+AH25+AH28+AH31+AH34+AH37+AH43</f>
        <v>69</v>
      </c>
      <c r="AI49" s="11">
        <f>+AI19+AI22+AI25+AI28+AI31+AI34+AI37+AI43</f>
        <v>75</v>
      </c>
      <c r="AJ49" s="11">
        <f>+AJ19+AJ22+AJ25+AJ28+AJ31+AJ34+AJ37+AJ43+AJ40</f>
        <v>99</v>
      </c>
      <c r="AK49" s="17">
        <f>+AK19+AK22+AK25+AK28+AK31+AK34+AK37+AK43+AK46+AK40</f>
        <v>90</v>
      </c>
    </row>
    <row r="50" spans="1:37" ht="21" customHeight="1">
      <c r="A50" s="61"/>
      <c r="B50" s="18" t="s">
        <v>17</v>
      </c>
      <c r="C50" s="19" t="s">
        <v>25</v>
      </c>
      <c r="D50" s="19" t="s">
        <v>25</v>
      </c>
      <c r="E50" s="19" t="s">
        <v>25</v>
      </c>
      <c r="F50" s="19" t="s">
        <v>25</v>
      </c>
      <c r="G50" s="19" t="s">
        <v>25</v>
      </c>
      <c r="H50" s="21">
        <v>116.1</v>
      </c>
      <c r="I50" s="21">
        <f>ROUND(I49/D49*100,1)</f>
        <v>33.8</v>
      </c>
      <c r="J50" s="21">
        <f>ROUND(J49/E49*100,1)</f>
        <v>33.4</v>
      </c>
      <c r="K50" s="21">
        <f>ROUND(K49/F49*100,1)</f>
        <v>34.6</v>
      </c>
      <c r="L50" s="21">
        <f>ROUND(L49/G49*100,1)</f>
        <v>34.3</v>
      </c>
      <c r="M50" s="21">
        <f>ROUND(M49/C49*100,1)</f>
        <v>26.5</v>
      </c>
      <c r="N50" s="21">
        <f>ROUND(N49/D49*100,1)</f>
        <v>26.8</v>
      </c>
      <c r="O50" s="21">
        <f>ROUND(O49/E49*100,1)</f>
        <v>26.8</v>
      </c>
      <c r="P50" s="21">
        <f>ROUND(P49/F49*100,1)</f>
        <v>26.1</v>
      </c>
      <c r="Q50" s="21">
        <f>ROUND(Q49/G49*100,1)</f>
        <v>26.6</v>
      </c>
      <c r="R50" s="21">
        <f>ROUND(R49/C49*100,1)</f>
        <v>1.9</v>
      </c>
      <c r="S50" s="21">
        <f>ROUND(S49/D49*100,1)</f>
        <v>1.9</v>
      </c>
      <c r="T50" s="21">
        <f>ROUND(T49/E49*100,1)</f>
        <v>1.9</v>
      </c>
      <c r="U50" s="21">
        <f>ROUND(U49/F49*100,1)</f>
        <v>1.9</v>
      </c>
      <c r="V50" s="21">
        <f>ROUND(V49/G49*100,1)</f>
        <v>1.9</v>
      </c>
      <c r="W50" s="4">
        <f>ROUND(W49/C49*100,1)</f>
        <v>3.1</v>
      </c>
      <c r="X50" s="4">
        <f>ROUND(X49/D49*100,1)</f>
        <v>3.6</v>
      </c>
      <c r="Y50" s="4">
        <f>ROUND(Y49/E49*100,1)</f>
        <v>4.1</v>
      </c>
      <c r="Z50" s="4">
        <f>ROUND(Z49/F49*100,1)</f>
        <v>4.5</v>
      </c>
      <c r="AA50" s="4">
        <f>ROUND(AA49/G49*100,1)</f>
        <v>4.9</v>
      </c>
      <c r="AB50" s="4">
        <f>ROUND(AB49/C49*100,1)</f>
        <v>34.9</v>
      </c>
      <c r="AC50" s="4">
        <f>ROUND(AC49/D49*100,1)</f>
        <v>33.8</v>
      </c>
      <c r="AD50" s="4">
        <f>ROUND(AD49/E49*100,1)</f>
        <v>33.7</v>
      </c>
      <c r="AE50" s="4">
        <f>ROUND(AE49/F49*100,1)</f>
        <v>33.4</v>
      </c>
      <c r="AF50" s="4">
        <f>ROUND(AF49/G49*100,1)</f>
        <v>34.1</v>
      </c>
      <c r="AG50" s="4">
        <f>ROUND(AG49/C49*100,1)</f>
        <v>0.1</v>
      </c>
      <c r="AH50" s="4">
        <f>ROUND(AH49/D49*100,1)</f>
        <v>0.1</v>
      </c>
      <c r="AI50" s="4">
        <f>ROUND(AI49/E49*100,1)</f>
        <v>0.1</v>
      </c>
      <c r="AJ50" s="4">
        <f>ROUND(AJ49/F49*100,1)</f>
        <v>0.1</v>
      </c>
      <c r="AK50" s="16">
        <f>ROUND(AK49/G49*100,1)</f>
        <v>0.1</v>
      </c>
    </row>
    <row r="51" spans="1:37" ht="21" customHeight="1" thickBot="1">
      <c r="A51" s="58"/>
      <c r="B51" s="5" t="s">
        <v>3</v>
      </c>
      <c r="C51" s="6">
        <v>114.3</v>
      </c>
      <c r="D51" s="27">
        <f>ROUND(D49/C49*100,1)</f>
        <v>111.8</v>
      </c>
      <c r="E51" s="27">
        <f>ROUND(E49/D49*100,1)</f>
        <v>111.8</v>
      </c>
      <c r="F51" s="27">
        <f>ROUND(F49/E49*100,1)</f>
        <v>110.4</v>
      </c>
      <c r="G51" s="27">
        <f>ROUND(G49/F49*100,1)</f>
        <v>108.8</v>
      </c>
      <c r="H51" s="27">
        <v>106.4</v>
      </c>
      <c r="I51" s="27">
        <f>ROUND(I49/H49*100,1)</f>
        <v>112.5</v>
      </c>
      <c r="J51" s="27">
        <f>ROUND(J49/I49*100,1)</f>
        <v>110.6</v>
      </c>
      <c r="K51" s="27">
        <f>ROUND(K49/J49*100,1)</f>
        <v>114.2</v>
      </c>
      <c r="L51" s="27">
        <f>ROUND(L49/K49*100,1)</f>
        <v>107.9</v>
      </c>
      <c r="M51" s="27">
        <v>115</v>
      </c>
      <c r="N51" s="27">
        <f>ROUND(N49/M49*100,1)</f>
        <v>113.1</v>
      </c>
      <c r="O51" s="27">
        <f>ROUND(O49/N49*100,1)</f>
        <v>112</v>
      </c>
      <c r="P51" s="27">
        <f>ROUND(P49/O49*100,1)</f>
        <v>107.4</v>
      </c>
      <c r="Q51" s="27">
        <f>ROUND(Q49/P49*100,1)</f>
        <v>111</v>
      </c>
      <c r="R51" s="27">
        <v>115.2</v>
      </c>
      <c r="S51" s="27">
        <f>ROUND(S49/R49*100,1)</f>
        <v>114.9</v>
      </c>
      <c r="T51" s="27">
        <f>ROUND(T49/S49*100,1)</f>
        <v>113.3</v>
      </c>
      <c r="U51" s="27">
        <f>ROUND(U49/T49*100,1)</f>
        <v>109.9</v>
      </c>
      <c r="V51" s="27">
        <f>ROUND(V49/U49*100,1)</f>
        <v>105.4</v>
      </c>
      <c r="W51" s="12"/>
      <c r="X51" s="34">
        <v>129.3</v>
      </c>
      <c r="Y51" s="27">
        <f>ROUND(Y49/X49*100,1)</f>
        <v>126.6</v>
      </c>
      <c r="Z51" s="27">
        <f>ROUND(Z49/Y49*100,1)</f>
        <v>121</v>
      </c>
      <c r="AA51" s="27">
        <f>ROUND(AA49/Z49*100,1)</f>
        <v>118.4</v>
      </c>
      <c r="AB51" s="27">
        <v>111.8</v>
      </c>
      <c r="AC51" s="27">
        <f>ROUND(AC49/AB49*100,1)</f>
        <v>108.4</v>
      </c>
      <c r="AD51" s="27">
        <f>ROUND(AD49/AC49*100,1)</f>
        <v>111.3</v>
      </c>
      <c r="AE51" s="27">
        <f>ROUND(AE49/AD49*100,1)</f>
        <v>109.7</v>
      </c>
      <c r="AF51" s="27">
        <f>ROUND(AF49/AE49*100,1)</f>
        <v>111.1</v>
      </c>
      <c r="AG51" s="27">
        <v>93.8</v>
      </c>
      <c r="AH51" s="27">
        <f>ROUND(AH49/AG49*100,1)</f>
        <v>115</v>
      </c>
      <c r="AI51" s="27">
        <f>ROUND(AI49/AH49*100,1)</f>
        <v>108.7</v>
      </c>
      <c r="AJ51" s="27">
        <f>ROUND(AJ49/AI49*100,1)</f>
        <v>132</v>
      </c>
      <c r="AK51" s="28">
        <f>ROUND(AK49/AJ49*100,1)</f>
        <v>90.9</v>
      </c>
    </row>
    <row r="52" spans="1:37" ht="21" customHeight="1">
      <c r="A52" s="59" t="s">
        <v>14</v>
      </c>
      <c r="B52" s="8" t="s">
        <v>2</v>
      </c>
      <c r="C52" s="9">
        <f aca="true" t="shared" si="3" ref="C52:AK52">+C16+C49</f>
        <v>108193</v>
      </c>
      <c r="D52" s="11">
        <f t="shared" si="3"/>
        <v>120283</v>
      </c>
      <c r="E52" s="11">
        <f t="shared" si="3"/>
        <v>133260</v>
      </c>
      <c r="F52" s="11">
        <f t="shared" si="3"/>
        <v>143116</v>
      </c>
      <c r="G52" s="11">
        <f t="shared" si="3"/>
        <v>151199</v>
      </c>
      <c r="H52" s="11">
        <f t="shared" si="3"/>
        <v>36716</v>
      </c>
      <c r="I52" s="11">
        <f t="shared" si="3"/>
        <v>40996</v>
      </c>
      <c r="J52" s="11">
        <f t="shared" si="3"/>
        <v>44922</v>
      </c>
      <c r="K52" s="11">
        <f t="shared" si="3"/>
        <v>49538</v>
      </c>
      <c r="L52" s="11">
        <f t="shared" si="3"/>
        <v>51902</v>
      </c>
      <c r="M52" s="11">
        <f t="shared" si="3"/>
        <v>27180</v>
      </c>
      <c r="N52" s="11">
        <f t="shared" si="3"/>
        <v>30770</v>
      </c>
      <c r="O52" s="11">
        <f t="shared" si="3"/>
        <v>34409</v>
      </c>
      <c r="P52" s="11">
        <f t="shared" si="3"/>
        <v>36290</v>
      </c>
      <c r="Q52" s="11">
        <f t="shared" si="3"/>
        <v>39303</v>
      </c>
      <c r="R52" s="11">
        <f t="shared" si="3"/>
        <v>1979</v>
      </c>
      <c r="S52" s="11">
        <f t="shared" si="3"/>
        <v>2226</v>
      </c>
      <c r="T52" s="11">
        <f t="shared" si="3"/>
        <v>2582</v>
      </c>
      <c r="U52" s="11">
        <f t="shared" si="3"/>
        <v>2767</v>
      </c>
      <c r="V52" s="11">
        <f t="shared" si="3"/>
        <v>2842</v>
      </c>
      <c r="W52" s="11">
        <f t="shared" si="3"/>
        <v>3323</v>
      </c>
      <c r="X52" s="32">
        <f t="shared" si="3"/>
        <v>4271</v>
      </c>
      <c r="Y52" s="11">
        <f t="shared" si="3"/>
        <v>5364</v>
      </c>
      <c r="Z52" s="11">
        <f t="shared" si="3"/>
        <v>6456</v>
      </c>
      <c r="AA52" s="11">
        <f t="shared" si="3"/>
        <v>7375</v>
      </c>
      <c r="AB52" s="11">
        <f t="shared" si="3"/>
        <v>38886</v>
      </c>
      <c r="AC52" s="11">
        <f t="shared" si="3"/>
        <v>41917</v>
      </c>
      <c r="AD52" s="11">
        <f t="shared" si="3"/>
        <v>45877</v>
      </c>
      <c r="AE52" s="11">
        <f t="shared" si="3"/>
        <v>48629</v>
      </c>
      <c r="AF52" s="11">
        <f t="shared" si="3"/>
        <v>52051</v>
      </c>
      <c r="AG52" s="11">
        <f t="shared" si="3"/>
        <v>109</v>
      </c>
      <c r="AH52" s="11">
        <f t="shared" si="3"/>
        <v>103</v>
      </c>
      <c r="AI52" s="11">
        <f t="shared" si="3"/>
        <v>106</v>
      </c>
      <c r="AJ52" s="11">
        <f t="shared" si="3"/>
        <v>154</v>
      </c>
      <c r="AK52" s="17">
        <f t="shared" si="3"/>
        <v>131</v>
      </c>
    </row>
    <row r="53" spans="1:37" ht="21" customHeight="1">
      <c r="A53" s="61"/>
      <c r="B53" s="18" t="s">
        <v>17</v>
      </c>
      <c r="C53" s="19" t="s">
        <v>25</v>
      </c>
      <c r="D53" s="19" t="s">
        <v>25</v>
      </c>
      <c r="E53" s="19" t="s">
        <v>25</v>
      </c>
      <c r="F53" s="19" t="s">
        <v>25</v>
      </c>
      <c r="G53" s="19" t="s">
        <v>25</v>
      </c>
      <c r="H53" s="21">
        <f>ROUND(H52/C52*100,1)</f>
        <v>33.9</v>
      </c>
      <c r="I53" s="21">
        <f>ROUND(I52/D52*100,1)</f>
        <v>34.1</v>
      </c>
      <c r="J53" s="21">
        <f>ROUND(J52/E52*100,1)</f>
        <v>33.7</v>
      </c>
      <c r="K53" s="21">
        <f>ROUND(K52/F52*100,1)</f>
        <v>34.6</v>
      </c>
      <c r="L53" s="21">
        <f>ROUND(L52/G52*100,1)</f>
        <v>34.3</v>
      </c>
      <c r="M53" s="21">
        <f>ROUND(M52/C52*100,1)</f>
        <v>25.1</v>
      </c>
      <c r="N53" s="21">
        <f>ROUND(N52/D52*100,1)</f>
        <v>25.6</v>
      </c>
      <c r="O53" s="21">
        <f>ROUND(O52/E52*100,1)</f>
        <v>25.8</v>
      </c>
      <c r="P53" s="21">
        <f>ROUND(P52/F52*100,1)</f>
        <v>25.4</v>
      </c>
      <c r="Q53" s="21">
        <f>ROUND(Q52/G52*100,1)</f>
        <v>26</v>
      </c>
      <c r="R53" s="21">
        <f>ROUND(R52/C52*100,1)</f>
        <v>1.8</v>
      </c>
      <c r="S53" s="21">
        <f>ROUND(S52/D52*100,1)</f>
        <v>1.9</v>
      </c>
      <c r="T53" s="21">
        <f>ROUND(T52/E52*100,1)</f>
        <v>1.9</v>
      </c>
      <c r="U53" s="21">
        <f>ROUND(U52/F52*100,1)</f>
        <v>1.9</v>
      </c>
      <c r="V53" s="21">
        <f>ROUND(V52/G52*100,1)</f>
        <v>1.9</v>
      </c>
      <c r="W53" s="4">
        <f>ROUND(W52/C52*100,1)</f>
        <v>3.1</v>
      </c>
      <c r="X53" s="31">
        <f>ROUND(X52/D52*100,1)</f>
        <v>3.6</v>
      </c>
      <c r="Y53" s="4">
        <f>ROUND(Y52/E52*100,1)</f>
        <v>4</v>
      </c>
      <c r="Z53" s="4">
        <f>ROUND(Z52/F52*100,1)</f>
        <v>4.5</v>
      </c>
      <c r="AA53" s="4">
        <f>ROUND(AA52/G52*100,1)</f>
        <v>4.9</v>
      </c>
      <c r="AB53" s="4">
        <f>ROUND(AB52/C52*100,1)</f>
        <v>35.9</v>
      </c>
      <c r="AC53" s="4">
        <f>ROUND(AC52/D52*100,1)</f>
        <v>34.8</v>
      </c>
      <c r="AD53" s="4">
        <f>ROUND(AD52/E52*100,1)</f>
        <v>34.4</v>
      </c>
      <c r="AE53" s="4">
        <f>ROUND(AE52/F52*100,1)</f>
        <v>34</v>
      </c>
      <c r="AF53" s="4">
        <f>ROUND(AF52/G52*100,1)</f>
        <v>34.4</v>
      </c>
      <c r="AG53" s="4">
        <f>ROUND(AG52/C52*100,1)</f>
        <v>0.1</v>
      </c>
      <c r="AH53" s="4">
        <f>ROUND(AH52/D52*100,1)</f>
        <v>0.1</v>
      </c>
      <c r="AI53" s="4">
        <f>ROUND(AI52/E52*100,1)</f>
        <v>0.1</v>
      </c>
      <c r="AJ53" s="4">
        <f>ROUND(AJ52/F52*100,1)</f>
        <v>0.1</v>
      </c>
      <c r="AK53" s="16">
        <f>ROUND(AK52/G52*100,1)</f>
        <v>0.1</v>
      </c>
    </row>
    <row r="54" spans="1:37" ht="21" customHeight="1" thickBot="1">
      <c r="A54" s="58"/>
      <c r="B54" s="5" t="s">
        <v>3</v>
      </c>
      <c r="C54" s="6">
        <v>109.7</v>
      </c>
      <c r="D54" s="24">
        <f>ROUND(D52/C52*100,1)</f>
        <v>111.2</v>
      </c>
      <c r="E54" s="24">
        <f>ROUND(E52/D52*100,1)</f>
        <v>110.8</v>
      </c>
      <c r="F54" s="24">
        <f>ROUND(F52/E52*100,1)</f>
        <v>107.4</v>
      </c>
      <c r="G54" s="24">
        <f>ROUND(G52/F52*100,1)</f>
        <v>105.6</v>
      </c>
      <c r="H54" s="24">
        <v>111</v>
      </c>
      <c r="I54" s="24">
        <f>ROUND(I52/H52*100,1)</f>
        <v>111.7</v>
      </c>
      <c r="J54" s="24">
        <f>ROUND(J52/I52*100,1)</f>
        <v>109.6</v>
      </c>
      <c r="K54" s="24">
        <f>ROUND(K52/J52*100,1)</f>
        <v>110.3</v>
      </c>
      <c r="L54" s="24">
        <f>ROUND(L52/K52*100,1)</f>
        <v>104.8</v>
      </c>
      <c r="M54" s="24">
        <v>111.1</v>
      </c>
      <c r="N54" s="24">
        <f>ROUND(N52/M52*100,1)</f>
        <v>113.2</v>
      </c>
      <c r="O54" s="24">
        <f>ROUND(O52/N52*100,1)</f>
        <v>111.8</v>
      </c>
      <c r="P54" s="24">
        <f>ROUND(P52/O52*100,1)</f>
        <v>105.5</v>
      </c>
      <c r="Q54" s="24">
        <f>ROUND(Q52/P52*100,1)</f>
        <v>108.3</v>
      </c>
      <c r="R54" s="24">
        <v>106.7</v>
      </c>
      <c r="S54" s="24">
        <f>ROUND(S52/R52*100,1)</f>
        <v>112.5</v>
      </c>
      <c r="T54" s="24">
        <f>ROUND(T52/S52*100,1)</f>
        <v>116</v>
      </c>
      <c r="U54" s="24">
        <f>ROUND(U52/T52*100,1)</f>
        <v>107.2</v>
      </c>
      <c r="V54" s="24">
        <f>ROUND(V52/U52*100,1)</f>
        <v>102.7</v>
      </c>
      <c r="W54" s="13"/>
      <c r="X54" s="33">
        <v>129.2</v>
      </c>
      <c r="Y54" s="24">
        <f>ROUND(Y52/X52*100,1)</f>
        <v>125.6</v>
      </c>
      <c r="Z54" s="24">
        <f>ROUND(Z52/Y52*100,1)</f>
        <v>120.4</v>
      </c>
      <c r="AA54" s="24">
        <f>ROUND(AA52/Z52*100,1)</f>
        <v>114.2</v>
      </c>
      <c r="AB54" s="24">
        <v>107</v>
      </c>
      <c r="AC54" s="24">
        <f>ROUND(AC52/AB52*100,1)</f>
        <v>107.8</v>
      </c>
      <c r="AD54" s="24">
        <f>ROUND(AD52/AC52*100,1)</f>
        <v>109.4</v>
      </c>
      <c r="AE54" s="24">
        <f>ROUND(AE52/AD52*100,1)</f>
        <v>106</v>
      </c>
      <c r="AF54" s="24">
        <f>ROUND(AF52/AE52*100,1)</f>
        <v>107</v>
      </c>
      <c r="AG54" s="24">
        <v>88.6</v>
      </c>
      <c r="AH54" s="24">
        <f>ROUND(AH52/AG52*100,1)</f>
        <v>94.5</v>
      </c>
      <c r="AI54" s="24">
        <f>ROUND(AI52/AH52*100,1)</f>
        <v>102.9</v>
      </c>
      <c r="AJ54" s="24">
        <f>ROUND(AJ52/AI52*100,1)</f>
        <v>145.3</v>
      </c>
      <c r="AK54" s="25">
        <f>ROUND(AK52/AJ52*100,1)</f>
        <v>85.1</v>
      </c>
    </row>
    <row r="55" spans="1:3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8" customHeight="1">
      <c r="A56" s="1" t="s">
        <v>15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8" customHeight="1">
      <c r="A57" s="1" t="s">
        <v>16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8" customHeight="1">
      <c r="A58" s="1" t="s">
        <v>32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8" customHeight="1">
      <c r="A59" s="1" t="s">
        <v>33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8" customHeight="1">
      <c r="A60" s="1" t="s">
        <v>34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4.25">
      <c r="A61" s="1" t="s">
        <v>35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4.25">
      <c r="A62" s="1" t="s">
        <v>37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4.25">
      <c r="A63" t="s">
        <v>36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</sheetData>
  <mergeCells count="25">
    <mergeCell ref="A49:A51"/>
    <mergeCell ref="A52:A54"/>
    <mergeCell ref="A34:A36"/>
    <mergeCell ref="A37:A39"/>
    <mergeCell ref="A43:A45"/>
    <mergeCell ref="A46:A48"/>
    <mergeCell ref="A40:A42"/>
    <mergeCell ref="A22:A24"/>
    <mergeCell ref="A25:A27"/>
    <mergeCell ref="A28:A30"/>
    <mergeCell ref="A31:A33"/>
    <mergeCell ref="A10:A12"/>
    <mergeCell ref="A13:A15"/>
    <mergeCell ref="A16:A18"/>
    <mergeCell ref="A19:A21"/>
    <mergeCell ref="W2:AA2"/>
    <mergeCell ref="AG2:AK2"/>
    <mergeCell ref="A4:A6"/>
    <mergeCell ref="A7:A9"/>
    <mergeCell ref="A2:B3"/>
    <mergeCell ref="C2:G2"/>
    <mergeCell ref="H2:L2"/>
    <mergeCell ref="M2:Q2"/>
    <mergeCell ref="R2:V2"/>
    <mergeCell ref="AB2:AF2"/>
  </mergeCells>
  <printOptions/>
  <pageMargins left="0.7874015748031497" right="0.7874015748031497" top="0.45" bottom="0.29" header="0" footer="0"/>
  <pageSetup horizontalDpi="400" verticalDpi="4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2006-01-05T02:18:49Z</cp:lastPrinted>
  <dcterms:created xsi:type="dcterms:W3CDTF">2004-09-29T07:34:16Z</dcterms:created>
  <dcterms:modified xsi:type="dcterms:W3CDTF">2006-11-30T02:10:12Z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