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<sst xmlns="http://schemas.openxmlformats.org/spreadsheetml/2006/main" count="130" uniqueCount="48">
  <si>
    <t>福祉事務所名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</si>
  <si>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</si>
  <si>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</si>
  <si>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</si>
  <si>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</si>
  <si>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</si>
  <si>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</si>
  <si>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</si>
  <si>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</si>
  <si>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</si>
  <si>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</si>
  <si>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</si>
  <si>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</si>
  <si>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構成比</t>
  </si>
  <si>
    <t>石川中央</t>
  </si>
  <si>
    <t>能登中部</t>
  </si>
  <si>
    <t>能登北部</t>
  </si>
  <si>
    <t>仕送りの減少・喪失</t>
  </si>
  <si>
    <t>預貯金等の減少・喪失</t>
  </si>
  <si>
    <t>働きによる収入の
減少・喪失</t>
  </si>
  <si>
    <t>社会保障給付金の
減少・喪失</t>
  </si>
  <si>
    <t>世帯数</t>
  </si>
  <si>
    <t>世帯主の傷病</t>
  </si>
  <si>
    <t>世帯員の傷病</t>
  </si>
  <si>
    <t>働いていた者の死亡</t>
  </si>
  <si>
    <t>働いていた者の離別等</t>
  </si>
  <si>
    <t>要介護状態</t>
  </si>
  <si>
    <t>その他</t>
  </si>
  <si>
    <t>保　　護　　開　　始　　の　　理　　由
（保護開始に影響を与えた要因のうち、主なもの１つ）</t>
  </si>
  <si>
    <t>世帯主の傷病治癒</t>
  </si>
  <si>
    <t>世帯員の傷病治癒</t>
  </si>
  <si>
    <t>死亡</t>
  </si>
  <si>
    <t>失踪</t>
  </si>
  <si>
    <t>働きによる収入の
増加・取得</t>
  </si>
  <si>
    <t>働き手の転入</t>
  </si>
  <si>
    <t>社会保障給付金の増加</t>
  </si>
  <si>
    <t>仕送り等の増加</t>
  </si>
  <si>
    <t>親類・縁者等の引取り</t>
  </si>
  <si>
    <t>施設入所</t>
  </si>
  <si>
    <t>医療費の他法負担</t>
  </si>
  <si>
    <t>白山市</t>
  </si>
  <si>
    <t>能美市</t>
  </si>
  <si>
    <t>白山市</t>
  </si>
  <si>
    <t>　注１）白山市（平成１７年２月１日市制施行）の平成１６年度一部データは、石川中央に含めて計上している。</t>
  </si>
  <si>
    <t>　注２）能美市（平成１７年２月１日市制施行）の平成１６年度データは、南加賀に含めて計上している。</t>
  </si>
  <si>
    <t>１１－２　福祉事務所別保護開始理由内訳（平成１７年度分）</t>
  </si>
  <si>
    <t>１１－３　福祉事務所別保護廃止理由内訳（平成１７年度分）</t>
  </si>
  <si>
    <t>保　　護　　廃　　止　　の　　理　　由
（保護廃止に影響を与えた要因のうち、主なもの１つ）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</si>
</sst>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);[Red]\(0\)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0" borderId="7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vertical="center"/>
    </xf>
    <xf numFmtId="0" fontId="0" fillId="0" borderId="1" xfId="0" applyNumberFormat="1" applyBorder="1" applyAlignment="1">
      <alignment horizontal="distributed" vertical="distributed" textRotation="255" wrapText="1"/>
    </xf>
    <xf numFmtId="0" fontId="0" fillId="0" borderId="1" xfId="0" applyBorder="1" applyAlignment="1">
      <alignment horizontal="distributed" vertical="distributed" textRotation="255" wrapText="1"/>
    </xf>
    <xf numFmtId="0" fontId="0" fillId="0" borderId="1" xfId="0" applyBorder="1" applyAlignment="1">
      <alignment horizontal="distributed" vertical="distributed" textRotation="255"/>
    </xf>
    <xf numFmtId="0" fontId="0" fillId="0" borderId="7" xfId="0" applyBorder="1" applyAlignment="1">
      <alignment horizontal="distributed" vertical="distributed" textRotation="255" wrapText="1"/>
    </xf>
    <xf numFmtId="176" fontId="0" fillId="3" borderId="1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horizontal="right" vertical="center"/>
    </xf>
    <xf numFmtId="179" fontId="0" fillId="3" borderId="7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distributed" vertical="distributed" textRotation="255" wrapText="1"/>
    </xf>
    <xf numFmtId="0" fontId="0" fillId="0" borderId="4" xfId="0" applyBorder="1" applyAlignment="1">
      <alignment horizontal="distributed" vertical="distributed" textRotation="255"/>
    </xf>
    <xf numFmtId="0" fontId="0" fillId="0" borderId="1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V10" sqref="V10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3" width="6.00390625" style="0" customWidth="1"/>
    <col min="14" max="15" width="10.00390625" style="0" customWidth="1"/>
    <col min="16" max="16" width="7.50390625" style="0" customWidth="1"/>
    <col min="17" max="29" width="5.50390625" style="0" customWidth="1"/>
  </cols>
  <sheetData>
    <row r="1" spans="1:15" ht="22.5" customHeight="1" thickBot="1">
      <c r="A1" s="1" t="s">
        <v>45</v>
      </c>
      <c r="O1" s="1" t="s">
        <v>46</v>
      </c>
    </row>
    <row r="2" spans="1:29" ht="36" customHeight="1">
      <c r="A2" s="34" t="s">
        <v>0</v>
      </c>
      <c r="B2" s="35"/>
      <c r="C2" s="38" t="s">
        <v>21</v>
      </c>
      <c r="D2" s="29" t="s">
        <v>28</v>
      </c>
      <c r="E2" s="30"/>
      <c r="F2" s="30"/>
      <c r="G2" s="30"/>
      <c r="H2" s="30"/>
      <c r="I2" s="30"/>
      <c r="J2" s="30"/>
      <c r="K2" s="30"/>
      <c r="L2" s="30"/>
      <c r="M2" s="31"/>
      <c r="O2" s="34" t="s">
        <v>0</v>
      </c>
      <c r="P2" s="35"/>
      <c r="Q2" s="38" t="s">
        <v>21</v>
      </c>
      <c r="R2" s="29" t="s">
        <v>47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</row>
    <row r="3" spans="1:29" ht="150" customHeight="1">
      <c r="A3" s="36"/>
      <c r="B3" s="37"/>
      <c r="C3" s="39"/>
      <c r="D3" s="20" t="s">
        <v>22</v>
      </c>
      <c r="E3" s="20" t="s">
        <v>23</v>
      </c>
      <c r="F3" s="20" t="s">
        <v>24</v>
      </c>
      <c r="G3" s="20" t="s">
        <v>25</v>
      </c>
      <c r="H3" s="19" t="s">
        <v>19</v>
      </c>
      <c r="I3" s="20" t="s">
        <v>26</v>
      </c>
      <c r="J3" s="20" t="s">
        <v>20</v>
      </c>
      <c r="K3" s="21" t="s">
        <v>17</v>
      </c>
      <c r="L3" s="21" t="s">
        <v>18</v>
      </c>
      <c r="M3" s="22" t="s">
        <v>27</v>
      </c>
      <c r="O3" s="36"/>
      <c r="P3" s="37"/>
      <c r="Q3" s="39"/>
      <c r="R3" s="20" t="s">
        <v>29</v>
      </c>
      <c r="S3" s="20" t="s">
        <v>30</v>
      </c>
      <c r="T3" s="20" t="s">
        <v>31</v>
      </c>
      <c r="U3" s="20" t="s">
        <v>32</v>
      </c>
      <c r="V3" s="19" t="s">
        <v>33</v>
      </c>
      <c r="W3" s="20" t="s">
        <v>34</v>
      </c>
      <c r="X3" s="20" t="s">
        <v>35</v>
      </c>
      <c r="Y3" s="21" t="s">
        <v>36</v>
      </c>
      <c r="Z3" s="21" t="s">
        <v>37</v>
      </c>
      <c r="AA3" s="21" t="s">
        <v>38</v>
      </c>
      <c r="AB3" s="21" t="s">
        <v>39</v>
      </c>
      <c r="AC3" s="22" t="s">
        <v>27</v>
      </c>
    </row>
    <row r="4" spans="1:29" ht="18" customHeight="1">
      <c r="A4" s="32" t="s">
        <v>14</v>
      </c>
      <c r="B4" s="2" t="s">
        <v>1</v>
      </c>
      <c r="C4" s="7">
        <f>SUM(D4:M4)</f>
        <v>59</v>
      </c>
      <c r="D4" s="7">
        <v>21</v>
      </c>
      <c r="E4" s="7"/>
      <c r="F4" s="7"/>
      <c r="G4" s="7">
        <v>4</v>
      </c>
      <c r="H4" s="7">
        <v>8</v>
      </c>
      <c r="I4" s="7"/>
      <c r="J4" s="7">
        <v>2</v>
      </c>
      <c r="K4" s="7">
        <v>3</v>
      </c>
      <c r="L4" s="7">
        <v>6</v>
      </c>
      <c r="M4" s="16">
        <v>15</v>
      </c>
      <c r="O4" s="32" t="s">
        <v>14</v>
      </c>
      <c r="P4" s="2" t="s">
        <v>1</v>
      </c>
      <c r="Q4" s="7">
        <f>SUM(R4:AA4)</f>
        <v>24</v>
      </c>
      <c r="R4" s="7">
        <v>2</v>
      </c>
      <c r="S4" s="7"/>
      <c r="T4" s="7">
        <v>14</v>
      </c>
      <c r="U4" s="7"/>
      <c r="V4" s="7">
        <v>4</v>
      </c>
      <c r="W4" s="7"/>
      <c r="X4" s="7">
        <v>3</v>
      </c>
      <c r="Y4" s="7"/>
      <c r="Z4" s="7">
        <v>1</v>
      </c>
      <c r="AA4" s="7"/>
      <c r="AB4" s="7">
        <v>1</v>
      </c>
      <c r="AC4" s="16">
        <v>13</v>
      </c>
    </row>
    <row r="5" spans="1:29" ht="18" customHeight="1">
      <c r="A5" s="40"/>
      <c r="B5" s="2" t="s">
        <v>13</v>
      </c>
      <c r="C5" s="13"/>
      <c r="D5" s="8">
        <f>ROUND(D4/C4*100,1)</f>
        <v>35.6</v>
      </c>
      <c r="E5" s="8">
        <f>ROUND(E4/C4*100,1)</f>
        <v>0</v>
      </c>
      <c r="F5" s="8">
        <f>ROUND(F4/C4*100,1)</f>
        <v>0</v>
      </c>
      <c r="G5" s="8">
        <f>ROUND(G4/C4*100,1)</f>
        <v>6.8</v>
      </c>
      <c r="H5" s="8">
        <f>ROUND(H4/C4*100,1)</f>
        <v>13.6</v>
      </c>
      <c r="I5" s="8">
        <f>ROUND(I4/C4*100,1)</f>
        <v>0</v>
      </c>
      <c r="J5" s="8">
        <f>ROUND(J4/C4*100,1)</f>
        <v>3.4</v>
      </c>
      <c r="K5" s="8">
        <f>ROUND(K4/C4*100,1)</f>
        <v>5.1</v>
      </c>
      <c r="L5" s="8">
        <f>ROUND(L4/C4*100,1)</f>
        <v>10.2</v>
      </c>
      <c r="M5" s="15">
        <f>ROUND(M4/C4*100,1)</f>
        <v>25.4</v>
      </c>
      <c r="O5" s="40"/>
      <c r="P5" s="2" t="s">
        <v>13</v>
      </c>
      <c r="Q5" s="13"/>
      <c r="R5" s="8">
        <f>ROUND(R4/Q4*100,1)</f>
        <v>8.3</v>
      </c>
      <c r="S5" s="8">
        <f>ROUND(S4/Q4*100,1)</f>
        <v>0</v>
      </c>
      <c r="T5" s="8">
        <f>ROUND(T4/Q4*100,1)</f>
        <v>58.3</v>
      </c>
      <c r="U5" s="8">
        <f>ROUND(U4/Q4*100,1)</f>
        <v>0</v>
      </c>
      <c r="V5" s="8">
        <f>ROUND(V4/Q4*100,1)</f>
        <v>16.7</v>
      </c>
      <c r="W5" s="8">
        <f>ROUND(W4/Q4*100,1)</f>
        <v>0</v>
      </c>
      <c r="X5" s="8">
        <f>ROUND(X4/Q4*100,1)</f>
        <v>12.5</v>
      </c>
      <c r="Y5" s="8">
        <f>ROUND(Y4/Q4*100,1)</f>
        <v>0</v>
      </c>
      <c r="Z5" s="8">
        <f>ROUND(Z4/Q4*100,1)</f>
        <v>4.2</v>
      </c>
      <c r="AA5" s="8">
        <f>ROUND(AA4/Q4*100,1)</f>
        <v>0</v>
      </c>
      <c r="AB5" s="8">
        <f>ROUND(AB4/Q4*100,1)</f>
        <v>4.2</v>
      </c>
      <c r="AC5" s="15">
        <f>ROUND(AC4/Q4*100,1)</f>
        <v>54.2</v>
      </c>
    </row>
    <row r="6" spans="1:29" ht="18" customHeight="1">
      <c r="A6" s="32" t="s">
        <v>15</v>
      </c>
      <c r="B6" s="2" t="s">
        <v>1</v>
      </c>
      <c r="C6" s="7">
        <f>SUM(D6:M6)</f>
        <v>8</v>
      </c>
      <c r="D6" s="7">
        <v>4</v>
      </c>
      <c r="E6" s="7"/>
      <c r="F6" s="7"/>
      <c r="G6" s="7"/>
      <c r="H6" s="7"/>
      <c r="I6" s="7">
        <v>1</v>
      </c>
      <c r="J6" s="7"/>
      <c r="K6" s="7"/>
      <c r="L6" s="7">
        <v>1</v>
      </c>
      <c r="M6" s="16">
        <v>2</v>
      </c>
      <c r="O6" s="32" t="s">
        <v>15</v>
      </c>
      <c r="P6" s="2" t="s">
        <v>1</v>
      </c>
      <c r="Q6" s="7">
        <f>SUM(R6:AA6)</f>
        <v>9</v>
      </c>
      <c r="R6" s="7">
        <v>1</v>
      </c>
      <c r="S6" s="7"/>
      <c r="T6" s="7">
        <v>7</v>
      </c>
      <c r="U6" s="7"/>
      <c r="V6" s="7"/>
      <c r="W6" s="7"/>
      <c r="X6" s="7">
        <v>1</v>
      </c>
      <c r="Y6" s="7"/>
      <c r="Z6" s="7"/>
      <c r="AA6" s="7"/>
      <c r="AB6" s="7"/>
      <c r="AC6" s="16">
        <v>2</v>
      </c>
    </row>
    <row r="7" spans="1:29" ht="18" customHeight="1">
      <c r="A7" s="40"/>
      <c r="B7" s="2" t="s">
        <v>13</v>
      </c>
      <c r="C7" s="13"/>
      <c r="D7" s="8">
        <f>ROUND(D6/C6*100,1)</f>
        <v>50</v>
      </c>
      <c r="E7" s="8">
        <f>ROUND(E6/C6*100,1)</f>
        <v>0</v>
      </c>
      <c r="F7" s="8">
        <f>ROUND(F6/C6*100,1)</f>
        <v>0</v>
      </c>
      <c r="G7" s="8">
        <f>ROUND(G6/C6*100,1)</f>
        <v>0</v>
      </c>
      <c r="H7" s="8">
        <f>ROUND(H6/C6*100,1)</f>
        <v>0</v>
      </c>
      <c r="I7" s="8">
        <f>ROUND(I6/C6*100,1)</f>
        <v>12.5</v>
      </c>
      <c r="J7" s="8">
        <f>ROUND(J6/C6*100,1)</f>
        <v>0</v>
      </c>
      <c r="K7" s="8">
        <f>ROUND(K6/C6*100,1)</f>
        <v>0</v>
      </c>
      <c r="L7" s="8">
        <f>ROUND(L6/C6*100,1)</f>
        <v>12.5</v>
      </c>
      <c r="M7" s="15">
        <f>ROUND(M6/C6*100,1)</f>
        <v>25</v>
      </c>
      <c r="O7" s="40"/>
      <c r="P7" s="2" t="s">
        <v>13</v>
      </c>
      <c r="Q7" s="13"/>
      <c r="R7" s="8">
        <f>ROUND(R6/Q6*100,1)</f>
        <v>11.1</v>
      </c>
      <c r="S7" s="8">
        <f>ROUND(S6/Q6*100,1)</f>
        <v>0</v>
      </c>
      <c r="T7" s="8">
        <f>ROUND(T6/Q6*100,1)</f>
        <v>77.8</v>
      </c>
      <c r="U7" s="8">
        <f>ROUND(U6/Q6*100,1)</f>
        <v>0</v>
      </c>
      <c r="V7" s="8">
        <f>ROUND(V6/Q6*100,1)</f>
        <v>0</v>
      </c>
      <c r="W7" s="8">
        <f>ROUND(W6/Q6*100,1)</f>
        <v>0</v>
      </c>
      <c r="X7" s="8">
        <f>ROUND(X6/Q6*100,1)</f>
        <v>11.1</v>
      </c>
      <c r="Y7" s="8">
        <f>ROUND(Y6/Q6*100,1)</f>
        <v>0</v>
      </c>
      <c r="Z7" s="8">
        <f>ROUND(Z6/Q6*100,1)</f>
        <v>0</v>
      </c>
      <c r="AA7" s="8">
        <f>ROUND(AA6/Q6*100,1)</f>
        <v>0</v>
      </c>
      <c r="AB7" s="8">
        <f>ROUND(AB6/Q6*100,1)</f>
        <v>0</v>
      </c>
      <c r="AC7" s="15">
        <f>ROUND(AC6/Q6*100,1)</f>
        <v>22.2</v>
      </c>
    </row>
    <row r="8" spans="1:29" ht="18" customHeight="1">
      <c r="A8" s="32" t="s">
        <v>16</v>
      </c>
      <c r="B8" s="2" t="s">
        <v>1</v>
      </c>
      <c r="C8" s="7">
        <f>SUM(D8:M8)</f>
        <v>20</v>
      </c>
      <c r="D8" s="7">
        <v>9</v>
      </c>
      <c r="E8" s="7"/>
      <c r="F8" s="7"/>
      <c r="G8" s="7"/>
      <c r="H8" s="7"/>
      <c r="I8" s="7"/>
      <c r="J8" s="7"/>
      <c r="K8" s="7"/>
      <c r="L8" s="7">
        <v>9</v>
      </c>
      <c r="M8" s="16">
        <v>2</v>
      </c>
      <c r="O8" s="32" t="s">
        <v>16</v>
      </c>
      <c r="P8" s="2" t="s">
        <v>1</v>
      </c>
      <c r="Q8" s="7">
        <f>SUM(R8:AA8)</f>
        <v>16</v>
      </c>
      <c r="R8" s="7"/>
      <c r="S8" s="7"/>
      <c r="T8" s="7">
        <v>10</v>
      </c>
      <c r="U8" s="7"/>
      <c r="V8" s="7"/>
      <c r="W8" s="7"/>
      <c r="X8" s="7">
        <v>5</v>
      </c>
      <c r="Y8" s="7"/>
      <c r="Z8" s="7">
        <v>1</v>
      </c>
      <c r="AA8" s="7"/>
      <c r="AB8" s="7"/>
      <c r="AC8" s="16">
        <v>24</v>
      </c>
    </row>
    <row r="9" spans="1:29" ht="18" customHeight="1" thickBot="1">
      <c r="A9" s="33"/>
      <c r="B9" s="4" t="s">
        <v>13</v>
      </c>
      <c r="C9" s="13"/>
      <c r="D9" s="8">
        <f>ROUND(D8/C8*100,1)</f>
        <v>45</v>
      </c>
      <c r="E9" s="8">
        <f>ROUND(E8/C8*100,1)</f>
        <v>0</v>
      </c>
      <c r="F9" s="8">
        <f>ROUND(F8/C8*100,1)</f>
        <v>0</v>
      </c>
      <c r="G9" s="8">
        <f>ROUND(G8/C8*100,1)</f>
        <v>0</v>
      </c>
      <c r="H9" s="8">
        <f>ROUND(H8/C8*100,1)</f>
        <v>0</v>
      </c>
      <c r="I9" s="8">
        <f>ROUND(I8/C8*100,1)</f>
        <v>0</v>
      </c>
      <c r="J9" s="8">
        <f>ROUND(J8/C8*100,1)</f>
        <v>0</v>
      </c>
      <c r="K9" s="8">
        <f>ROUND(K8/C8*100,1)</f>
        <v>0</v>
      </c>
      <c r="L9" s="8">
        <f>ROUND(L8/C8*100,1)</f>
        <v>45</v>
      </c>
      <c r="M9" s="15">
        <f>ROUND(M8/C8*100,1)</f>
        <v>10</v>
      </c>
      <c r="O9" s="33"/>
      <c r="P9" s="4" t="s">
        <v>13</v>
      </c>
      <c r="Q9" s="13"/>
      <c r="R9" s="8">
        <f>ROUND(R8/Q8*100,1)</f>
        <v>0</v>
      </c>
      <c r="S9" s="8">
        <f>ROUND(S8/Q8*100,1)</f>
        <v>0</v>
      </c>
      <c r="T9" s="8">
        <f>ROUND(T8/Q8*100,1)</f>
        <v>62.5</v>
      </c>
      <c r="U9" s="8">
        <f>ROUND(U8/Q8*100,1)</f>
        <v>0</v>
      </c>
      <c r="V9" s="8">
        <f>ROUND(V8/Q8*100,1)</f>
        <v>0</v>
      </c>
      <c r="W9" s="8">
        <f>ROUND(W8/Q8*100,1)</f>
        <v>0</v>
      </c>
      <c r="X9" s="8">
        <f>ROUND(X8/Q8*100,1)</f>
        <v>31.3</v>
      </c>
      <c r="Y9" s="8">
        <f>ROUND(Y8/Q8*100,1)</f>
        <v>0</v>
      </c>
      <c r="Z9" s="8">
        <f>ROUND(Z8/Q8*100,1)</f>
        <v>6.3</v>
      </c>
      <c r="AA9" s="8">
        <f>ROUND(AA8/Q8*100,1)</f>
        <v>0</v>
      </c>
      <c r="AB9" s="8">
        <f>ROUND(AB8/Q8*100,1)</f>
        <v>0</v>
      </c>
      <c r="AC9" s="15">
        <f>ROUND(AC8/Q8*100,1)</f>
        <v>150</v>
      </c>
    </row>
    <row r="10" spans="1:29" ht="18" customHeight="1">
      <c r="A10" s="41" t="s">
        <v>2</v>
      </c>
      <c r="B10" s="6" t="s">
        <v>1</v>
      </c>
      <c r="C10" s="9">
        <f>+C4+C6+C8</f>
        <v>87</v>
      </c>
      <c r="D10" s="9">
        <f aca="true" t="shared" si="0" ref="D10:M10">+D4+D6+D8</f>
        <v>34</v>
      </c>
      <c r="E10" s="9">
        <f t="shared" si="0"/>
        <v>0</v>
      </c>
      <c r="F10" s="9">
        <f t="shared" si="0"/>
        <v>0</v>
      </c>
      <c r="G10" s="9">
        <f t="shared" si="0"/>
        <v>4</v>
      </c>
      <c r="H10" s="9">
        <f t="shared" si="0"/>
        <v>8</v>
      </c>
      <c r="I10" s="9">
        <f t="shared" si="0"/>
        <v>1</v>
      </c>
      <c r="J10" s="9">
        <f t="shared" si="0"/>
        <v>2</v>
      </c>
      <c r="K10" s="9">
        <f t="shared" si="0"/>
        <v>3</v>
      </c>
      <c r="L10" s="9">
        <f t="shared" si="0"/>
        <v>16</v>
      </c>
      <c r="M10" s="10">
        <f t="shared" si="0"/>
        <v>19</v>
      </c>
      <c r="O10" s="41" t="s">
        <v>2</v>
      </c>
      <c r="P10" s="6" t="s">
        <v>1</v>
      </c>
      <c r="Q10" s="9">
        <f>+Q4+Q6+Q8</f>
        <v>49</v>
      </c>
      <c r="R10" s="9">
        <f aca="true" t="shared" si="1" ref="R10:AC10">+R4+R6+R8</f>
        <v>3</v>
      </c>
      <c r="S10" s="9">
        <f t="shared" si="1"/>
        <v>0</v>
      </c>
      <c r="T10" s="9">
        <f t="shared" si="1"/>
        <v>31</v>
      </c>
      <c r="U10" s="9">
        <f t="shared" si="1"/>
        <v>0</v>
      </c>
      <c r="V10" s="9">
        <f t="shared" si="1"/>
        <v>4</v>
      </c>
      <c r="W10" s="9">
        <f t="shared" si="1"/>
        <v>0</v>
      </c>
      <c r="X10" s="9">
        <f t="shared" si="1"/>
        <v>9</v>
      </c>
      <c r="Y10" s="9">
        <f t="shared" si="1"/>
        <v>0</v>
      </c>
      <c r="Z10" s="9">
        <f t="shared" si="1"/>
        <v>2</v>
      </c>
      <c r="AA10" s="9">
        <f t="shared" si="1"/>
        <v>0</v>
      </c>
      <c r="AB10" s="9">
        <f t="shared" si="1"/>
        <v>1</v>
      </c>
      <c r="AC10" s="10">
        <f t="shared" si="1"/>
        <v>39</v>
      </c>
    </row>
    <row r="11" spans="1:29" ht="18" customHeight="1" thickBot="1">
      <c r="A11" s="42"/>
      <c r="B11" s="3" t="s">
        <v>13</v>
      </c>
      <c r="C11" s="14"/>
      <c r="D11" s="11">
        <f aca="true" t="shared" si="2" ref="D11:M11">+D5+D7+D9</f>
        <v>130.6</v>
      </c>
      <c r="E11" s="11">
        <f t="shared" si="2"/>
        <v>0</v>
      </c>
      <c r="F11" s="11">
        <f t="shared" si="2"/>
        <v>0</v>
      </c>
      <c r="G11" s="11">
        <f t="shared" si="2"/>
        <v>6.8</v>
      </c>
      <c r="H11" s="11">
        <f t="shared" si="2"/>
        <v>13.6</v>
      </c>
      <c r="I11" s="11">
        <f t="shared" si="2"/>
        <v>12.5</v>
      </c>
      <c r="J11" s="11">
        <f t="shared" si="2"/>
        <v>3.4</v>
      </c>
      <c r="K11" s="11">
        <f t="shared" si="2"/>
        <v>5.1</v>
      </c>
      <c r="L11" s="11">
        <f t="shared" si="2"/>
        <v>67.7</v>
      </c>
      <c r="M11" s="17">
        <f t="shared" si="2"/>
        <v>60.4</v>
      </c>
      <c r="O11" s="42"/>
      <c r="P11" s="3" t="s">
        <v>13</v>
      </c>
      <c r="Q11" s="14"/>
      <c r="R11" s="11">
        <f aca="true" t="shared" si="3" ref="R11:AC11">+R5+R7+R9</f>
        <v>19.4</v>
      </c>
      <c r="S11" s="11">
        <f t="shared" si="3"/>
        <v>0</v>
      </c>
      <c r="T11" s="11">
        <f t="shared" si="3"/>
        <v>198.6</v>
      </c>
      <c r="U11" s="11">
        <f t="shared" si="3"/>
        <v>0</v>
      </c>
      <c r="V11" s="11">
        <f t="shared" si="3"/>
        <v>16.7</v>
      </c>
      <c r="W11" s="11">
        <f t="shared" si="3"/>
        <v>0</v>
      </c>
      <c r="X11" s="11">
        <f t="shared" si="3"/>
        <v>54.900000000000006</v>
      </c>
      <c r="Y11" s="11">
        <f t="shared" si="3"/>
        <v>0</v>
      </c>
      <c r="Z11" s="11">
        <f t="shared" si="3"/>
        <v>10.5</v>
      </c>
      <c r="AA11" s="11">
        <f t="shared" si="3"/>
        <v>0</v>
      </c>
      <c r="AB11" s="11">
        <f t="shared" si="3"/>
        <v>4.2</v>
      </c>
      <c r="AC11" s="17">
        <f t="shared" si="3"/>
        <v>226.4</v>
      </c>
    </row>
    <row r="12" spans="1:29" ht="18" customHeight="1">
      <c r="A12" s="43" t="s">
        <v>3</v>
      </c>
      <c r="B12" s="5" t="s">
        <v>1</v>
      </c>
      <c r="C12" s="12">
        <f>SUM(D12:M12)</f>
        <v>257</v>
      </c>
      <c r="D12" s="12">
        <v>156</v>
      </c>
      <c r="E12" s="12">
        <v>3</v>
      </c>
      <c r="F12" s="12"/>
      <c r="G12" s="12">
        <v>3</v>
      </c>
      <c r="H12" s="12">
        <v>62</v>
      </c>
      <c r="I12" s="12">
        <v>0</v>
      </c>
      <c r="J12" s="12">
        <v>3</v>
      </c>
      <c r="K12" s="12">
        <v>7</v>
      </c>
      <c r="L12" s="12">
        <v>18</v>
      </c>
      <c r="M12" s="18">
        <v>5</v>
      </c>
      <c r="O12" s="43" t="s">
        <v>3</v>
      </c>
      <c r="P12" s="5" t="s">
        <v>1</v>
      </c>
      <c r="Q12" s="12">
        <f>SUM(R12:AA12)</f>
        <v>189</v>
      </c>
      <c r="R12" s="12">
        <v>27</v>
      </c>
      <c r="S12" s="12"/>
      <c r="T12" s="12">
        <v>93</v>
      </c>
      <c r="U12" s="12">
        <v>6</v>
      </c>
      <c r="V12" s="12">
        <v>27</v>
      </c>
      <c r="W12" s="12">
        <v>1</v>
      </c>
      <c r="X12" s="12">
        <v>16</v>
      </c>
      <c r="Y12" s="12">
        <v>3</v>
      </c>
      <c r="Z12" s="12">
        <v>9</v>
      </c>
      <c r="AA12" s="12">
        <v>7</v>
      </c>
      <c r="AB12" s="12">
        <v>2</v>
      </c>
      <c r="AC12" s="18">
        <v>28</v>
      </c>
    </row>
    <row r="13" spans="1:29" ht="18" customHeight="1">
      <c r="A13" s="40"/>
      <c r="B13" s="2" t="s">
        <v>13</v>
      </c>
      <c r="C13" s="13"/>
      <c r="D13" s="8">
        <f>ROUND(D12/C12*100,1)</f>
        <v>60.7</v>
      </c>
      <c r="E13" s="8">
        <f>ROUND(E12/C12*100,1)</f>
        <v>1.2</v>
      </c>
      <c r="F13" s="8">
        <f>ROUND(F12/C12*100,1)</f>
        <v>0</v>
      </c>
      <c r="G13" s="8">
        <f>ROUND(G12/C12*100,1)</f>
        <v>1.2</v>
      </c>
      <c r="H13" s="8">
        <f>ROUND(H12/C12*100,1)</f>
        <v>24.1</v>
      </c>
      <c r="I13" s="8">
        <f>ROUND(I12/C12*100,1)</f>
        <v>0</v>
      </c>
      <c r="J13" s="8">
        <f>ROUND(J12/C12*100,1)</f>
        <v>1.2</v>
      </c>
      <c r="K13" s="8">
        <f>ROUND(K12/C12*100,1)</f>
        <v>2.7</v>
      </c>
      <c r="L13" s="8">
        <f>ROUND(L12/C12*100,1)</f>
        <v>7</v>
      </c>
      <c r="M13" s="15">
        <f>ROUND(M12/C12*100,1)</f>
        <v>1.9</v>
      </c>
      <c r="O13" s="40"/>
      <c r="P13" s="2" t="s">
        <v>13</v>
      </c>
      <c r="Q13" s="13"/>
      <c r="R13" s="8">
        <f>ROUND(R12/Q12*100,1)</f>
        <v>14.3</v>
      </c>
      <c r="S13" s="8">
        <f>ROUND(S12/Q12*100,1)</f>
        <v>0</v>
      </c>
      <c r="T13" s="8">
        <f>ROUND(T12/Q12*100,1)</f>
        <v>49.2</v>
      </c>
      <c r="U13" s="8">
        <f>ROUND(U12/Q12*100,1)</f>
        <v>3.2</v>
      </c>
      <c r="V13" s="8">
        <f>ROUND(V12/Q12*100,1)</f>
        <v>14.3</v>
      </c>
      <c r="W13" s="8">
        <f>ROUND(W12/Q12*100,1)</f>
        <v>0.5</v>
      </c>
      <c r="X13" s="8">
        <f>ROUND(X12/Q12*100,1)</f>
        <v>8.5</v>
      </c>
      <c r="Y13" s="8">
        <f>ROUND(Y12/Q12*100,1)</f>
        <v>1.6</v>
      </c>
      <c r="Z13" s="8">
        <f>ROUND(Z12/Q12*100,1)</f>
        <v>4.8</v>
      </c>
      <c r="AA13" s="8">
        <f>ROUND(AA12/Q12*100,1)</f>
        <v>3.7</v>
      </c>
      <c r="AB13" s="8">
        <f>ROUND(AB12/Q12*100,1)</f>
        <v>1.1</v>
      </c>
      <c r="AC13" s="15">
        <f>ROUND(AC12/Q12*100,1)</f>
        <v>14.8</v>
      </c>
    </row>
    <row r="14" spans="1:29" ht="18" customHeight="1">
      <c r="A14" s="32" t="s">
        <v>4</v>
      </c>
      <c r="B14" s="2" t="s">
        <v>1</v>
      </c>
      <c r="C14" s="7">
        <f>SUM(D14:M14)</f>
        <v>12</v>
      </c>
      <c r="D14" s="7">
        <v>6</v>
      </c>
      <c r="E14" s="7"/>
      <c r="F14" s="7"/>
      <c r="G14" s="7"/>
      <c r="H14" s="7"/>
      <c r="I14" s="7">
        <v>1</v>
      </c>
      <c r="J14" s="7">
        <v>1</v>
      </c>
      <c r="K14" s="7">
        <v>1</v>
      </c>
      <c r="L14" s="7">
        <v>3</v>
      </c>
      <c r="M14" s="16"/>
      <c r="O14" s="32" t="s">
        <v>4</v>
      </c>
      <c r="P14" s="2" t="s">
        <v>1</v>
      </c>
      <c r="Q14" s="7">
        <f>SUM(R14:AA14)</f>
        <v>24</v>
      </c>
      <c r="R14" s="7">
        <v>3</v>
      </c>
      <c r="S14" s="7"/>
      <c r="T14" s="7">
        <v>11</v>
      </c>
      <c r="U14" s="7"/>
      <c r="V14" s="7">
        <v>1</v>
      </c>
      <c r="W14" s="7"/>
      <c r="X14" s="7">
        <v>3</v>
      </c>
      <c r="Y14" s="7"/>
      <c r="Z14" s="7">
        <v>1</v>
      </c>
      <c r="AA14" s="7">
        <v>5</v>
      </c>
      <c r="AB14" s="7">
        <v>1</v>
      </c>
      <c r="AC14" s="16">
        <v>1</v>
      </c>
    </row>
    <row r="15" spans="1:29" ht="18" customHeight="1">
      <c r="A15" s="40"/>
      <c r="B15" s="2" t="s">
        <v>13</v>
      </c>
      <c r="C15" s="13"/>
      <c r="D15" s="8">
        <f>ROUND(D14/C14*100,1)</f>
        <v>50</v>
      </c>
      <c r="E15" s="8">
        <f>ROUND(E14/C14*100,1)</f>
        <v>0</v>
      </c>
      <c r="F15" s="8">
        <f>ROUND(F14/C14*100,1)</f>
        <v>0</v>
      </c>
      <c r="G15" s="8">
        <f>ROUND(G14/C14*100,1)</f>
        <v>0</v>
      </c>
      <c r="H15" s="8">
        <f>ROUND(H14/C14*100,1)</f>
        <v>0</v>
      </c>
      <c r="I15" s="8">
        <f>ROUND(I14/C14*100,1)</f>
        <v>8.3</v>
      </c>
      <c r="J15" s="8">
        <f>ROUND(J14/C14*100,1)</f>
        <v>8.3</v>
      </c>
      <c r="K15" s="8">
        <f>ROUND(K14/C14*100,1)</f>
        <v>8.3</v>
      </c>
      <c r="L15" s="8">
        <f>ROUND(L14/C14*100,1)</f>
        <v>25</v>
      </c>
      <c r="M15" s="15">
        <f>ROUND(M14/C14*100,1)</f>
        <v>0</v>
      </c>
      <c r="O15" s="40"/>
      <c r="P15" s="2" t="s">
        <v>13</v>
      </c>
      <c r="Q15" s="13"/>
      <c r="R15" s="8">
        <f>ROUND(R14/Q14*100,1)</f>
        <v>12.5</v>
      </c>
      <c r="S15" s="8">
        <f>ROUND(S14/Q14*100,1)</f>
        <v>0</v>
      </c>
      <c r="T15" s="8">
        <f>ROUND(T14/Q14*100,1)</f>
        <v>45.8</v>
      </c>
      <c r="U15" s="8">
        <f>ROUND(U14/Q14*100,1)</f>
        <v>0</v>
      </c>
      <c r="V15" s="8">
        <f>ROUND(V14/Q14*100,1)</f>
        <v>4.2</v>
      </c>
      <c r="W15" s="8">
        <f>ROUND(W14/Q14*100,1)</f>
        <v>0</v>
      </c>
      <c r="X15" s="8">
        <f>ROUND(X14/Q14*100,1)</f>
        <v>12.5</v>
      </c>
      <c r="Y15" s="8">
        <f>ROUND(Y14/Q14*100,1)</f>
        <v>0</v>
      </c>
      <c r="Z15" s="8">
        <f>ROUND(Z14/Q14*100,1)</f>
        <v>4.2</v>
      </c>
      <c r="AA15" s="8">
        <f>ROUND(AA14/Q14*100,1)</f>
        <v>20.8</v>
      </c>
      <c r="AB15" s="8">
        <f>ROUND(AB14/Q14*100,1)</f>
        <v>4.2</v>
      </c>
      <c r="AC15" s="15">
        <f>ROUND(AC14/Q14*100,1)</f>
        <v>4.2</v>
      </c>
    </row>
    <row r="16" spans="1:29" ht="18" customHeight="1">
      <c r="A16" s="32" t="s">
        <v>5</v>
      </c>
      <c r="B16" s="2" t="s">
        <v>1</v>
      </c>
      <c r="C16" s="7">
        <f>SUM(D16:M16)</f>
        <v>40</v>
      </c>
      <c r="D16" s="7">
        <v>16</v>
      </c>
      <c r="E16" s="7">
        <v>3</v>
      </c>
      <c r="F16" s="7"/>
      <c r="G16" s="7"/>
      <c r="H16" s="7">
        <v>8</v>
      </c>
      <c r="I16" s="7"/>
      <c r="J16" s="7">
        <v>3</v>
      </c>
      <c r="K16" s="7">
        <v>2</v>
      </c>
      <c r="L16" s="7">
        <v>7</v>
      </c>
      <c r="M16" s="16">
        <v>1</v>
      </c>
      <c r="O16" s="32" t="s">
        <v>5</v>
      </c>
      <c r="P16" s="2" t="s">
        <v>1</v>
      </c>
      <c r="Q16" s="7">
        <f>SUM(R16:AA16)</f>
        <v>38</v>
      </c>
      <c r="R16" s="7">
        <v>1</v>
      </c>
      <c r="S16" s="7"/>
      <c r="T16" s="7">
        <v>15</v>
      </c>
      <c r="U16" s="7"/>
      <c r="V16" s="7">
        <v>5</v>
      </c>
      <c r="W16" s="7">
        <v>1</v>
      </c>
      <c r="X16" s="7">
        <v>11</v>
      </c>
      <c r="Y16" s="7">
        <v>1</v>
      </c>
      <c r="Z16" s="7">
        <v>2</v>
      </c>
      <c r="AA16" s="7">
        <v>2</v>
      </c>
      <c r="AB16" s="7"/>
      <c r="AC16" s="16">
        <v>6</v>
      </c>
    </row>
    <row r="17" spans="1:29" ht="18" customHeight="1">
      <c r="A17" s="40"/>
      <c r="B17" s="2" t="s">
        <v>13</v>
      </c>
      <c r="C17" s="13"/>
      <c r="D17" s="8">
        <f>ROUND(D16/C16*100,1)</f>
        <v>40</v>
      </c>
      <c r="E17" s="8">
        <f>ROUND(E16/C16*100,1)</f>
        <v>7.5</v>
      </c>
      <c r="F17" s="8">
        <f>ROUND(F16/C16*100,1)</f>
        <v>0</v>
      </c>
      <c r="G17" s="8">
        <f>ROUND(G16/C16*100,1)</f>
        <v>0</v>
      </c>
      <c r="H17" s="8">
        <f>ROUND(H16/C16*100,1)</f>
        <v>20</v>
      </c>
      <c r="I17" s="8">
        <f>ROUND(I16/C16*100,1)</f>
        <v>0</v>
      </c>
      <c r="J17" s="8">
        <f>ROUND(J16/C16*100,1)</f>
        <v>7.5</v>
      </c>
      <c r="K17" s="8">
        <f>ROUND(K16/C16*100,1)</f>
        <v>5</v>
      </c>
      <c r="L17" s="8">
        <f>ROUND(L16/C16*100,1)</f>
        <v>17.5</v>
      </c>
      <c r="M17" s="15">
        <f>ROUND(M16/C16*100,1)</f>
        <v>2.5</v>
      </c>
      <c r="O17" s="40"/>
      <c r="P17" s="2" t="s">
        <v>13</v>
      </c>
      <c r="Q17" s="13"/>
      <c r="R17" s="8">
        <f>ROUND(R16/Q16*100,1)</f>
        <v>2.6</v>
      </c>
      <c r="S17" s="8">
        <f>ROUND(S16/Q16*100,1)</f>
        <v>0</v>
      </c>
      <c r="T17" s="8">
        <f>ROUND(T16/Q16*100,1)</f>
        <v>39.5</v>
      </c>
      <c r="U17" s="8">
        <f>ROUND(U16/Q16*100,1)</f>
        <v>0</v>
      </c>
      <c r="V17" s="8">
        <f>ROUND(V16/Q16*100,1)</f>
        <v>13.2</v>
      </c>
      <c r="W17" s="8">
        <f>ROUND(W16/Q16*100,1)</f>
        <v>2.6</v>
      </c>
      <c r="X17" s="8">
        <f>ROUND(X16/Q16*100,1)</f>
        <v>28.9</v>
      </c>
      <c r="Y17" s="8">
        <f>ROUND(Y16/Q16*100,1)</f>
        <v>2.6</v>
      </c>
      <c r="Z17" s="8">
        <f>ROUND(Z16/Q16*100,1)</f>
        <v>5.3</v>
      </c>
      <c r="AA17" s="8">
        <f>ROUND(AA16/Q16*100,1)</f>
        <v>5.3</v>
      </c>
      <c r="AB17" s="8">
        <f>ROUND(AB16/Q16*100,1)</f>
        <v>0</v>
      </c>
      <c r="AC17" s="15">
        <f>ROUND(AC16/Q16*100,1)</f>
        <v>15.8</v>
      </c>
    </row>
    <row r="18" spans="1:29" ht="18" customHeight="1">
      <c r="A18" s="40" t="s">
        <v>6</v>
      </c>
      <c r="B18" s="2" t="s">
        <v>1</v>
      </c>
      <c r="C18" s="7">
        <f>SUM(D18:M18)</f>
        <v>23</v>
      </c>
      <c r="D18" s="7">
        <v>2</v>
      </c>
      <c r="E18" s="7"/>
      <c r="F18" s="7">
        <v>1</v>
      </c>
      <c r="G18" s="7"/>
      <c r="H18" s="7">
        <v>2</v>
      </c>
      <c r="I18" s="7">
        <v>2</v>
      </c>
      <c r="J18" s="7"/>
      <c r="K18" s="7"/>
      <c r="L18" s="7">
        <v>16</v>
      </c>
      <c r="M18" s="16"/>
      <c r="O18" s="40" t="s">
        <v>6</v>
      </c>
      <c r="P18" s="2" t="s">
        <v>1</v>
      </c>
      <c r="Q18" s="7">
        <f>SUM(R18:AA18)</f>
        <v>6</v>
      </c>
      <c r="R18" s="7">
        <v>1</v>
      </c>
      <c r="S18" s="7"/>
      <c r="T18" s="7">
        <v>3</v>
      </c>
      <c r="U18" s="7"/>
      <c r="V18" s="7"/>
      <c r="W18" s="7"/>
      <c r="X18" s="7"/>
      <c r="Y18" s="7">
        <v>1</v>
      </c>
      <c r="Z18" s="7"/>
      <c r="AA18" s="7">
        <v>1</v>
      </c>
      <c r="AB18" s="7"/>
      <c r="AC18" s="16">
        <v>2</v>
      </c>
    </row>
    <row r="19" spans="1:29" ht="18" customHeight="1">
      <c r="A19" s="40"/>
      <c r="B19" s="2" t="s">
        <v>13</v>
      </c>
      <c r="C19" s="13"/>
      <c r="D19" s="8">
        <f>ROUND(D18/C18*100,1)</f>
        <v>8.7</v>
      </c>
      <c r="E19" s="8">
        <f>ROUND(E18/C18*100,1)</f>
        <v>0</v>
      </c>
      <c r="F19" s="8">
        <f>ROUND(F18/C18*100,1)</f>
        <v>4.3</v>
      </c>
      <c r="G19" s="8">
        <f>ROUND(G18/C18*100,1)</f>
        <v>0</v>
      </c>
      <c r="H19" s="8">
        <f>ROUND(H18/C18*100,1)</f>
        <v>8.7</v>
      </c>
      <c r="I19" s="8">
        <f>ROUND(I18/C18*100,1)</f>
        <v>8.7</v>
      </c>
      <c r="J19" s="8">
        <f>ROUND(J18/C18*100,1)</f>
        <v>0</v>
      </c>
      <c r="K19" s="8">
        <f>ROUND(K18/C18*100,1)</f>
        <v>0</v>
      </c>
      <c r="L19" s="8">
        <f>ROUND(L18/C18*100,1)</f>
        <v>69.6</v>
      </c>
      <c r="M19" s="15">
        <f>ROUND(M18/C18*100,1)</f>
        <v>0</v>
      </c>
      <c r="O19" s="40"/>
      <c r="P19" s="2" t="s">
        <v>13</v>
      </c>
      <c r="Q19" s="13"/>
      <c r="R19" s="8">
        <f>ROUND(R18/Q18*100,1)</f>
        <v>16.7</v>
      </c>
      <c r="S19" s="8">
        <f>ROUND(S18/Q18*100,1)</f>
        <v>0</v>
      </c>
      <c r="T19" s="8">
        <f>ROUND(T18/Q18*100,1)</f>
        <v>50</v>
      </c>
      <c r="U19" s="8">
        <f>ROUND(U18/Q18*100,1)</f>
        <v>0</v>
      </c>
      <c r="V19" s="8">
        <f>ROUND(V18/Q18*100,1)</f>
        <v>0</v>
      </c>
      <c r="W19" s="8">
        <f>ROUND(W18/Q18*100,1)</f>
        <v>0</v>
      </c>
      <c r="X19" s="8">
        <f>ROUND(X18/Q18*100,1)</f>
        <v>0</v>
      </c>
      <c r="Y19" s="8">
        <f>ROUND(Y18/Q18*100,1)</f>
        <v>16.7</v>
      </c>
      <c r="Z19" s="8">
        <f>ROUND(Z18/Q18*100,1)</f>
        <v>0</v>
      </c>
      <c r="AA19" s="8">
        <f>ROUND(AA18/Q18*100,1)</f>
        <v>16.7</v>
      </c>
      <c r="AB19" s="8">
        <f>ROUND(AB18/Q18*100,1)</f>
        <v>0</v>
      </c>
      <c r="AC19" s="15">
        <f>ROUND(AC18/Q18*100,1)</f>
        <v>33.3</v>
      </c>
    </row>
    <row r="20" spans="1:29" ht="18" customHeight="1">
      <c r="A20" s="32" t="s">
        <v>7</v>
      </c>
      <c r="B20" s="2" t="s">
        <v>1</v>
      </c>
      <c r="C20" s="7">
        <f>SUM(D20:M20)</f>
        <v>12</v>
      </c>
      <c r="D20" s="7">
        <v>2</v>
      </c>
      <c r="E20" s="7"/>
      <c r="F20" s="7"/>
      <c r="G20" s="7"/>
      <c r="H20" s="7"/>
      <c r="I20" s="7"/>
      <c r="J20" s="7"/>
      <c r="K20" s="7">
        <v>4</v>
      </c>
      <c r="L20" s="7">
        <v>6</v>
      </c>
      <c r="M20" s="16"/>
      <c r="O20" s="32" t="s">
        <v>7</v>
      </c>
      <c r="P20" s="2" t="s">
        <v>1</v>
      </c>
      <c r="Q20" s="7">
        <f>SUM(R20:AA20)</f>
        <v>6</v>
      </c>
      <c r="R20" s="7"/>
      <c r="S20" s="7"/>
      <c r="T20" s="7">
        <v>3</v>
      </c>
      <c r="U20" s="7"/>
      <c r="V20" s="7"/>
      <c r="W20" s="7"/>
      <c r="X20" s="7"/>
      <c r="Y20" s="7"/>
      <c r="Z20" s="7">
        <v>2</v>
      </c>
      <c r="AA20" s="7">
        <v>1</v>
      </c>
      <c r="AB20" s="7"/>
      <c r="AC20" s="16"/>
    </row>
    <row r="21" spans="1:29" ht="18" customHeight="1">
      <c r="A21" s="40"/>
      <c r="B21" s="2" t="s">
        <v>13</v>
      </c>
      <c r="C21" s="13"/>
      <c r="D21" s="8">
        <f>ROUND(D20/C20*100,1)</f>
        <v>16.7</v>
      </c>
      <c r="E21" s="8">
        <f>ROUND(E20/C20*100,1)</f>
        <v>0</v>
      </c>
      <c r="F21" s="8">
        <f>ROUND(F20/C20*100,1)</f>
        <v>0</v>
      </c>
      <c r="G21" s="8">
        <f>ROUND(G20/C20*100,1)</f>
        <v>0</v>
      </c>
      <c r="H21" s="8">
        <f>ROUND(H20/C20*100,1)</f>
        <v>0</v>
      </c>
      <c r="I21" s="8">
        <f>ROUND(I20/C20*100,1)</f>
        <v>0</v>
      </c>
      <c r="J21" s="8">
        <f>ROUND(J20/C20*100,1)</f>
        <v>0</v>
      </c>
      <c r="K21" s="8">
        <f>ROUND(K20/C20*100,1)</f>
        <v>33.3</v>
      </c>
      <c r="L21" s="8">
        <f>ROUND(L20/C20*100,1)</f>
        <v>50</v>
      </c>
      <c r="M21" s="15">
        <f>ROUND(M20/C20*100,1)</f>
        <v>0</v>
      </c>
      <c r="O21" s="40"/>
      <c r="P21" s="2" t="s">
        <v>13</v>
      </c>
      <c r="Q21" s="13"/>
      <c r="R21" s="8">
        <f>ROUND(R20/Q20*100,1)</f>
        <v>0</v>
      </c>
      <c r="S21" s="8">
        <f>ROUND(S20/Q20*100,1)</f>
        <v>0</v>
      </c>
      <c r="T21" s="8">
        <f>ROUND(T20/Q20*100,1)</f>
        <v>50</v>
      </c>
      <c r="U21" s="8">
        <f>ROUND(U20/Q20*100,1)</f>
        <v>0</v>
      </c>
      <c r="V21" s="8">
        <f>ROUND(V20/Q20*100,1)</f>
        <v>0</v>
      </c>
      <c r="W21" s="8">
        <f>ROUND(W20/Q20*100,1)</f>
        <v>0</v>
      </c>
      <c r="X21" s="8">
        <f>ROUND(X20/Q20*100,1)</f>
        <v>0</v>
      </c>
      <c r="Y21" s="8">
        <f>ROUND(Y20/Q20*100,1)</f>
        <v>0</v>
      </c>
      <c r="Z21" s="8">
        <f>ROUND(Z20/Q20*100,1)</f>
        <v>33.3</v>
      </c>
      <c r="AA21" s="8">
        <f>ROUND(AA20/Q20*100,1)</f>
        <v>16.7</v>
      </c>
      <c r="AB21" s="8">
        <f>ROUND(AB20/Q20*100,1)</f>
        <v>0</v>
      </c>
      <c r="AC21" s="15">
        <f>ROUND(AC20/Q20*100,1)</f>
        <v>0</v>
      </c>
    </row>
    <row r="22" spans="1:29" ht="18" customHeight="1">
      <c r="A22" s="32" t="s">
        <v>8</v>
      </c>
      <c r="B22" s="2" t="s">
        <v>1</v>
      </c>
      <c r="C22" s="7">
        <f>SUM(D22:M22)</f>
        <v>89</v>
      </c>
      <c r="D22" s="7">
        <v>43</v>
      </c>
      <c r="E22" s="7">
        <v>1</v>
      </c>
      <c r="F22" s="7"/>
      <c r="G22" s="7">
        <v>2</v>
      </c>
      <c r="H22" s="7">
        <v>10</v>
      </c>
      <c r="I22" s="7">
        <v>1</v>
      </c>
      <c r="J22" s="7">
        <v>5</v>
      </c>
      <c r="K22" s="7">
        <v>4</v>
      </c>
      <c r="L22" s="7">
        <v>20</v>
      </c>
      <c r="M22" s="16">
        <v>3</v>
      </c>
      <c r="O22" s="32" t="s">
        <v>8</v>
      </c>
      <c r="P22" s="2" t="s">
        <v>1</v>
      </c>
      <c r="Q22" s="7">
        <f>SUM(R22:AA22)</f>
        <v>65</v>
      </c>
      <c r="R22" s="7">
        <v>1</v>
      </c>
      <c r="S22" s="7"/>
      <c r="T22" s="7">
        <v>36</v>
      </c>
      <c r="U22" s="7"/>
      <c r="V22" s="7">
        <v>8</v>
      </c>
      <c r="W22" s="7">
        <v>1</v>
      </c>
      <c r="X22" s="7">
        <v>14</v>
      </c>
      <c r="Y22" s="7">
        <v>1</v>
      </c>
      <c r="Z22" s="7">
        <v>2</v>
      </c>
      <c r="AA22" s="7">
        <v>2</v>
      </c>
      <c r="AB22" s="7"/>
      <c r="AC22" s="16">
        <v>12</v>
      </c>
    </row>
    <row r="23" spans="1:29" ht="18" customHeight="1">
      <c r="A23" s="40"/>
      <c r="B23" s="2" t="s">
        <v>13</v>
      </c>
      <c r="C23" s="13"/>
      <c r="D23" s="8">
        <f>ROUND(D22/C22*100,1)</f>
        <v>48.3</v>
      </c>
      <c r="E23" s="8">
        <f>ROUND(E22/C22*100,1)</f>
        <v>1.1</v>
      </c>
      <c r="F23" s="8">
        <f>ROUND(F22/C22*100,1)</f>
        <v>0</v>
      </c>
      <c r="G23" s="8">
        <f>ROUND(G22/C22*100,1)</f>
        <v>2.2</v>
      </c>
      <c r="H23" s="8">
        <f>ROUND(H22/C22*100,1)</f>
        <v>11.2</v>
      </c>
      <c r="I23" s="8">
        <f>ROUND(I22/C22*100,1)</f>
        <v>1.1</v>
      </c>
      <c r="J23" s="8">
        <f>ROUND(J22/C22*100,1)</f>
        <v>5.6</v>
      </c>
      <c r="K23" s="8">
        <f>ROUND(K22/C22*100,1)</f>
        <v>4.5</v>
      </c>
      <c r="L23" s="8">
        <f>ROUND(L22/C22*100,1)</f>
        <v>22.5</v>
      </c>
      <c r="M23" s="15">
        <f>ROUND(M22/C22*100,1)</f>
        <v>3.4</v>
      </c>
      <c r="O23" s="40"/>
      <c r="P23" s="2" t="s">
        <v>13</v>
      </c>
      <c r="Q23" s="13"/>
      <c r="R23" s="8">
        <f>ROUND(R22/Q22*100,1)</f>
        <v>1.5</v>
      </c>
      <c r="S23" s="8">
        <f>ROUND(S22/Q22*100,1)</f>
        <v>0</v>
      </c>
      <c r="T23" s="8">
        <f>ROUND(T22/Q22*100,1)</f>
        <v>55.4</v>
      </c>
      <c r="U23" s="8">
        <f>ROUND(U22/Q22*100,1)</f>
        <v>0</v>
      </c>
      <c r="V23" s="8">
        <f>ROUND(V22/Q22*100,1)</f>
        <v>12.3</v>
      </c>
      <c r="W23" s="8">
        <f>ROUND(W22/Q22*100,1)</f>
        <v>1.5</v>
      </c>
      <c r="X23" s="8">
        <f>ROUND(X22/Q22*100,1)</f>
        <v>21.5</v>
      </c>
      <c r="Y23" s="8">
        <f>ROUND(Y22/Q22*100,1)</f>
        <v>1.5</v>
      </c>
      <c r="Z23" s="8">
        <f>ROUND(Z22/Q22*100,1)</f>
        <v>3.1</v>
      </c>
      <c r="AA23" s="8">
        <f>ROUND(AA22/Q22*100,1)</f>
        <v>3.1</v>
      </c>
      <c r="AB23" s="8">
        <f>ROUND(AB22/Q22*100,1)</f>
        <v>0</v>
      </c>
      <c r="AC23" s="15">
        <f>ROUND(AC22/Q22*100,1)</f>
        <v>18.5</v>
      </c>
    </row>
    <row r="24" spans="1:29" ht="18" customHeight="1">
      <c r="A24" s="32" t="s">
        <v>9</v>
      </c>
      <c r="B24" s="2" t="s">
        <v>1</v>
      </c>
      <c r="C24" s="7">
        <f>SUM(D24:M24)</f>
        <v>3</v>
      </c>
      <c r="D24" s="7"/>
      <c r="E24" s="7"/>
      <c r="F24" s="7"/>
      <c r="G24" s="7"/>
      <c r="H24" s="7"/>
      <c r="I24" s="7"/>
      <c r="J24" s="7"/>
      <c r="K24" s="7"/>
      <c r="L24" s="7">
        <v>3</v>
      </c>
      <c r="M24" s="16"/>
      <c r="O24" s="32" t="s">
        <v>9</v>
      </c>
      <c r="P24" s="2" t="s">
        <v>1</v>
      </c>
      <c r="Q24" s="7">
        <f>SUM(R24:AA24)</f>
        <v>3</v>
      </c>
      <c r="R24" s="7"/>
      <c r="S24" s="7"/>
      <c r="T24" s="7">
        <v>3</v>
      </c>
      <c r="U24" s="7"/>
      <c r="V24" s="7"/>
      <c r="W24" s="7"/>
      <c r="X24" s="7"/>
      <c r="Y24" s="7"/>
      <c r="Z24" s="7"/>
      <c r="AA24" s="7"/>
      <c r="AB24" s="7"/>
      <c r="AC24" s="16">
        <v>3</v>
      </c>
    </row>
    <row r="25" spans="1:29" ht="18" customHeight="1">
      <c r="A25" s="40"/>
      <c r="B25" s="2" t="s">
        <v>13</v>
      </c>
      <c r="C25" s="13"/>
      <c r="D25" s="8">
        <f>ROUND(D24/C24*100,1)</f>
        <v>0</v>
      </c>
      <c r="E25" s="8">
        <f>ROUND(E24/C24*100,1)</f>
        <v>0</v>
      </c>
      <c r="F25" s="8">
        <f>ROUND(F24/C24*100,1)</f>
        <v>0</v>
      </c>
      <c r="G25" s="8">
        <f>ROUND(G24/C24*100,1)</f>
        <v>0</v>
      </c>
      <c r="H25" s="8">
        <f>ROUND(H24/C24*100,1)</f>
        <v>0</v>
      </c>
      <c r="I25" s="8">
        <f>ROUND(I24/C24*100,1)</f>
        <v>0</v>
      </c>
      <c r="J25" s="8">
        <f>ROUND(J24/C24*100,1)</f>
        <v>0</v>
      </c>
      <c r="K25" s="8">
        <f>ROUND(K24/C24*100,1)</f>
        <v>0</v>
      </c>
      <c r="L25" s="8">
        <f>ROUND(L24/C24*100,1)</f>
        <v>100</v>
      </c>
      <c r="M25" s="15">
        <f>ROUND(M24/C24*100,1)</f>
        <v>0</v>
      </c>
      <c r="O25" s="40"/>
      <c r="P25" s="2" t="s">
        <v>13</v>
      </c>
      <c r="Q25" s="13"/>
      <c r="R25" s="8">
        <f>ROUND(R24/Q24*100,1)</f>
        <v>0</v>
      </c>
      <c r="S25" s="8">
        <f>ROUND(S24/Q24*100,1)</f>
        <v>0</v>
      </c>
      <c r="T25" s="8">
        <f>ROUND(T24/Q24*100,1)</f>
        <v>100</v>
      </c>
      <c r="U25" s="8">
        <f>ROUND(U24/Q24*100,1)</f>
        <v>0</v>
      </c>
      <c r="V25" s="8">
        <f>ROUND(V24/Q24*100,1)</f>
        <v>0</v>
      </c>
      <c r="W25" s="8">
        <f>ROUND(W24/Q24*100,1)</f>
        <v>0</v>
      </c>
      <c r="X25" s="8">
        <f>ROUND(X24/Q24*100,1)</f>
        <v>0</v>
      </c>
      <c r="Y25" s="8">
        <f>ROUND(Y24/Q24*100,1)</f>
        <v>0</v>
      </c>
      <c r="Z25" s="8">
        <f>ROUND(Z24/Q24*100,1)</f>
        <v>0</v>
      </c>
      <c r="AA25" s="8">
        <f>ROUND(AA24/Q24*100,1)</f>
        <v>0</v>
      </c>
      <c r="AB25" s="8">
        <f>ROUND(AB24/Q24*100,1)</f>
        <v>0</v>
      </c>
      <c r="AC25" s="15">
        <f>ROUND(AC24/Q24*100,1)</f>
        <v>100</v>
      </c>
    </row>
    <row r="26" spans="1:29" ht="18" customHeight="1">
      <c r="A26" s="32" t="s">
        <v>10</v>
      </c>
      <c r="B26" s="2" t="s">
        <v>1</v>
      </c>
      <c r="C26" s="23">
        <f>SUM(D26:M26)</f>
        <v>7</v>
      </c>
      <c r="D26" s="7">
        <v>5</v>
      </c>
      <c r="E26" s="7"/>
      <c r="F26" s="7"/>
      <c r="G26" s="7"/>
      <c r="H26" s="7"/>
      <c r="I26" s="7"/>
      <c r="J26" s="7"/>
      <c r="K26" s="7"/>
      <c r="L26" s="7">
        <v>1</v>
      </c>
      <c r="M26" s="16">
        <v>1</v>
      </c>
      <c r="O26" s="32" t="s">
        <v>10</v>
      </c>
      <c r="P26" s="2" t="s">
        <v>1</v>
      </c>
      <c r="Q26" s="23">
        <f>SUM(R26:AA26)</f>
        <v>9</v>
      </c>
      <c r="R26" s="24"/>
      <c r="S26" s="24"/>
      <c r="T26" s="24">
        <v>5</v>
      </c>
      <c r="U26" s="24">
        <v>2</v>
      </c>
      <c r="V26" s="24">
        <v>1</v>
      </c>
      <c r="W26" s="24"/>
      <c r="X26" s="24"/>
      <c r="Y26" s="24"/>
      <c r="Z26" s="24">
        <v>1</v>
      </c>
      <c r="AA26" s="24"/>
      <c r="AB26" s="24"/>
      <c r="AC26" s="25">
        <v>2</v>
      </c>
    </row>
    <row r="27" spans="1:29" ht="18" customHeight="1">
      <c r="A27" s="33"/>
      <c r="B27" s="4" t="s">
        <v>13</v>
      </c>
      <c r="C27" s="26"/>
      <c r="D27" s="8">
        <f>ROUND(D26/C26*100,1)</f>
        <v>71.4</v>
      </c>
      <c r="E27" s="8">
        <f>ROUND(E26/C26*100,1)</f>
        <v>0</v>
      </c>
      <c r="F27" s="8">
        <f>ROUND(F26/C26*100,1)</f>
        <v>0</v>
      </c>
      <c r="G27" s="8">
        <f>ROUND(G26/C26*100,1)</f>
        <v>0</v>
      </c>
      <c r="H27" s="8">
        <f>ROUND(H26/C26*100,1)</f>
        <v>0</v>
      </c>
      <c r="I27" s="8">
        <f>ROUND(I26/C26*100,1)</f>
        <v>0</v>
      </c>
      <c r="J27" s="8">
        <f>ROUND(J26/C26*100,1)</f>
        <v>0</v>
      </c>
      <c r="K27" s="8">
        <f>ROUND(K26/C26*100,1)</f>
        <v>0</v>
      </c>
      <c r="L27" s="8">
        <f>ROUND(L26/C26*100,1)</f>
        <v>14.3</v>
      </c>
      <c r="M27" s="15">
        <f>ROUND(M26/C26*100,1)</f>
        <v>14.3</v>
      </c>
      <c r="O27" s="33"/>
      <c r="P27" s="4" t="s">
        <v>13</v>
      </c>
      <c r="Q27" s="26"/>
      <c r="R27" s="27">
        <f>ROUND(R26/Q26*100,1)</f>
        <v>0</v>
      </c>
      <c r="S27" s="27">
        <f>ROUND(S26/Q26*100,1)</f>
        <v>0</v>
      </c>
      <c r="T27" s="27">
        <f>ROUND(T26/Q26*100,1)</f>
        <v>55.6</v>
      </c>
      <c r="U27" s="27">
        <f>ROUND(U26/Q26*100,1)</f>
        <v>22.2</v>
      </c>
      <c r="V27" s="27">
        <f>ROUND(V26/Q26*100,1)</f>
        <v>11.1</v>
      </c>
      <c r="W27" s="27">
        <f>ROUND(W26/Q26*100,1)</f>
        <v>0</v>
      </c>
      <c r="X27" s="27">
        <f>ROUND(X26/Q26*100,1)</f>
        <v>0</v>
      </c>
      <c r="Y27" s="27">
        <f>ROUND(Y26/Q26*100,1)</f>
        <v>0</v>
      </c>
      <c r="Z27" s="27">
        <f>ROUND(Z26/Q26*100,1)</f>
        <v>11.1</v>
      </c>
      <c r="AA27" s="27">
        <f>ROUND(AA26/Q26*100,1)</f>
        <v>0</v>
      </c>
      <c r="AB27" s="27">
        <f>ROUND(AB26/Q26*100,1)</f>
        <v>0</v>
      </c>
      <c r="AC27" s="28">
        <f>ROUND(AC26/Q26*100,1)</f>
        <v>22.2</v>
      </c>
    </row>
    <row r="28" spans="1:29" ht="18" customHeight="1">
      <c r="A28" s="40" t="s">
        <v>40</v>
      </c>
      <c r="B28" s="2" t="s">
        <v>1</v>
      </c>
      <c r="C28" s="7">
        <f>SUM(D28:M28)</f>
        <v>27</v>
      </c>
      <c r="D28" s="7">
        <v>11</v>
      </c>
      <c r="E28" s="7"/>
      <c r="F28" s="7"/>
      <c r="G28" s="7"/>
      <c r="H28" s="7">
        <v>7</v>
      </c>
      <c r="I28" s="7">
        <v>1</v>
      </c>
      <c r="J28" s="7">
        <v>1</v>
      </c>
      <c r="K28" s="7">
        <v>1</v>
      </c>
      <c r="L28" s="7">
        <v>6</v>
      </c>
      <c r="M28" s="16"/>
      <c r="O28" s="40" t="s">
        <v>42</v>
      </c>
      <c r="P28" s="2" t="s">
        <v>1</v>
      </c>
      <c r="Q28" s="7">
        <f>SUM(R28:AA28)</f>
        <v>7</v>
      </c>
      <c r="R28" s="7"/>
      <c r="S28" s="7"/>
      <c r="T28" s="7">
        <v>2</v>
      </c>
      <c r="U28" s="7"/>
      <c r="V28" s="7">
        <v>1</v>
      </c>
      <c r="W28" s="7"/>
      <c r="X28" s="7">
        <v>1</v>
      </c>
      <c r="Y28" s="7">
        <v>1</v>
      </c>
      <c r="Z28" s="7">
        <v>1</v>
      </c>
      <c r="AA28" s="7">
        <v>1</v>
      </c>
      <c r="AB28" s="7"/>
      <c r="AC28" s="16">
        <v>11</v>
      </c>
    </row>
    <row r="29" spans="1:29" ht="18" customHeight="1">
      <c r="A29" s="40"/>
      <c r="B29" s="2" t="s">
        <v>13</v>
      </c>
      <c r="C29" s="13"/>
      <c r="D29" s="8">
        <f>ROUND(D28/C28*100,1)</f>
        <v>40.7</v>
      </c>
      <c r="E29" s="8">
        <f>ROUND(E28/C28*100,1)</f>
        <v>0</v>
      </c>
      <c r="F29" s="8">
        <f>ROUND(F28/C28*100,1)</f>
        <v>0</v>
      </c>
      <c r="G29" s="8">
        <f>ROUND(G28/C28*100,1)</f>
        <v>0</v>
      </c>
      <c r="H29" s="8">
        <f>ROUND(H28/C28*100,1)</f>
        <v>25.9</v>
      </c>
      <c r="I29" s="8">
        <f>ROUND(I28/C28*100,1)</f>
        <v>3.7</v>
      </c>
      <c r="J29" s="8">
        <f>ROUND(J28/C28*100,1)</f>
        <v>3.7</v>
      </c>
      <c r="K29" s="8">
        <f>ROUND(K28/C28*100,1)</f>
        <v>3.7</v>
      </c>
      <c r="L29" s="8">
        <f>ROUND(L28/C28*100,1)</f>
        <v>22.2</v>
      </c>
      <c r="M29" s="15">
        <f>ROUND(M28/C28*100,1)</f>
        <v>0</v>
      </c>
      <c r="O29" s="40"/>
      <c r="P29" s="2" t="s">
        <v>13</v>
      </c>
      <c r="Q29" s="13"/>
      <c r="R29" s="8">
        <f>ROUND(R28/Q28*100,1)</f>
        <v>0</v>
      </c>
      <c r="S29" s="8">
        <f>ROUND(S28/Q28*100,1)</f>
        <v>0</v>
      </c>
      <c r="T29" s="8">
        <f>ROUND(T28/Q28*100,1)</f>
        <v>28.6</v>
      </c>
      <c r="U29" s="8">
        <f>ROUND(U28/Q28*100,1)</f>
        <v>0</v>
      </c>
      <c r="V29" s="8">
        <f>ROUND(V28/Q28*100,1)</f>
        <v>14.3</v>
      </c>
      <c r="W29" s="8">
        <f>ROUND(W28/Q28*100,1)</f>
        <v>0</v>
      </c>
      <c r="X29" s="8">
        <f>ROUND(X28/Q28*100,1)</f>
        <v>14.3</v>
      </c>
      <c r="Y29" s="8">
        <f>ROUND(Y28/Q28*100,1)</f>
        <v>14.3</v>
      </c>
      <c r="Z29" s="8">
        <f>ROUND(Z28/Q28*100,1)</f>
        <v>14.3</v>
      </c>
      <c r="AA29" s="8">
        <f>ROUND(AA28/Q28*100,1)</f>
        <v>14.3</v>
      </c>
      <c r="AB29" s="8">
        <f>ROUND(AB28/Q28*100,1)</f>
        <v>0</v>
      </c>
      <c r="AC29" s="15">
        <f>ROUND(AC28/Q28*100,1)</f>
        <v>157.1</v>
      </c>
    </row>
    <row r="30" spans="1:29" ht="18" customHeight="1">
      <c r="A30" s="32" t="s">
        <v>41</v>
      </c>
      <c r="B30" s="2" t="s">
        <v>1</v>
      </c>
      <c r="C30" s="7">
        <f>SUM(D30:M30)</f>
        <v>14</v>
      </c>
      <c r="D30" s="7">
        <v>6</v>
      </c>
      <c r="E30" s="7"/>
      <c r="F30" s="7"/>
      <c r="G30" s="7"/>
      <c r="H30" s="7"/>
      <c r="I30" s="7">
        <v>1</v>
      </c>
      <c r="J30" s="7">
        <v>2</v>
      </c>
      <c r="K30" s="7"/>
      <c r="L30" s="7">
        <v>3</v>
      </c>
      <c r="M30" s="16">
        <v>2</v>
      </c>
      <c r="O30" s="32" t="s">
        <v>41</v>
      </c>
      <c r="P30" s="2" t="s">
        <v>1</v>
      </c>
      <c r="Q30" s="7">
        <f>SUM(R30:AA30)</f>
        <v>5</v>
      </c>
      <c r="R30" s="7">
        <v>1</v>
      </c>
      <c r="S30" s="7"/>
      <c r="T30" s="7">
        <v>1</v>
      </c>
      <c r="U30" s="7"/>
      <c r="V30" s="7">
        <v>2</v>
      </c>
      <c r="W30" s="7"/>
      <c r="X30" s="7"/>
      <c r="Y30" s="7">
        <v>1</v>
      </c>
      <c r="Z30" s="7"/>
      <c r="AA30" s="7"/>
      <c r="AB30" s="7"/>
      <c r="AC30" s="16">
        <v>3</v>
      </c>
    </row>
    <row r="31" spans="1:29" ht="18" customHeight="1" thickBot="1">
      <c r="A31" s="33"/>
      <c r="B31" s="4" t="s">
        <v>13</v>
      </c>
      <c r="C31" s="13"/>
      <c r="D31" s="8">
        <f>ROUND(D30/C30*100,1)</f>
        <v>42.9</v>
      </c>
      <c r="E31" s="8">
        <f>ROUND(E30/C30*100,1)</f>
        <v>0</v>
      </c>
      <c r="F31" s="8">
        <f>ROUND(F30/C30*100,1)</f>
        <v>0</v>
      </c>
      <c r="G31" s="8">
        <f>ROUND(G30/C30*100,1)</f>
        <v>0</v>
      </c>
      <c r="H31" s="8">
        <f>ROUND(H30/C30*100,1)</f>
        <v>0</v>
      </c>
      <c r="I31" s="8">
        <f>ROUND(I30/C30*100,1)</f>
        <v>7.1</v>
      </c>
      <c r="J31" s="8">
        <f>ROUND(J30/C30*100,1)</f>
        <v>14.3</v>
      </c>
      <c r="K31" s="8">
        <f>ROUND(K30/C30*100,1)</f>
        <v>0</v>
      </c>
      <c r="L31" s="8">
        <f>ROUND(L30/C30*100,1)</f>
        <v>21.4</v>
      </c>
      <c r="M31" s="15">
        <f>ROUND(M30/C30*100,1)</f>
        <v>14.3</v>
      </c>
      <c r="O31" s="33"/>
      <c r="P31" s="4" t="s">
        <v>13</v>
      </c>
      <c r="Q31" s="13"/>
      <c r="R31" s="8">
        <f>ROUND(R30/Q30*100,1)</f>
        <v>20</v>
      </c>
      <c r="S31" s="8">
        <f>ROUND(S30/Q30*100,1)</f>
        <v>0</v>
      </c>
      <c r="T31" s="8">
        <f>ROUND(T30/Q30*100,1)</f>
        <v>20</v>
      </c>
      <c r="U31" s="8">
        <f>ROUND(U30/Q30*100,1)</f>
        <v>0</v>
      </c>
      <c r="V31" s="8">
        <f>ROUND(V30/Q30*100,1)</f>
        <v>40</v>
      </c>
      <c r="W31" s="8">
        <f>ROUND(W30/Q30*100,1)</f>
        <v>0</v>
      </c>
      <c r="X31" s="8">
        <f>ROUND(X30/Q30*100,1)</f>
        <v>0</v>
      </c>
      <c r="Y31" s="8">
        <f>ROUND(Y30/Q30*100,1)</f>
        <v>20</v>
      </c>
      <c r="Z31" s="8">
        <f>ROUND(Z30/Q30*100,1)</f>
        <v>0</v>
      </c>
      <c r="AA31" s="8">
        <f>ROUND(AA30/Q30*100,1)</f>
        <v>0</v>
      </c>
      <c r="AB31" s="8">
        <f>ROUND(AB30/Q30*100,1)</f>
        <v>0</v>
      </c>
      <c r="AC31" s="15">
        <f>ROUND(AC30/Q30*100,1)</f>
        <v>60</v>
      </c>
    </row>
    <row r="32" spans="1:29" ht="18" customHeight="1">
      <c r="A32" s="44" t="s">
        <v>11</v>
      </c>
      <c r="B32" s="6" t="s">
        <v>1</v>
      </c>
      <c r="C32" s="9">
        <f>+C12+C14+C16+C18+C20+C22+C24+C28+C30+C26</f>
        <v>484</v>
      </c>
      <c r="D32" s="9">
        <f>+D12+D14+D16+D18+D20+D22+D24+D28+D30+D26</f>
        <v>247</v>
      </c>
      <c r="E32" s="9">
        <f aca="true" t="shared" si="4" ref="E32:M32">+E12+E14+E16+E18+E20+E22+E24+E28+E30+E26</f>
        <v>7</v>
      </c>
      <c r="F32" s="9">
        <f t="shared" si="4"/>
        <v>1</v>
      </c>
      <c r="G32" s="9">
        <f t="shared" si="4"/>
        <v>5</v>
      </c>
      <c r="H32" s="9">
        <f t="shared" si="4"/>
        <v>89</v>
      </c>
      <c r="I32" s="9">
        <f t="shared" si="4"/>
        <v>6</v>
      </c>
      <c r="J32" s="9">
        <f>+J12+J14+J16+J18+J20+J22+J24+J28+J30+J26</f>
        <v>15</v>
      </c>
      <c r="K32" s="9">
        <f>+K12+K14+K16+K18+K20+K22+K24+K28+K30+K26</f>
        <v>19</v>
      </c>
      <c r="L32" s="9">
        <f>+L12+L14+L16+L18+L20+L22+L24+L28+L30+L26</f>
        <v>83</v>
      </c>
      <c r="M32" s="10">
        <f t="shared" si="4"/>
        <v>12</v>
      </c>
      <c r="O32" s="44" t="s">
        <v>11</v>
      </c>
      <c r="P32" s="6" t="s">
        <v>1</v>
      </c>
      <c r="Q32" s="9">
        <f>+Q12+Q14+Q16+Q18+Q20+Q22+Q24+Q28+Q30+Q26</f>
        <v>352</v>
      </c>
      <c r="R32" s="9">
        <f aca="true" t="shared" si="5" ref="R32:AC32">+R12+R14+R16+R18+R20+R22+R24+R28+R30+R26</f>
        <v>34</v>
      </c>
      <c r="S32" s="9">
        <f t="shared" si="5"/>
        <v>0</v>
      </c>
      <c r="T32" s="9">
        <f t="shared" si="5"/>
        <v>172</v>
      </c>
      <c r="U32" s="9">
        <f t="shared" si="5"/>
        <v>8</v>
      </c>
      <c r="V32" s="9">
        <f t="shared" si="5"/>
        <v>45</v>
      </c>
      <c r="W32" s="9">
        <f t="shared" si="5"/>
        <v>3</v>
      </c>
      <c r="X32" s="9">
        <f t="shared" si="5"/>
        <v>45</v>
      </c>
      <c r="Y32" s="9">
        <f t="shared" si="5"/>
        <v>8</v>
      </c>
      <c r="Z32" s="9">
        <f t="shared" si="5"/>
        <v>18</v>
      </c>
      <c r="AA32" s="9">
        <f t="shared" si="5"/>
        <v>19</v>
      </c>
      <c r="AB32" s="9">
        <f t="shared" si="5"/>
        <v>3</v>
      </c>
      <c r="AC32" s="10">
        <f t="shared" si="5"/>
        <v>68</v>
      </c>
    </row>
    <row r="33" spans="1:29" ht="18" customHeight="1" thickBot="1">
      <c r="A33" s="42"/>
      <c r="B33" s="3" t="s">
        <v>13</v>
      </c>
      <c r="C33" s="14"/>
      <c r="D33" s="11">
        <f>ROUND(D32/C32*100,1)</f>
        <v>51</v>
      </c>
      <c r="E33" s="11">
        <f>ROUND(E32/C32*100,1)</f>
        <v>1.4</v>
      </c>
      <c r="F33" s="11">
        <f>ROUND(F32/C32*100,1)</f>
        <v>0.2</v>
      </c>
      <c r="G33" s="11">
        <f>ROUND(G32/C32*100,1)</f>
        <v>1</v>
      </c>
      <c r="H33" s="11">
        <f>ROUND(H32/C32*100,1)</f>
        <v>18.4</v>
      </c>
      <c r="I33" s="11">
        <f>ROUND(I32/C32*100,1)</f>
        <v>1.2</v>
      </c>
      <c r="J33" s="11">
        <f>ROUND(J32/C32*100,1)</f>
        <v>3.1</v>
      </c>
      <c r="K33" s="11">
        <f>ROUND(K32/C32*100,1)</f>
        <v>3.9</v>
      </c>
      <c r="L33" s="11">
        <f>ROUND(L32/C32*100,1)</f>
        <v>17.1</v>
      </c>
      <c r="M33" s="17">
        <f>ROUND(M32/C32*100,1)</f>
        <v>2.5</v>
      </c>
      <c r="O33" s="42"/>
      <c r="P33" s="3" t="s">
        <v>13</v>
      </c>
      <c r="Q33" s="14"/>
      <c r="R33" s="11">
        <f>ROUND(R32/Q32*100,1)</f>
        <v>9.7</v>
      </c>
      <c r="S33" s="11">
        <f>ROUND(S32/Q32*100,1)</f>
        <v>0</v>
      </c>
      <c r="T33" s="11">
        <f>ROUND(T32/Q32*100,1)</f>
        <v>48.9</v>
      </c>
      <c r="U33" s="11">
        <f>ROUND(U32/Q32*100,1)</f>
        <v>2.3</v>
      </c>
      <c r="V33" s="11">
        <f>ROUND(V32/Q32*100,1)</f>
        <v>12.8</v>
      </c>
      <c r="W33" s="11">
        <f>ROUND(W32/Q32*100,1)</f>
        <v>0.9</v>
      </c>
      <c r="X33" s="11">
        <f>ROUND(X32/Q32*100,1)</f>
        <v>12.8</v>
      </c>
      <c r="Y33" s="11">
        <f>ROUND(Y32/Q32*100,1)</f>
        <v>2.3</v>
      </c>
      <c r="Z33" s="11">
        <f>ROUND(Z32/Q32*100,1)</f>
        <v>5.1</v>
      </c>
      <c r="AA33" s="11">
        <f>ROUND(AA32/Q32*100,1)</f>
        <v>5.4</v>
      </c>
      <c r="AB33" s="11">
        <f>ROUND(AB32/Q32*100,1)</f>
        <v>0.9</v>
      </c>
      <c r="AC33" s="17">
        <f>ROUND(AC32/Q32*100,1)</f>
        <v>19.3</v>
      </c>
    </row>
    <row r="34" spans="1:29" ht="22.5" customHeight="1">
      <c r="A34" s="43" t="s">
        <v>12</v>
      </c>
      <c r="B34" s="5" t="s">
        <v>1</v>
      </c>
      <c r="C34" s="12">
        <f aca="true" t="shared" si="6" ref="C34:M34">+C10+C32</f>
        <v>571</v>
      </c>
      <c r="D34" s="12">
        <f t="shared" si="6"/>
        <v>281</v>
      </c>
      <c r="E34" s="12">
        <f t="shared" si="6"/>
        <v>7</v>
      </c>
      <c r="F34" s="12">
        <f t="shared" si="6"/>
        <v>1</v>
      </c>
      <c r="G34" s="12">
        <f t="shared" si="6"/>
        <v>9</v>
      </c>
      <c r="H34" s="12">
        <f t="shared" si="6"/>
        <v>97</v>
      </c>
      <c r="I34" s="12">
        <f t="shared" si="6"/>
        <v>7</v>
      </c>
      <c r="J34" s="12">
        <f t="shared" si="6"/>
        <v>17</v>
      </c>
      <c r="K34" s="12">
        <f t="shared" si="6"/>
        <v>22</v>
      </c>
      <c r="L34" s="12">
        <f t="shared" si="6"/>
        <v>99</v>
      </c>
      <c r="M34" s="18">
        <f t="shared" si="6"/>
        <v>31</v>
      </c>
      <c r="O34" s="43" t="s">
        <v>12</v>
      </c>
      <c r="P34" s="5" t="s">
        <v>1</v>
      </c>
      <c r="Q34" s="12">
        <f>+Q10+Q32</f>
        <v>401</v>
      </c>
      <c r="R34" s="12">
        <f aca="true" t="shared" si="7" ref="R34:AC34">+R10+R32</f>
        <v>37</v>
      </c>
      <c r="S34" s="12">
        <f t="shared" si="7"/>
        <v>0</v>
      </c>
      <c r="T34" s="12">
        <f t="shared" si="7"/>
        <v>203</v>
      </c>
      <c r="U34" s="12">
        <f t="shared" si="7"/>
        <v>8</v>
      </c>
      <c r="V34" s="12">
        <f t="shared" si="7"/>
        <v>49</v>
      </c>
      <c r="W34" s="12">
        <f t="shared" si="7"/>
        <v>3</v>
      </c>
      <c r="X34" s="12">
        <f t="shared" si="7"/>
        <v>54</v>
      </c>
      <c r="Y34" s="12">
        <f t="shared" si="7"/>
        <v>8</v>
      </c>
      <c r="Z34" s="12">
        <f t="shared" si="7"/>
        <v>20</v>
      </c>
      <c r="AA34" s="12">
        <f t="shared" si="7"/>
        <v>19</v>
      </c>
      <c r="AB34" s="12">
        <f t="shared" si="7"/>
        <v>4</v>
      </c>
      <c r="AC34" s="18">
        <f t="shared" si="7"/>
        <v>107</v>
      </c>
    </row>
    <row r="35" spans="1:29" ht="22.5" customHeight="1" thickBot="1">
      <c r="A35" s="42"/>
      <c r="B35" s="3" t="s">
        <v>13</v>
      </c>
      <c r="C35" s="14"/>
      <c r="D35" s="11">
        <f>ROUND(D34/C34*100,1)</f>
        <v>49.2</v>
      </c>
      <c r="E35" s="11">
        <f>ROUND(E34/C34*100,1)</f>
        <v>1.2</v>
      </c>
      <c r="F35" s="11">
        <f>ROUND(F34/C34*100,1)</f>
        <v>0.2</v>
      </c>
      <c r="G35" s="11">
        <f>ROUND(G34/C34*100,1)</f>
        <v>1.6</v>
      </c>
      <c r="H35" s="11">
        <f>ROUND(H34/C34*100,1)</f>
        <v>17</v>
      </c>
      <c r="I35" s="11">
        <f>ROUND(I34/C34*100,1)</f>
        <v>1.2</v>
      </c>
      <c r="J35" s="11">
        <f>ROUND(J34/C34*100,1)</f>
        <v>3</v>
      </c>
      <c r="K35" s="11">
        <f>ROUND(K34/C34*100,1)</f>
        <v>3.9</v>
      </c>
      <c r="L35" s="11">
        <f>ROUND(L34/C34*100,1)</f>
        <v>17.3</v>
      </c>
      <c r="M35" s="17">
        <f>ROUND(M34/C34*100,1)</f>
        <v>5.4</v>
      </c>
      <c r="O35" s="42"/>
      <c r="P35" s="3" t="s">
        <v>13</v>
      </c>
      <c r="Q35" s="14"/>
      <c r="R35" s="11">
        <f>ROUND(R34/Q34*100,1)</f>
        <v>9.2</v>
      </c>
      <c r="S35" s="11">
        <f>ROUND(S34/Q34*100,1)</f>
        <v>0</v>
      </c>
      <c r="T35" s="11">
        <f>ROUND(T34/Q34*100,1)</f>
        <v>50.6</v>
      </c>
      <c r="U35" s="11">
        <f>ROUND(U34/Q34*100,1)</f>
        <v>2</v>
      </c>
      <c r="V35" s="11">
        <f>ROUND(V34/Q34*100,1)</f>
        <v>12.2</v>
      </c>
      <c r="W35" s="11">
        <f>ROUND(W34/Q34*100,1)</f>
        <v>0.7</v>
      </c>
      <c r="X35" s="11">
        <f>ROUND(X34/Q34*100,1)</f>
        <v>13.5</v>
      </c>
      <c r="Y35" s="11">
        <f>ROUND(Y34/Q34*100,1)</f>
        <v>2</v>
      </c>
      <c r="Z35" s="11">
        <f>ROUND(Z34/Q34*100,1)</f>
        <v>5</v>
      </c>
      <c r="AA35" s="11">
        <f>ROUND(AA34/Q34*100,1)</f>
        <v>4.7</v>
      </c>
      <c r="AB35" s="11">
        <f>ROUND(AB34/Q34*100,1)</f>
        <v>1</v>
      </c>
      <c r="AC35" s="17">
        <f>ROUND(AC34/Q34*100,1)</f>
        <v>26.7</v>
      </c>
    </row>
    <row r="36" spans="1:29" ht="22.5" customHeight="1">
      <c r="A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" customHeight="1" hidden="1">
      <c r="A37" s="1" t="s">
        <v>43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 t="s">
        <v>43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15" ht="18" customHeight="1" hidden="1">
      <c r="A38" s="1" t="s">
        <v>44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 t="s">
        <v>44</v>
      </c>
    </row>
    <row r="39" spans="3:13" ht="18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ht="18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3:13" ht="18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8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8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4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4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mergeCells count="38">
    <mergeCell ref="O30:O31"/>
    <mergeCell ref="O32:O33"/>
    <mergeCell ref="O34:O35"/>
    <mergeCell ref="O20:O21"/>
    <mergeCell ref="O22:O23"/>
    <mergeCell ref="O24:O25"/>
    <mergeCell ref="O28:O29"/>
    <mergeCell ref="O12:O13"/>
    <mergeCell ref="O14:O15"/>
    <mergeCell ref="O16:O17"/>
    <mergeCell ref="O18:O19"/>
    <mergeCell ref="O4:O5"/>
    <mergeCell ref="O6:O7"/>
    <mergeCell ref="O8:O9"/>
    <mergeCell ref="O10:O11"/>
    <mergeCell ref="A34:A35"/>
    <mergeCell ref="A22:A23"/>
    <mergeCell ref="A24:A25"/>
    <mergeCell ref="A28:A29"/>
    <mergeCell ref="A30:A31"/>
    <mergeCell ref="A16:A17"/>
    <mergeCell ref="A18:A19"/>
    <mergeCell ref="A20:A21"/>
    <mergeCell ref="A32:A33"/>
    <mergeCell ref="A8:A9"/>
    <mergeCell ref="A10:A11"/>
    <mergeCell ref="A12:A13"/>
    <mergeCell ref="A14:A15"/>
    <mergeCell ref="R2:AC2"/>
    <mergeCell ref="A26:A27"/>
    <mergeCell ref="O26:O27"/>
    <mergeCell ref="D2:M2"/>
    <mergeCell ref="O2:P3"/>
    <mergeCell ref="Q2:Q3"/>
    <mergeCell ref="A4:A5"/>
    <mergeCell ref="A2:B3"/>
    <mergeCell ref="C2:C3"/>
    <mergeCell ref="A6:A7"/>
  </mergeCells>
  <printOptions/>
  <pageMargins left="0.7874015748031497" right="0.7874015748031497" top="0.52" bottom="0.7874015748031497" header="0.5118110236220472" footer="0.5118110236220472"/>
  <pageSetup fitToHeight="1" fitToWidth="1" horizontalDpi="400" verticalDpi="4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2007-02-05T01:37:04Z</cp:lastPrinted>
  <dcterms:created xsi:type="dcterms:W3CDTF">2004-09-29T07:34:16Z</dcterms:created>
  <dcterms:modified xsi:type="dcterms:W3CDTF">2007-02-05T01:37:05Z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