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'Sheet1'!$A$1:$Q$66</definedName>
  </definedNames>
  <calcPr fullCalcOnLoad="1"/>
</workbook>
</file>

<file path=xl/sharedStrings.xml><?xml version="1.0" encoding="utf-8"?>
<sst xmlns="http://schemas.openxmlformats.org/spreadsheetml/2006/main" count="110" uniqueCount="46">
  <si>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</si>
  <si>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</si>
  <si>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</si>
  <si>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</si>
  <si>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</si>
  <si>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</si>
  <si>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</si>
  <si>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</si>
  <si>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</si>
  <si>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</si>
  <si>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</si>
  <si>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</si>
  <si>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</si>
  <si>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</si>
  <si>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</si>
  <si>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</si>
  <si>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</si>
  <si>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</si>
  <si>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</si>
  <si>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</si>
  <si>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</si>
  <si>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７　福祉事務所別医療扶助入院人員（年度別推移）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</si>
  <si>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</si>
  <si>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</si>
  <si>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</si>
  <si>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</si>
  <si>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</si>
  <si>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　　　における数値を合計したものである。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</si>
  <si>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</si>
  <si>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</si>
  <si>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</si>
  <si>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</si>
  <si>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</si>
  <si>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13</t>
  </si>
  <si>
    <t>14</t>
  </si>
  <si>
    <t>15</t>
  </si>
  <si>
    <t>16</t>
  </si>
  <si>
    <t>精神</t>
  </si>
  <si>
    <t>その他</t>
  </si>
  <si>
    <t>計</t>
  </si>
  <si>
    <t>17</t>
  </si>
  <si>
    <t>　注９）石川中央の平成１７年度データは、南加賀で計上した数値を合計したものである。</t>
  </si>
  <si>
    <t>－</t>
  </si>
  <si>
    <t>－</t>
  </si>
  <si>
    <t>白山市</t>
  </si>
  <si>
    <t>　注１０）端数処理の関係上、構成比の計算が合わないところがある。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</si>
</sst>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view="pageBreakPreview" zoomScale="75" zoomScaleNormal="75" zoomScaleSheetLayoutView="75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5" sqref="A55:IV66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21</v>
      </c>
    </row>
    <row r="2" spans="1:17" ht="22.5" customHeight="1">
      <c r="A2" s="40" t="s">
        <v>0</v>
      </c>
      <c r="B2" s="41"/>
      <c r="C2" s="44" t="s">
        <v>33</v>
      </c>
      <c r="D2" s="45"/>
      <c r="E2" s="46"/>
      <c r="F2" s="44" t="s">
        <v>34</v>
      </c>
      <c r="G2" s="45"/>
      <c r="H2" s="46"/>
      <c r="I2" s="44" t="s">
        <v>35</v>
      </c>
      <c r="J2" s="45"/>
      <c r="K2" s="46"/>
      <c r="L2" s="44" t="s">
        <v>36</v>
      </c>
      <c r="M2" s="45"/>
      <c r="N2" s="46"/>
      <c r="O2" s="36" t="s">
        <v>40</v>
      </c>
      <c r="P2" s="36"/>
      <c r="Q2" s="37"/>
    </row>
    <row r="3" spans="1:17" ht="22.5" customHeight="1">
      <c r="A3" s="42"/>
      <c r="B3" s="43"/>
      <c r="C3" s="2" t="s">
        <v>37</v>
      </c>
      <c r="D3" s="2" t="s">
        <v>38</v>
      </c>
      <c r="E3" s="2" t="s">
        <v>39</v>
      </c>
      <c r="F3" s="2" t="s">
        <v>37</v>
      </c>
      <c r="G3" s="2" t="s">
        <v>38</v>
      </c>
      <c r="H3" s="2" t="s">
        <v>39</v>
      </c>
      <c r="I3" s="2" t="s">
        <v>37</v>
      </c>
      <c r="J3" s="2" t="s">
        <v>38</v>
      </c>
      <c r="K3" s="2" t="s">
        <v>39</v>
      </c>
      <c r="L3" s="2" t="s">
        <v>37</v>
      </c>
      <c r="M3" s="2" t="s">
        <v>38</v>
      </c>
      <c r="N3" s="2" t="s">
        <v>39</v>
      </c>
      <c r="O3" s="2" t="s">
        <v>18</v>
      </c>
      <c r="P3" s="2" t="s">
        <v>19</v>
      </c>
      <c r="Q3" s="19" t="s">
        <v>20</v>
      </c>
    </row>
    <row r="4" spans="1:17" ht="22.5" customHeight="1">
      <c r="A4" s="38" t="s">
        <v>1</v>
      </c>
      <c r="B4" s="2" t="s">
        <v>2</v>
      </c>
      <c r="C4" s="3">
        <v>14</v>
      </c>
      <c r="D4" s="3">
        <v>5</v>
      </c>
      <c r="E4" s="3">
        <f>+C4+D4</f>
        <v>19</v>
      </c>
      <c r="F4" s="3">
        <v>12</v>
      </c>
      <c r="G4" s="3">
        <v>7</v>
      </c>
      <c r="H4" s="3">
        <f>+F4+G4</f>
        <v>19</v>
      </c>
      <c r="I4" s="3">
        <v>11</v>
      </c>
      <c r="J4" s="3">
        <v>4</v>
      </c>
      <c r="K4" s="3">
        <f>+I4+J4</f>
        <v>15</v>
      </c>
      <c r="L4" s="3">
        <v>6</v>
      </c>
      <c r="M4" s="3">
        <v>4</v>
      </c>
      <c r="N4" s="3">
        <f>+L4+M4</f>
        <v>10</v>
      </c>
      <c r="O4" s="29" t="s">
        <v>43</v>
      </c>
      <c r="P4" s="30" t="s">
        <v>42</v>
      </c>
      <c r="Q4" s="31" t="s">
        <v>42</v>
      </c>
    </row>
    <row r="5" spans="1:17" ht="22.5" customHeight="1">
      <c r="A5" s="38"/>
      <c r="B5" s="2" t="s">
        <v>17</v>
      </c>
      <c r="C5" s="4">
        <f>ROUND(C4/E4*100,1)</f>
        <v>73.7</v>
      </c>
      <c r="D5" s="4">
        <f>ROUND(D4/E4*100,1)</f>
        <v>26.3</v>
      </c>
      <c r="E5" s="4">
        <v>100</v>
      </c>
      <c r="F5" s="4">
        <f>ROUND(F4/H4*100,1)</f>
        <v>63.2</v>
      </c>
      <c r="G5" s="4">
        <f>ROUND(G4/H4*100,1)</f>
        <v>36.8</v>
      </c>
      <c r="H5" s="4">
        <v>100</v>
      </c>
      <c r="I5" s="4">
        <f>ROUND(I4/K4*100,1)</f>
        <v>73.3</v>
      </c>
      <c r="J5" s="4">
        <f>ROUND(J4/K4*100,1)</f>
        <v>26.7</v>
      </c>
      <c r="K5" s="4">
        <v>100</v>
      </c>
      <c r="L5" s="4">
        <f>ROUND(L4/N4*100,1)</f>
        <v>60</v>
      </c>
      <c r="M5" s="4">
        <f>ROUND(M4/N4*100,1)</f>
        <v>40</v>
      </c>
      <c r="N5" s="4">
        <v>100</v>
      </c>
      <c r="O5" s="32" t="s">
        <v>42</v>
      </c>
      <c r="P5" s="12" t="s">
        <v>42</v>
      </c>
      <c r="Q5" s="33" t="s">
        <v>42</v>
      </c>
    </row>
    <row r="6" spans="1:17" ht="22.5" customHeight="1">
      <c r="A6" s="38"/>
      <c r="B6" s="2" t="s">
        <v>3</v>
      </c>
      <c r="C6" s="26">
        <v>107.7</v>
      </c>
      <c r="D6" s="26">
        <v>62.5</v>
      </c>
      <c r="E6" s="26">
        <v>90.5</v>
      </c>
      <c r="F6" s="4">
        <f aca="true" t="shared" si="0" ref="F6:N6">ROUND(F4/C4*100,1)</f>
        <v>85.7</v>
      </c>
      <c r="G6" s="4">
        <f t="shared" si="0"/>
        <v>140</v>
      </c>
      <c r="H6" s="4">
        <f t="shared" si="0"/>
        <v>100</v>
      </c>
      <c r="I6" s="4">
        <f t="shared" si="0"/>
        <v>91.7</v>
      </c>
      <c r="J6" s="4">
        <f t="shared" si="0"/>
        <v>57.1</v>
      </c>
      <c r="K6" s="4">
        <f t="shared" si="0"/>
        <v>78.9</v>
      </c>
      <c r="L6" s="4">
        <f t="shared" si="0"/>
        <v>54.5</v>
      </c>
      <c r="M6" s="4">
        <f t="shared" si="0"/>
        <v>100</v>
      </c>
      <c r="N6" s="4">
        <f t="shared" si="0"/>
        <v>66.7</v>
      </c>
      <c r="O6" s="32" t="s">
        <v>42</v>
      </c>
      <c r="P6" s="12" t="s">
        <v>42</v>
      </c>
      <c r="Q6" s="33" t="s">
        <v>42</v>
      </c>
    </row>
    <row r="7" spans="1:17" ht="22.5" customHeight="1">
      <c r="A7" s="39" t="s">
        <v>30</v>
      </c>
      <c r="B7" s="2" t="s">
        <v>2</v>
      </c>
      <c r="C7" s="3">
        <v>56</v>
      </c>
      <c r="D7" s="3">
        <v>18</v>
      </c>
      <c r="E7" s="3">
        <f>+C7+D7</f>
        <v>74</v>
      </c>
      <c r="F7" s="3">
        <v>55</v>
      </c>
      <c r="G7" s="3">
        <v>13</v>
      </c>
      <c r="H7" s="3">
        <f>+F7+G7</f>
        <v>68</v>
      </c>
      <c r="I7" s="3">
        <v>34</v>
      </c>
      <c r="J7" s="3">
        <v>13</v>
      </c>
      <c r="K7" s="3">
        <f>+I7+J7</f>
        <v>47</v>
      </c>
      <c r="L7" s="3">
        <v>27</v>
      </c>
      <c r="M7" s="3">
        <v>11</v>
      </c>
      <c r="N7" s="3">
        <f>+L7+M7</f>
        <v>38</v>
      </c>
      <c r="O7" s="21">
        <v>28</v>
      </c>
      <c r="P7" s="3">
        <v>13</v>
      </c>
      <c r="Q7" s="14">
        <f>+O7+P7</f>
        <v>41</v>
      </c>
    </row>
    <row r="8" spans="1:17" ht="22.5" customHeight="1">
      <c r="A8" s="39"/>
      <c r="B8" s="2" t="s">
        <v>17</v>
      </c>
      <c r="C8" s="4">
        <f>ROUND(C7/E7*100,1)</f>
        <v>75.7</v>
      </c>
      <c r="D8" s="4">
        <f>ROUND(D7/E7*100,1)</f>
        <v>24.3</v>
      </c>
      <c r="E8" s="4">
        <v>100</v>
      </c>
      <c r="F8" s="4">
        <f>ROUND(F7/H7*100,1)</f>
        <v>80.9</v>
      </c>
      <c r="G8" s="4">
        <f>ROUND(G7/H7*100,1)</f>
        <v>19.1</v>
      </c>
      <c r="H8" s="4">
        <v>100</v>
      </c>
      <c r="I8" s="4">
        <f>ROUND(I7/K7*100,1)</f>
        <v>72.3</v>
      </c>
      <c r="J8" s="4">
        <f>ROUND(J7/K7*100,1)</f>
        <v>27.7</v>
      </c>
      <c r="K8" s="4">
        <v>100</v>
      </c>
      <c r="L8" s="4">
        <f>ROUND(L7/N7*100,1)</f>
        <v>71.1</v>
      </c>
      <c r="M8" s="4">
        <f>ROUND(M7/N7*100,1)</f>
        <v>28.9</v>
      </c>
      <c r="N8" s="4">
        <v>100</v>
      </c>
      <c r="O8" s="22">
        <f>ROUND(O7/Q7*100,1)</f>
        <v>68.3</v>
      </c>
      <c r="P8" s="4">
        <f>ROUND(P7/Q7*100,1)</f>
        <v>31.7</v>
      </c>
      <c r="Q8" s="15">
        <v>100</v>
      </c>
    </row>
    <row r="9" spans="1:17" ht="22.5" customHeight="1">
      <c r="A9" s="38"/>
      <c r="B9" s="2" t="s">
        <v>3</v>
      </c>
      <c r="C9" s="4">
        <v>107.7</v>
      </c>
      <c r="D9" s="4">
        <v>66.7</v>
      </c>
      <c r="E9" s="4">
        <v>93.7</v>
      </c>
      <c r="F9" s="4">
        <f aca="true" t="shared" si="1" ref="F9:Q9">ROUND(F7/C7*100,1)</f>
        <v>98.2</v>
      </c>
      <c r="G9" s="4">
        <f t="shared" si="1"/>
        <v>72.2</v>
      </c>
      <c r="H9" s="4">
        <f t="shared" si="1"/>
        <v>91.9</v>
      </c>
      <c r="I9" s="4">
        <f t="shared" si="1"/>
        <v>61.8</v>
      </c>
      <c r="J9" s="4">
        <f t="shared" si="1"/>
        <v>100</v>
      </c>
      <c r="K9" s="4">
        <f t="shared" si="1"/>
        <v>69.1</v>
      </c>
      <c r="L9" s="4">
        <f t="shared" si="1"/>
        <v>79.4</v>
      </c>
      <c r="M9" s="4">
        <f t="shared" si="1"/>
        <v>84.6</v>
      </c>
      <c r="N9" s="4">
        <f t="shared" si="1"/>
        <v>80.9</v>
      </c>
      <c r="O9" s="22">
        <f t="shared" si="1"/>
        <v>103.7</v>
      </c>
      <c r="P9" s="4">
        <f t="shared" si="1"/>
        <v>118.2</v>
      </c>
      <c r="Q9" s="15">
        <f t="shared" si="1"/>
        <v>107.9</v>
      </c>
    </row>
    <row r="10" spans="1:17" ht="22.5" customHeight="1">
      <c r="A10" s="39" t="s">
        <v>31</v>
      </c>
      <c r="B10" s="2" t="s">
        <v>2</v>
      </c>
      <c r="C10" s="3">
        <v>10</v>
      </c>
      <c r="D10" s="3">
        <v>7</v>
      </c>
      <c r="E10" s="3">
        <f>+C10+D10</f>
        <v>17</v>
      </c>
      <c r="F10" s="3">
        <v>9</v>
      </c>
      <c r="G10" s="3">
        <v>7</v>
      </c>
      <c r="H10" s="3">
        <f>+F10+G10</f>
        <v>16</v>
      </c>
      <c r="I10" s="3">
        <v>7</v>
      </c>
      <c r="J10" s="3">
        <v>7</v>
      </c>
      <c r="K10" s="3">
        <f>+I10+J10</f>
        <v>14</v>
      </c>
      <c r="L10" s="3">
        <v>4</v>
      </c>
      <c r="M10" s="3">
        <v>3</v>
      </c>
      <c r="N10" s="3">
        <f>+L10+M10</f>
        <v>7</v>
      </c>
      <c r="O10" s="21">
        <v>6</v>
      </c>
      <c r="P10" s="3">
        <v>4</v>
      </c>
      <c r="Q10" s="14">
        <f>+O10+P10</f>
        <v>10</v>
      </c>
    </row>
    <row r="11" spans="1:17" ht="22.5" customHeight="1">
      <c r="A11" s="39"/>
      <c r="B11" s="2" t="s">
        <v>17</v>
      </c>
      <c r="C11" s="4">
        <f>ROUND(C10/E10*100,1)</f>
        <v>58.8</v>
      </c>
      <c r="D11" s="4">
        <f>ROUND(D10/E10*100,1)</f>
        <v>41.2</v>
      </c>
      <c r="E11" s="4">
        <v>100</v>
      </c>
      <c r="F11" s="4">
        <f>ROUND(F10/H10*100,1)</f>
        <v>56.3</v>
      </c>
      <c r="G11" s="4">
        <f>ROUND(G10/H10*100,1)</f>
        <v>43.8</v>
      </c>
      <c r="H11" s="4">
        <v>100</v>
      </c>
      <c r="I11" s="4">
        <f>ROUND(I10/K10*100,1)</f>
        <v>50</v>
      </c>
      <c r="J11" s="4">
        <f>ROUND(J10/K10*100,1)</f>
        <v>50</v>
      </c>
      <c r="K11" s="4">
        <v>100</v>
      </c>
      <c r="L11" s="4">
        <f>ROUND(L10/N10*100,1)</f>
        <v>57.1</v>
      </c>
      <c r="M11" s="4">
        <f>ROUND(M10/N10*100,1)</f>
        <v>42.9</v>
      </c>
      <c r="N11" s="4">
        <v>100</v>
      </c>
      <c r="O11" s="22">
        <f>ROUND(O10/Q10*100,1)</f>
        <v>60</v>
      </c>
      <c r="P11" s="4">
        <f>ROUND(P10/Q10*100,1)</f>
        <v>40</v>
      </c>
      <c r="Q11" s="15">
        <v>100</v>
      </c>
    </row>
    <row r="12" spans="1:17" ht="22.5" customHeight="1">
      <c r="A12" s="38"/>
      <c r="B12" s="2" t="s">
        <v>3</v>
      </c>
      <c r="C12" s="4">
        <v>76.9</v>
      </c>
      <c r="D12" s="4">
        <v>77.8</v>
      </c>
      <c r="E12" s="4">
        <v>77.3</v>
      </c>
      <c r="F12" s="4">
        <f aca="true" t="shared" si="2" ref="F12:Q12">ROUND(F10/C10*100,1)</f>
        <v>90</v>
      </c>
      <c r="G12" s="4">
        <f t="shared" si="2"/>
        <v>100</v>
      </c>
      <c r="H12" s="4">
        <f t="shared" si="2"/>
        <v>94.1</v>
      </c>
      <c r="I12" s="4">
        <f t="shared" si="2"/>
        <v>77.8</v>
      </c>
      <c r="J12" s="4">
        <f t="shared" si="2"/>
        <v>100</v>
      </c>
      <c r="K12" s="4">
        <f t="shared" si="2"/>
        <v>87.5</v>
      </c>
      <c r="L12" s="4">
        <f t="shared" si="2"/>
        <v>57.1</v>
      </c>
      <c r="M12" s="4">
        <f t="shared" si="2"/>
        <v>42.9</v>
      </c>
      <c r="N12" s="4">
        <f t="shared" si="2"/>
        <v>50</v>
      </c>
      <c r="O12" s="22">
        <f t="shared" si="2"/>
        <v>150</v>
      </c>
      <c r="P12" s="4">
        <f t="shared" si="2"/>
        <v>133.3</v>
      </c>
      <c r="Q12" s="15">
        <f t="shared" si="2"/>
        <v>142.9</v>
      </c>
    </row>
    <row r="13" spans="1:17" ht="22.5" customHeight="1">
      <c r="A13" s="39" t="s">
        <v>32</v>
      </c>
      <c r="B13" s="2" t="s">
        <v>2</v>
      </c>
      <c r="C13" s="3">
        <v>16</v>
      </c>
      <c r="D13" s="3">
        <v>8</v>
      </c>
      <c r="E13" s="3">
        <f>+C13+D13</f>
        <v>24</v>
      </c>
      <c r="F13" s="3">
        <v>18</v>
      </c>
      <c r="G13" s="3">
        <v>5</v>
      </c>
      <c r="H13" s="3">
        <f>+F13+G13</f>
        <v>23</v>
      </c>
      <c r="I13" s="3">
        <v>16</v>
      </c>
      <c r="J13" s="3">
        <v>5</v>
      </c>
      <c r="K13" s="3">
        <f>+I13+J13</f>
        <v>21</v>
      </c>
      <c r="L13" s="3">
        <v>18</v>
      </c>
      <c r="M13" s="3">
        <v>3</v>
      </c>
      <c r="N13" s="3">
        <f>+L13+M13</f>
        <v>21</v>
      </c>
      <c r="O13" s="21">
        <v>16</v>
      </c>
      <c r="P13" s="3">
        <v>2</v>
      </c>
      <c r="Q13" s="14">
        <f>+O13+P13</f>
        <v>18</v>
      </c>
    </row>
    <row r="14" spans="1:17" ht="22.5" customHeight="1">
      <c r="A14" s="47"/>
      <c r="B14" s="7" t="s">
        <v>17</v>
      </c>
      <c r="C14" s="4">
        <f>ROUND(C13/E13*100,1)</f>
        <v>66.7</v>
      </c>
      <c r="D14" s="4">
        <f>ROUND(D13/E13*100,1)</f>
        <v>33.3</v>
      </c>
      <c r="E14" s="4">
        <v>100</v>
      </c>
      <c r="F14" s="4">
        <f>ROUND(F13/H13*100,1)</f>
        <v>78.3</v>
      </c>
      <c r="G14" s="4">
        <f>ROUND(G13/H13*100,1)</f>
        <v>21.7</v>
      </c>
      <c r="H14" s="4">
        <v>100</v>
      </c>
      <c r="I14" s="4">
        <f>ROUND(I13/K13*100,1)</f>
        <v>76.2</v>
      </c>
      <c r="J14" s="4">
        <f>ROUND(J13/K13*100,1)</f>
        <v>23.8</v>
      </c>
      <c r="K14" s="4">
        <v>100</v>
      </c>
      <c r="L14" s="4">
        <f>ROUND(L13/N13*100,1)</f>
        <v>85.7</v>
      </c>
      <c r="M14" s="4">
        <f>ROUND(M13/N13*100,1)</f>
        <v>14.3</v>
      </c>
      <c r="N14" s="4">
        <v>100</v>
      </c>
      <c r="O14" s="22">
        <f>ROUND(O13/Q13*100,1)</f>
        <v>88.9</v>
      </c>
      <c r="P14" s="4">
        <f>ROUND(P13/Q13*100,1)</f>
        <v>11.1</v>
      </c>
      <c r="Q14" s="15">
        <v>100</v>
      </c>
    </row>
    <row r="15" spans="1:17" ht="22.5" customHeight="1" thickBot="1">
      <c r="A15" s="48"/>
      <c r="B15" s="7" t="s">
        <v>3</v>
      </c>
      <c r="C15" s="4">
        <v>106.7</v>
      </c>
      <c r="D15" s="4">
        <v>80</v>
      </c>
      <c r="E15" s="4">
        <v>96</v>
      </c>
      <c r="F15" s="4">
        <f aca="true" t="shared" si="3" ref="F15:Q15">ROUND(F13/C13*100,1)</f>
        <v>112.5</v>
      </c>
      <c r="G15" s="4">
        <f t="shared" si="3"/>
        <v>62.5</v>
      </c>
      <c r="H15" s="4">
        <f t="shared" si="3"/>
        <v>95.8</v>
      </c>
      <c r="I15" s="4">
        <f t="shared" si="3"/>
        <v>88.9</v>
      </c>
      <c r="J15" s="4">
        <f t="shared" si="3"/>
        <v>100</v>
      </c>
      <c r="K15" s="4">
        <f t="shared" si="3"/>
        <v>91.3</v>
      </c>
      <c r="L15" s="4">
        <f t="shared" si="3"/>
        <v>112.5</v>
      </c>
      <c r="M15" s="4">
        <f t="shared" si="3"/>
        <v>60</v>
      </c>
      <c r="N15" s="4">
        <f t="shared" si="3"/>
        <v>100</v>
      </c>
      <c r="O15" s="22">
        <f t="shared" si="3"/>
        <v>88.9</v>
      </c>
      <c r="P15" s="4">
        <f t="shared" si="3"/>
        <v>66.7</v>
      </c>
      <c r="Q15" s="15">
        <f t="shared" si="3"/>
        <v>85.7</v>
      </c>
    </row>
    <row r="16" spans="1:17" ht="22.5" customHeight="1">
      <c r="A16" s="49" t="s">
        <v>4</v>
      </c>
      <c r="B16" s="10" t="s">
        <v>2</v>
      </c>
      <c r="C16" s="11">
        <f>+C4+C7+C10+C13</f>
        <v>96</v>
      </c>
      <c r="D16" s="11">
        <f aca="true" t="shared" si="4" ref="D16:N16">+D4+D7+D10+D13</f>
        <v>38</v>
      </c>
      <c r="E16" s="11">
        <f t="shared" si="4"/>
        <v>134</v>
      </c>
      <c r="F16" s="11">
        <f t="shared" si="4"/>
        <v>94</v>
      </c>
      <c r="G16" s="11">
        <f t="shared" si="4"/>
        <v>32</v>
      </c>
      <c r="H16" s="11">
        <f t="shared" si="4"/>
        <v>126</v>
      </c>
      <c r="I16" s="11">
        <f t="shared" si="4"/>
        <v>68</v>
      </c>
      <c r="J16" s="11">
        <f t="shared" si="4"/>
        <v>29</v>
      </c>
      <c r="K16" s="11">
        <f t="shared" si="4"/>
        <v>97</v>
      </c>
      <c r="L16" s="11">
        <f t="shared" si="4"/>
        <v>55</v>
      </c>
      <c r="M16" s="11">
        <f t="shared" si="4"/>
        <v>21</v>
      </c>
      <c r="N16" s="11">
        <f t="shared" si="4"/>
        <v>76</v>
      </c>
      <c r="O16" s="23">
        <f>+O7+O10+O13</f>
        <v>50</v>
      </c>
      <c r="P16" s="11">
        <f>+P7+P10+P13</f>
        <v>19</v>
      </c>
      <c r="Q16" s="16">
        <f>+Q7+Q10+Q13</f>
        <v>69</v>
      </c>
    </row>
    <row r="17" spans="1:17" ht="22.5" customHeight="1">
      <c r="A17" s="50"/>
      <c r="B17" s="18" t="s">
        <v>17</v>
      </c>
      <c r="C17" s="4">
        <f>ROUND(C16/E16*100,1)</f>
        <v>71.6</v>
      </c>
      <c r="D17" s="4">
        <f>ROUND(D16/E16*100,1)</f>
        <v>28.4</v>
      </c>
      <c r="E17" s="4">
        <v>100</v>
      </c>
      <c r="F17" s="4">
        <f>ROUND(F16/H16*100,1)</f>
        <v>74.6</v>
      </c>
      <c r="G17" s="4">
        <f>ROUND(G16/H16*100,1)</f>
        <v>25.4</v>
      </c>
      <c r="H17" s="4">
        <v>100</v>
      </c>
      <c r="I17" s="4">
        <f>ROUND(I16/K16*100,1)</f>
        <v>70.1</v>
      </c>
      <c r="J17" s="4">
        <f>ROUND(J16/K16*100,1)</f>
        <v>29.9</v>
      </c>
      <c r="K17" s="4">
        <v>100</v>
      </c>
      <c r="L17" s="4">
        <f>ROUND(L16/N16*100,1)</f>
        <v>72.4</v>
      </c>
      <c r="M17" s="4">
        <f>ROUND(M16/N16*100,1)</f>
        <v>27.6</v>
      </c>
      <c r="N17" s="4">
        <v>100</v>
      </c>
      <c r="O17" s="22">
        <f>ROUND(O16/Q16*100,1)</f>
        <v>72.5</v>
      </c>
      <c r="P17" s="4">
        <f>ROUND(P16/Q16*100,1)</f>
        <v>27.5</v>
      </c>
      <c r="Q17" s="15">
        <v>100</v>
      </c>
    </row>
    <row r="18" spans="1:17" ht="22.5" customHeight="1" thickBot="1">
      <c r="A18" s="51"/>
      <c r="B18" s="5" t="s">
        <v>3</v>
      </c>
      <c r="C18" s="6">
        <v>120</v>
      </c>
      <c r="D18" s="6">
        <v>82.6</v>
      </c>
      <c r="E18" s="6">
        <v>106.3</v>
      </c>
      <c r="F18" s="6">
        <f aca="true" t="shared" si="5" ref="F18:Q18">ROUND(F16/C16*100,1)</f>
        <v>97.9</v>
      </c>
      <c r="G18" s="6">
        <f t="shared" si="5"/>
        <v>84.2</v>
      </c>
      <c r="H18" s="6">
        <f t="shared" si="5"/>
        <v>94</v>
      </c>
      <c r="I18" s="6">
        <f t="shared" si="5"/>
        <v>72.3</v>
      </c>
      <c r="J18" s="6">
        <f t="shared" si="5"/>
        <v>90.6</v>
      </c>
      <c r="K18" s="6">
        <f t="shared" si="5"/>
        <v>77</v>
      </c>
      <c r="L18" s="6">
        <f t="shared" si="5"/>
        <v>80.9</v>
      </c>
      <c r="M18" s="6">
        <f t="shared" si="5"/>
        <v>72.4</v>
      </c>
      <c r="N18" s="6">
        <f t="shared" si="5"/>
        <v>78.4</v>
      </c>
      <c r="O18" s="24">
        <f t="shared" si="5"/>
        <v>90.9</v>
      </c>
      <c r="P18" s="6">
        <f t="shared" si="5"/>
        <v>90.5</v>
      </c>
      <c r="Q18" s="17">
        <f t="shared" si="5"/>
        <v>90.8</v>
      </c>
    </row>
    <row r="19" spans="1:17" ht="22.5" customHeight="1">
      <c r="A19" s="52" t="s">
        <v>5</v>
      </c>
      <c r="B19" s="8" t="s">
        <v>2</v>
      </c>
      <c r="C19" s="3">
        <v>248</v>
      </c>
      <c r="D19" s="3">
        <v>220</v>
      </c>
      <c r="E19" s="3">
        <f>+C19+D19</f>
        <v>468</v>
      </c>
      <c r="F19" s="3">
        <v>247</v>
      </c>
      <c r="G19" s="3">
        <v>214</v>
      </c>
      <c r="H19" s="3">
        <f>+F19+G19</f>
        <v>461</v>
      </c>
      <c r="I19" s="3">
        <v>203</v>
      </c>
      <c r="J19" s="3">
        <v>281</v>
      </c>
      <c r="K19" s="3">
        <f>+I19+J19</f>
        <v>484</v>
      </c>
      <c r="L19" s="3">
        <v>152</v>
      </c>
      <c r="M19" s="3">
        <v>307</v>
      </c>
      <c r="N19" s="3">
        <f>+L19+M19</f>
        <v>459</v>
      </c>
      <c r="O19" s="21">
        <v>108</v>
      </c>
      <c r="P19" s="3">
        <v>350</v>
      </c>
      <c r="Q19" s="14">
        <f>+O19+P19</f>
        <v>458</v>
      </c>
    </row>
    <row r="20" spans="1:17" ht="22.5" customHeight="1">
      <c r="A20" s="52"/>
      <c r="B20" s="8" t="s">
        <v>17</v>
      </c>
      <c r="C20" s="4">
        <f>ROUND(C19/E19*100,1)</f>
        <v>53</v>
      </c>
      <c r="D20" s="4">
        <f>ROUND(D19/E19*100,1)</f>
        <v>47</v>
      </c>
      <c r="E20" s="4">
        <v>100</v>
      </c>
      <c r="F20" s="4">
        <f>ROUND(F19/H19*100,1)</f>
        <v>53.6</v>
      </c>
      <c r="G20" s="4">
        <f>ROUND(G19/H19*100,1)</f>
        <v>46.4</v>
      </c>
      <c r="H20" s="4">
        <v>100</v>
      </c>
      <c r="I20" s="4">
        <f>ROUND(I19/K19*100,1)</f>
        <v>41.9</v>
      </c>
      <c r="J20" s="4">
        <f>ROUND(J19/K19*100,1)</f>
        <v>58.1</v>
      </c>
      <c r="K20" s="4">
        <v>100</v>
      </c>
      <c r="L20" s="4">
        <f>ROUND(L19/N19*100,1)</f>
        <v>33.1</v>
      </c>
      <c r="M20" s="4">
        <f>ROUND(M19/N19*100,1)</f>
        <v>66.9</v>
      </c>
      <c r="N20" s="4">
        <v>100</v>
      </c>
      <c r="O20" s="22">
        <f>ROUND(O19/Q19*100,1)</f>
        <v>23.6</v>
      </c>
      <c r="P20" s="4">
        <f>ROUND(P19/Q19*100,1)</f>
        <v>76.4</v>
      </c>
      <c r="Q20" s="15">
        <v>100</v>
      </c>
    </row>
    <row r="21" spans="1:17" ht="22.5" customHeight="1">
      <c r="A21" s="38"/>
      <c r="B21" s="2" t="s">
        <v>3</v>
      </c>
      <c r="C21" s="4">
        <v>102.9</v>
      </c>
      <c r="D21" s="4">
        <v>101.4</v>
      </c>
      <c r="E21" s="4">
        <v>102.2</v>
      </c>
      <c r="F21" s="4">
        <f aca="true" t="shared" si="6" ref="F21:Q21">ROUND(F19/C19*100,1)</f>
        <v>99.6</v>
      </c>
      <c r="G21" s="4">
        <f t="shared" si="6"/>
        <v>97.3</v>
      </c>
      <c r="H21" s="4">
        <f t="shared" si="6"/>
        <v>98.5</v>
      </c>
      <c r="I21" s="4">
        <f t="shared" si="6"/>
        <v>82.2</v>
      </c>
      <c r="J21" s="4">
        <f t="shared" si="6"/>
        <v>131.3</v>
      </c>
      <c r="K21" s="4">
        <f t="shared" si="6"/>
        <v>105</v>
      </c>
      <c r="L21" s="4">
        <f t="shared" si="6"/>
        <v>74.9</v>
      </c>
      <c r="M21" s="4">
        <f t="shared" si="6"/>
        <v>109.3</v>
      </c>
      <c r="N21" s="4">
        <f t="shared" si="6"/>
        <v>94.8</v>
      </c>
      <c r="O21" s="22">
        <f t="shared" si="6"/>
        <v>71.1</v>
      </c>
      <c r="P21" s="4">
        <f t="shared" si="6"/>
        <v>114</v>
      </c>
      <c r="Q21" s="15">
        <f t="shared" si="6"/>
        <v>99.8</v>
      </c>
    </row>
    <row r="22" spans="1:17" ht="22.5" customHeight="1">
      <c r="A22" s="39" t="s">
        <v>6</v>
      </c>
      <c r="B22" s="2" t="s">
        <v>2</v>
      </c>
      <c r="C22" s="3">
        <v>8</v>
      </c>
      <c r="D22" s="3">
        <v>7</v>
      </c>
      <c r="E22" s="3">
        <f>+C22+D22</f>
        <v>15</v>
      </c>
      <c r="F22" s="3">
        <v>8</v>
      </c>
      <c r="G22" s="3">
        <v>6</v>
      </c>
      <c r="H22" s="3">
        <f>+F22+G22</f>
        <v>14</v>
      </c>
      <c r="I22" s="3">
        <v>10</v>
      </c>
      <c r="J22" s="3">
        <v>11</v>
      </c>
      <c r="K22" s="3">
        <f>+I22+J22</f>
        <v>21</v>
      </c>
      <c r="L22" s="3">
        <v>11</v>
      </c>
      <c r="M22" s="3">
        <v>8</v>
      </c>
      <c r="N22" s="3">
        <f>+L22+M22</f>
        <v>19</v>
      </c>
      <c r="O22" s="21">
        <v>9</v>
      </c>
      <c r="P22" s="3">
        <v>7</v>
      </c>
      <c r="Q22" s="14">
        <f>+O22+P22</f>
        <v>16</v>
      </c>
    </row>
    <row r="23" spans="1:17" ht="22.5" customHeight="1">
      <c r="A23" s="39"/>
      <c r="B23" s="2" t="s">
        <v>17</v>
      </c>
      <c r="C23" s="4">
        <f>ROUND(C22/E22*100,1)</f>
        <v>53.3</v>
      </c>
      <c r="D23" s="4">
        <f>ROUND(D22/E22*100,1)</f>
        <v>46.7</v>
      </c>
      <c r="E23" s="4">
        <v>100</v>
      </c>
      <c r="F23" s="4">
        <f>ROUND(F22/H22*100,1)</f>
        <v>57.1</v>
      </c>
      <c r="G23" s="4">
        <f>ROUND(G22/H22*100,1)</f>
        <v>42.9</v>
      </c>
      <c r="H23" s="4">
        <v>100</v>
      </c>
      <c r="I23" s="4">
        <f>ROUND(I22/K22*100,1)</f>
        <v>47.6</v>
      </c>
      <c r="J23" s="4">
        <f>ROUND(J22/K22*100,1)</f>
        <v>52.4</v>
      </c>
      <c r="K23" s="4">
        <v>100</v>
      </c>
      <c r="L23" s="4">
        <f>ROUND(L22/N22*100,1)</f>
        <v>57.9</v>
      </c>
      <c r="M23" s="4">
        <f>ROUND(M22/N22*100,1)</f>
        <v>42.1</v>
      </c>
      <c r="N23" s="4">
        <v>100</v>
      </c>
      <c r="O23" s="22">
        <f>ROUND(O22/Q22*100,1)</f>
        <v>56.3</v>
      </c>
      <c r="P23" s="4">
        <f>ROUND(P22/Q22*100,1)</f>
        <v>43.8</v>
      </c>
      <c r="Q23" s="15">
        <v>100</v>
      </c>
    </row>
    <row r="24" spans="1:17" ht="22.5" customHeight="1">
      <c r="A24" s="38"/>
      <c r="B24" s="2" t="s">
        <v>3</v>
      </c>
      <c r="C24" s="4">
        <v>80</v>
      </c>
      <c r="D24" s="4">
        <v>116.7</v>
      </c>
      <c r="E24" s="4">
        <v>93.8</v>
      </c>
      <c r="F24" s="4">
        <f aca="true" t="shared" si="7" ref="F24:Q24">ROUND(F22/C22*100,1)</f>
        <v>100</v>
      </c>
      <c r="G24" s="4">
        <f t="shared" si="7"/>
        <v>85.7</v>
      </c>
      <c r="H24" s="4">
        <f t="shared" si="7"/>
        <v>93.3</v>
      </c>
      <c r="I24" s="4">
        <f t="shared" si="7"/>
        <v>125</v>
      </c>
      <c r="J24" s="4">
        <f t="shared" si="7"/>
        <v>183.3</v>
      </c>
      <c r="K24" s="4">
        <f t="shared" si="7"/>
        <v>150</v>
      </c>
      <c r="L24" s="4">
        <f t="shared" si="7"/>
        <v>110</v>
      </c>
      <c r="M24" s="4">
        <f t="shared" si="7"/>
        <v>72.7</v>
      </c>
      <c r="N24" s="4">
        <f t="shared" si="7"/>
        <v>90.5</v>
      </c>
      <c r="O24" s="22">
        <f t="shared" si="7"/>
        <v>81.8</v>
      </c>
      <c r="P24" s="4">
        <f t="shared" si="7"/>
        <v>87.5</v>
      </c>
      <c r="Q24" s="15">
        <f t="shared" si="7"/>
        <v>84.2</v>
      </c>
    </row>
    <row r="25" spans="1:17" ht="22.5" customHeight="1">
      <c r="A25" s="39" t="s">
        <v>7</v>
      </c>
      <c r="B25" s="2" t="s">
        <v>2</v>
      </c>
      <c r="C25" s="3">
        <v>42</v>
      </c>
      <c r="D25" s="3">
        <v>40</v>
      </c>
      <c r="E25" s="3">
        <f>+C25+D25</f>
        <v>82</v>
      </c>
      <c r="F25" s="3">
        <v>44</v>
      </c>
      <c r="G25" s="3">
        <v>61</v>
      </c>
      <c r="H25" s="3">
        <f>+F25+G25</f>
        <v>105</v>
      </c>
      <c r="I25" s="3">
        <v>44</v>
      </c>
      <c r="J25" s="3">
        <v>59</v>
      </c>
      <c r="K25" s="3">
        <f>+I25+J25</f>
        <v>103</v>
      </c>
      <c r="L25" s="3">
        <v>43</v>
      </c>
      <c r="M25" s="3">
        <v>66</v>
      </c>
      <c r="N25" s="3">
        <f>+L25+M25</f>
        <v>109</v>
      </c>
      <c r="O25" s="21">
        <v>38</v>
      </c>
      <c r="P25" s="3">
        <v>45</v>
      </c>
      <c r="Q25" s="14">
        <f>+O25+P25</f>
        <v>83</v>
      </c>
    </row>
    <row r="26" spans="1:17" ht="22.5" customHeight="1">
      <c r="A26" s="39"/>
      <c r="B26" s="2" t="s">
        <v>17</v>
      </c>
      <c r="C26" s="4">
        <f>ROUND(C25/E25*100,1)</f>
        <v>51.2</v>
      </c>
      <c r="D26" s="4">
        <f>ROUND(D25/E25*100,1)</f>
        <v>48.8</v>
      </c>
      <c r="E26" s="4">
        <v>100</v>
      </c>
      <c r="F26" s="4">
        <f>ROUND(F25/H25*100,1)</f>
        <v>41.9</v>
      </c>
      <c r="G26" s="4">
        <f>ROUND(G25/H25*100,1)</f>
        <v>58.1</v>
      </c>
      <c r="H26" s="4">
        <v>100</v>
      </c>
      <c r="I26" s="4">
        <f>ROUND(I25/K25*100,1)</f>
        <v>42.7</v>
      </c>
      <c r="J26" s="4">
        <f>ROUND(J25/K25*100,1)</f>
        <v>57.3</v>
      </c>
      <c r="K26" s="4">
        <v>100</v>
      </c>
      <c r="L26" s="4">
        <f>ROUND(L25/N25*100,1)</f>
        <v>39.4</v>
      </c>
      <c r="M26" s="4">
        <f>ROUND(M25/N25*100,1)</f>
        <v>60.6</v>
      </c>
      <c r="N26" s="4">
        <v>100</v>
      </c>
      <c r="O26" s="22">
        <f>ROUND(O25/Q25*100,1)</f>
        <v>45.8</v>
      </c>
      <c r="P26" s="4">
        <f>ROUND(P25/Q25*100,1)</f>
        <v>54.2</v>
      </c>
      <c r="Q26" s="15">
        <v>100</v>
      </c>
    </row>
    <row r="27" spans="1:17" ht="22.5" customHeight="1">
      <c r="A27" s="38"/>
      <c r="B27" s="2" t="s">
        <v>3</v>
      </c>
      <c r="C27" s="4">
        <v>116.7</v>
      </c>
      <c r="D27" s="4">
        <v>129</v>
      </c>
      <c r="E27" s="4">
        <v>122.4</v>
      </c>
      <c r="F27" s="4">
        <f aca="true" t="shared" si="8" ref="F27:Q27">ROUND(F25/C25*100,1)</f>
        <v>104.8</v>
      </c>
      <c r="G27" s="4">
        <f t="shared" si="8"/>
        <v>152.5</v>
      </c>
      <c r="H27" s="4">
        <f t="shared" si="8"/>
        <v>128</v>
      </c>
      <c r="I27" s="4">
        <f t="shared" si="8"/>
        <v>100</v>
      </c>
      <c r="J27" s="4">
        <f t="shared" si="8"/>
        <v>96.7</v>
      </c>
      <c r="K27" s="4">
        <f t="shared" si="8"/>
        <v>98.1</v>
      </c>
      <c r="L27" s="4">
        <f t="shared" si="8"/>
        <v>97.7</v>
      </c>
      <c r="M27" s="4">
        <f t="shared" si="8"/>
        <v>111.9</v>
      </c>
      <c r="N27" s="4">
        <f t="shared" si="8"/>
        <v>105.8</v>
      </c>
      <c r="O27" s="22">
        <f t="shared" si="8"/>
        <v>88.4</v>
      </c>
      <c r="P27" s="4">
        <f t="shared" si="8"/>
        <v>68.2</v>
      </c>
      <c r="Q27" s="15">
        <f t="shared" si="8"/>
        <v>76.1</v>
      </c>
    </row>
    <row r="28" spans="1:17" ht="22.5" customHeight="1">
      <c r="A28" s="38" t="s">
        <v>8</v>
      </c>
      <c r="B28" s="2" t="s">
        <v>2</v>
      </c>
      <c r="C28" s="3">
        <v>5</v>
      </c>
      <c r="D28" s="3">
        <v>9</v>
      </c>
      <c r="E28" s="3">
        <f>+C28+D28</f>
        <v>14</v>
      </c>
      <c r="F28" s="3">
        <v>4</v>
      </c>
      <c r="G28" s="3">
        <v>5</v>
      </c>
      <c r="H28" s="3">
        <f>+F28+G28</f>
        <v>9</v>
      </c>
      <c r="I28" s="3">
        <v>3</v>
      </c>
      <c r="J28" s="3">
        <v>5</v>
      </c>
      <c r="K28" s="3">
        <f>+I28+J28</f>
        <v>8</v>
      </c>
      <c r="L28" s="3">
        <v>4</v>
      </c>
      <c r="M28" s="3">
        <v>4</v>
      </c>
      <c r="N28" s="3">
        <f>+L28+M28</f>
        <v>8</v>
      </c>
      <c r="O28" s="21">
        <v>3</v>
      </c>
      <c r="P28" s="3">
        <v>4</v>
      </c>
      <c r="Q28" s="14">
        <f>+O28+P28</f>
        <v>7</v>
      </c>
    </row>
    <row r="29" spans="1:17" ht="22.5" customHeight="1">
      <c r="A29" s="38"/>
      <c r="B29" s="2" t="s">
        <v>17</v>
      </c>
      <c r="C29" s="4">
        <f>ROUND(C28/E28*100,1)</f>
        <v>35.7</v>
      </c>
      <c r="D29" s="4">
        <f>ROUND(D28/E28*100,1)</f>
        <v>64.3</v>
      </c>
      <c r="E29" s="4">
        <v>100</v>
      </c>
      <c r="F29" s="4">
        <f>ROUND(F28/H28*100,1)</f>
        <v>44.4</v>
      </c>
      <c r="G29" s="4">
        <f>ROUND(G28/H28*100,1)</f>
        <v>55.6</v>
      </c>
      <c r="H29" s="4">
        <v>100</v>
      </c>
      <c r="I29" s="4">
        <f>ROUND(I28/K28*100,1)</f>
        <v>37.5</v>
      </c>
      <c r="J29" s="4">
        <f>ROUND(J28/K28*100,1)</f>
        <v>62.5</v>
      </c>
      <c r="K29" s="4">
        <v>100</v>
      </c>
      <c r="L29" s="4">
        <f>ROUND(L28/N28*100,1)</f>
        <v>50</v>
      </c>
      <c r="M29" s="4">
        <f>ROUND(M28/N28*100,1)</f>
        <v>50</v>
      </c>
      <c r="N29" s="4">
        <v>100</v>
      </c>
      <c r="O29" s="22">
        <f>ROUND(O28/Q28*100,1)</f>
        <v>42.9</v>
      </c>
      <c r="P29" s="4">
        <f>ROUND(P28/Q28*100,1)</f>
        <v>57.1</v>
      </c>
      <c r="Q29" s="15">
        <v>100</v>
      </c>
    </row>
    <row r="30" spans="1:17" ht="22.5" customHeight="1">
      <c r="A30" s="38"/>
      <c r="B30" s="2" t="s">
        <v>3</v>
      </c>
      <c r="C30" s="4">
        <v>83.3</v>
      </c>
      <c r="D30" s="4">
        <v>180</v>
      </c>
      <c r="E30" s="4">
        <v>127.3</v>
      </c>
      <c r="F30" s="4">
        <f aca="true" t="shared" si="9" ref="F30:Q30">ROUND(F28/C28*100,1)</f>
        <v>80</v>
      </c>
      <c r="G30" s="4">
        <f t="shared" si="9"/>
        <v>55.6</v>
      </c>
      <c r="H30" s="4">
        <f t="shared" si="9"/>
        <v>64.3</v>
      </c>
      <c r="I30" s="4">
        <f t="shared" si="9"/>
        <v>75</v>
      </c>
      <c r="J30" s="4">
        <f t="shared" si="9"/>
        <v>100</v>
      </c>
      <c r="K30" s="4">
        <f t="shared" si="9"/>
        <v>88.9</v>
      </c>
      <c r="L30" s="4">
        <f t="shared" si="9"/>
        <v>133.3</v>
      </c>
      <c r="M30" s="4">
        <f t="shared" si="9"/>
        <v>80</v>
      </c>
      <c r="N30" s="4">
        <f t="shared" si="9"/>
        <v>100</v>
      </c>
      <c r="O30" s="22">
        <f t="shared" si="9"/>
        <v>75</v>
      </c>
      <c r="P30" s="4">
        <f t="shared" si="9"/>
        <v>100</v>
      </c>
      <c r="Q30" s="15">
        <f t="shared" si="9"/>
        <v>87.5</v>
      </c>
    </row>
    <row r="31" spans="1:17" ht="22.5" customHeight="1">
      <c r="A31" s="39" t="s">
        <v>9</v>
      </c>
      <c r="B31" s="2" t="s">
        <v>2</v>
      </c>
      <c r="C31" s="3">
        <v>8</v>
      </c>
      <c r="D31" s="3">
        <v>6</v>
      </c>
      <c r="E31" s="3">
        <f>+C31+D31</f>
        <v>14</v>
      </c>
      <c r="F31" s="3">
        <v>7</v>
      </c>
      <c r="G31" s="3">
        <v>7</v>
      </c>
      <c r="H31" s="3">
        <f>+F31+G31</f>
        <v>14</v>
      </c>
      <c r="I31" s="3">
        <v>6</v>
      </c>
      <c r="J31" s="3">
        <v>3</v>
      </c>
      <c r="K31" s="3">
        <f>+I31+J31</f>
        <v>9</v>
      </c>
      <c r="L31" s="3">
        <v>7</v>
      </c>
      <c r="M31" s="3">
        <v>3</v>
      </c>
      <c r="N31" s="3">
        <f>+L31+M31</f>
        <v>10</v>
      </c>
      <c r="O31" s="21">
        <v>6</v>
      </c>
      <c r="P31" s="3">
        <v>2</v>
      </c>
      <c r="Q31" s="14">
        <f>+O31+P31</f>
        <v>8</v>
      </c>
    </row>
    <row r="32" spans="1:17" ht="22.5" customHeight="1">
      <c r="A32" s="39"/>
      <c r="B32" s="2" t="s">
        <v>17</v>
      </c>
      <c r="C32" s="4">
        <f>ROUND(C31/E31*100,1)</f>
        <v>57.1</v>
      </c>
      <c r="D32" s="4">
        <f>ROUND(D31/E31*100,1)</f>
        <v>42.9</v>
      </c>
      <c r="E32" s="4">
        <v>100</v>
      </c>
      <c r="F32" s="4">
        <f>ROUND(F31/H31*100,1)</f>
        <v>50</v>
      </c>
      <c r="G32" s="4">
        <f>ROUND(G31/H31*100,1)</f>
        <v>50</v>
      </c>
      <c r="H32" s="4">
        <v>100</v>
      </c>
      <c r="I32" s="4">
        <f>ROUND(I31/K31*100,1)</f>
        <v>66.7</v>
      </c>
      <c r="J32" s="4">
        <f>ROUND(J31/K31*100,1)</f>
        <v>33.3</v>
      </c>
      <c r="K32" s="4">
        <v>100</v>
      </c>
      <c r="L32" s="4">
        <f>ROUND(L31/N31*100,1)</f>
        <v>70</v>
      </c>
      <c r="M32" s="4">
        <f>ROUND(M31/N31*100,1)</f>
        <v>30</v>
      </c>
      <c r="N32" s="4">
        <v>100</v>
      </c>
      <c r="O32" s="22">
        <f>ROUND(O31/Q31*100,1)</f>
        <v>75</v>
      </c>
      <c r="P32" s="4">
        <f>ROUND(P31/Q31*100,1)</f>
        <v>25</v>
      </c>
      <c r="Q32" s="15">
        <v>100</v>
      </c>
    </row>
    <row r="33" spans="1:17" ht="22.5" customHeight="1">
      <c r="A33" s="38"/>
      <c r="B33" s="2" t="s">
        <v>3</v>
      </c>
      <c r="C33" s="4">
        <v>100</v>
      </c>
      <c r="D33" s="4">
        <v>300</v>
      </c>
      <c r="E33" s="4">
        <v>140</v>
      </c>
      <c r="F33" s="4">
        <f aca="true" t="shared" si="10" ref="F33:Q33">ROUND(F31/C31*100,1)</f>
        <v>87.5</v>
      </c>
      <c r="G33" s="4">
        <f t="shared" si="10"/>
        <v>116.7</v>
      </c>
      <c r="H33" s="4">
        <f t="shared" si="10"/>
        <v>100</v>
      </c>
      <c r="I33" s="4">
        <f t="shared" si="10"/>
        <v>85.7</v>
      </c>
      <c r="J33" s="4">
        <f t="shared" si="10"/>
        <v>42.9</v>
      </c>
      <c r="K33" s="4">
        <f t="shared" si="10"/>
        <v>64.3</v>
      </c>
      <c r="L33" s="4">
        <f t="shared" si="10"/>
        <v>116.7</v>
      </c>
      <c r="M33" s="4">
        <f t="shared" si="10"/>
        <v>100</v>
      </c>
      <c r="N33" s="4">
        <f t="shared" si="10"/>
        <v>111.1</v>
      </c>
      <c r="O33" s="22">
        <f t="shared" si="10"/>
        <v>85.7</v>
      </c>
      <c r="P33" s="4">
        <f t="shared" si="10"/>
        <v>66.7</v>
      </c>
      <c r="Q33" s="15">
        <f t="shared" si="10"/>
        <v>80</v>
      </c>
    </row>
    <row r="34" spans="1:17" ht="22.5" customHeight="1">
      <c r="A34" s="39" t="s">
        <v>10</v>
      </c>
      <c r="B34" s="2" t="s">
        <v>2</v>
      </c>
      <c r="C34" s="3">
        <v>26</v>
      </c>
      <c r="D34" s="3">
        <v>45</v>
      </c>
      <c r="E34" s="3">
        <f>+C34+D34</f>
        <v>71</v>
      </c>
      <c r="F34" s="3">
        <v>24</v>
      </c>
      <c r="G34" s="3">
        <v>57</v>
      </c>
      <c r="H34" s="3">
        <f>+F34+G34</f>
        <v>81</v>
      </c>
      <c r="I34" s="3">
        <v>26</v>
      </c>
      <c r="J34" s="3">
        <v>51</v>
      </c>
      <c r="K34" s="3">
        <f>+I34+J34</f>
        <v>77</v>
      </c>
      <c r="L34" s="3">
        <v>24</v>
      </c>
      <c r="M34" s="3">
        <v>49</v>
      </c>
      <c r="N34" s="3">
        <f>+L34+M34</f>
        <v>73</v>
      </c>
      <c r="O34" s="21">
        <v>25</v>
      </c>
      <c r="P34" s="3">
        <v>47</v>
      </c>
      <c r="Q34" s="14">
        <f>+O34+P34</f>
        <v>72</v>
      </c>
    </row>
    <row r="35" spans="1:17" ht="22.5" customHeight="1">
      <c r="A35" s="39"/>
      <c r="B35" s="2" t="s">
        <v>17</v>
      </c>
      <c r="C35" s="4">
        <f>ROUND(C34/E34*100,1)</f>
        <v>36.6</v>
      </c>
      <c r="D35" s="4">
        <f>ROUND(D34/E34*100,1)</f>
        <v>63.4</v>
      </c>
      <c r="E35" s="4">
        <v>100</v>
      </c>
      <c r="F35" s="4">
        <f>ROUND(F34/H34*100,1)</f>
        <v>29.6</v>
      </c>
      <c r="G35" s="4">
        <f>ROUND(G34/H34*100,1)</f>
        <v>70.4</v>
      </c>
      <c r="H35" s="4">
        <v>100</v>
      </c>
      <c r="I35" s="4">
        <f>ROUND(I34/K34*100,1)</f>
        <v>33.8</v>
      </c>
      <c r="J35" s="4">
        <f>ROUND(J34/K34*100,1)</f>
        <v>66.2</v>
      </c>
      <c r="K35" s="4">
        <v>100</v>
      </c>
      <c r="L35" s="4">
        <f>ROUND(L34/N34*100,1)</f>
        <v>32.9</v>
      </c>
      <c r="M35" s="4">
        <f>ROUND(M34/N34*100,1)</f>
        <v>67.1</v>
      </c>
      <c r="N35" s="4">
        <v>100</v>
      </c>
      <c r="O35" s="22">
        <f>ROUND(O34/Q34*100,1)</f>
        <v>34.7</v>
      </c>
      <c r="P35" s="4">
        <f>ROUND(P34/Q34*100,1)</f>
        <v>65.3</v>
      </c>
      <c r="Q35" s="15">
        <v>100</v>
      </c>
    </row>
    <row r="36" spans="1:17" ht="22.5" customHeight="1">
      <c r="A36" s="38"/>
      <c r="B36" s="2" t="s">
        <v>3</v>
      </c>
      <c r="C36" s="4">
        <v>104</v>
      </c>
      <c r="D36" s="4">
        <v>93.8</v>
      </c>
      <c r="E36" s="4">
        <v>97.3</v>
      </c>
      <c r="F36" s="4">
        <f aca="true" t="shared" si="11" ref="F36:Q36">ROUND(F34/C34*100,1)</f>
        <v>92.3</v>
      </c>
      <c r="G36" s="4">
        <f t="shared" si="11"/>
        <v>126.7</v>
      </c>
      <c r="H36" s="4">
        <f t="shared" si="11"/>
        <v>114.1</v>
      </c>
      <c r="I36" s="4">
        <f t="shared" si="11"/>
        <v>108.3</v>
      </c>
      <c r="J36" s="4">
        <f t="shared" si="11"/>
        <v>89.5</v>
      </c>
      <c r="K36" s="4">
        <f t="shared" si="11"/>
        <v>95.1</v>
      </c>
      <c r="L36" s="4">
        <f t="shared" si="11"/>
        <v>92.3</v>
      </c>
      <c r="M36" s="4">
        <f t="shared" si="11"/>
        <v>96.1</v>
      </c>
      <c r="N36" s="4">
        <f t="shared" si="11"/>
        <v>94.8</v>
      </c>
      <c r="O36" s="22">
        <f t="shared" si="11"/>
        <v>104.2</v>
      </c>
      <c r="P36" s="4">
        <f t="shared" si="11"/>
        <v>95.9</v>
      </c>
      <c r="Q36" s="15">
        <f t="shared" si="11"/>
        <v>98.6</v>
      </c>
    </row>
    <row r="37" spans="1:17" ht="22.5" customHeight="1">
      <c r="A37" s="39" t="s">
        <v>11</v>
      </c>
      <c r="B37" s="2" t="s">
        <v>2</v>
      </c>
      <c r="C37" s="3">
        <v>5</v>
      </c>
      <c r="D37" s="3">
        <v>4</v>
      </c>
      <c r="E37" s="3">
        <f>+C37+D37</f>
        <v>9</v>
      </c>
      <c r="F37" s="3">
        <v>5</v>
      </c>
      <c r="G37" s="3">
        <v>5</v>
      </c>
      <c r="H37" s="3">
        <f>+F37+G37</f>
        <v>10</v>
      </c>
      <c r="I37" s="3">
        <v>4</v>
      </c>
      <c r="J37" s="3">
        <v>5</v>
      </c>
      <c r="K37" s="3">
        <f>+I37+J37</f>
        <v>9</v>
      </c>
      <c r="L37" s="3">
        <v>4</v>
      </c>
      <c r="M37" s="3">
        <v>5</v>
      </c>
      <c r="N37" s="3">
        <f>+L37+M37</f>
        <v>9</v>
      </c>
      <c r="O37" s="21">
        <v>4</v>
      </c>
      <c r="P37" s="3">
        <v>5</v>
      </c>
      <c r="Q37" s="14">
        <f>+O37+P37</f>
        <v>9</v>
      </c>
    </row>
    <row r="38" spans="1:17" ht="22.5" customHeight="1">
      <c r="A38" s="39"/>
      <c r="B38" s="2" t="s">
        <v>17</v>
      </c>
      <c r="C38" s="4">
        <f>ROUND(C37/E37*100,1)</f>
        <v>55.6</v>
      </c>
      <c r="D38" s="4">
        <f>ROUND(D37/E37*100,1)</f>
        <v>44.4</v>
      </c>
      <c r="E38" s="4">
        <v>100</v>
      </c>
      <c r="F38" s="4">
        <f>ROUND(F37/H37*100,1)</f>
        <v>50</v>
      </c>
      <c r="G38" s="4">
        <f>ROUND(G37/H37*100,1)</f>
        <v>50</v>
      </c>
      <c r="H38" s="4">
        <v>100</v>
      </c>
      <c r="I38" s="4">
        <f>ROUND(I37/K37*100,1)</f>
        <v>44.4</v>
      </c>
      <c r="J38" s="4">
        <f>ROUND(J37/K37*100,1)</f>
        <v>55.6</v>
      </c>
      <c r="K38" s="4">
        <v>100</v>
      </c>
      <c r="L38" s="4">
        <f>ROUND(L37/N37*100,1)</f>
        <v>44.4</v>
      </c>
      <c r="M38" s="4">
        <f>ROUND(M37/N37*100,1)</f>
        <v>55.6</v>
      </c>
      <c r="N38" s="4">
        <v>100</v>
      </c>
      <c r="O38" s="22">
        <f>ROUND(O37/Q37*100,1)</f>
        <v>44.4</v>
      </c>
      <c r="P38" s="4">
        <f>ROUND(P37/Q37*100,1)</f>
        <v>55.6</v>
      </c>
      <c r="Q38" s="15">
        <v>100</v>
      </c>
    </row>
    <row r="39" spans="1:17" ht="22.5" customHeight="1">
      <c r="A39" s="38"/>
      <c r="B39" s="2" t="s">
        <v>3</v>
      </c>
      <c r="C39" s="4">
        <v>83.3</v>
      </c>
      <c r="D39" s="4">
        <v>133.3</v>
      </c>
      <c r="E39" s="4">
        <v>100</v>
      </c>
      <c r="F39" s="4">
        <f aca="true" t="shared" si="12" ref="F39:Q39">ROUND(F37/C37*100,1)</f>
        <v>100</v>
      </c>
      <c r="G39" s="4">
        <f t="shared" si="12"/>
        <v>125</v>
      </c>
      <c r="H39" s="4">
        <f t="shared" si="12"/>
        <v>111.1</v>
      </c>
      <c r="I39" s="4">
        <f t="shared" si="12"/>
        <v>80</v>
      </c>
      <c r="J39" s="4">
        <f t="shared" si="12"/>
        <v>100</v>
      </c>
      <c r="K39" s="4">
        <f t="shared" si="12"/>
        <v>90</v>
      </c>
      <c r="L39" s="4">
        <f t="shared" si="12"/>
        <v>100</v>
      </c>
      <c r="M39" s="4">
        <f t="shared" si="12"/>
        <v>100</v>
      </c>
      <c r="N39" s="4">
        <f t="shared" si="12"/>
        <v>100</v>
      </c>
      <c r="O39" s="22">
        <f t="shared" si="12"/>
        <v>100</v>
      </c>
      <c r="P39" s="4">
        <f t="shared" si="12"/>
        <v>100</v>
      </c>
      <c r="Q39" s="15">
        <f t="shared" si="12"/>
        <v>100</v>
      </c>
    </row>
    <row r="40" spans="1:17" ht="22.5" customHeight="1">
      <c r="A40" s="39" t="s">
        <v>12</v>
      </c>
      <c r="B40" s="2" t="s">
        <v>2</v>
      </c>
      <c r="C40" s="12"/>
      <c r="D40" s="12"/>
      <c r="E40" s="12"/>
      <c r="F40" s="12"/>
      <c r="G40" s="12"/>
      <c r="H40" s="12"/>
      <c r="I40" s="34">
        <v>19</v>
      </c>
      <c r="J40" s="34">
        <v>2</v>
      </c>
      <c r="K40" s="34">
        <f>+I40+J40</f>
        <v>21</v>
      </c>
      <c r="L40" s="3">
        <v>17</v>
      </c>
      <c r="M40" s="3">
        <v>4</v>
      </c>
      <c r="N40" s="3">
        <f>+L40+M40</f>
        <v>21</v>
      </c>
      <c r="O40" s="21">
        <v>17</v>
      </c>
      <c r="P40" s="3">
        <v>3</v>
      </c>
      <c r="Q40" s="14">
        <f>+O40+P40</f>
        <v>20</v>
      </c>
    </row>
    <row r="41" spans="1:17" ht="22.5" customHeight="1">
      <c r="A41" s="47"/>
      <c r="B41" s="7" t="s">
        <v>17</v>
      </c>
      <c r="C41" s="12"/>
      <c r="D41" s="12"/>
      <c r="E41" s="12"/>
      <c r="F41" s="12"/>
      <c r="G41" s="12"/>
      <c r="H41" s="12"/>
      <c r="I41" s="26">
        <f>ROUND(I40/K40*100,1)</f>
        <v>90.5</v>
      </c>
      <c r="J41" s="26">
        <f>ROUND(J40/K40*100,1)</f>
        <v>9.5</v>
      </c>
      <c r="K41" s="26">
        <v>100</v>
      </c>
      <c r="L41" s="4">
        <f>ROUND(L40/N40*100,1)</f>
        <v>81</v>
      </c>
      <c r="M41" s="4">
        <f>ROUND(M40/N40*100,1)</f>
        <v>19</v>
      </c>
      <c r="N41" s="4">
        <v>100</v>
      </c>
      <c r="O41" s="22">
        <f>ROUND(O40/Q40*100,1)</f>
        <v>85</v>
      </c>
      <c r="P41" s="4">
        <f>ROUND(P40/Q40*100,1)</f>
        <v>15</v>
      </c>
      <c r="Q41" s="15">
        <v>100</v>
      </c>
    </row>
    <row r="42" spans="1:17" ht="22.5" customHeight="1">
      <c r="A42" s="48"/>
      <c r="B42" s="7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4">
        <f aca="true" t="shared" si="13" ref="L42:Q42">ROUND(L40/I40*100,1)</f>
        <v>89.5</v>
      </c>
      <c r="M42" s="4">
        <f t="shared" si="13"/>
        <v>200</v>
      </c>
      <c r="N42" s="4">
        <f t="shared" si="13"/>
        <v>100</v>
      </c>
      <c r="O42" s="22">
        <f t="shared" si="13"/>
        <v>100</v>
      </c>
      <c r="P42" s="4">
        <f t="shared" si="13"/>
        <v>75</v>
      </c>
      <c r="Q42" s="15">
        <f t="shared" si="13"/>
        <v>95.2</v>
      </c>
    </row>
    <row r="43" spans="1:17" ht="22.5" customHeight="1">
      <c r="A43" s="38" t="s">
        <v>44</v>
      </c>
      <c r="B43" s="2" t="s">
        <v>2</v>
      </c>
      <c r="C43" s="9">
        <v>10</v>
      </c>
      <c r="D43" s="9">
        <v>4</v>
      </c>
      <c r="E43" s="9">
        <f>+C43+D43</f>
        <v>14</v>
      </c>
      <c r="F43" s="9">
        <v>11</v>
      </c>
      <c r="G43" s="9">
        <v>9</v>
      </c>
      <c r="H43" s="9">
        <f>+F43+G43</f>
        <v>20</v>
      </c>
      <c r="I43" s="9">
        <v>13</v>
      </c>
      <c r="J43" s="9">
        <v>16</v>
      </c>
      <c r="K43" s="9">
        <f>+I43+J43</f>
        <v>29</v>
      </c>
      <c r="L43" s="9">
        <v>17</v>
      </c>
      <c r="M43" s="9">
        <v>23</v>
      </c>
      <c r="N43" s="9">
        <f>+L43+M43</f>
        <v>40</v>
      </c>
      <c r="O43" s="25">
        <v>19</v>
      </c>
      <c r="P43" s="9">
        <v>26</v>
      </c>
      <c r="Q43" s="20">
        <f>+O43+P43</f>
        <v>45</v>
      </c>
    </row>
    <row r="44" spans="1:17" ht="22.5" customHeight="1">
      <c r="A44" s="38"/>
      <c r="B44" s="2" t="s">
        <v>17</v>
      </c>
      <c r="C44" s="4">
        <f>ROUND(C43/E43*100,1)</f>
        <v>71.4</v>
      </c>
      <c r="D44" s="4">
        <f>ROUND(D43/E43*100,1)</f>
        <v>28.6</v>
      </c>
      <c r="E44" s="4">
        <v>100</v>
      </c>
      <c r="F44" s="4">
        <f>ROUND(F43/H43*100,1)</f>
        <v>55</v>
      </c>
      <c r="G44" s="4">
        <f>ROUND(G43/H43*100,1)</f>
        <v>45</v>
      </c>
      <c r="H44" s="4">
        <v>100</v>
      </c>
      <c r="I44" s="4">
        <f>ROUND(I43/K43*100,1)</f>
        <v>44.8</v>
      </c>
      <c r="J44" s="4">
        <f>ROUND(J43/K43*100,1)</f>
        <v>55.2</v>
      </c>
      <c r="K44" s="4">
        <v>100</v>
      </c>
      <c r="L44" s="4">
        <f>ROUND(L43/N43*100,1)</f>
        <v>42.5</v>
      </c>
      <c r="M44" s="4">
        <f>ROUND(M43/N43*100,1)</f>
        <v>57.5</v>
      </c>
      <c r="N44" s="4">
        <v>100</v>
      </c>
      <c r="O44" s="22">
        <f>ROUND(O43/Q43*100,1)</f>
        <v>42.2</v>
      </c>
      <c r="P44" s="4">
        <f>ROUND(P43/Q43*100,1)</f>
        <v>57.8</v>
      </c>
      <c r="Q44" s="15">
        <v>100</v>
      </c>
    </row>
    <row r="45" spans="1:17" ht="22.5" customHeight="1">
      <c r="A45" s="38"/>
      <c r="B45" s="2" t="s">
        <v>3</v>
      </c>
      <c r="C45" s="4">
        <v>83.3</v>
      </c>
      <c r="D45" s="4">
        <v>200</v>
      </c>
      <c r="E45" s="4">
        <v>100</v>
      </c>
      <c r="F45" s="4">
        <f aca="true" t="shared" si="14" ref="F45:Q45">ROUND(F43/C43*100,1)</f>
        <v>110</v>
      </c>
      <c r="G45" s="4">
        <f t="shared" si="14"/>
        <v>225</v>
      </c>
      <c r="H45" s="4">
        <f t="shared" si="14"/>
        <v>142.9</v>
      </c>
      <c r="I45" s="4">
        <f t="shared" si="14"/>
        <v>118.2</v>
      </c>
      <c r="J45" s="4">
        <f t="shared" si="14"/>
        <v>177.8</v>
      </c>
      <c r="K45" s="4">
        <f t="shared" si="14"/>
        <v>145</v>
      </c>
      <c r="L45" s="4">
        <f t="shared" si="14"/>
        <v>130.8</v>
      </c>
      <c r="M45" s="4">
        <f t="shared" si="14"/>
        <v>143.8</v>
      </c>
      <c r="N45" s="4">
        <f t="shared" si="14"/>
        <v>137.9</v>
      </c>
      <c r="O45" s="22">
        <f t="shared" si="14"/>
        <v>111.8</v>
      </c>
      <c r="P45" s="4">
        <f t="shared" si="14"/>
        <v>113</v>
      </c>
      <c r="Q45" s="15">
        <f t="shared" si="14"/>
        <v>112.5</v>
      </c>
    </row>
    <row r="46" spans="1:17" ht="22.5" customHeight="1">
      <c r="A46" s="39" t="s">
        <v>22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34">
        <v>6</v>
      </c>
      <c r="M46" s="34">
        <v>2</v>
      </c>
      <c r="N46" s="34">
        <f>+L46+M46</f>
        <v>8</v>
      </c>
      <c r="O46" s="3">
        <v>6</v>
      </c>
      <c r="P46" s="3">
        <v>1</v>
      </c>
      <c r="Q46" s="14">
        <f>+O46+P46</f>
        <v>7</v>
      </c>
    </row>
    <row r="47" spans="1:17" ht="22.5" customHeight="1">
      <c r="A47" s="47"/>
      <c r="B47" s="7" t="s">
        <v>17</v>
      </c>
      <c r="C47" s="12"/>
      <c r="D47" s="12"/>
      <c r="E47" s="12"/>
      <c r="F47" s="12"/>
      <c r="G47" s="12"/>
      <c r="H47" s="12"/>
      <c r="I47" s="12"/>
      <c r="J47" s="12"/>
      <c r="K47" s="12"/>
      <c r="L47" s="26">
        <f>ROUND(L46/N46*100,1)</f>
        <v>75</v>
      </c>
      <c r="M47" s="26">
        <f>ROUND(M46/N46*100,1)</f>
        <v>25</v>
      </c>
      <c r="N47" s="26">
        <v>100</v>
      </c>
      <c r="O47" s="4">
        <f>ROUND(O46/Q46*100,1)</f>
        <v>85.7</v>
      </c>
      <c r="P47" s="4">
        <f>ROUND(P46/Q46*100,1)</f>
        <v>14.3</v>
      </c>
      <c r="Q47" s="15">
        <v>100</v>
      </c>
    </row>
    <row r="48" spans="1:17" ht="22.5" customHeight="1" thickBot="1">
      <c r="A48" s="48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7">
        <f>ROUND(O46/L46*100,1)</f>
        <v>100</v>
      </c>
      <c r="P48" s="27">
        <f>ROUND(P46/M46*100,1)</f>
        <v>50</v>
      </c>
      <c r="Q48" s="28">
        <f>ROUND(Q46/N46*100,1)</f>
        <v>87.5</v>
      </c>
    </row>
    <row r="49" spans="1:17" ht="22.5" customHeight="1">
      <c r="A49" s="53" t="s">
        <v>13</v>
      </c>
      <c r="B49" s="10" t="s">
        <v>2</v>
      </c>
      <c r="C49" s="11">
        <f aca="true" t="shared" si="15" ref="C49:H49">+C19+C22+C25+C28+C31+C34+C37+C43</f>
        <v>352</v>
      </c>
      <c r="D49" s="11">
        <f t="shared" si="15"/>
        <v>335</v>
      </c>
      <c r="E49" s="11">
        <f t="shared" si="15"/>
        <v>687</v>
      </c>
      <c r="F49" s="11">
        <f t="shared" si="15"/>
        <v>350</v>
      </c>
      <c r="G49" s="11">
        <f t="shared" si="15"/>
        <v>364</v>
      </c>
      <c r="H49" s="11">
        <f t="shared" si="15"/>
        <v>714</v>
      </c>
      <c r="I49" s="11">
        <f>+I19+I22+I25+I28+I31+I34+I37+I43+I40</f>
        <v>328</v>
      </c>
      <c r="J49" s="11">
        <f>+J19+J22+J25+J28+J31+J34+J37+J43+J40</f>
        <v>433</v>
      </c>
      <c r="K49" s="11">
        <f>+K19+K22+K25+K28+K31+K34+K37+K43+K40</f>
        <v>761</v>
      </c>
      <c r="L49" s="11">
        <f aca="true" t="shared" si="16" ref="L49:Q49">+L19+L22+L25+L28+L31+L34+L37+L43+L46+L40</f>
        <v>285</v>
      </c>
      <c r="M49" s="11">
        <f t="shared" si="16"/>
        <v>471</v>
      </c>
      <c r="N49" s="11">
        <f t="shared" si="16"/>
        <v>756</v>
      </c>
      <c r="O49" s="11">
        <f t="shared" si="16"/>
        <v>235</v>
      </c>
      <c r="P49" s="11">
        <f t="shared" si="16"/>
        <v>490</v>
      </c>
      <c r="Q49" s="16">
        <f t="shared" si="16"/>
        <v>725</v>
      </c>
    </row>
    <row r="50" spans="1:17" ht="22.5" customHeight="1">
      <c r="A50" s="54"/>
      <c r="B50" s="18" t="s">
        <v>17</v>
      </c>
      <c r="C50" s="4">
        <f>ROUND(C49/E49*100,1)</f>
        <v>51.2</v>
      </c>
      <c r="D50" s="4">
        <f>ROUND(D49/E49*100,1)</f>
        <v>48.8</v>
      </c>
      <c r="E50" s="4">
        <v>100</v>
      </c>
      <c r="F50" s="4">
        <f>ROUND(F49/H49*100,1)</f>
        <v>49</v>
      </c>
      <c r="G50" s="4">
        <f>ROUND(G49/H49*100,1)</f>
        <v>51</v>
      </c>
      <c r="H50" s="4">
        <v>100</v>
      </c>
      <c r="I50" s="4">
        <f>ROUND(I49/K49*100,1)</f>
        <v>43.1</v>
      </c>
      <c r="J50" s="4">
        <f>ROUND(J49/K49*100,1)</f>
        <v>56.9</v>
      </c>
      <c r="K50" s="4">
        <v>100</v>
      </c>
      <c r="L50" s="4">
        <f>ROUND(L49/N49*100,1)</f>
        <v>37.7</v>
      </c>
      <c r="M50" s="4">
        <f>ROUND(M49/N49*100,1)</f>
        <v>62.3</v>
      </c>
      <c r="N50" s="4">
        <v>100</v>
      </c>
      <c r="O50" s="4">
        <f>ROUND(O49/Q49*100,1)</f>
        <v>32.4</v>
      </c>
      <c r="P50" s="4">
        <f>ROUND(P49/Q49*100,1)</f>
        <v>67.6</v>
      </c>
      <c r="Q50" s="15">
        <v>100</v>
      </c>
    </row>
    <row r="51" spans="1:17" ht="22.5" customHeight="1" thickBot="1">
      <c r="A51" s="51"/>
      <c r="B51" s="5" t="s">
        <v>3</v>
      </c>
      <c r="C51" s="6">
        <v>102.3</v>
      </c>
      <c r="D51" s="6">
        <v>106.7</v>
      </c>
      <c r="E51" s="6">
        <v>104.4</v>
      </c>
      <c r="F51" s="6">
        <f aca="true" t="shared" si="17" ref="F51:Q51">ROUND(F49/C49*100,1)</f>
        <v>99.4</v>
      </c>
      <c r="G51" s="6">
        <f t="shared" si="17"/>
        <v>108.7</v>
      </c>
      <c r="H51" s="6">
        <f t="shared" si="17"/>
        <v>103.9</v>
      </c>
      <c r="I51" s="6">
        <f t="shared" si="17"/>
        <v>93.7</v>
      </c>
      <c r="J51" s="6">
        <f t="shared" si="17"/>
        <v>119</v>
      </c>
      <c r="K51" s="6">
        <f t="shared" si="17"/>
        <v>106.6</v>
      </c>
      <c r="L51" s="6">
        <f t="shared" si="17"/>
        <v>86.9</v>
      </c>
      <c r="M51" s="6">
        <f t="shared" si="17"/>
        <v>108.8</v>
      </c>
      <c r="N51" s="6">
        <f t="shared" si="17"/>
        <v>99.3</v>
      </c>
      <c r="O51" s="6">
        <f t="shared" si="17"/>
        <v>82.5</v>
      </c>
      <c r="P51" s="6">
        <f t="shared" si="17"/>
        <v>104</v>
      </c>
      <c r="Q51" s="17">
        <f t="shared" si="17"/>
        <v>95.9</v>
      </c>
    </row>
    <row r="52" spans="1:17" ht="22.5" customHeight="1">
      <c r="A52" s="52" t="s">
        <v>14</v>
      </c>
      <c r="B52" s="8" t="s">
        <v>2</v>
      </c>
      <c r="C52" s="9">
        <f aca="true" t="shared" si="18" ref="C52:N52">+C16+C49</f>
        <v>448</v>
      </c>
      <c r="D52" s="11">
        <f t="shared" si="18"/>
        <v>373</v>
      </c>
      <c r="E52" s="11">
        <f t="shared" si="18"/>
        <v>821</v>
      </c>
      <c r="F52" s="11">
        <f t="shared" si="18"/>
        <v>444</v>
      </c>
      <c r="G52" s="11">
        <f t="shared" si="18"/>
        <v>396</v>
      </c>
      <c r="H52" s="11">
        <f t="shared" si="18"/>
        <v>840</v>
      </c>
      <c r="I52" s="11">
        <f t="shared" si="18"/>
        <v>396</v>
      </c>
      <c r="J52" s="11">
        <f t="shared" si="18"/>
        <v>462</v>
      </c>
      <c r="K52" s="11">
        <f t="shared" si="18"/>
        <v>858</v>
      </c>
      <c r="L52" s="11">
        <f t="shared" si="18"/>
        <v>340</v>
      </c>
      <c r="M52" s="11">
        <f t="shared" si="18"/>
        <v>492</v>
      </c>
      <c r="N52" s="11">
        <f t="shared" si="18"/>
        <v>832</v>
      </c>
      <c r="O52" s="11">
        <f>+O16+O49</f>
        <v>285</v>
      </c>
      <c r="P52" s="11">
        <f>+P16+P49</f>
        <v>509</v>
      </c>
      <c r="Q52" s="16">
        <f>+Q16+Q49</f>
        <v>794</v>
      </c>
    </row>
    <row r="53" spans="1:17" ht="22.5" customHeight="1">
      <c r="A53" s="54"/>
      <c r="B53" s="18" t="s">
        <v>17</v>
      </c>
      <c r="C53" s="4">
        <f>ROUND(C52/E52*100,1)</f>
        <v>54.6</v>
      </c>
      <c r="D53" s="4">
        <f>ROUND(D52/E52*100,1)</f>
        <v>45.4</v>
      </c>
      <c r="E53" s="4">
        <v>100</v>
      </c>
      <c r="F53" s="4">
        <f>ROUND(F52/H52*100,1)</f>
        <v>52.9</v>
      </c>
      <c r="G53" s="4">
        <f>ROUND(G52/H52*100,1)</f>
        <v>47.1</v>
      </c>
      <c r="H53" s="4">
        <v>100</v>
      </c>
      <c r="I53" s="4">
        <f>ROUND(I52/K52*100,1)</f>
        <v>46.2</v>
      </c>
      <c r="J53" s="4">
        <f>ROUND(J52/K52*100,1)</f>
        <v>53.8</v>
      </c>
      <c r="K53" s="4">
        <v>100</v>
      </c>
      <c r="L53" s="4">
        <f>ROUND(L52/N52*100,1)</f>
        <v>40.9</v>
      </c>
      <c r="M53" s="4">
        <f>ROUND(M52/N52*100,1)</f>
        <v>59.1</v>
      </c>
      <c r="N53" s="4">
        <v>100</v>
      </c>
      <c r="O53" s="4">
        <f>ROUND(O52/Q52*100,1)</f>
        <v>35.9</v>
      </c>
      <c r="P53" s="4">
        <f>ROUND(P52/Q52*100,1)</f>
        <v>64.1</v>
      </c>
      <c r="Q53" s="15">
        <v>100</v>
      </c>
    </row>
    <row r="54" spans="1:17" ht="22.5" customHeight="1" thickBot="1">
      <c r="A54" s="51"/>
      <c r="B54" s="5" t="s">
        <v>3</v>
      </c>
      <c r="C54" s="6">
        <v>105.7</v>
      </c>
      <c r="D54" s="6">
        <v>103.6</v>
      </c>
      <c r="E54" s="6">
        <v>104.7</v>
      </c>
      <c r="F54" s="6">
        <f aca="true" t="shared" si="19" ref="F54:Q54">ROUND(F52/C52*100,1)</f>
        <v>99.1</v>
      </c>
      <c r="G54" s="6">
        <f t="shared" si="19"/>
        <v>106.2</v>
      </c>
      <c r="H54" s="6">
        <f t="shared" si="19"/>
        <v>102.3</v>
      </c>
      <c r="I54" s="6">
        <f t="shared" si="19"/>
        <v>89.2</v>
      </c>
      <c r="J54" s="6">
        <f t="shared" si="19"/>
        <v>116.7</v>
      </c>
      <c r="K54" s="6">
        <f t="shared" si="19"/>
        <v>102.1</v>
      </c>
      <c r="L54" s="6">
        <f t="shared" si="19"/>
        <v>85.9</v>
      </c>
      <c r="M54" s="6">
        <f t="shared" si="19"/>
        <v>106.5</v>
      </c>
      <c r="N54" s="6">
        <f t="shared" si="19"/>
        <v>97</v>
      </c>
      <c r="O54" s="6">
        <f t="shared" si="19"/>
        <v>83.8</v>
      </c>
      <c r="P54" s="6">
        <f t="shared" si="19"/>
        <v>103.5</v>
      </c>
      <c r="Q54" s="17">
        <f t="shared" si="19"/>
        <v>95.4</v>
      </c>
    </row>
    <row r="55" spans="1:17" ht="1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8" ht="15" customHeight="1">
      <c r="A56" s="1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>
      <c r="A57" s="1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customHeight="1">
      <c r="A58" s="1" t="s">
        <v>23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>
      <c r="A59" s="1" t="s">
        <v>24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 t="s">
        <v>26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1" t="s">
        <v>27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>
      <c r="A62" s="1" t="s">
        <v>25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1" t="s">
        <v>29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 t="s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5" customHeight="1">
      <c r="A65" s="1" t="s">
        <v>41</v>
      </c>
    </row>
    <row r="66" ht="15" customHeight="1">
      <c r="A66" s="1" t="s">
        <v>45</v>
      </c>
    </row>
    <row r="67" ht="14.25">
      <c r="A67" s="35"/>
    </row>
  </sheetData>
  <mergeCells count="23">
    <mergeCell ref="A49:A51"/>
    <mergeCell ref="A52:A54"/>
    <mergeCell ref="A34:A36"/>
    <mergeCell ref="A37:A39"/>
    <mergeCell ref="A43:A45"/>
    <mergeCell ref="A46:A48"/>
    <mergeCell ref="A40:A42"/>
    <mergeCell ref="A22:A24"/>
    <mergeCell ref="A25:A27"/>
    <mergeCell ref="A28:A30"/>
    <mergeCell ref="A31:A33"/>
    <mergeCell ref="A10:A12"/>
    <mergeCell ref="A13:A15"/>
    <mergeCell ref="A16:A18"/>
    <mergeCell ref="A19:A21"/>
    <mergeCell ref="O2:Q2"/>
    <mergeCell ref="A4:A6"/>
    <mergeCell ref="A7:A9"/>
    <mergeCell ref="A2:B3"/>
    <mergeCell ref="C2:E2"/>
    <mergeCell ref="F2:H2"/>
    <mergeCell ref="I2:K2"/>
    <mergeCell ref="L2:N2"/>
  </mergeCells>
  <printOptions/>
  <pageMargins left="0.7874015748031497" right="0.7874015748031497" top="0.76" bottom="0.58" header="0.5118110236220472" footer="0.5118110236220472"/>
  <pageSetup fitToHeight="1" fitToWidth="1" horizontalDpi="400" verticalDpi="4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2006-12-18T07:12:41Z</cp:lastPrinted>
  <dcterms:created xsi:type="dcterms:W3CDTF">2004-09-29T07:34:16Z</dcterms:created>
  <dcterms:modified xsi:type="dcterms:W3CDTF">2006-12-18T07:12:45Z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