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075" windowHeight="7995" activeTab="0"/>
  </bookViews>
  <sheets>
    <sheet name="Sheet1" sheetId="1" r:id="rId1"/>
  </sheets>
  <definedNames>
    <definedName name="_xlnm.Print_Area" localSheetId="0">'Sheet1'!$A$1:$K$125</definedName>
  </definedNames>
  <calcPr fullCalcOnLoad="1"/>
</workbook>
</file>

<file path=xl/sharedStrings.xml><?xml version="1.0" encoding="utf-8"?>
<sst xmlns="http://schemas.openxmlformats.org/spreadsheetml/2006/main" count="59" uniqueCount="21">
  <si>
    <t>（資料：【福】）</t>
  </si>
  <si>
    <t>実　　数</t>
  </si>
  <si>
    <t>７　扶助別被保護人員の状況</t>
  </si>
  <si>
    <t>　被保護世帯の増加に伴い、各扶助人員とも増加傾向にある。</t>
  </si>
  <si>
    <t>表－７　扶助別被保護人員の推移</t>
  </si>
  <si>
    <t>指　　数</t>
  </si>
  <si>
    <t>構成比</t>
  </si>
  <si>
    <t>総数</t>
  </si>
  <si>
    <t>生活扶助</t>
  </si>
  <si>
    <t>住宅扶助</t>
  </si>
  <si>
    <t>教育扶助</t>
  </si>
  <si>
    <t>介護扶助</t>
  </si>
  <si>
    <t>医療扶助</t>
  </si>
  <si>
    <t>その他の扶助</t>
  </si>
  <si>
    <t xml:space="preserve">－ </t>
  </si>
  <si>
    <t>図－７　扶助別被保護人員の推移</t>
  </si>
  <si>
    <t>図－８　扶助別被保護人員構成比の推移</t>
  </si>
  <si>
    <t>60年度</t>
  </si>
  <si>
    <t>図－９　扶助別被保護人員の指数の推移</t>
  </si>
  <si>
    <t>※端数処理の関係上、構成比の計算が合わないところがある。</t>
  </si>
  <si>
    <t>※介護扶助は平成１２年度の指数を１００とした。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</si>
</sst>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.0_);\(#,##0.0\)"/>
    <numFmt numFmtId="180" formatCode="#,##0_);\(#,##0\)"/>
    <numFmt numFmtId="181" formatCode="#,##0;&quot;△ &quot;#,##0"/>
    <numFmt numFmtId="182" formatCode="0.0%"/>
    <numFmt numFmtId="183" formatCode="0.0_ "/>
  </numFmts>
  <fonts count="8"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17.5"/>
      <name val="ＭＳ Ｐ明朝"/>
      <family val="1"/>
    </font>
    <font>
      <sz val="24.75"/>
      <name val="ＭＳ Ｐ明朝"/>
      <family val="1"/>
    </font>
    <font>
      <sz val="17.25"/>
      <name val="ＭＳ Ｐ明朝"/>
      <family val="1"/>
    </font>
    <font>
      <sz val="22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0" fontId="0" fillId="0" borderId="2" xfId="0" applyBorder="1" applyAlignment="1">
      <alignment horizontal="distributed" vertical="center"/>
    </xf>
    <xf numFmtId="180" fontId="0" fillId="0" borderId="1" xfId="0" applyNumberFormat="1" applyBorder="1" applyAlignment="1">
      <alignment horizontal="distributed" vertical="center"/>
    </xf>
    <xf numFmtId="0" fontId="0" fillId="0" borderId="1" xfId="0" applyBorder="1" applyAlignment="1">
      <alignment horizontal="center" vertical="center" wrapText="1"/>
    </xf>
    <xf numFmtId="178" fontId="0" fillId="0" borderId="1" xfId="0" applyNumberFormat="1" applyBorder="1" applyAlignment="1">
      <alignment vertical="center"/>
    </xf>
    <xf numFmtId="181" fontId="0" fillId="0" borderId="1" xfId="0" applyNumberFormat="1" applyBorder="1" applyAlignment="1">
      <alignment vertical="center"/>
    </xf>
    <xf numFmtId="181" fontId="0" fillId="0" borderId="0" xfId="0" applyNumberFormat="1" applyAlignment="1">
      <alignment/>
    </xf>
    <xf numFmtId="178" fontId="0" fillId="0" borderId="0" xfId="0" applyNumberFormat="1" applyAlignment="1">
      <alignment/>
    </xf>
    <xf numFmtId="49" fontId="0" fillId="2" borderId="1" xfId="0" applyNumberForma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vertical="distributed" wrapText="1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975"/>
          <c:w val="0.96875"/>
          <c:h val="0.9725"/>
        </c:manualLayout>
      </c:layout>
      <c:lineChart>
        <c:grouping val="standard"/>
        <c:varyColors val="0"/>
        <c:ser>
          <c:idx val="0"/>
          <c:order val="0"/>
          <c:tx>
            <c:strRef>
              <c:f>Sheet1!$O$8</c:f>
              <c:strCache>
                <c:ptCount val="1"/>
                <c:pt idx="0">
                  <c:v>生活扶助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Sheet1!$P$8:$W$8</c:f>
              <c:numCache/>
            </c:numRef>
          </c:val>
          <c:smooth val="0"/>
        </c:ser>
        <c:ser>
          <c:idx val="1"/>
          <c:order val="1"/>
          <c:tx>
            <c:strRef>
              <c:f>Sheet1!$O$9</c:f>
              <c:strCache>
                <c:ptCount val="1"/>
                <c:pt idx="0">
                  <c:v>住宅扶助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Sheet1!$P$9:$W$9</c:f>
              <c:numCache/>
            </c:numRef>
          </c:val>
          <c:smooth val="0"/>
        </c:ser>
        <c:ser>
          <c:idx val="2"/>
          <c:order val="2"/>
          <c:tx>
            <c:strRef>
              <c:f>Sheet1!$O$10</c:f>
              <c:strCache>
                <c:ptCount val="1"/>
                <c:pt idx="0">
                  <c:v>教育扶助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Sheet1!$P$10:$W$10</c:f>
              <c:numCache/>
            </c:numRef>
          </c:val>
          <c:smooth val="0"/>
        </c:ser>
        <c:ser>
          <c:idx val="3"/>
          <c:order val="3"/>
          <c:tx>
            <c:strRef>
              <c:f>Sheet1!$O$11</c:f>
              <c:strCache>
                <c:ptCount val="1"/>
                <c:pt idx="0">
                  <c:v>介護扶助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Sheet1!$P$11:$W$11</c:f>
              <c:numCache/>
            </c:numRef>
          </c:val>
          <c:smooth val="0"/>
        </c:ser>
        <c:ser>
          <c:idx val="4"/>
          <c:order val="4"/>
          <c:tx>
            <c:strRef>
              <c:f>Sheet1!$O$12</c:f>
              <c:strCache>
                <c:ptCount val="1"/>
                <c:pt idx="0">
                  <c:v>医療扶助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Sheet1!$P$12:$W$12</c:f>
              <c:numCache/>
            </c:numRef>
          </c:val>
          <c:smooth val="0"/>
        </c:ser>
        <c:ser>
          <c:idx val="5"/>
          <c:order val="5"/>
          <c:tx>
            <c:strRef>
              <c:f>Sheet1!$O$13</c:f>
              <c:strCache>
                <c:ptCount val="1"/>
                <c:pt idx="0">
                  <c:v>その他の扶助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Sheet1!$P$13:$W$13</c:f>
              <c:numCache/>
            </c:numRef>
          </c:val>
          <c:smooth val="0"/>
        </c:ser>
        <c:marker val="1"/>
        <c:axId val="34467692"/>
        <c:axId val="41773773"/>
      </c:lineChart>
      <c:catAx>
        <c:axId val="34467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1773773"/>
        <c:crosses val="autoZero"/>
        <c:auto val="1"/>
        <c:lblOffset val="100"/>
        <c:noMultiLvlLbl val="0"/>
      </c:catAx>
      <c:valAx>
        <c:axId val="417737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9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4467692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265"/>
          <c:y val="0.4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"/>
          <c:w val="0.966"/>
          <c:h val="0.83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Sheet1!$O$66</c:f>
              <c:strCache>
                <c:ptCount val="1"/>
                <c:pt idx="0">
                  <c:v>生活扶助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Sheet1!$P$66:$W$66</c:f>
              <c:numCache/>
            </c:numRef>
          </c:val>
        </c:ser>
        <c:ser>
          <c:idx val="1"/>
          <c:order val="1"/>
          <c:tx>
            <c:strRef>
              <c:f>Sheet1!$O$67</c:f>
              <c:strCache>
                <c:ptCount val="1"/>
                <c:pt idx="0">
                  <c:v>住宅扶助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Sheet1!$P$67:$W$67</c:f>
              <c:numCache/>
            </c:numRef>
          </c:val>
        </c:ser>
        <c:ser>
          <c:idx val="2"/>
          <c:order val="2"/>
          <c:tx>
            <c:strRef>
              <c:f>Sheet1!$O$68</c:f>
              <c:strCache>
                <c:ptCount val="1"/>
                <c:pt idx="0">
                  <c:v>教育扶助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Sheet1!$P$68:$W$68</c:f>
              <c:numCache/>
            </c:numRef>
          </c:val>
        </c:ser>
        <c:ser>
          <c:idx val="3"/>
          <c:order val="3"/>
          <c:tx>
            <c:strRef>
              <c:f>Sheet1!$O$69</c:f>
              <c:strCache>
                <c:ptCount val="1"/>
                <c:pt idx="0">
                  <c:v>介護扶助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Sheet1!$P$69:$W$69</c:f>
              <c:numCache/>
            </c:numRef>
          </c:val>
        </c:ser>
        <c:ser>
          <c:idx val="4"/>
          <c:order val="4"/>
          <c:tx>
            <c:strRef>
              <c:f>Sheet1!$O$70</c:f>
              <c:strCache>
                <c:ptCount val="1"/>
                <c:pt idx="0">
                  <c:v>医療扶助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Sheet1!$P$70:$W$70</c:f>
              <c:numCache/>
            </c:numRef>
          </c:val>
        </c:ser>
        <c:ser>
          <c:idx val="5"/>
          <c:order val="5"/>
          <c:tx>
            <c:strRef>
              <c:f>Sheet1!$O$71</c:f>
              <c:strCache>
                <c:ptCount val="1"/>
                <c:pt idx="0">
                  <c:v>その他の扶助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Sheet1!$P$71:$W$71</c:f>
              <c:numCache/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40419638"/>
        <c:axId val="28232423"/>
      </c:barChart>
      <c:catAx>
        <c:axId val="4041963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8232423"/>
        <c:crosses val="autoZero"/>
        <c:auto val="1"/>
        <c:lblOffset val="100"/>
        <c:noMultiLvlLbl val="0"/>
      </c:catAx>
      <c:valAx>
        <c:axId val="2823242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0419638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25"/>
          <c:y val="0.904"/>
          <c:w val="0.8025"/>
          <c:h val="0.082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25"/>
          <c:w val="0.98075"/>
          <c:h val="0.938"/>
        </c:manualLayout>
      </c:layout>
      <c:lineChart>
        <c:grouping val="standard"/>
        <c:varyColors val="0"/>
        <c:ser>
          <c:idx val="0"/>
          <c:order val="0"/>
          <c:tx>
            <c:strRef>
              <c:f>Sheet1!$O$94</c:f>
              <c:strCache>
                <c:ptCount val="1"/>
                <c:pt idx="0">
                  <c:v>生活扶助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Sheet1!$P$94:$W$94</c:f>
              <c:numCache/>
            </c:numRef>
          </c:val>
          <c:smooth val="0"/>
        </c:ser>
        <c:ser>
          <c:idx val="1"/>
          <c:order val="1"/>
          <c:tx>
            <c:strRef>
              <c:f>Sheet1!$O$95</c:f>
              <c:strCache>
                <c:ptCount val="1"/>
                <c:pt idx="0">
                  <c:v>住宅扶助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Sheet1!$P$95:$W$95</c:f>
              <c:numCache/>
            </c:numRef>
          </c:val>
          <c:smooth val="0"/>
        </c:ser>
        <c:ser>
          <c:idx val="2"/>
          <c:order val="2"/>
          <c:tx>
            <c:strRef>
              <c:f>Sheet1!$O$96</c:f>
              <c:strCache>
                <c:ptCount val="1"/>
                <c:pt idx="0">
                  <c:v>教育扶助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Sheet1!$P$96:$W$96</c:f>
              <c:numCache/>
            </c:numRef>
          </c:val>
          <c:smooth val="0"/>
        </c:ser>
        <c:ser>
          <c:idx val="3"/>
          <c:order val="3"/>
          <c:tx>
            <c:strRef>
              <c:f>Sheet1!$O$97</c:f>
              <c:strCache>
                <c:ptCount val="1"/>
                <c:pt idx="0">
                  <c:v>介護扶助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Sheet1!$P$97:$W$97</c:f>
              <c:numCache/>
            </c:numRef>
          </c:val>
          <c:smooth val="0"/>
        </c:ser>
        <c:ser>
          <c:idx val="4"/>
          <c:order val="4"/>
          <c:tx>
            <c:strRef>
              <c:f>Sheet1!$O$98</c:f>
              <c:strCache>
                <c:ptCount val="1"/>
                <c:pt idx="0">
                  <c:v>医療扶助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Sheet1!$P$93:$W$93</c:f>
              <c:numCache/>
            </c:numRef>
          </c:cat>
          <c:val>
            <c:numRef>
              <c:f>Sheet1!$P$98:$W$98</c:f>
              <c:numCache/>
            </c:numRef>
          </c:val>
          <c:smooth val="0"/>
        </c:ser>
        <c:ser>
          <c:idx val="5"/>
          <c:order val="5"/>
          <c:tx>
            <c:strRef>
              <c:f>Sheet1!$O$99</c:f>
              <c:strCache>
                <c:ptCount val="1"/>
                <c:pt idx="0">
                  <c:v>その他の扶助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Sheet1!$P$93:$W$93</c:f>
              <c:numCache/>
            </c:numRef>
          </c:cat>
          <c:val>
            <c:numRef>
              <c:f>Sheet1!$P$99:$W$99</c:f>
              <c:numCache/>
            </c:numRef>
          </c:val>
          <c:smooth val="0"/>
        </c:ser>
        <c:marker val="1"/>
        <c:axId val="52765216"/>
        <c:axId val="5124897"/>
      </c:lineChart>
      <c:catAx>
        <c:axId val="52765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5124897"/>
        <c:crosses val="autoZero"/>
        <c:auto val="1"/>
        <c:lblOffset val="100"/>
        <c:noMultiLvlLbl val="0"/>
      </c:catAx>
      <c:valAx>
        <c:axId val="5124897"/>
        <c:scaling>
          <c:orientation val="minMax"/>
          <c:max val="1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207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&quot;△ &quot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52765216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1"/>
          <c:y val="0.09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9525</xdr:rowOff>
    </xdr:from>
    <xdr:to>
      <xdr:col>10</xdr:col>
      <xdr:colOff>9525</xdr:colOff>
      <xdr:row>59</xdr:row>
      <xdr:rowOff>161925</xdr:rowOff>
    </xdr:to>
    <xdr:graphicFrame>
      <xdr:nvGraphicFramePr>
        <xdr:cNvPr id="1" name="Chart 4"/>
        <xdr:cNvGraphicFramePr/>
      </xdr:nvGraphicFramePr>
      <xdr:xfrm>
        <a:off x="9525" y="6429375"/>
        <a:ext cx="66675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64</xdr:row>
      <xdr:rowOff>38100</xdr:rowOff>
    </xdr:from>
    <xdr:to>
      <xdr:col>10</xdr:col>
      <xdr:colOff>0</xdr:colOff>
      <xdr:row>91</xdr:row>
      <xdr:rowOff>0</xdr:rowOff>
    </xdr:to>
    <xdr:graphicFrame>
      <xdr:nvGraphicFramePr>
        <xdr:cNvPr id="2" name="Chart 5"/>
        <xdr:cNvGraphicFramePr/>
      </xdr:nvGraphicFramePr>
      <xdr:xfrm>
        <a:off x="19050" y="12068175"/>
        <a:ext cx="664845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94</xdr:row>
      <xdr:rowOff>161925</xdr:rowOff>
    </xdr:from>
    <xdr:to>
      <xdr:col>10</xdr:col>
      <xdr:colOff>0</xdr:colOff>
      <xdr:row>123</xdr:row>
      <xdr:rowOff>142875</xdr:rowOff>
    </xdr:to>
    <xdr:graphicFrame>
      <xdr:nvGraphicFramePr>
        <xdr:cNvPr id="3" name="Chart 6"/>
        <xdr:cNvGraphicFramePr/>
      </xdr:nvGraphicFramePr>
      <xdr:xfrm>
        <a:off x="0" y="17621250"/>
        <a:ext cx="6667500" cy="522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5"/>
  <sheetViews>
    <sheetView tabSelected="1" view="pageBreakPreview" zoomScaleSheetLayoutView="100" workbookViewId="0" topLeftCell="A1">
      <selection activeCell="L58" sqref="L58"/>
    </sheetView>
  </sheetViews>
  <sheetFormatPr defaultColWidth="9.00390625" defaultRowHeight="14.25"/>
  <cols>
    <col min="1" max="1" width="10.00390625" style="0" customWidth="1"/>
    <col min="2" max="2" width="7.50390625" style="0" customWidth="1"/>
    <col min="3" max="10" width="8.75390625" style="0" customWidth="1"/>
    <col min="11" max="11" width="1.25" style="0" customWidth="1"/>
    <col min="12" max="14" width="10.00390625" style="0" customWidth="1"/>
    <col min="16" max="22" width="6.75390625" style="0" customWidth="1"/>
    <col min="23" max="23" width="7.50390625" style="0" customWidth="1"/>
  </cols>
  <sheetData>
    <row r="1" ht="22.5" customHeight="1">
      <c r="A1" s="8" t="s">
        <v>2</v>
      </c>
    </row>
    <row r="2" ht="18" customHeight="1"/>
    <row r="3" spans="2:11" ht="14.25" customHeight="1">
      <c r="B3" s="18" t="s">
        <v>3</v>
      </c>
      <c r="C3" s="18"/>
      <c r="D3" s="18"/>
      <c r="E3" s="18"/>
      <c r="F3" s="18"/>
      <c r="G3" s="18"/>
      <c r="H3" s="18"/>
      <c r="I3" s="18"/>
      <c r="J3" s="18"/>
      <c r="K3" s="2"/>
    </row>
    <row r="4" spans="2:11" ht="14.25" customHeight="1">
      <c r="B4" s="18"/>
      <c r="C4" s="18"/>
      <c r="D4" s="18"/>
      <c r="E4" s="18"/>
      <c r="F4" s="18"/>
      <c r="G4" s="18"/>
      <c r="H4" s="18"/>
      <c r="I4" s="18"/>
      <c r="J4" s="18"/>
      <c r="K4" s="2"/>
    </row>
    <row r="6" ht="18" customHeight="1">
      <c r="A6" t="s">
        <v>4</v>
      </c>
    </row>
    <row r="7" spans="1:23" ht="18" customHeight="1">
      <c r="A7" s="22"/>
      <c r="B7" s="22"/>
      <c r="C7" s="1" t="s">
        <v>17</v>
      </c>
      <c r="D7" s="1">
        <v>12</v>
      </c>
      <c r="E7" s="1">
        <v>13</v>
      </c>
      <c r="F7" s="1">
        <v>14</v>
      </c>
      <c r="G7" s="11">
        <v>15</v>
      </c>
      <c r="H7" s="11">
        <v>16</v>
      </c>
      <c r="I7" s="11">
        <v>17</v>
      </c>
      <c r="J7" s="11">
        <v>18</v>
      </c>
      <c r="P7" s="7">
        <v>60</v>
      </c>
      <c r="Q7" s="7">
        <f aca="true" t="shared" si="0" ref="Q7:W7">+D7</f>
        <v>12</v>
      </c>
      <c r="R7">
        <f t="shared" si="0"/>
        <v>13</v>
      </c>
      <c r="S7">
        <f t="shared" si="0"/>
        <v>14</v>
      </c>
      <c r="T7">
        <f t="shared" si="0"/>
        <v>15</v>
      </c>
      <c r="U7">
        <f t="shared" si="0"/>
        <v>16</v>
      </c>
      <c r="V7">
        <f t="shared" si="0"/>
        <v>17</v>
      </c>
      <c r="W7">
        <f t="shared" si="0"/>
        <v>18</v>
      </c>
    </row>
    <row r="8" spans="1:23" ht="15" customHeight="1">
      <c r="A8" s="19" t="s">
        <v>7</v>
      </c>
      <c r="B8" s="9" t="s">
        <v>1</v>
      </c>
      <c r="C8" s="13">
        <v>12138</v>
      </c>
      <c r="D8" s="13">
        <v>9019</v>
      </c>
      <c r="E8" s="13">
        <v>10055</v>
      </c>
      <c r="F8" s="13">
        <v>11098</v>
      </c>
      <c r="G8" s="13">
        <v>12108</v>
      </c>
      <c r="H8" s="13">
        <v>12810</v>
      </c>
      <c r="I8" s="13">
        <v>13229</v>
      </c>
      <c r="J8" s="13">
        <v>13265</v>
      </c>
      <c r="O8" s="7" t="s">
        <v>8</v>
      </c>
      <c r="P8" s="14">
        <f>+C11</f>
        <v>4606</v>
      </c>
      <c r="Q8" s="14">
        <f aca="true" t="shared" si="1" ref="Q8:W8">+D11</f>
        <v>3063</v>
      </c>
      <c r="R8" s="14">
        <f t="shared" si="1"/>
        <v>3417</v>
      </c>
      <c r="S8" s="14">
        <f t="shared" si="1"/>
        <v>3744</v>
      </c>
      <c r="T8" s="14">
        <f t="shared" si="1"/>
        <v>4128</v>
      </c>
      <c r="U8" s="14">
        <f t="shared" si="1"/>
        <v>4327</v>
      </c>
      <c r="V8" s="14">
        <f t="shared" si="1"/>
        <v>4434</v>
      </c>
      <c r="W8" s="14">
        <f t="shared" si="1"/>
        <v>4484</v>
      </c>
    </row>
    <row r="9" spans="1:23" ht="15" customHeight="1">
      <c r="A9" s="20"/>
      <c r="B9" s="10" t="s">
        <v>5</v>
      </c>
      <c r="C9" s="12">
        <v>100</v>
      </c>
      <c r="D9" s="12">
        <f aca="true" t="shared" si="2" ref="D9:J9">+D8/$C8*100</f>
        <v>74.3038391827319</v>
      </c>
      <c r="E9" s="12">
        <f t="shared" si="2"/>
        <v>82.83901796012523</v>
      </c>
      <c r="F9" s="12">
        <f t="shared" si="2"/>
        <v>91.43186686439282</v>
      </c>
      <c r="G9" s="12">
        <f t="shared" si="2"/>
        <v>99.75284231339594</v>
      </c>
      <c r="H9" s="12">
        <f t="shared" si="2"/>
        <v>105.5363321799308</v>
      </c>
      <c r="I9" s="12">
        <f t="shared" si="2"/>
        <v>108.98830120283407</v>
      </c>
      <c r="J9" s="12">
        <f t="shared" si="2"/>
        <v>109.28489042675893</v>
      </c>
      <c r="O9" s="7" t="s">
        <v>9</v>
      </c>
      <c r="P9" s="14">
        <f>+C14</f>
        <v>2593</v>
      </c>
      <c r="Q9" s="14">
        <f aca="true" t="shared" si="3" ref="Q9:W9">+D14</f>
        <v>2265</v>
      </c>
      <c r="R9" s="14">
        <f t="shared" si="3"/>
        <v>2564</v>
      </c>
      <c r="S9" s="14">
        <f t="shared" si="3"/>
        <v>2867</v>
      </c>
      <c r="T9" s="14">
        <f t="shared" si="3"/>
        <v>3061</v>
      </c>
      <c r="U9" s="14">
        <f t="shared" si="3"/>
        <v>3278</v>
      </c>
      <c r="V9" s="14">
        <f t="shared" si="3"/>
        <v>3399</v>
      </c>
      <c r="W9" s="14">
        <f t="shared" si="3"/>
        <v>3498</v>
      </c>
    </row>
    <row r="10" spans="1:23" ht="15" customHeight="1">
      <c r="A10" s="21"/>
      <c r="B10" s="10" t="s">
        <v>6</v>
      </c>
      <c r="C10" s="12">
        <v>100</v>
      </c>
      <c r="D10" s="12">
        <v>100</v>
      </c>
      <c r="E10" s="12">
        <v>100</v>
      </c>
      <c r="F10" s="12">
        <v>100</v>
      </c>
      <c r="G10" s="12">
        <v>100</v>
      </c>
      <c r="H10" s="12">
        <v>100</v>
      </c>
      <c r="I10" s="12">
        <v>100</v>
      </c>
      <c r="J10" s="12">
        <v>100</v>
      </c>
      <c r="O10" s="7" t="s">
        <v>10</v>
      </c>
      <c r="P10" s="14">
        <f>+C17</f>
        <v>867</v>
      </c>
      <c r="Q10" s="14">
        <f aca="true" t="shared" si="4" ref="Q10:W10">+D17</f>
        <v>165</v>
      </c>
      <c r="R10" s="14">
        <f t="shared" si="4"/>
        <v>186</v>
      </c>
      <c r="S10" s="14">
        <f t="shared" si="4"/>
        <v>215</v>
      </c>
      <c r="T10" s="14">
        <f t="shared" si="4"/>
        <v>232</v>
      </c>
      <c r="U10" s="14">
        <f t="shared" si="4"/>
        <v>240</v>
      </c>
      <c r="V10" s="14">
        <f t="shared" si="4"/>
        <v>233</v>
      </c>
      <c r="W10" s="14">
        <f t="shared" si="4"/>
        <v>223</v>
      </c>
    </row>
    <row r="11" spans="1:23" ht="15" customHeight="1">
      <c r="A11" s="19" t="s">
        <v>8</v>
      </c>
      <c r="B11" s="9" t="s">
        <v>1</v>
      </c>
      <c r="C11" s="13">
        <v>4606</v>
      </c>
      <c r="D11" s="13">
        <v>3063</v>
      </c>
      <c r="E11" s="13">
        <v>3417</v>
      </c>
      <c r="F11" s="13">
        <v>3744</v>
      </c>
      <c r="G11" s="13">
        <v>4128</v>
      </c>
      <c r="H11" s="13">
        <v>4327</v>
      </c>
      <c r="I11" s="13">
        <v>4434</v>
      </c>
      <c r="J11" s="13">
        <v>4484</v>
      </c>
      <c r="O11" s="7" t="s">
        <v>11</v>
      </c>
      <c r="P11" s="14"/>
      <c r="Q11" s="14">
        <f>D20</f>
        <v>277</v>
      </c>
      <c r="R11" s="14">
        <f>E20</f>
        <v>356</v>
      </c>
      <c r="S11" s="14">
        <f>F20</f>
        <v>447</v>
      </c>
      <c r="T11" s="14">
        <f>+G20</f>
        <v>545</v>
      </c>
      <c r="U11" s="14">
        <f>+H20</f>
        <v>615</v>
      </c>
      <c r="V11" s="14">
        <f>+I20</f>
        <v>672</v>
      </c>
      <c r="W11" s="14">
        <f>+J20</f>
        <v>695</v>
      </c>
    </row>
    <row r="12" spans="1:23" ht="15" customHeight="1">
      <c r="A12" s="20"/>
      <c r="B12" s="10" t="s">
        <v>5</v>
      </c>
      <c r="C12" s="12">
        <v>100</v>
      </c>
      <c r="D12" s="12">
        <f aca="true" t="shared" si="5" ref="D12:J12">+D11/$C11*100</f>
        <v>66.50021710811984</v>
      </c>
      <c r="E12" s="12">
        <f t="shared" si="5"/>
        <v>74.18584455058618</v>
      </c>
      <c r="F12" s="12">
        <f t="shared" si="5"/>
        <v>81.2852800694746</v>
      </c>
      <c r="G12" s="12">
        <f t="shared" si="5"/>
        <v>89.622231871472</v>
      </c>
      <c r="H12" s="12">
        <f t="shared" si="5"/>
        <v>93.94268345636127</v>
      </c>
      <c r="I12" s="12">
        <f t="shared" si="5"/>
        <v>96.26574033868866</v>
      </c>
      <c r="J12" s="12">
        <f t="shared" si="5"/>
        <v>97.35128093790708</v>
      </c>
      <c r="O12" s="7" t="s">
        <v>12</v>
      </c>
      <c r="P12" s="14">
        <f>+C23</f>
        <v>4064</v>
      </c>
      <c r="Q12" s="14">
        <f aca="true" t="shared" si="6" ref="Q12:W12">+D23</f>
        <v>3240</v>
      </c>
      <c r="R12" s="14">
        <f t="shared" si="6"/>
        <v>3523</v>
      </c>
      <c r="S12" s="14">
        <f t="shared" si="6"/>
        <v>3823</v>
      </c>
      <c r="T12" s="14">
        <f t="shared" si="6"/>
        <v>4129</v>
      </c>
      <c r="U12" s="14">
        <f t="shared" si="6"/>
        <v>4339</v>
      </c>
      <c r="V12" s="14">
        <f t="shared" si="6"/>
        <v>4413</v>
      </c>
      <c r="W12" s="14">
        <f t="shared" si="6"/>
        <v>4275</v>
      </c>
    </row>
    <row r="13" spans="1:23" ht="15" customHeight="1">
      <c r="A13" s="21"/>
      <c r="B13" s="10" t="s">
        <v>6</v>
      </c>
      <c r="C13" s="12">
        <f>C11/C$8*100</f>
        <v>37.94694348327566</v>
      </c>
      <c r="D13" s="12">
        <f aca="true" t="shared" si="7" ref="D13:I13">D11/D$8*100</f>
        <v>33.961636545071514</v>
      </c>
      <c r="E13" s="12">
        <f t="shared" si="7"/>
        <v>33.9830929885629</v>
      </c>
      <c r="F13" s="12">
        <f t="shared" si="7"/>
        <v>33.735808253739414</v>
      </c>
      <c r="G13" s="12">
        <f t="shared" si="7"/>
        <v>34.093161546085234</v>
      </c>
      <c r="H13" s="12">
        <f t="shared" si="7"/>
        <v>33.778298204527715</v>
      </c>
      <c r="I13" s="12">
        <f t="shared" si="7"/>
        <v>33.517272658553175</v>
      </c>
      <c r="J13" s="12">
        <f>J11/J$8*100</f>
        <v>33.803241613268</v>
      </c>
      <c r="O13" s="7" t="s">
        <v>13</v>
      </c>
      <c r="P13" s="14">
        <f>+C26</f>
        <v>8</v>
      </c>
      <c r="Q13" s="14">
        <f aca="true" t="shared" si="8" ref="Q13:W13">+D26</f>
        <v>9</v>
      </c>
      <c r="R13" s="14">
        <f t="shared" si="8"/>
        <v>9</v>
      </c>
      <c r="S13" s="14">
        <f t="shared" si="8"/>
        <v>9</v>
      </c>
      <c r="T13" s="14">
        <f t="shared" si="8"/>
        <v>13</v>
      </c>
      <c r="U13" s="14">
        <f t="shared" si="8"/>
        <v>11</v>
      </c>
      <c r="V13" s="14">
        <f t="shared" si="8"/>
        <v>78</v>
      </c>
      <c r="W13" s="14">
        <f t="shared" si="8"/>
        <v>90</v>
      </c>
    </row>
    <row r="14" spans="1:20" ht="15" customHeight="1">
      <c r="A14" s="19" t="s">
        <v>9</v>
      </c>
      <c r="B14" s="9" t="s">
        <v>1</v>
      </c>
      <c r="C14" s="13">
        <v>2593</v>
      </c>
      <c r="D14" s="13">
        <v>2265</v>
      </c>
      <c r="E14" s="13">
        <v>2564</v>
      </c>
      <c r="F14" s="13">
        <v>2867</v>
      </c>
      <c r="G14" s="13">
        <v>3061</v>
      </c>
      <c r="H14" s="13">
        <v>3278</v>
      </c>
      <c r="I14" s="13">
        <v>3399</v>
      </c>
      <c r="J14" s="13">
        <v>3498</v>
      </c>
      <c r="P14" s="6"/>
      <c r="Q14" s="6"/>
      <c r="R14" s="4"/>
      <c r="S14" s="4"/>
      <c r="T14" s="4"/>
    </row>
    <row r="15" spans="1:20" ht="15" customHeight="1">
      <c r="A15" s="20"/>
      <c r="B15" s="10" t="s">
        <v>5</v>
      </c>
      <c r="C15" s="12">
        <v>100</v>
      </c>
      <c r="D15" s="12">
        <f aca="true" t="shared" si="9" ref="D15:J15">+D14/$C14*100</f>
        <v>87.35055919784034</v>
      </c>
      <c r="E15" s="12">
        <f t="shared" si="9"/>
        <v>98.88160431932124</v>
      </c>
      <c r="F15" s="12">
        <f t="shared" si="9"/>
        <v>110.56691091399924</v>
      </c>
      <c r="G15" s="12">
        <f t="shared" si="9"/>
        <v>118.04859236405707</v>
      </c>
      <c r="H15" s="12">
        <f t="shared" si="9"/>
        <v>126.41727728499808</v>
      </c>
      <c r="I15" s="12">
        <f t="shared" si="9"/>
        <v>131.0836868492094</v>
      </c>
      <c r="J15" s="12">
        <f t="shared" si="9"/>
        <v>134.90165831083686</v>
      </c>
      <c r="P15" s="6"/>
      <c r="Q15" s="6"/>
      <c r="R15" s="4"/>
      <c r="S15" s="4"/>
      <c r="T15" s="4"/>
    </row>
    <row r="16" spans="1:20" ht="15" customHeight="1">
      <c r="A16" s="21"/>
      <c r="B16" s="10" t="s">
        <v>6</v>
      </c>
      <c r="C16" s="12">
        <f>C14/C$8*100</f>
        <v>21.36266271214368</v>
      </c>
      <c r="D16" s="12">
        <f aca="true" t="shared" si="10" ref="D16:I16">D14/D$8*100</f>
        <v>25.1136489632997</v>
      </c>
      <c r="E16" s="12">
        <f t="shared" si="10"/>
        <v>25.49975136747887</v>
      </c>
      <c r="F16" s="12">
        <f t="shared" si="10"/>
        <v>25.833483510542436</v>
      </c>
      <c r="G16" s="12">
        <f t="shared" si="10"/>
        <v>25.2808060786257</v>
      </c>
      <c r="H16" s="12">
        <f t="shared" si="10"/>
        <v>25.589383294301328</v>
      </c>
      <c r="I16" s="12">
        <f t="shared" si="10"/>
        <v>25.693552044750167</v>
      </c>
      <c r="J16" s="12">
        <f>J14/J$8*100</f>
        <v>26.370147003392386</v>
      </c>
      <c r="P16" s="6"/>
      <c r="Q16" s="6"/>
      <c r="R16" s="4"/>
      <c r="S16" s="4"/>
      <c r="T16" s="4"/>
    </row>
    <row r="17" spans="1:20" ht="15" customHeight="1">
      <c r="A17" s="19" t="s">
        <v>10</v>
      </c>
      <c r="B17" s="9" t="s">
        <v>1</v>
      </c>
      <c r="C17" s="13">
        <v>867</v>
      </c>
      <c r="D17" s="13">
        <v>165</v>
      </c>
      <c r="E17" s="13">
        <v>186</v>
      </c>
      <c r="F17" s="13">
        <v>215</v>
      </c>
      <c r="G17" s="13">
        <v>232</v>
      </c>
      <c r="H17" s="13">
        <v>240</v>
      </c>
      <c r="I17" s="13">
        <v>233</v>
      </c>
      <c r="J17" s="13">
        <v>223</v>
      </c>
      <c r="P17" s="6"/>
      <c r="Q17" s="6"/>
      <c r="R17" s="4"/>
      <c r="S17" s="4"/>
      <c r="T17" s="4"/>
    </row>
    <row r="18" spans="1:20" ht="15" customHeight="1">
      <c r="A18" s="20"/>
      <c r="B18" s="10" t="s">
        <v>5</v>
      </c>
      <c r="C18" s="12">
        <v>100</v>
      </c>
      <c r="D18" s="12">
        <f aca="true" t="shared" si="11" ref="D18:J18">+D17/$C17*100</f>
        <v>19.031141868512112</v>
      </c>
      <c r="E18" s="12">
        <f t="shared" si="11"/>
        <v>21.453287197231834</v>
      </c>
      <c r="F18" s="12">
        <f t="shared" si="11"/>
        <v>24.798154555940023</v>
      </c>
      <c r="G18" s="12">
        <f t="shared" si="11"/>
        <v>26.75893886966551</v>
      </c>
      <c r="H18" s="12">
        <f t="shared" si="11"/>
        <v>27.68166089965398</v>
      </c>
      <c r="I18" s="12">
        <f t="shared" si="11"/>
        <v>26.87427912341407</v>
      </c>
      <c r="J18" s="12">
        <f t="shared" si="11"/>
        <v>25.720876585928487</v>
      </c>
      <c r="P18" s="6"/>
      <c r="Q18" s="6"/>
      <c r="R18" s="4"/>
      <c r="S18" s="4"/>
      <c r="T18" s="4"/>
    </row>
    <row r="19" spans="1:20" ht="15" customHeight="1">
      <c r="A19" s="21"/>
      <c r="B19" s="10" t="s">
        <v>6</v>
      </c>
      <c r="C19" s="12">
        <f>C17/C$8*100</f>
        <v>7.142857142857142</v>
      </c>
      <c r="D19" s="12">
        <f aca="true" t="shared" si="12" ref="D19:I19">D17/D$8*100</f>
        <v>1.8294711165317663</v>
      </c>
      <c r="E19" s="12">
        <f t="shared" si="12"/>
        <v>1.8498259572352065</v>
      </c>
      <c r="F19" s="12">
        <f t="shared" si="12"/>
        <v>1.937285997477023</v>
      </c>
      <c r="G19" s="12">
        <f t="shared" si="12"/>
        <v>1.9160885365047902</v>
      </c>
      <c r="H19" s="12">
        <f t="shared" si="12"/>
        <v>1.873536299765808</v>
      </c>
      <c r="I19" s="12">
        <f t="shared" si="12"/>
        <v>1.7612820318996143</v>
      </c>
      <c r="J19" s="12">
        <f>J17/J$8*100</f>
        <v>1.6811157180550322</v>
      </c>
      <c r="P19" s="6"/>
      <c r="Q19" s="6"/>
      <c r="R19" s="4"/>
      <c r="S19" s="4"/>
      <c r="T19" s="4"/>
    </row>
    <row r="20" spans="1:20" ht="15" customHeight="1">
      <c r="A20" s="19" t="s">
        <v>11</v>
      </c>
      <c r="B20" s="9" t="s">
        <v>1</v>
      </c>
      <c r="C20" s="16" t="s">
        <v>14</v>
      </c>
      <c r="D20" s="13">
        <v>277</v>
      </c>
      <c r="E20" s="13">
        <v>356</v>
      </c>
      <c r="F20" s="13">
        <v>447</v>
      </c>
      <c r="G20" s="13">
        <v>545</v>
      </c>
      <c r="H20" s="13">
        <v>615</v>
      </c>
      <c r="I20" s="13">
        <v>672</v>
      </c>
      <c r="J20" s="13">
        <v>695</v>
      </c>
      <c r="P20" s="6"/>
      <c r="Q20" s="6"/>
      <c r="R20" s="4"/>
      <c r="S20" s="4"/>
      <c r="T20" s="4"/>
    </row>
    <row r="21" spans="1:20" ht="15" customHeight="1">
      <c r="A21" s="20"/>
      <c r="B21" s="10" t="s">
        <v>5</v>
      </c>
      <c r="C21" s="16" t="s">
        <v>14</v>
      </c>
      <c r="D21" s="12">
        <v>100</v>
      </c>
      <c r="E21" s="12">
        <f aca="true" t="shared" si="13" ref="E21:J21">+E20/$E20*100</f>
        <v>100</v>
      </c>
      <c r="F21" s="12">
        <f t="shared" si="13"/>
        <v>125.56179775280899</v>
      </c>
      <c r="G21" s="12">
        <f t="shared" si="13"/>
        <v>153.08988764044943</v>
      </c>
      <c r="H21" s="12">
        <f t="shared" si="13"/>
        <v>172.75280898876403</v>
      </c>
      <c r="I21" s="12">
        <f t="shared" si="13"/>
        <v>188.7640449438202</v>
      </c>
      <c r="J21" s="12">
        <f t="shared" si="13"/>
        <v>195.2247191011236</v>
      </c>
      <c r="P21" s="6"/>
      <c r="Q21" s="6"/>
      <c r="R21" s="4"/>
      <c r="S21" s="4"/>
      <c r="T21" s="4"/>
    </row>
    <row r="22" spans="1:20" ht="15" customHeight="1">
      <c r="A22" s="21"/>
      <c r="B22" s="10" t="s">
        <v>6</v>
      </c>
      <c r="C22" s="16" t="s">
        <v>14</v>
      </c>
      <c r="D22" s="12">
        <f aca="true" t="shared" si="14" ref="D22:I22">D20/D$8*100</f>
        <v>3.071293935026056</v>
      </c>
      <c r="E22" s="12">
        <f t="shared" si="14"/>
        <v>3.5405271009448036</v>
      </c>
      <c r="F22" s="12">
        <f t="shared" si="14"/>
        <v>4.027752748242927</v>
      </c>
      <c r="G22" s="12">
        <f t="shared" si="14"/>
        <v>4.501156260323753</v>
      </c>
      <c r="H22" s="12">
        <f t="shared" si="14"/>
        <v>4.8009367681498825</v>
      </c>
      <c r="I22" s="12">
        <f t="shared" si="14"/>
        <v>5.07974903620833</v>
      </c>
      <c r="J22" s="12">
        <f>J20/J$8*100</f>
        <v>5.2393516773464</v>
      </c>
      <c r="P22" s="6"/>
      <c r="Q22" s="6"/>
      <c r="R22" s="4"/>
      <c r="S22" s="4"/>
      <c r="T22" s="4"/>
    </row>
    <row r="23" spans="1:20" ht="15" customHeight="1">
      <c r="A23" s="19" t="s">
        <v>12</v>
      </c>
      <c r="B23" s="9" t="s">
        <v>1</v>
      </c>
      <c r="C23" s="13">
        <v>4064</v>
      </c>
      <c r="D23" s="13">
        <v>3240</v>
      </c>
      <c r="E23" s="13">
        <v>3523</v>
      </c>
      <c r="F23" s="13">
        <v>3823</v>
      </c>
      <c r="G23" s="13">
        <v>4129</v>
      </c>
      <c r="H23" s="13">
        <v>4339</v>
      </c>
      <c r="I23" s="13">
        <v>4413</v>
      </c>
      <c r="J23" s="13">
        <v>4275</v>
      </c>
      <c r="P23" s="6"/>
      <c r="Q23" s="6"/>
      <c r="R23" s="4"/>
      <c r="S23" s="4"/>
      <c r="T23" s="4"/>
    </row>
    <row r="24" spans="1:20" ht="15" customHeight="1">
      <c r="A24" s="20"/>
      <c r="B24" s="10" t="s">
        <v>5</v>
      </c>
      <c r="C24" s="12">
        <v>100</v>
      </c>
      <c r="D24" s="12">
        <f aca="true" t="shared" si="15" ref="D24:J24">+D23/$C23*100</f>
        <v>79.7244094488189</v>
      </c>
      <c r="E24" s="12">
        <f t="shared" si="15"/>
        <v>86.68799212598425</v>
      </c>
      <c r="F24" s="12">
        <f t="shared" si="15"/>
        <v>94.06988188976378</v>
      </c>
      <c r="G24" s="12">
        <f t="shared" si="15"/>
        <v>101.59940944881889</v>
      </c>
      <c r="H24" s="12">
        <f t="shared" si="15"/>
        <v>106.76673228346456</v>
      </c>
      <c r="I24" s="12">
        <f t="shared" si="15"/>
        <v>108.58759842519686</v>
      </c>
      <c r="J24" s="12">
        <f t="shared" si="15"/>
        <v>105.19192913385827</v>
      </c>
      <c r="P24" s="6"/>
      <c r="Q24" s="6"/>
      <c r="R24" s="4"/>
      <c r="S24" s="4"/>
      <c r="T24" s="4"/>
    </row>
    <row r="25" spans="1:20" ht="15" customHeight="1">
      <c r="A25" s="21"/>
      <c r="B25" s="10" t="s">
        <v>6</v>
      </c>
      <c r="C25" s="12">
        <f>C23/C$8*100</f>
        <v>33.48162794529577</v>
      </c>
      <c r="D25" s="12">
        <f aca="true" t="shared" si="16" ref="D25:I25">D23/D$8*100</f>
        <v>35.92416010644195</v>
      </c>
      <c r="E25" s="12">
        <f t="shared" si="16"/>
        <v>35.037294878170066</v>
      </c>
      <c r="F25" s="12">
        <f t="shared" si="16"/>
        <v>34.447648224905386</v>
      </c>
      <c r="G25" s="12">
        <f t="shared" si="16"/>
        <v>34.101420548397755</v>
      </c>
      <c r="H25" s="12">
        <f t="shared" si="16"/>
        <v>33.87197501951601</v>
      </c>
      <c r="I25" s="12">
        <f t="shared" si="16"/>
        <v>33.35853050117167</v>
      </c>
      <c r="J25" s="12">
        <f>J23/J$8*100</f>
        <v>32.22766679231059</v>
      </c>
      <c r="P25" s="6"/>
      <c r="Q25" s="6"/>
      <c r="R25" s="4"/>
      <c r="S25" s="4"/>
      <c r="T25" s="4"/>
    </row>
    <row r="26" spans="1:20" ht="15" customHeight="1">
      <c r="A26" s="19" t="s">
        <v>13</v>
      </c>
      <c r="B26" s="9" t="s">
        <v>1</v>
      </c>
      <c r="C26" s="13">
        <v>8</v>
      </c>
      <c r="D26" s="13">
        <v>9</v>
      </c>
      <c r="E26" s="13">
        <v>9</v>
      </c>
      <c r="F26" s="13">
        <v>9</v>
      </c>
      <c r="G26" s="13">
        <v>13</v>
      </c>
      <c r="H26" s="13">
        <v>11</v>
      </c>
      <c r="I26" s="13">
        <v>78</v>
      </c>
      <c r="J26" s="13">
        <v>90</v>
      </c>
      <c r="P26" s="6"/>
      <c r="Q26" s="6"/>
      <c r="R26" s="4"/>
      <c r="S26" s="4"/>
      <c r="T26" s="4"/>
    </row>
    <row r="27" spans="1:20" ht="15" customHeight="1">
      <c r="A27" s="20"/>
      <c r="B27" s="10" t="s">
        <v>5</v>
      </c>
      <c r="C27" s="12">
        <v>100</v>
      </c>
      <c r="D27" s="12">
        <f aca="true" t="shared" si="17" ref="D27:J27">+D26/$C26*100</f>
        <v>112.5</v>
      </c>
      <c r="E27" s="12">
        <f t="shared" si="17"/>
        <v>112.5</v>
      </c>
      <c r="F27" s="12">
        <f t="shared" si="17"/>
        <v>112.5</v>
      </c>
      <c r="G27" s="12">
        <f t="shared" si="17"/>
        <v>162.5</v>
      </c>
      <c r="H27" s="12">
        <f t="shared" si="17"/>
        <v>137.5</v>
      </c>
      <c r="I27" s="12">
        <f t="shared" si="17"/>
        <v>975</v>
      </c>
      <c r="J27" s="12">
        <f t="shared" si="17"/>
        <v>1125</v>
      </c>
      <c r="P27" s="6"/>
      <c r="Q27" s="6"/>
      <c r="R27" s="4"/>
      <c r="S27" s="4"/>
      <c r="T27" s="4"/>
    </row>
    <row r="28" spans="1:20" ht="15" customHeight="1">
      <c r="A28" s="21"/>
      <c r="B28" s="10" t="s">
        <v>6</v>
      </c>
      <c r="C28" s="12">
        <f>C26/C$8*100</f>
        <v>0.06590871642774757</v>
      </c>
      <c r="D28" s="12">
        <f aca="true" t="shared" si="18" ref="D28:I28">D26/D$8*100</f>
        <v>0.09978933362900543</v>
      </c>
      <c r="E28" s="12">
        <f t="shared" si="18"/>
        <v>0.08950770760815514</v>
      </c>
      <c r="F28" s="12">
        <f t="shared" si="18"/>
        <v>0.08109569291764282</v>
      </c>
      <c r="G28" s="12">
        <f t="shared" si="18"/>
        <v>0.1073670300627684</v>
      </c>
      <c r="H28" s="12">
        <f t="shared" si="18"/>
        <v>0.0858704137392662</v>
      </c>
      <c r="I28" s="12">
        <f t="shared" si="18"/>
        <v>0.5896137274170383</v>
      </c>
      <c r="J28" s="12">
        <f>J26/J$8*100</f>
        <v>0.6784771956275913</v>
      </c>
      <c r="P28" s="4"/>
      <c r="Q28" s="4"/>
      <c r="R28" s="4"/>
      <c r="S28" s="4"/>
      <c r="T28" s="4"/>
    </row>
    <row r="29" spans="1:10" ht="14.25">
      <c r="A29" s="5"/>
      <c r="J29" s="3" t="s">
        <v>0</v>
      </c>
    </row>
    <row r="33" ht="14.25">
      <c r="A33" t="s">
        <v>15</v>
      </c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62" ht="14.25">
      <c r="B62" t="s">
        <v>19</v>
      </c>
    </row>
    <row r="64" ht="14.25">
      <c r="A64" t="s">
        <v>16</v>
      </c>
    </row>
    <row r="65" spans="16:23" ht="14.25">
      <c r="P65" s="7">
        <v>60</v>
      </c>
      <c r="Q65" s="7">
        <f aca="true" t="shared" si="19" ref="Q65:W65">+D7</f>
        <v>12</v>
      </c>
      <c r="R65">
        <f t="shared" si="19"/>
        <v>13</v>
      </c>
      <c r="S65">
        <f t="shared" si="19"/>
        <v>14</v>
      </c>
      <c r="T65">
        <f t="shared" si="19"/>
        <v>15</v>
      </c>
      <c r="U65">
        <f t="shared" si="19"/>
        <v>16</v>
      </c>
      <c r="V65">
        <f t="shared" si="19"/>
        <v>17</v>
      </c>
      <c r="W65">
        <f t="shared" si="19"/>
        <v>18</v>
      </c>
    </row>
    <row r="66" spans="15:23" ht="14.25">
      <c r="O66" s="7" t="s">
        <v>8</v>
      </c>
      <c r="P66" s="15">
        <f>+C13</f>
        <v>37.94694348327566</v>
      </c>
      <c r="Q66" s="15">
        <f aca="true" t="shared" si="20" ref="Q66:W66">+D13</f>
        <v>33.961636545071514</v>
      </c>
      <c r="R66" s="15">
        <f t="shared" si="20"/>
        <v>33.9830929885629</v>
      </c>
      <c r="S66" s="15">
        <f t="shared" si="20"/>
        <v>33.735808253739414</v>
      </c>
      <c r="T66" s="15">
        <f t="shared" si="20"/>
        <v>34.093161546085234</v>
      </c>
      <c r="U66" s="15">
        <f t="shared" si="20"/>
        <v>33.778298204527715</v>
      </c>
      <c r="V66" s="15">
        <f t="shared" si="20"/>
        <v>33.517272658553175</v>
      </c>
      <c r="W66" s="15">
        <f t="shared" si="20"/>
        <v>33.803241613268</v>
      </c>
    </row>
    <row r="67" spans="15:23" ht="14.25">
      <c r="O67" s="7" t="s">
        <v>9</v>
      </c>
      <c r="P67" s="15">
        <f>+C16</f>
        <v>21.36266271214368</v>
      </c>
      <c r="Q67" s="15">
        <f aca="true" t="shared" si="21" ref="Q67:W67">+D16</f>
        <v>25.1136489632997</v>
      </c>
      <c r="R67" s="15">
        <f t="shared" si="21"/>
        <v>25.49975136747887</v>
      </c>
      <c r="S67" s="15">
        <f t="shared" si="21"/>
        <v>25.833483510542436</v>
      </c>
      <c r="T67" s="15">
        <f t="shared" si="21"/>
        <v>25.2808060786257</v>
      </c>
      <c r="U67" s="15">
        <f t="shared" si="21"/>
        <v>25.589383294301328</v>
      </c>
      <c r="V67" s="15">
        <f t="shared" si="21"/>
        <v>25.693552044750167</v>
      </c>
      <c r="W67" s="15">
        <f t="shared" si="21"/>
        <v>26.370147003392386</v>
      </c>
    </row>
    <row r="68" spans="15:23" ht="14.25">
      <c r="O68" s="7" t="s">
        <v>10</v>
      </c>
      <c r="P68" s="15">
        <f>+C19</f>
        <v>7.142857142857142</v>
      </c>
      <c r="Q68" s="15">
        <f aca="true" t="shared" si="22" ref="Q68:W68">+D19</f>
        <v>1.8294711165317663</v>
      </c>
      <c r="R68" s="15">
        <f t="shared" si="22"/>
        <v>1.8498259572352065</v>
      </c>
      <c r="S68" s="15">
        <f t="shared" si="22"/>
        <v>1.937285997477023</v>
      </c>
      <c r="T68" s="15">
        <f t="shared" si="22"/>
        <v>1.9160885365047902</v>
      </c>
      <c r="U68" s="15">
        <f t="shared" si="22"/>
        <v>1.873536299765808</v>
      </c>
      <c r="V68" s="15">
        <f t="shared" si="22"/>
        <v>1.7612820318996143</v>
      </c>
      <c r="W68" s="15">
        <f t="shared" si="22"/>
        <v>1.6811157180550322</v>
      </c>
    </row>
    <row r="69" spans="15:23" ht="14.25">
      <c r="O69" s="7" t="s">
        <v>11</v>
      </c>
      <c r="P69" s="15" t="str">
        <f aca="true" t="shared" si="23" ref="P69:W69">+C22</f>
        <v>－ </v>
      </c>
      <c r="Q69" s="15">
        <f t="shared" si="23"/>
        <v>3.071293935026056</v>
      </c>
      <c r="R69" s="15">
        <f t="shared" si="23"/>
        <v>3.5405271009448036</v>
      </c>
      <c r="S69" s="15">
        <f t="shared" si="23"/>
        <v>4.027752748242927</v>
      </c>
      <c r="T69" s="15">
        <f t="shared" si="23"/>
        <v>4.501156260323753</v>
      </c>
      <c r="U69" s="15">
        <f t="shared" si="23"/>
        <v>4.8009367681498825</v>
      </c>
      <c r="V69" s="15">
        <f t="shared" si="23"/>
        <v>5.07974903620833</v>
      </c>
      <c r="W69" s="15">
        <f t="shared" si="23"/>
        <v>5.2393516773464</v>
      </c>
    </row>
    <row r="70" spans="15:23" ht="14.25">
      <c r="O70" s="7" t="s">
        <v>12</v>
      </c>
      <c r="P70" s="15">
        <f>+C25</f>
        <v>33.48162794529577</v>
      </c>
      <c r="Q70" s="15">
        <f aca="true" t="shared" si="24" ref="Q70:W70">+D25</f>
        <v>35.92416010644195</v>
      </c>
      <c r="R70" s="15">
        <f t="shared" si="24"/>
        <v>35.037294878170066</v>
      </c>
      <c r="S70" s="15">
        <f t="shared" si="24"/>
        <v>34.447648224905386</v>
      </c>
      <c r="T70" s="15">
        <f t="shared" si="24"/>
        <v>34.101420548397755</v>
      </c>
      <c r="U70" s="15">
        <f t="shared" si="24"/>
        <v>33.87197501951601</v>
      </c>
      <c r="V70" s="15">
        <f t="shared" si="24"/>
        <v>33.35853050117167</v>
      </c>
      <c r="W70" s="15">
        <f t="shared" si="24"/>
        <v>32.22766679231059</v>
      </c>
    </row>
    <row r="71" spans="15:23" ht="14.25">
      <c r="O71" s="7" t="s">
        <v>13</v>
      </c>
      <c r="P71" s="15">
        <f>+C28</f>
        <v>0.06590871642774757</v>
      </c>
      <c r="Q71" s="15">
        <f aca="true" t="shared" si="25" ref="Q71:W71">+D28</f>
        <v>0.09978933362900543</v>
      </c>
      <c r="R71" s="15">
        <f t="shared" si="25"/>
        <v>0.08950770760815514</v>
      </c>
      <c r="S71" s="15">
        <f t="shared" si="25"/>
        <v>0.08109569291764282</v>
      </c>
      <c r="T71" s="15">
        <f t="shared" si="25"/>
        <v>0.1073670300627684</v>
      </c>
      <c r="U71" s="15">
        <f t="shared" si="25"/>
        <v>0.0858704137392662</v>
      </c>
      <c r="V71" s="15">
        <f t="shared" si="25"/>
        <v>0.5896137274170383</v>
      </c>
      <c r="W71" s="15">
        <f t="shared" si="25"/>
        <v>0.6784771956275913</v>
      </c>
    </row>
    <row r="93" spans="16:23" ht="14.25">
      <c r="P93" s="7">
        <v>60</v>
      </c>
      <c r="Q93" s="7">
        <f aca="true" t="shared" si="26" ref="Q93:W93">+D7</f>
        <v>12</v>
      </c>
      <c r="R93" s="14">
        <f t="shared" si="26"/>
        <v>13</v>
      </c>
      <c r="S93">
        <f t="shared" si="26"/>
        <v>14</v>
      </c>
      <c r="T93">
        <f t="shared" si="26"/>
        <v>15</v>
      </c>
      <c r="U93">
        <f t="shared" si="26"/>
        <v>16</v>
      </c>
      <c r="V93">
        <f t="shared" si="26"/>
        <v>17</v>
      </c>
      <c r="W93">
        <f t="shared" si="26"/>
        <v>18</v>
      </c>
    </row>
    <row r="94" spans="1:23" ht="14.25">
      <c r="A94" t="s">
        <v>18</v>
      </c>
      <c r="O94" s="7" t="s">
        <v>8</v>
      </c>
      <c r="P94" s="15">
        <f>+C12</f>
        <v>100</v>
      </c>
      <c r="Q94" s="15">
        <f aca="true" t="shared" si="27" ref="Q94:W94">+D12</f>
        <v>66.50021710811984</v>
      </c>
      <c r="R94" s="15">
        <f t="shared" si="27"/>
        <v>74.18584455058618</v>
      </c>
      <c r="S94" s="15">
        <f t="shared" si="27"/>
        <v>81.2852800694746</v>
      </c>
      <c r="T94" s="15">
        <f t="shared" si="27"/>
        <v>89.622231871472</v>
      </c>
      <c r="U94" s="15">
        <f t="shared" si="27"/>
        <v>93.94268345636127</v>
      </c>
      <c r="V94" s="15">
        <f t="shared" si="27"/>
        <v>96.26574033868866</v>
      </c>
      <c r="W94" s="15">
        <f t="shared" si="27"/>
        <v>97.35128093790708</v>
      </c>
    </row>
    <row r="95" spans="15:23" ht="14.25">
      <c r="O95" s="7" t="s">
        <v>9</v>
      </c>
      <c r="P95" s="15">
        <f>+C15</f>
        <v>100</v>
      </c>
      <c r="Q95" s="15">
        <f aca="true" t="shared" si="28" ref="Q95:W95">+D15</f>
        <v>87.35055919784034</v>
      </c>
      <c r="R95" s="15">
        <f t="shared" si="28"/>
        <v>98.88160431932124</v>
      </c>
      <c r="S95" s="15">
        <f t="shared" si="28"/>
        <v>110.56691091399924</v>
      </c>
      <c r="T95" s="15">
        <f t="shared" si="28"/>
        <v>118.04859236405707</v>
      </c>
      <c r="U95" s="15">
        <f t="shared" si="28"/>
        <v>126.41727728499808</v>
      </c>
      <c r="V95" s="15">
        <f t="shared" si="28"/>
        <v>131.0836868492094</v>
      </c>
      <c r="W95" s="15">
        <f t="shared" si="28"/>
        <v>134.90165831083686</v>
      </c>
    </row>
    <row r="96" spans="15:23" ht="14.25">
      <c r="O96" s="7" t="s">
        <v>10</v>
      </c>
      <c r="P96" s="15">
        <f>+C18</f>
        <v>100</v>
      </c>
      <c r="Q96" s="15">
        <f aca="true" t="shared" si="29" ref="Q96:W96">+D18</f>
        <v>19.031141868512112</v>
      </c>
      <c r="R96" s="15">
        <f t="shared" si="29"/>
        <v>21.453287197231834</v>
      </c>
      <c r="S96" s="15">
        <f t="shared" si="29"/>
        <v>24.798154555940023</v>
      </c>
      <c r="T96" s="15">
        <f t="shared" si="29"/>
        <v>26.75893886966551</v>
      </c>
      <c r="U96" s="15">
        <f t="shared" si="29"/>
        <v>27.68166089965398</v>
      </c>
      <c r="V96" s="15">
        <f t="shared" si="29"/>
        <v>26.87427912341407</v>
      </c>
      <c r="W96" s="15">
        <f t="shared" si="29"/>
        <v>25.720876585928487</v>
      </c>
    </row>
    <row r="97" spans="15:23" ht="14.25">
      <c r="O97" s="7" t="s">
        <v>11</v>
      </c>
      <c r="P97" s="15"/>
      <c r="Q97" s="15">
        <f aca="true" t="shared" si="30" ref="Q97:W97">+D21</f>
        <v>100</v>
      </c>
      <c r="R97" s="15">
        <f t="shared" si="30"/>
        <v>100</v>
      </c>
      <c r="S97" s="15">
        <f t="shared" si="30"/>
        <v>125.56179775280899</v>
      </c>
      <c r="T97" s="15">
        <f t="shared" si="30"/>
        <v>153.08988764044943</v>
      </c>
      <c r="U97" s="15">
        <f t="shared" si="30"/>
        <v>172.75280898876403</v>
      </c>
      <c r="V97" s="15">
        <f t="shared" si="30"/>
        <v>188.7640449438202</v>
      </c>
      <c r="W97" s="15">
        <f t="shared" si="30"/>
        <v>195.2247191011236</v>
      </c>
    </row>
    <row r="98" spans="15:23" ht="14.25">
      <c r="O98" s="7" t="s">
        <v>12</v>
      </c>
      <c r="P98" s="15">
        <f>+C24</f>
        <v>100</v>
      </c>
      <c r="Q98" s="15">
        <f aca="true" t="shared" si="31" ref="Q98:W98">+D24</f>
        <v>79.7244094488189</v>
      </c>
      <c r="R98" s="15">
        <f t="shared" si="31"/>
        <v>86.68799212598425</v>
      </c>
      <c r="S98" s="15">
        <f t="shared" si="31"/>
        <v>94.06988188976378</v>
      </c>
      <c r="T98" s="15">
        <f t="shared" si="31"/>
        <v>101.59940944881889</v>
      </c>
      <c r="U98" s="15">
        <f t="shared" si="31"/>
        <v>106.76673228346456</v>
      </c>
      <c r="V98" s="15">
        <f t="shared" si="31"/>
        <v>108.58759842519686</v>
      </c>
      <c r="W98" s="15">
        <f t="shared" si="31"/>
        <v>105.19192913385827</v>
      </c>
    </row>
    <row r="99" spans="15:23" ht="14.25">
      <c r="O99" s="7" t="s">
        <v>13</v>
      </c>
      <c r="P99" s="15">
        <f>+C27</f>
        <v>100</v>
      </c>
      <c r="Q99" s="15">
        <f aca="true" t="shared" si="32" ref="Q99:W99">+D27</f>
        <v>112.5</v>
      </c>
      <c r="R99" s="15">
        <f t="shared" si="32"/>
        <v>112.5</v>
      </c>
      <c r="S99" s="15">
        <f t="shared" si="32"/>
        <v>112.5</v>
      </c>
      <c r="T99" s="15">
        <f t="shared" si="32"/>
        <v>162.5</v>
      </c>
      <c r="U99" s="15">
        <f t="shared" si="32"/>
        <v>137.5</v>
      </c>
      <c r="V99" s="15">
        <f t="shared" si="32"/>
        <v>975</v>
      </c>
      <c r="W99" s="15">
        <f t="shared" si="32"/>
        <v>1125</v>
      </c>
    </row>
    <row r="125" spans="2:6" ht="14.25">
      <c r="B125" s="17" t="s">
        <v>20</v>
      </c>
      <c r="C125" s="17"/>
      <c r="D125" s="17"/>
      <c r="E125" s="17"/>
      <c r="F125" s="17"/>
    </row>
  </sheetData>
  <mergeCells count="10">
    <mergeCell ref="B125:F125"/>
    <mergeCell ref="B3:J4"/>
    <mergeCell ref="A17:A19"/>
    <mergeCell ref="A20:A22"/>
    <mergeCell ref="A23:A25"/>
    <mergeCell ref="A26:A28"/>
    <mergeCell ref="A7:B7"/>
    <mergeCell ref="A8:A10"/>
    <mergeCell ref="A11:A13"/>
    <mergeCell ref="A14:A16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2008-07-01T03:11:45Z</cp:lastPrinted>
  <dcterms:created xsi:type="dcterms:W3CDTF">2004-07-05T05:03:09Z</dcterms:created>
  <dcterms:modified xsi:type="dcterms:W3CDTF">2008-07-29T01:55:05Z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-1429908754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