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xlnm.Print_Area" localSheetId="0">'Sheet1'!$A$1:$V$47</definedName>
  </definedNames>
  <calcPr fullCalcOnLoad="1"/>
</workbook>
</file>

<file path=xl/sharedStrings.xml><?xml version="1.0" encoding="utf-8"?>
<sst xmlns="http://schemas.openxmlformats.org/spreadsheetml/2006/main" count="114" uniqueCount="37">
  <si>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</si>
  <si>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</si>
  <si>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</si>
  <si>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</si>
  <si>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</si>
  <si>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</si>
  <si>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</si>
  <si>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</si>
  <si>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</si>
  <si>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</si>
  <si>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</si>
  <si>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</si>
  <si>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</si>
  <si>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</si>
  <si>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</si>
  <si>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－</t>
  </si>
  <si>
    <t>６　福祉事務所別医療扶助人員（年度別推移）</t>
  </si>
  <si>
    <t>医　療　扶　助　人　員</t>
  </si>
  <si>
    <t>医　療　扶　助　率</t>
  </si>
  <si>
    <t>医療扶助単給人員</t>
  </si>
  <si>
    <t>医療扶助単給率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</si>
  <si>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</si>
  <si>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</si>
  <si>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</si>
  <si>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</si>
  <si>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</si>
  <si>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注５）白山市（平成１７年２月１日市制施行）の平成１６年度データは、旧松任市、石川郡美川町、鶴来町、河内村、吉野谷村、鳥越村、尾口村、白峰村における数値を合計したものである。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</si>
  <si>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</si>
  <si>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注７）石川中央の平成１６年度データは、白山市で計上した数値を差し引いたものである。</t>
  </si>
  <si>
    <t>　注８）南加賀の平成１６年度データは、能美市で計上した数値を差し引いたものである。</t>
  </si>
  <si>
    <t>石川中央</t>
  </si>
  <si>
    <t>能登中部</t>
  </si>
  <si>
    <t>能登北部</t>
  </si>
  <si>
    <t>-</t>
  </si>
  <si>
    <t>-</t>
  </si>
  <si>
    <t>白山市</t>
  </si>
  <si>
    <t>　注９）石川中央の平成１７年度データは、南加賀で計上した数値を合計したものである。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</si>
</sst>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6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3" borderId="1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6" sqref="L36"/>
    </sheetView>
  </sheetViews>
  <sheetFormatPr defaultColWidth="9.00390625" defaultRowHeight="14.25"/>
  <cols>
    <col min="1" max="1" width="11.25390625" style="0" customWidth="1"/>
    <col min="3" max="22" width="8.75390625" style="0" customWidth="1"/>
  </cols>
  <sheetData>
    <row r="1" ht="21.75" customHeight="1" thickBot="1">
      <c r="A1" s="2" t="s">
        <v>16</v>
      </c>
    </row>
    <row r="2" spans="1:22" ht="21.75" customHeight="1">
      <c r="A2" s="39" t="s">
        <v>0</v>
      </c>
      <c r="B2" s="37"/>
      <c r="C2" s="37" t="s">
        <v>17</v>
      </c>
      <c r="D2" s="37"/>
      <c r="E2" s="37"/>
      <c r="F2" s="37"/>
      <c r="G2" s="37"/>
      <c r="H2" s="37" t="s">
        <v>18</v>
      </c>
      <c r="I2" s="37"/>
      <c r="J2" s="37"/>
      <c r="K2" s="37"/>
      <c r="L2" s="37"/>
      <c r="M2" s="37" t="s">
        <v>19</v>
      </c>
      <c r="N2" s="37"/>
      <c r="O2" s="37"/>
      <c r="P2" s="37"/>
      <c r="Q2" s="37"/>
      <c r="R2" s="37" t="s">
        <v>20</v>
      </c>
      <c r="S2" s="37"/>
      <c r="T2" s="37"/>
      <c r="U2" s="37"/>
      <c r="V2" s="38"/>
    </row>
    <row r="3" spans="1:22" ht="21.75" customHeight="1">
      <c r="A3" s="40"/>
      <c r="B3" s="41"/>
      <c r="C3" s="1">
        <v>14</v>
      </c>
      <c r="D3" s="1">
        <v>15</v>
      </c>
      <c r="E3" s="1">
        <v>16</v>
      </c>
      <c r="F3" s="1">
        <v>17</v>
      </c>
      <c r="G3" s="1">
        <v>18</v>
      </c>
      <c r="H3" s="1">
        <f>+C3</f>
        <v>14</v>
      </c>
      <c r="I3" s="1">
        <f>+D3</f>
        <v>15</v>
      </c>
      <c r="J3" s="1">
        <f>+E3</f>
        <v>16</v>
      </c>
      <c r="K3" s="1">
        <f>+F3</f>
        <v>17</v>
      </c>
      <c r="L3" s="1">
        <f>+G3</f>
        <v>18</v>
      </c>
      <c r="M3" s="1">
        <f>+C3</f>
        <v>14</v>
      </c>
      <c r="N3" s="1">
        <f>+D3</f>
        <v>15</v>
      </c>
      <c r="O3" s="1">
        <f>+E3</f>
        <v>16</v>
      </c>
      <c r="P3" s="1">
        <f>+F3</f>
        <v>17</v>
      </c>
      <c r="Q3" s="1">
        <f>+G3</f>
        <v>18</v>
      </c>
      <c r="R3" s="1">
        <f>+C3</f>
        <v>14</v>
      </c>
      <c r="S3" s="1">
        <f>+D3</f>
        <v>15</v>
      </c>
      <c r="T3" s="1">
        <f>+E3</f>
        <v>16</v>
      </c>
      <c r="U3" s="1">
        <f>+F3</f>
        <v>17</v>
      </c>
      <c r="V3" s="6">
        <f>+G3</f>
        <v>18</v>
      </c>
    </row>
    <row r="4" spans="1:22" ht="21.75" customHeight="1">
      <c r="A4" s="34" t="s">
        <v>1</v>
      </c>
      <c r="B4" s="3" t="s">
        <v>2</v>
      </c>
      <c r="C4" s="4">
        <v>115</v>
      </c>
      <c r="D4" s="4">
        <v>118</v>
      </c>
      <c r="E4" s="4">
        <v>78</v>
      </c>
      <c r="F4" s="21" t="s">
        <v>34</v>
      </c>
      <c r="G4" s="21" t="s">
        <v>34</v>
      </c>
      <c r="H4" s="5">
        <v>85.5</v>
      </c>
      <c r="I4" s="5">
        <v>89.4</v>
      </c>
      <c r="J4" s="5">
        <v>92.9</v>
      </c>
      <c r="K4" s="21" t="s">
        <v>34</v>
      </c>
      <c r="L4" s="21" t="s">
        <v>34</v>
      </c>
      <c r="M4" s="4">
        <v>15</v>
      </c>
      <c r="N4" s="4">
        <v>14</v>
      </c>
      <c r="O4" s="4">
        <v>7</v>
      </c>
      <c r="P4" s="21" t="s">
        <v>34</v>
      </c>
      <c r="Q4" s="21" t="s">
        <v>34</v>
      </c>
      <c r="R4" s="5">
        <f>ROUND(M4/C4*100,1)</f>
        <v>13</v>
      </c>
      <c r="S4" s="5">
        <f>ROUND(N4/D4*100,1)</f>
        <v>11.9</v>
      </c>
      <c r="T4" s="5">
        <f>ROUND(O4/E4*100,1)</f>
        <v>9</v>
      </c>
      <c r="U4" s="15" t="s">
        <v>33</v>
      </c>
      <c r="V4" s="23" t="s">
        <v>33</v>
      </c>
    </row>
    <row r="5" spans="1:22" ht="21.75" customHeight="1">
      <c r="A5" s="34"/>
      <c r="B5" s="3" t="s">
        <v>3</v>
      </c>
      <c r="C5" s="5">
        <v>108.5</v>
      </c>
      <c r="D5" s="5">
        <f>ROUND(D4/C4*100,1)</f>
        <v>102.6</v>
      </c>
      <c r="E5" s="5">
        <f>ROUND(E4/D4*100,1)</f>
        <v>66.1</v>
      </c>
      <c r="F5" s="21" t="s">
        <v>34</v>
      </c>
      <c r="G5" s="21" t="s">
        <v>34</v>
      </c>
      <c r="H5" s="5">
        <v>93.5</v>
      </c>
      <c r="I5" s="5">
        <f>ROUND(I4/H4*100,1)</f>
        <v>104.6</v>
      </c>
      <c r="J5" s="5">
        <f>ROUND(J4/I4*100,1)</f>
        <v>103.9</v>
      </c>
      <c r="K5" s="21" t="s">
        <v>34</v>
      </c>
      <c r="L5" s="21" t="s">
        <v>34</v>
      </c>
      <c r="M5" s="5">
        <v>83.3</v>
      </c>
      <c r="N5" s="5">
        <f>ROUND(N4/M4*100,1)</f>
        <v>93.3</v>
      </c>
      <c r="O5" s="5">
        <f>ROUND(O4/N4*100,1)</f>
        <v>50</v>
      </c>
      <c r="P5" s="21" t="s">
        <v>34</v>
      </c>
      <c r="Q5" s="21" t="s">
        <v>34</v>
      </c>
      <c r="R5" s="5">
        <v>76.5</v>
      </c>
      <c r="S5" s="5">
        <f>ROUND(S4/R4*100,1)</f>
        <v>91.5</v>
      </c>
      <c r="T5" s="5">
        <f>ROUND(T4/S4*100,1)</f>
        <v>75.6</v>
      </c>
      <c r="U5" s="15" t="s">
        <v>33</v>
      </c>
      <c r="V5" s="23" t="s">
        <v>33</v>
      </c>
    </row>
    <row r="6" spans="1:22" ht="21.75" customHeight="1">
      <c r="A6" s="33" t="s">
        <v>30</v>
      </c>
      <c r="B6" s="3" t="s">
        <v>2</v>
      </c>
      <c r="C6" s="4">
        <v>368</v>
      </c>
      <c r="D6" s="4">
        <v>290</v>
      </c>
      <c r="E6" s="4">
        <v>252</v>
      </c>
      <c r="F6" s="4">
        <v>311</v>
      </c>
      <c r="G6" s="4">
        <v>281</v>
      </c>
      <c r="H6" s="5">
        <v>85.6</v>
      </c>
      <c r="I6" s="5">
        <v>84.3</v>
      </c>
      <c r="J6" s="5">
        <v>84</v>
      </c>
      <c r="K6" s="5">
        <v>85.9</v>
      </c>
      <c r="L6" s="5">
        <v>84.1</v>
      </c>
      <c r="M6" s="4">
        <v>69</v>
      </c>
      <c r="N6" s="4">
        <v>43</v>
      </c>
      <c r="O6" s="4">
        <v>30</v>
      </c>
      <c r="P6" s="4">
        <v>31</v>
      </c>
      <c r="Q6" s="4">
        <v>33</v>
      </c>
      <c r="R6" s="5">
        <f>ROUND(M6/C6*100,1)</f>
        <v>18.8</v>
      </c>
      <c r="S6" s="5">
        <f>ROUND(N6/D6*100,1)</f>
        <v>14.8</v>
      </c>
      <c r="T6" s="5">
        <f>ROUND(O6/E6*100,1)</f>
        <v>11.9</v>
      </c>
      <c r="U6" s="5">
        <f>ROUND(P6/F6*100,1)</f>
        <v>10</v>
      </c>
      <c r="V6" s="24">
        <f>ROUND(Q6/G6*100,1)</f>
        <v>11.7</v>
      </c>
    </row>
    <row r="7" spans="1:22" ht="21.75" customHeight="1">
      <c r="A7" s="34"/>
      <c r="B7" s="3" t="s">
        <v>3</v>
      </c>
      <c r="C7" s="5">
        <v>105.1</v>
      </c>
      <c r="D7" s="5">
        <f>ROUND(D6/C6*100,1)</f>
        <v>78.8</v>
      </c>
      <c r="E7" s="5">
        <f>ROUND(E6/D6*100,1)</f>
        <v>86.9</v>
      </c>
      <c r="F7" s="5">
        <f>ROUND(F6/E6*100,1)</f>
        <v>123.4</v>
      </c>
      <c r="G7" s="5">
        <f>ROUND(G6/F6*100,1)</f>
        <v>90.4</v>
      </c>
      <c r="H7" s="5">
        <v>97.8</v>
      </c>
      <c r="I7" s="5">
        <f>ROUND(I6/H6*100,1)</f>
        <v>98.5</v>
      </c>
      <c r="J7" s="5">
        <f>ROUND(J6/I6*100,1)</f>
        <v>99.6</v>
      </c>
      <c r="K7" s="5">
        <f>ROUND(K6/J6*100,1)</f>
        <v>102.3</v>
      </c>
      <c r="L7" s="5">
        <f>ROUND(L6/K6*100,1)</f>
        <v>97.9</v>
      </c>
      <c r="M7" s="5">
        <v>92</v>
      </c>
      <c r="N7" s="5">
        <f>ROUND(N6/M6*100,1)</f>
        <v>62.3</v>
      </c>
      <c r="O7" s="5">
        <f>ROUND(O6/N6*100,1)</f>
        <v>69.8</v>
      </c>
      <c r="P7" s="5">
        <f>ROUND(P6/O6*100,1)</f>
        <v>103.3</v>
      </c>
      <c r="Q7" s="5">
        <f>ROUND(Q6/P6*100,1)</f>
        <v>106.5</v>
      </c>
      <c r="R7" s="5">
        <v>87.9</v>
      </c>
      <c r="S7" s="5">
        <f>ROUND(S6/R6*100,1)</f>
        <v>78.7</v>
      </c>
      <c r="T7" s="5">
        <f>ROUND(T6/S6*100,1)</f>
        <v>80.4</v>
      </c>
      <c r="U7" s="5">
        <f>ROUND(U6/T6*100,1)</f>
        <v>84</v>
      </c>
      <c r="V7" s="24">
        <f>ROUND(V6/U6*100,1)</f>
        <v>117</v>
      </c>
    </row>
    <row r="8" spans="1:22" ht="21.75" customHeight="1">
      <c r="A8" s="33" t="s">
        <v>31</v>
      </c>
      <c r="B8" s="3" t="s">
        <v>2</v>
      </c>
      <c r="C8" s="4">
        <v>106</v>
      </c>
      <c r="D8" s="4">
        <v>103</v>
      </c>
      <c r="E8" s="4">
        <v>78</v>
      </c>
      <c r="F8" s="4">
        <v>79</v>
      </c>
      <c r="G8" s="4">
        <v>71</v>
      </c>
      <c r="H8" s="5">
        <v>91.6</v>
      </c>
      <c r="I8" s="5">
        <v>89.6</v>
      </c>
      <c r="J8" s="5">
        <v>86.7</v>
      </c>
      <c r="K8" s="5">
        <v>90.8</v>
      </c>
      <c r="L8" s="5">
        <v>81.6</v>
      </c>
      <c r="M8" s="4">
        <v>31</v>
      </c>
      <c r="N8" s="4">
        <v>25</v>
      </c>
      <c r="O8" s="4">
        <v>13</v>
      </c>
      <c r="P8" s="4">
        <v>14</v>
      </c>
      <c r="Q8" s="4">
        <v>16</v>
      </c>
      <c r="R8" s="5">
        <f>ROUND(M8/C8*100,1)</f>
        <v>29.2</v>
      </c>
      <c r="S8" s="5">
        <f>ROUND(N8/D8*100,1)</f>
        <v>24.3</v>
      </c>
      <c r="T8" s="5">
        <f>ROUND(O8/E8*100,1)</f>
        <v>16.7</v>
      </c>
      <c r="U8" s="5">
        <f>ROUND(P8/F8*100,1)</f>
        <v>17.7</v>
      </c>
      <c r="V8" s="24">
        <f>ROUND(Q8/G8*100,1)</f>
        <v>22.5</v>
      </c>
    </row>
    <row r="9" spans="1:22" ht="21.75" customHeight="1">
      <c r="A9" s="34"/>
      <c r="B9" s="3" t="s">
        <v>3</v>
      </c>
      <c r="C9" s="5">
        <v>94.6</v>
      </c>
      <c r="D9" s="5">
        <f>ROUND(D8/C8*100,1)</f>
        <v>97.2</v>
      </c>
      <c r="E9" s="5">
        <f>ROUND(E8/D8*100,1)</f>
        <v>75.7</v>
      </c>
      <c r="F9" s="5">
        <f>ROUND(F8/E8*100,1)</f>
        <v>101.3</v>
      </c>
      <c r="G9" s="5">
        <f>ROUND(G8/F8*100,1)</f>
        <v>89.9</v>
      </c>
      <c r="H9" s="5">
        <v>98.2</v>
      </c>
      <c r="I9" s="5">
        <f>ROUND(I8/H8*100,1)</f>
        <v>97.8</v>
      </c>
      <c r="J9" s="5">
        <f>ROUND(J8/I8*100,1)</f>
        <v>96.8</v>
      </c>
      <c r="K9" s="5">
        <f>ROUND(K8/J8*100,1)</f>
        <v>104.7</v>
      </c>
      <c r="L9" s="5">
        <f>ROUND(L8/K8*100,1)</f>
        <v>89.9</v>
      </c>
      <c r="M9" s="5">
        <v>93.9</v>
      </c>
      <c r="N9" s="5">
        <f>ROUND(N8/M8*100,1)</f>
        <v>80.6</v>
      </c>
      <c r="O9" s="5">
        <f>ROUND(O8/N8*100,1)</f>
        <v>52</v>
      </c>
      <c r="P9" s="5">
        <f>ROUND(P8/O8*100,1)</f>
        <v>107.7</v>
      </c>
      <c r="Q9" s="5">
        <f>ROUND(Q8/P8*100,1)</f>
        <v>114.3</v>
      </c>
      <c r="R9" s="5">
        <v>99</v>
      </c>
      <c r="S9" s="5">
        <f>ROUND(S8/R8*100,1)</f>
        <v>83.2</v>
      </c>
      <c r="T9" s="5">
        <f>ROUND(T8/S8*100,1)</f>
        <v>68.7</v>
      </c>
      <c r="U9" s="5">
        <f>ROUND(U8/T8*100,1)</f>
        <v>106</v>
      </c>
      <c r="V9" s="24">
        <f>ROUND(V8/U8*100,1)</f>
        <v>127.1</v>
      </c>
    </row>
    <row r="10" spans="1:22" ht="21.75" customHeight="1">
      <c r="A10" s="33" t="s">
        <v>32</v>
      </c>
      <c r="B10" s="3" t="s">
        <v>2</v>
      </c>
      <c r="C10" s="4">
        <v>142</v>
      </c>
      <c r="D10" s="4">
        <v>150</v>
      </c>
      <c r="E10" s="4">
        <v>152</v>
      </c>
      <c r="F10" s="4">
        <v>157</v>
      </c>
      <c r="G10" s="4">
        <v>131</v>
      </c>
      <c r="H10" s="5">
        <v>87.1</v>
      </c>
      <c r="I10" s="5">
        <v>89.8</v>
      </c>
      <c r="J10" s="5">
        <v>86.9</v>
      </c>
      <c r="K10" s="5">
        <v>89.7</v>
      </c>
      <c r="L10" s="5">
        <v>81.4</v>
      </c>
      <c r="M10" s="4">
        <v>25</v>
      </c>
      <c r="N10" s="4">
        <v>26</v>
      </c>
      <c r="O10" s="4">
        <v>30</v>
      </c>
      <c r="P10" s="4">
        <v>27</v>
      </c>
      <c r="Q10" s="4">
        <v>24</v>
      </c>
      <c r="R10" s="5">
        <f>ROUND(M10/C10*100,1)</f>
        <v>17.6</v>
      </c>
      <c r="S10" s="5">
        <f>ROUND(N10/D10*100,1)</f>
        <v>17.3</v>
      </c>
      <c r="T10" s="5">
        <f>ROUND(O10/E10*100,1)</f>
        <v>19.7</v>
      </c>
      <c r="U10" s="5">
        <f>ROUND(P10/F10*100,1)</f>
        <v>17.2</v>
      </c>
      <c r="V10" s="24">
        <f>ROUND(Q10/G10*100,1)</f>
        <v>18.3</v>
      </c>
    </row>
    <row r="11" spans="1:22" ht="21.75" customHeight="1" thickBot="1">
      <c r="A11" s="35"/>
      <c r="B11" s="9" t="s">
        <v>3</v>
      </c>
      <c r="C11" s="5">
        <v>96.6</v>
      </c>
      <c r="D11" s="5">
        <f>ROUND(D10/C10*100,1)</f>
        <v>105.6</v>
      </c>
      <c r="E11" s="5">
        <f>ROUND(E10/D10*100,1)</f>
        <v>101.3</v>
      </c>
      <c r="F11" s="5">
        <f>ROUND(F10/E10*100,1)</f>
        <v>103.3</v>
      </c>
      <c r="G11" s="5">
        <f>ROUND(G10/F10*100,1)</f>
        <v>83.4</v>
      </c>
      <c r="H11" s="5">
        <v>98.3</v>
      </c>
      <c r="I11" s="5">
        <f>ROUND(I10/H10*100,1)</f>
        <v>103.1</v>
      </c>
      <c r="J11" s="5">
        <f>ROUND(J10/I10*100,1)</f>
        <v>96.8</v>
      </c>
      <c r="K11" s="5">
        <f>ROUND(K10/J10*100,1)</f>
        <v>103.2</v>
      </c>
      <c r="L11" s="5">
        <f>ROUND(L10/K10*100,1)</f>
        <v>90.7</v>
      </c>
      <c r="M11" s="5">
        <v>125</v>
      </c>
      <c r="N11" s="5">
        <f>ROUND(N10/M10*100,1)</f>
        <v>104</v>
      </c>
      <c r="O11" s="5">
        <f>ROUND(O10/N10*100,1)</f>
        <v>115.4</v>
      </c>
      <c r="P11" s="5">
        <f>ROUND(P10/O10*100,1)</f>
        <v>90</v>
      </c>
      <c r="Q11" s="5">
        <f>ROUND(Q10/P10*100,1)</f>
        <v>88.9</v>
      </c>
      <c r="R11" s="10">
        <v>129.4</v>
      </c>
      <c r="S11" s="10">
        <f>ROUND(S10/R10*100,1)</f>
        <v>98.3</v>
      </c>
      <c r="T11" s="10">
        <f>ROUND(T10/S10*100,1)</f>
        <v>113.9</v>
      </c>
      <c r="U11" s="10">
        <f>ROUND(U10/T10*100,1)</f>
        <v>87.3</v>
      </c>
      <c r="V11" s="25">
        <f>ROUND(V10/U10*100,1)</f>
        <v>106.4</v>
      </c>
    </row>
    <row r="12" spans="1:22" ht="21.75" customHeight="1">
      <c r="A12" s="36" t="s">
        <v>4</v>
      </c>
      <c r="B12" s="13" t="s">
        <v>2</v>
      </c>
      <c r="C12" s="14">
        <f>+C4+C6+C8+C10</f>
        <v>731</v>
      </c>
      <c r="D12" s="14">
        <f>+D4+D6+D8+D10</f>
        <v>661</v>
      </c>
      <c r="E12" s="14">
        <f>+E4+E6+E8+E10</f>
        <v>560</v>
      </c>
      <c r="F12" s="14">
        <f>+F6+F8+F10</f>
        <v>547</v>
      </c>
      <c r="G12" s="14">
        <f>+G6+G8+G10</f>
        <v>483</v>
      </c>
      <c r="H12" s="17">
        <v>86.7</v>
      </c>
      <c r="I12" s="17">
        <v>87.2</v>
      </c>
      <c r="J12" s="17">
        <v>86.3</v>
      </c>
      <c r="K12" s="17">
        <v>87.7</v>
      </c>
      <c r="L12" s="17">
        <v>83</v>
      </c>
      <c r="M12" s="14">
        <f>+M4+M6+M8+M10</f>
        <v>140</v>
      </c>
      <c r="N12" s="14">
        <f>+N4+N6+N8+N10</f>
        <v>108</v>
      </c>
      <c r="O12" s="14">
        <f>+O4+O6+O8+O10</f>
        <v>80</v>
      </c>
      <c r="P12" s="14">
        <f>+P6+P8+P10</f>
        <v>72</v>
      </c>
      <c r="Q12" s="14">
        <f>+Q6+Q8+Q10</f>
        <v>73</v>
      </c>
      <c r="R12" s="17">
        <f>ROUND(M12/C12*100,1)</f>
        <v>19.2</v>
      </c>
      <c r="S12" s="17">
        <f>ROUND(N12/D12*100,1)</f>
        <v>16.3</v>
      </c>
      <c r="T12" s="17">
        <f>ROUND(O12/E12*100,1)</f>
        <v>14.3</v>
      </c>
      <c r="U12" s="17">
        <f>ROUND(P12/F12*100,1)</f>
        <v>13.2</v>
      </c>
      <c r="V12" s="26">
        <f>ROUND(Q12/G12*100,1)</f>
        <v>15.1</v>
      </c>
    </row>
    <row r="13" spans="1:22" ht="21.75" customHeight="1" thickBot="1">
      <c r="A13" s="31"/>
      <c r="B13" s="7" t="s">
        <v>3</v>
      </c>
      <c r="C13" s="8">
        <v>102.2</v>
      </c>
      <c r="D13" s="8">
        <f>ROUND(D12/C12*100,1)</f>
        <v>90.4</v>
      </c>
      <c r="E13" s="8">
        <f>ROUND(E12/D12*100,1)</f>
        <v>84.7</v>
      </c>
      <c r="F13" s="8">
        <f>ROUND(F12/E12*100,1)</f>
        <v>97.7</v>
      </c>
      <c r="G13" s="8">
        <f>ROUND(G12/F12*100,1)</f>
        <v>88.3</v>
      </c>
      <c r="H13" s="8">
        <v>97.1</v>
      </c>
      <c r="I13" s="8">
        <f>ROUND(I12/H12*100,1)</f>
        <v>100.6</v>
      </c>
      <c r="J13" s="8">
        <f>ROUND(J12/I12*100,1)</f>
        <v>99</v>
      </c>
      <c r="K13" s="8">
        <f>ROUND(K12/J12*100,1)</f>
        <v>101.6</v>
      </c>
      <c r="L13" s="8">
        <f>ROUND(L12/K12*100,1)</f>
        <v>94.6</v>
      </c>
      <c r="M13" s="8">
        <v>95.9</v>
      </c>
      <c r="N13" s="8">
        <f>ROUND(N12/M12*100,1)</f>
        <v>77.1</v>
      </c>
      <c r="O13" s="8">
        <f>ROUND(O12/N12*100,1)</f>
        <v>74.1</v>
      </c>
      <c r="P13" s="8">
        <f>ROUND(P12/O12*100,1)</f>
        <v>90</v>
      </c>
      <c r="Q13" s="8">
        <f>ROUND(Q12/P12*100,1)</f>
        <v>101.4</v>
      </c>
      <c r="R13" s="8">
        <v>94.1</v>
      </c>
      <c r="S13" s="8">
        <f>ROUND(S12/R12*100,1)</f>
        <v>84.9</v>
      </c>
      <c r="T13" s="8">
        <f>ROUND(T12/S12*100,1)</f>
        <v>87.7</v>
      </c>
      <c r="U13" s="8">
        <f>ROUND(U12/T12*100,1)</f>
        <v>92.3</v>
      </c>
      <c r="V13" s="27">
        <f>ROUND(V12/U12*100,1)</f>
        <v>114.4</v>
      </c>
    </row>
    <row r="14" spans="1:22" ht="21.75" customHeight="1">
      <c r="A14" s="32" t="s">
        <v>5</v>
      </c>
      <c r="B14" s="11" t="s">
        <v>2</v>
      </c>
      <c r="C14" s="12">
        <v>1894</v>
      </c>
      <c r="D14" s="12">
        <v>2072</v>
      </c>
      <c r="E14" s="12">
        <v>2192</v>
      </c>
      <c r="F14" s="12">
        <v>2219</v>
      </c>
      <c r="G14" s="12">
        <v>2200</v>
      </c>
      <c r="H14" s="18">
        <v>82.4</v>
      </c>
      <c r="I14" s="18">
        <v>83</v>
      </c>
      <c r="J14" s="18">
        <v>83.7</v>
      </c>
      <c r="K14" s="18">
        <v>83.2</v>
      </c>
      <c r="L14" s="18">
        <v>80.5</v>
      </c>
      <c r="M14" s="12">
        <v>273</v>
      </c>
      <c r="N14" s="12">
        <v>220</v>
      </c>
      <c r="O14" s="12">
        <v>192</v>
      </c>
      <c r="P14" s="12">
        <v>169</v>
      </c>
      <c r="Q14" s="12">
        <v>141</v>
      </c>
      <c r="R14" s="17">
        <f>ROUND(M14/C14*100,1)</f>
        <v>14.4</v>
      </c>
      <c r="S14" s="17">
        <f>ROUND(N14/D14*100,1)</f>
        <v>10.6</v>
      </c>
      <c r="T14" s="17">
        <f>ROUND(O14/E14*100,1)</f>
        <v>8.8</v>
      </c>
      <c r="U14" s="17">
        <f>ROUND(P14/F14*100,1)</f>
        <v>7.6</v>
      </c>
      <c r="V14" s="26">
        <f>ROUND(Q14/G14*100,1)</f>
        <v>6.4</v>
      </c>
    </row>
    <row r="15" spans="1:22" ht="21.75" customHeight="1">
      <c r="A15" s="34"/>
      <c r="B15" s="3" t="s">
        <v>3</v>
      </c>
      <c r="C15" s="5">
        <v>107.8</v>
      </c>
      <c r="D15" s="5">
        <f>ROUND(D14/C14*100,1)</f>
        <v>109.4</v>
      </c>
      <c r="E15" s="5">
        <f>ROUND(E14/D14*100,1)</f>
        <v>105.8</v>
      </c>
      <c r="F15" s="5">
        <f>ROUND(F14/E14*100,1)</f>
        <v>101.2</v>
      </c>
      <c r="G15" s="5">
        <f>ROUND(G14/F14*100,1)</f>
        <v>99.1</v>
      </c>
      <c r="H15" s="5">
        <v>100.2</v>
      </c>
      <c r="I15" s="5">
        <f>ROUND(I14/H14*100,1)</f>
        <v>100.7</v>
      </c>
      <c r="J15" s="5">
        <f>ROUND(J14/I14*100,1)</f>
        <v>100.8</v>
      </c>
      <c r="K15" s="5">
        <f>ROUND(K14/J14*100,1)</f>
        <v>99.4</v>
      </c>
      <c r="L15" s="5">
        <f>ROUND(L14/K14*100,1)</f>
        <v>96.8</v>
      </c>
      <c r="M15" s="5">
        <v>104.6</v>
      </c>
      <c r="N15" s="5">
        <f>ROUND(N14/M14*100,1)</f>
        <v>80.6</v>
      </c>
      <c r="O15" s="5">
        <f>ROUND(O14/N14*100,1)</f>
        <v>87.3</v>
      </c>
      <c r="P15" s="5">
        <f>ROUND(P14/O14*100,1)</f>
        <v>88</v>
      </c>
      <c r="Q15" s="5">
        <f>ROUND(Q14/P14*100,1)</f>
        <v>83.4</v>
      </c>
      <c r="R15" s="5">
        <v>96.6</v>
      </c>
      <c r="S15" s="5">
        <f>ROUND(S14/R14*100,1)</f>
        <v>73.6</v>
      </c>
      <c r="T15" s="5">
        <f>ROUND(T14/S14*100,1)</f>
        <v>83</v>
      </c>
      <c r="U15" s="5">
        <f>ROUND(U14/T14*100,1)</f>
        <v>86.4</v>
      </c>
      <c r="V15" s="24">
        <f>ROUND(V14/U14*100,1)</f>
        <v>84.2</v>
      </c>
    </row>
    <row r="16" spans="1:22" ht="21.75" customHeight="1">
      <c r="A16" s="33" t="s">
        <v>6</v>
      </c>
      <c r="B16" s="3" t="s">
        <v>2</v>
      </c>
      <c r="C16" s="4">
        <v>131</v>
      </c>
      <c r="D16" s="4">
        <v>139</v>
      </c>
      <c r="E16" s="4">
        <v>166</v>
      </c>
      <c r="F16" s="4">
        <v>150</v>
      </c>
      <c r="G16" s="4">
        <v>116</v>
      </c>
      <c r="H16" s="5">
        <v>86.2</v>
      </c>
      <c r="I16" s="5">
        <v>87.4</v>
      </c>
      <c r="J16" s="5">
        <v>89.7</v>
      </c>
      <c r="K16" s="5">
        <v>86.7</v>
      </c>
      <c r="L16" s="5">
        <v>77.3</v>
      </c>
      <c r="M16" s="4">
        <v>14</v>
      </c>
      <c r="N16" s="4">
        <v>20</v>
      </c>
      <c r="O16" s="4">
        <v>18</v>
      </c>
      <c r="P16" s="4">
        <v>18</v>
      </c>
      <c r="Q16" s="4">
        <v>16</v>
      </c>
      <c r="R16" s="5">
        <f>ROUND(M16/C16*100,1)</f>
        <v>10.7</v>
      </c>
      <c r="S16" s="5">
        <f>ROUND(N16/D16*100,1)</f>
        <v>14.4</v>
      </c>
      <c r="T16" s="5">
        <f>ROUND(O16/E16*100,1)</f>
        <v>10.8</v>
      </c>
      <c r="U16" s="5">
        <f>ROUND(P16/F16*100,1)</f>
        <v>12</v>
      </c>
      <c r="V16" s="24">
        <f>ROUND(Q16/G16*100,1)</f>
        <v>13.8</v>
      </c>
    </row>
    <row r="17" spans="1:22" ht="21.75" customHeight="1">
      <c r="A17" s="34"/>
      <c r="B17" s="3" t="s">
        <v>3</v>
      </c>
      <c r="C17" s="5">
        <v>112</v>
      </c>
      <c r="D17" s="5">
        <f>ROUND(D16/C16*100,1)</f>
        <v>106.1</v>
      </c>
      <c r="E17" s="5">
        <f>ROUND(E16/D16*100,1)</f>
        <v>119.4</v>
      </c>
      <c r="F17" s="5">
        <f>ROUND(F16/E16*100,1)</f>
        <v>90.4</v>
      </c>
      <c r="G17" s="5">
        <f>ROUND(G16/F16*100,1)</f>
        <v>77.3</v>
      </c>
      <c r="H17" s="5">
        <v>97.3</v>
      </c>
      <c r="I17" s="5">
        <f>ROUND(I16/H16*100,1)</f>
        <v>101.4</v>
      </c>
      <c r="J17" s="5">
        <f>ROUND(J16/I16*100,1)</f>
        <v>102.6</v>
      </c>
      <c r="K17" s="5">
        <f>ROUND(K16/J16*100,1)</f>
        <v>96.7</v>
      </c>
      <c r="L17" s="5">
        <f>ROUND(L16/K16*100,1)</f>
        <v>89.2</v>
      </c>
      <c r="M17" s="5">
        <v>82.4</v>
      </c>
      <c r="N17" s="5">
        <f>ROUND(N16/M16*100,1)</f>
        <v>142.9</v>
      </c>
      <c r="O17" s="5">
        <f>ROUND(O16/N16*100,1)</f>
        <v>90</v>
      </c>
      <c r="P17" s="5">
        <f>ROUND(P16/O16*100,1)</f>
        <v>100</v>
      </c>
      <c r="Q17" s="5">
        <f>ROUND(Q16/P16*100,1)</f>
        <v>88.9</v>
      </c>
      <c r="R17" s="5">
        <v>73.8</v>
      </c>
      <c r="S17" s="5">
        <f>ROUND(S16/R16*100,1)</f>
        <v>134.6</v>
      </c>
      <c r="T17" s="5">
        <f>ROUND(T16/S16*100,1)</f>
        <v>75</v>
      </c>
      <c r="U17" s="5">
        <f>ROUND(U16/T16*100,1)</f>
        <v>111.1</v>
      </c>
      <c r="V17" s="24">
        <f>ROUND(V16/U16*100,1)</f>
        <v>115</v>
      </c>
    </row>
    <row r="18" spans="1:22" ht="21.75" customHeight="1">
      <c r="A18" s="33" t="s">
        <v>7</v>
      </c>
      <c r="B18" s="3" t="s">
        <v>2</v>
      </c>
      <c r="C18" s="4">
        <v>358</v>
      </c>
      <c r="D18" s="4">
        <v>378</v>
      </c>
      <c r="E18" s="4">
        <v>387</v>
      </c>
      <c r="F18" s="4">
        <v>383</v>
      </c>
      <c r="G18" s="4">
        <v>321</v>
      </c>
      <c r="H18" s="5">
        <v>90</v>
      </c>
      <c r="I18" s="5">
        <v>90.6</v>
      </c>
      <c r="J18" s="5">
        <v>91.9</v>
      </c>
      <c r="K18" s="5">
        <v>90.5</v>
      </c>
      <c r="L18" s="5">
        <v>77.3</v>
      </c>
      <c r="M18" s="4">
        <v>50</v>
      </c>
      <c r="N18" s="4">
        <v>49</v>
      </c>
      <c r="O18" s="4">
        <v>51</v>
      </c>
      <c r="P18" s="4">
        <v>45</v>
      </c>
      <c r="Q18" s="4">
        <v>45</v>
      </c>
      <c r="R18" s="5">
        <f>ROUND(M18/C18*100,1)</f>
        <v>14</v>
      </c>
      <c r="S18" s="5">
        <f>ROUND(N18/D18*100,1)</f>
        <v>13</v>
      </c>
      <c r="T18" s="5">
        <f>ROUND(O18/E18*100,1)</f>
        <v>13.2</v>
      </c>
      <c r="U18" s="5">
        <f>ROUND(P18/F18*100,1)</f>
        <v>11.7</v>
      </c>
      <c r="V18" s="24">
        <f>ROUND(Q18/G18*100,1)</f>
        <v>14</v>
      </c>
    </row>
    <row r="19" spans="1:22" ht="21.75" customHeight="1">
      <c r="A19" s="34"/>
      <c r="B19" s="3" t="s">
        <v>3</v>
      </c>
      <c r="C19" s="5">
        <v>118.5</v>
      </c>
      <c r="D19" s="5">
        <f>ROUND(D18/C18*100,1)</f>
        <v>105.6</v>
      </c>
      <c r="E19" s="5">
        <f>ROUND(E18/D18*100,1)</f>
        <v>102.4</v>
      </c>
      <c r="F19" s="5">
        <f>ROUND(F18/E18*100,1)</f>
        <v>99</v>
      </c>
      <c r="G19" s="5">
        <f>ROUND(G18/F18*100,1)</f>
        <v>83.8</v>
      </c>
      <c r="H19" s="5">
        <v>101.4</v>
      </c>
      <c r="I19" s="5">
        <f>ROUND(I18/H18*100,1)</f>
        <v>100.7</v>
      </c>
      <c r="J19" s="5">
        <f>ROUND(J18/I18*100,1)</f>
        <v>101.4</v>
      </c>
      <c r="K19" s="5">
        <f>ROUND(K18/J18*100,1)</f>
        <v>98.5</v>
      </c>
      <c r="L19" s="5">
        <f>ROUND(L18/K18*100,1)</f>
        <v>85.4</v>
      </c>
      <c r="M19" s="5">
        <v>102</v>
      </c>
      <c r="N19" s="5">
        <f>ROUND(N18/M18*100,1)</f>
        <v>98</v>
      </c>
      <c r="O19" s="5">
        <f>ROUND(O18/N18*100,1)</f>
        <v>104.1</v>
      </c>
      <c r="P19" s="5">
        <f>ROUND(P18/O18*100,1)</f>
        <v>88.2</v>
      </c>
      <c r="Q19" s="5">
        <f>ROUND(Q18/P18*100,1)</f>
        <v>100</v>
      </c>
      <c r="R19" s="5">
        <v>86.4</v>
      </c>
      <c r="S19" s="5">
        <f>ROUND(S18/R18*100,1)</f>
        <v>92.9</v>
      </c>
      <c r="T19" s="5">
        <f>ROUND(T18/S18*100,1)</f>
        <v>101.5</v>
      </c>
      <c r="U19" s="5">
        <f>ROUND(U18/T18*100,1)</f>
        <v>88.6</v>
      </c>
      <c r="V19" s="24">
        <f>ROUND(V18/U18*100,1)</f>
        <v>119.7</v>
      </c>
    </row>
    <row r="20" spans="1:22" ht="21.75" customHeight="1">
      <c r="A20" s="34" t="s">
        <v>8</v>
      </c>
      <c r="B20" s="3" t="s">
        <v>2</v>
      </c>
      <c r="C20" s="4">
        <v>81</v>
      </c>
      <c r="D20" s="4">
        <v>88</v>
      </c>
      <c r="E20" s="4">
        <v>92</v>
      </c>
      <c r="F20" s="4">
        <v>105</v>
      </c>
      <c r="G20" s="4">
        <v>136</v>
      </c>
      <c r="H20" s="5">
        <v>90.1</v>
      </c>
      <c r="I20" s="5">
        <v>89.8</v>
      </c>
      <c r="J20" s="5">
        <v>89.3</v>
      </c>
      <c r="K20" s="5">
        <v>88.2</v>
      </c>
      <c r="L20" s="5">
        <v>85.5</v>
      </c>
      <c r="M20" s="4">
        <v>11</v>
      </c>
      <c r="N20" s="4">
        <v>10</v>
      </c>
      <c r="O20" s="4">
        <v>11</v>
      </c>
      <c r="P20" s="4">
        <v>11</v>
      </c>
      <c r="Q20" s="4">
        <v>14</v>
      </c>
      <c r="R20" s="5">
        <f>ROUND(M20/C20*100,1)</f>
        <v>13.6</v>
      </c>
      <c r="S20" s="5">
        <f>ROUND(N20/D20*100,1)</f>
        <v>11.4</v>
      </c>
      <c r="T20" s="5">
        <f>ROUND(O20/E20*100,1)</f>
        <v>12</v>
      </c>
      <c r="U20" s="5">
        <f>ROUND(P20/F20*100,1)</f>
        <v>10.5</v>
      </c>
      <c r="V20" s="24">
        <f>ROUND(Q20/G20*100,1)</f>
        <v>10.3</v>
      </c>
    </row>
    <row r="21" spans="1:22" ht="21.75" customHeight="1">
      <c r="A21" s="34"/>
      <c r="B21" s="3" t="s">
        <v>3</v>
      </c>
      <c r="C21" s="5">
        <v>108</v>
      </c>
      <c r="D21" s="5">
        <f>ROUND(D20/C20*100,1)</f>
        <v>108.6</v>
      </c>
      <c r="E21" s="5">
        <f>ROUND(E20/D20*100,1)</f>
        <v>104.5</v>
      </c>
      <c r="F21" s="5">
        <f>ROUND(F20/E20*100,1)</f>
        <v>114.1</v>
      </c>
      <c r="G21" s="5">
        <f>ROUND(G20/F20*100,1)</f>
        <v>129.5</v>
      </c>
      <c r="H21" s="5">
        <v>99.7</v>
      </c>
      <c r="I21" s="5">
        <f>ROUND(I20/H20*100,1)</f>
        <v>99.7</v>
      </c>
      <c r="J21" s="5">
        <f>ROUND(J20/I20*100,1)</f>
        <v>99.4</v>
      </c>
      <c r="K21" s="5">
        <f>ROUND(K20/J20*100,1)</f>
        <v>98.8</v>
      </c>
      <c r="L21" s="5">
        <f>ROUND(L20/K20*100,1)</f>
        <v>96.9</v>
      </c>
      <c r="M21" s="5">
        <v>137.5</v>
      </c>
      <c r="N21" s="5">
        <f>ROUND(N20/M20*100,1)</f>
        <v>90.9</v>
      </c>
      <c r="O21" s="5">
        <f>ROUND(O20/N20*100,1)</f>
        <v>110</v>
      </c>
      <c r="P21" s="5">
        <f>ROUND(P20/O20*100,1)</f>
        <v>100</v>
      </c>
      <c r="Q21" s="5">
        <f>ROUND(Q20/P20*100,1)</f>
        <v>127.3</v>
      </c>
      <c r="R21" s="5">
        <v>127.1</v>
      </c>
      <c r="S21" s="5">
        <f>ROUND(S20/R20*100,1)</f>
        <v>83.8</v>
      </c>
      <c r="T21" s="5">
        <f>ROUND(T20/S20*100,1)</f>
        <v>105.3</v>
      </c>
      <c r="U21" s="5">
        <f>ROUND(U20/T20*100,1)</f>
        <v>87.5</v>
      </c>
      <c r="V21" s="24">
        <f>ROUND(V20/U20*100,1)</f>
        <v>98.1</v>
      </c>
    </row>
    <row r="22" spans="1:22" ht="21.75" customHeight="1">
      <c r="A22" s="33" t="s">
        <v>9</v>
      </c>
      <c r="B22" s="3" t="s">
        <v>2</v>
      </c>
      <c r="C22" s="4">
        <v>45</v>
      </c>
      <c r="D22" s="4">
        <v>49</v>
      </c>
      <c r="E22" s="4">
        <v>50</v>
      </c>
      <c r="F22" s="4">
        <v>51</v>
      </c>
      <c r="G22" s="4">
        <v>49</v>
      </c>
      <c r="H22" s="5">
        <v>89</v>
      </c>
      <c r="I22" s="5">
        <v>92.5</v>
      </c>
      <c r="J22" s="5">
        <v>87.7</v>
      </c>
      <c r="K22" s="5">
        <v>81</v>
      </c>
      <c r="L22" s="5">
        <v>77.8</v>
      </c>
      <c r="M22" s="4">
        <v>14</v>
      </c>
      <c r="N22" s="4">
        <v>11</v>
      </c>
      <c r="O22" s="4">
        <v>10</v>
      </c>
      <c r="P22" s="4">
        <v>7</v>
      </c>
      <c r="Q22" s="4">
        <v>9</v>
      </c>
      <c r="R22" s="5">
        <f>ROUND(M22/C22*100,1)</f>
        <v>31.1</v>
      </c>
      <c r="S22" s="5">
        <f>ROUND(N22/D22*100,1)</f>
        <v>22.4</v>
      </c>
      <c r="T22" s="5">
        <f>ROUND(O22/E22*100,1)</f>
        <v>20</v>
      </c>
      <c r="U22" s="5">
        <f>ROUND(P22/F22*100,1)</f>
        <v>13.7</v>
      </c>
      <c r="V22" s="24">
        <f>ROUND(Q22/G22*100,1)</f>
        <v>18.4</v>
      </c>
    </row>
    <row r="23" spans="1:22" ht="21.75" customHeight="1">
      <c r="A23" s="34"/>
      <c r="B23" s="3" t="s">
        <v>3</v>
      </c>
      <c r="C23" s="5">
        <v>97.8</v>
      </c>
      <c r="D23" s="5">
        <f>ROUND(D22/C22*100,1)</f>
        <v>108.9</v>
      </c>
      <c r="E23" s="5">
        <f>ROUND(E22/D22*100,1)</f>
        <v>102</v>
      </c>
      <c r="F23" s="5">
        <f>ROUND(F22/E22*100,1)</f>
        <v>102</v>
      </c>
      <c r="G23" s="5">
        <f>ROUND(G22/F22*100,1)</f>
        <v>96.1</v>
      </c>
      <c r="H23" s="5">
        <v>102.5</v>
      </c>
      <c r="I23" s="5">
        <f>ROUND(I22/H22*100,1)</f>
        <v>103.9</v>
      </c>
      <c r="J23" s="5">
        <f>ROUND(J22/I22*100,1)</f>
        <v>94.8</v>
      </c>
      <c r="K23" s="5">
        <f>ROUND(K22/J22*100,1)</f>
        <v>92.4</v>
      </c>
      <c r="L23" s="5">
        <f>ROUND(L22/K22*100,1)</f>
        <v>96</v>
      </c>
      <c r="M23" s="5">
        <v>100</v>
      </c>
      <c r="N23" s="5">
        <f>ROUND(N22/M22*100,1)</f>
        <v>78.6</v>
      </c>
      <c r="O23" s="5">
        <f>ROUND(O22/N22*100,1)</f>
        <v>90.9</v>
      </c>
      <c r="P23" s="5">
        <f>ROUND(P22/O22*100,1)</f>
        <v>70</v>
      </c>
      <c r="Q23" s="5">
        <f>ROUND(Q22/P22*100,1)</f>
        <v>128.6</v>
      </c>
      <c r="R23" s="5">
        <v>102.3</v>
      </c>
      <c r="S23" s="5">
        <f>ROUND(S22/R22*100,1)</f>
        <v>72</v>
      </c>
      <c r="T23" s="5">
        <f>ROUND(T22/S22*100,1)</f>
        <v>89.3</v>
      </c>
      <c r="U23" s="5">
        <f>ROUND(U22/T22*100,1)</f>
        <v>68.5</v>
      </c>
      <c r="V23" s="24">
        <f>ROUND(V22/U22*100,1)</f>
        <v>134.3</v>
      </c>
    </row>
    <row r="24" spans="1:22" ht="21.75" customHeight="1">
      <c r="A24" s="33" t="s">
        <v>10</v>
      </c>
      <c r="B24" s="3" t="s">
        <v>2</v>
      </c>
      <c r="C24" s="4">
        <v>464</v>
      </c>
      <c r="D24" s="4">
        <v>521</v>
      </c>
      <c r="E24" s="4">
        <v>543</v>
      </c>
      <c r="F24" s="4">
        <v>609</v>
      </c>
      <c r="G24" s="4">
        <v>620</v>
      </c>
      <c r="H24" s="5">
        <v>82.9</v>
      </c>
      <c r="I24" s="5">
        <v>83.1</v>
      </c>
      <c r="J24" s="5">
        <v>83.9</v>
      </c>
      <c r="K24" s="5">
        <v>85.2</v>
      </c>
      <c r="L24" s="5">
        <v>84.2</v>
      </c>
      <c r="M24" s="4">
        <v>49</v>
      </c>
      <c r="N24" s="4">
        <v>49</v>
      </c>
      <c r="O24" s="4">
        <v>48</v>
      </c>
      <c r="P24" s="4">
        <v>46</v>
      </c>
      <c r="Q24" s="4">
        <v>42</v>
      </c>
      <c r="R24" s="5">
        <f>ROUND(M24/C24*100,1)</f>
        <v>10.6</v>
      </c>
      <c r="S24" s="5">
        <f>ROUND(N24/D24*100,1)</f>
        <v>9.4</v>
      </c>
      <c r="T24" s="5">
        <f>ROUND(O24/E24*100,1)</f>
        <v>8.8</v>
      </c>
      <c r="U24" s="5">
        <f>ROUND(P24/F24*100,1)</f>
        <v>7.6</v>
      </c>
      <c r="V24" s="24">
        <f>ROUND(Q24/G24*100,1)</f>
        <v>6.8</v>
      </c>
    </row>
    <row r="25" spans="1:22" ht="21.75" customHeight="1">
      <c r="A25" s="34"/>
      <c r="B25" s="3" t="s">
        <v>3</v>
      </c>
      <c r="C25" s="5">
        <v>112.6</v>
      </c>
      <c r="D25" s="5">
        <f>ROUND(D24/C24*100,1)</f>
        <v>112.3</v>
      </c>
      <c r="E25" s="5">
        <f>ROUND(E24/D24*100,1)</f>
        <v>104.2</v>
      </c>
      <c r="F25" s="5">
        <f>ROUND(F24/E24*100,1)</f>
        <v>112.2</v>
      </c>
      <c r="G25" s="5">
        <f>ROUND(G24/F24*100,1)</f>
        <v>101.8</v>
      </c>
      <c r="H25" s="5">
        <v>98</v>
      </c>
      <c r="I25" s="5">
        <f>ROUND(I24/H24*100,1)</f>
        <v>100.2</v>
      </c>
      <c r="J25" s="5">
        <f>ROUND(J24/I24*100,1)</f>
        <v>101</v>
      </c>
      <c r="K25" s="5">
        <f>ROUND(K24/J24*100,1)</f>
        <v>101.5</v>
      </c>
      <c r="L25" s="5">
        <f>ROUND(L24/K24*100,1)</f>
        <v>98.8</v>
      </c>
      <c r="M25" s="5">
        <v>98</v>
      </c>
      <c r="N25" s="5">
        <f>ROUND(N24/M24*100,1)</f>
        <v>100</v>
      </c>
      <c r="O25" s="5">
        <f>ROUND(O24/N24*100,1)</f>
        <v>98</v>
      </c>
      <c r="P25" s="5">
        <f>ROUND(P24/O24*100,1)</f>
        <v>95.8</v>
      </c>
      <c r="Q25" s="5">
        <f>ROUND(Q24/P24*100,1)</f>
        <v>91.3</v>
      </c>
      <c r="R25" s="5">
        <v>87.6</v>
      </c>
      <c r="S25" s="5">
        <f>ROUND(S24/R24*100,1)</f>
        <v>88.7</v>
      </c>
      <c r="T25" s="5">
        <f>ROUND(T24/S24*100,1)</f>
        <v>93.6</v>
      </c>
      <c r="U25" s="5">
        <f>ROUND(U24/T24*100,1)</f>
        <v>86.4</v>
      </c>
      <c r="V25" s="24">
        <f>ROUND(V24/U24*100,1)</f>
        <v>89.5</v>
      </c>
    </row>
    <row r="26" spans="1:22" ht="21.75" customHeight="1">
      <c r="A26" s="33" t="s">
        <v>11</v>
      </c>
      <c r="B26" s="3" t="s">
        <v>2</v>
      </c>
      <c r="C26" s="4">
        <v>38</v>
      </c>
      <c r="D26" s="4">
        <v>48</v>
      </c>
      <c r="E26" s="4">
        <v>50</v>
      </c>
      <c r="F26" s="4">
        <v>47</v>
      </c>
      <c r="G26" s="4">
        <v>46</v>
      </c>
      <c r="H26" s="5">
        <v>87.2</v>
      </c>
      <c r="I26" s="5">
        <v>87.3</v>
      </c>
      <c r="J26" s="5">
        <v>89.3</v>
      </c>
      <c r="K26" s="5">
        <v>94</v>
      </c>
      <c r="L26" s="5">
        <v>85.2</v>
      </c>
      <c r="M26" s="4">
        <v>12</v>
      </c>
      <c r="N26" s="4">
        <v>9</v>
      </c>
      <c r="O26" s="4">
        <v>8</v>
      </c>
      <c r="P26" s="4">
        <v>10</v>
      </c>
      <c r="Q26" s="4">
        <v>10</v>
      </c>
      <c r="R26" s="5">
        <f>ROUND(M26/C26*100,1)</f>
        <v>31.6</v>
      </c>
      <c r="S26" s="5">
        <f>ROUND(N26/D26*100,1)</f>
        <v>18.8</v>
      </c>
      <c r="T26" s="5">
        <f>ROUND(O26/E26*100,1)</f>
        <v>16</v>
      </c>
      <c r="U26" s="5">
        <f>ROUND(P26/F26*100,1)</f>
        <v>21.3</v>
      </c>
      <c r="V26" s="24">
        <f>ROUND(Q26/G26*100,1)</f>
        <v>21.7</v>
      </c>
    </row>
    <row r="27" spans="1:22" ht="21.75" customHeight="1">
      <c r="A27" s="34"/>
      <c r="B27" s="3" t="s">
        <v>3</v>
      </c>
      <c r="C27" s="5">
        <v>118.8</v>
      </c>
      <c r="D27" s="5">
        <f>ROUND(D26/C26*100,1)</f>
        <v>126.3</v>
      </c>
      <c r="E27" s="5">
        <f>ROUND(E26/D26*100,1)</f>
        <v>104.2</v>
      </c>
      <c r="F27" s="5">
        <f>ROUND(F26/E26*100,1)</f>
        <v>94</v>
      </c>
      <c r="G27" s="5">
        <f>ROUND(G26/F26*100,1)</f>
        <v>97.9</v>
      </c>
      <c r="H27" s="5">
        <v>103.6</v>
      </c>
      <c r="I27" s="5">
        <f>ROUND(I26/H26*100,1)</f>
        <v>100.1</v>
      </c>
      <c r="J27" s="5">
        <f>ROUND(J26/I26*100,1)</f>
        <v>102.3</v>
      </c>
      <c r="K27" s="5">
        <f>ROUND(K26/J26*100,1)</f>
        <v>105.3</v>
      </c>
      <c r="L27" s="5">
        <f>ROUND(L26/K26*100,1)</f>
        <v>90.6</v>
      </c>
      <c r="M27" s="5">
        <v>10.1</v>
      </c>
      <c r="N27" s="5">
        <f>ROUND(N26/M26*100,1)</f>
        <v>75</v>
      </c>
      <c r="O27" s="5">
        <f>ROUND(O26/N26*100,1)</f>
        <v>88.9</v>
      </c>
      <c r="P27" s="5">
        <f>ROUND(P26/O26*100,1)</f>
        <v>125</v>
      </c>
      <c r="Q27" s="5">
        <f>ROUND(Q26/P26*100,1)</f>
        <v>100</v>
      </c>
      <c r="R27" s="5">
        <v>91.9</v>
      </c>
      <c r="S27" s="5">
        <f>ROUND(S26/R26*100,1)</f>
        <v>59.5</v>
      </c>
      <c r="T27" s="5">
        <f>ROUND(T26/S26*100,1)</f>
        <v>85.1</v>
      </c>
      <c r="U27" s="5">
        <f>ROUND(U26/T26*100,1)</f>
        <v>133.1</v>
      </c>
      <c r="V27" s="24">
        <f>ROUND(V26/U26*100,1)</f>
        <v>101.9</v>
      </c>
    </row>
    <row r="28" spans="1:22" ht="21.75" customHeight="1">
      <c r="A28" s="33" t="s">
        <v>12</v>
      </c>
      <c r="B28" s="3" t="s">
        <v>2</v>
      </c>
      <c r="C28" s="15" t="s">
        <v>15</v>
      </c>
      <c r="D28" s="4">
        <v>77</v>
      </c>
      <c r="E28" s="4">
        <v>81</v>
      </c>
      <c r="F28" s="4">
        <v>83</v>
      </c>
      <c r="G28" s="4">
        <v>78</v>
      </c>
      <c r="H28" s="15" t="s">
        <v>15</v>
      </c>
      <c r="I28" s="5">
        <v>92.8</v>
      </c>
      <c r="J28" s="5">
        <v>93.1</v>
      </c>
      <c r="K28" s="5">
        <v>95.4</v>
      </c>
      <c r="L28" s="5">
        <v>85.7</v>
      </c>
      <c r="M28" s="15" t="s">
        <v>15</v>
      </c>
      <c r="N28" s="4">
        <v>21</v>
      </c>
      <c r="O28" s="4">
        <v>20</v>
      </c>
      <c r="P28" s="4">
        <v>19</v>
      </c>
      <c r="Q28" s="4">
        <v>20</v>
      </c>
      <c r="R28" s="15" t="s">
        <v>15</v>
      </c>
      <c r="S28" s="22">
        <v>27.3</v>
      </c>
      <c r="T28" s="19">
        <v>24.3</v>
      </c>
      <c r="U28" s="5">
        <f>ROUND(P28/F28*100,1)</f>
        <v>22.9</v>
      </c>
      <c r="V28" s="24">
        <f>ROUND(Q28/G28*100,1)</f>
        <v>25.6</v>
      </c>
    </row>
    <row r="29" spans="1:22" ht="21.75" customHeight="1">
      <c r="A29" s="35"/>
      <c r="B29" s="9" t="s">
        <v>3</v>
      </c>
      <c r="C29" s="15" t="s">
        <v>15</v>
      </c>
      <c r="D29" s="15" t="s">
        <v>15</v>
      </c>
      <c r="E29" s="5">
        <f>ROUND(E28/D28*100,1)</f>
        <v>105.2</v>
      </c>
      <c r="F29" s="5">
        <f>ROUND(F28/E28*100,1)</f>
        <v>102.5</v>
      </c>
      <c r="G29" s="5">
        <f>ROUND(G28/F28*100,1)</f>
        <v>94</v>
      </c>
      <c r="H29" s="15" t="s">
        <v>15</v>
      </c>
      <c r="I29" s="15" t="s">
        <v>15</v>
      </c>
      <c r="J29" s="5">
        <f>ROUND(J28/I28*100,1)</f>
        <v>100.3</v>
      </c>
      <c r="K29" s="5">
        <f>ROUND(K28/J28*100,1)</f>
        <v>102.5</v>
      </c>
      <c r="L29" s="5">
        <f>ROUND(L28/K28*100,1)</f>
        <v>89.8</v>
      </c>
      <c r="M29" s="15" t="s">
        <v>15</v>
      </c>
      <c r="N29" s="15" t="s">
        <v>15</v>
      </c>
      <c r="O29" s="5">
        <f>ROUND(O28/N28*100,1)</f>
        <v>95.2</v>
      </c>
      <c r="P29" s="5">
        <f>ROUND(P28/O28*100,1)</f>
        <v>95</v>
      </c>
      <c r="Q29" s="5">
        <f>ROUND(Q28/P28*100,1)</f>
        <v>105.3</v>
      </c>
      <c r="R29" s="15" t="s">
        <v>15</v>
      </c>
      <c r="S29" s="15" t="s">
        <v>15</v>
      </c>
      <c r="T29" s="22">
        <f>ROUND(T28/S28*100,1)</f>
        <v>89</v>
      </c>
      <c r="U29" s="5">
        <f>ROUND(U28/T28*100,1)</f>
        <v>94.2</v>
      </c>
      <c r="V29" s="24">
        <f>ROUND(V28/U28*100,1)</f>
        <v>111.8</v>
      </c>
    </row>
    <row r="30" spans="1:22" ht="21.75" customHeight="1">
      <c r="A30" s="34" t="s">
        <v>35</v>
      </c>
      <c r="B30" s="3" t="s">
        <v>2</v>
      </c>
      <c r="C30" s="12">
        <v>81</v>
      </c>
      <c r="D30" s="12">
        <v>96</v>
      </c>
      <c r="E30" s="12">
        <v>159</v>
      </c>
      <c r="F30" s="12">
        <v>170</v>
      </c>
      <c r="G30" s="12">
        <v>171</v>
      </c>
      <c r="H30" s="18">
        <v>84.6</v>
      </c>
      <c r="I30" s="18">
        <v>85.7</v>
      </c>
      <c r="J30" s="18">
        <v>87.4</v>
      </c>
      <c r="K30" s="18">
        <v>89</v>
      </c>
      <c r="L30" s="18">
        <v>89.1</v>
      </c>
      <c r="M30" s="12">
        <v>9</v>
      </c>
      <c r="N30" s="12">
        <v>10</v>
      </c>
      <c r="O30" s="12">
        <v>17</v>
      </c>
      <c r="P30" s="12">
        <v>15</v>
      </c>
      <c r="Q30" s="12">
        <v>14</v>
      </c>
      <c r="R30" s="18">
        <f>ROUND(M30/C30*100,1)</f>
        <v>11.1</v>
      </c>
      <c r="S30" s="18">
        <f>ROUND(N30/D30*100,1)</f>
        <v>10.4</v>
      </c>
      <c r="T30" s="18">
        <f>ROUND(O30/E30*100,1)</f>
        <v>10.7</v>
      </c>
      <c r="U30" s="18">
        <f>ROUND(P30/F30*100,1)</f>
        <v>8.8</v>
      </c>
      <c r="V30" s="28">
        <f>ROUND(Q30/G30*100,1)</f>
        <v>8.2</v>
      </c>
    </row>
    <row r="31" spans="1:22" ht="21.75" customHeight="1">
      <c r="A31" s="34"/>
      <c r="B31" s="3" t="s">
        <v>3</v>
      </c>
      <c r="C31" s="5">
        <v>120.9</v>
      </c>
      <c r="D31" s="5">
        <f>ROUND(D30/C30*100,1)</f>
        <v>118.5</v>
      </c>
      <c r="E31" s="5">
        <f>ROUND(E30/D30*100,1)</f>
        <v>165.6</v>
      </c>
      <c r="F31" s="5">
        <f>ROUND(F30/E30*100,1)</f>
        <v>106.9</v>
      </c>
      <c r="G31" s="5">
        <f>ROUND(G30/F30*100,1)</f>
        <v>100.6</v>
      </c>
      <c r="H31" s="5">
        <v>103.5</v>
      </c>
      <c r="I31" s="5">
        <f>ROUND(I30/H30*100,1)</f>
        <v>101.3</v>
      </c>
      <c r="J31" s="5">
        <f>ROUND(J30/I30*100,1)</f>
        <v>102</v>
      </c>
      <c r="K31" s="5">
        <f>ROUND(K30/J30*100,1)</f>
        <v>101.8</v>
      </c>
      <c r="L31" s="5">
        <f>ROUND(L30/K30*100,1)</f>
        <v>100.1</v>
      </c>
      <c r="M31" s="5">
        <v>90</v>
      </c>
      <c r="N31" s="5">
        <f>ROUND(N30/M30*100,1)</f>
        <v>111.1</v>
      </c>
      <c r="O31" s="5">
        <f>ROUND(O30/N30*100,1)</f>
        <v>170</v>
      </c>
      <c r="P31" s="5">
        <f>ROUND(P30/O30*100,1)</f>
        <v>88.2</v>
      </c>
      <c r="Q31" s="5">
        <f>ROUND(Q30/P30*100,1)</f>
        <v>93.3</v>
      </c>
      <c r="R31" s="5">
        <v>74.5</v>
      </c>
      <c r="S31" s="5">
        <f>ROUND(S30/R30*100,1)</f>
        <v>93.7</v>
      </c>
      <c r="T31" s="5">
        <f>ROUND(T30/S30*100,1)</f>
        <v>102.9</v>
      </c>
      <c r="U31" s="5">
        <f>ROUND(U30/T30*100,1)</f>
        <v>82.2</v>
      </c>
      <c r="V31" s="24">
        <f>ROUND(V30/U30*100,1)</f>
        <v>93.2</v>
      </c>
    </row>
    <row r="32" spans="1:22" ht="21.75" customHeight="1">
      <c r="A32" s="33" t="s">
        <v>23</v>
      </c>
      <c r="B32" s="3" t="s">
        <v>2</v>
      </c>
      <c r="C32" s="15" t="s">
        <v>15</v>
      </c>
      <c r="D32" s="15" t="s">
        <v>15</v>
      </c>
      <c r="E32" s="4">
        <v>47</v>
      </c>
      <c r="F32" s="4">
        <v>50</v>
      </c>
      <c r="G32" s="4">
        <v>55</v>
      </c>
      <c r="H32" s="15" t="s">
        <v>15</v>
      </c>
      <c r="I32" s="15" t="s">
        <v>15</v>
      </c>
      <c r="J32" s="5">
        <v>92.2</v>
      </c>
      <c r="K32" s="5">
        <v>89.3</v>
      </c>
      <c r="L32" s="5">
        <v>84.6</v>
      </c>
      <c r="M32" s="15" t="s">
        <v>15</v>
      </c>
      <c r="N32" s="15" t="s">
        <v>15</v>
      </c>
      <c r="O32" s="4">
        <v>7</v>
      </c>
      <c r="P32" s="4">
        <v>6</v>
      </c>
      <c r="Q32" s="4">
        <v>4</v>
      </c>
      <c r="R32" s="15" t="s">
        <v>15</v>
      </c>
      <c r="S32" s="15" t="s">
        <v>15</v>
      </c>
      <c r="T32" s="22">
        <v>14.9</v>
      </c>
      <c r="U32" s="5">
        <f>ROUND(P32/F32*100,1)</f>
        <v>12</v>
      </c>
      <c r="V32" s="24">
        <f>ROUND(Q32/G32*100,1)</f>
        <v>7.3</v>
      </c>
    </row>
    <row r="33" spans="1:22" ht="21.75" customHeight="1" thickBot="1">
      <c r="A33" s="35"/>
      <c r="B33" s="9" t="s">
        <v>3</v>
      </c>
      <c r="C33" s="16" t="s">
        <v>15</v>
      </c>
      <c r="D33" s="16" t="s">
        <v>15</v>
      </c>
      <c r="E33" s="16" t="s">
        <v>15</v>
      </c>
      <c r="F33" s="20">
        <f>ROUND(F32/E32*100,1)</f>
        <v>106.4</v>
      </c>
      <c r="G33" s="20">
        <f>ROUND(G32/F32*100,1)</f>
        <v>110</v>
      </c>
      <c r="H33" s="16" t="s">
        <v>15</v>
      </c>
      <c r="I33" s="16" t="s">
        <v>15</v>
      </c>
      <c r="J33" s="16" t="s">
        <v>15</v>
      </c>
      <c r="K33" s="20">
        <f>ROUND(K32/J32*100,1)</f>
        <v>96.9</v>
      </c>
      <c r="L33" s="20">
        <f>ROUND(L32/K32*100,1)</f>
        <v>94.7</v>
      </c>
      <c r="M33" s="16" t="s">
        <v>15</v>
      </c>
      <c r="N33" s="16" t="s">
        <v>15</v>
      </c>
      <c r="O33" s="16" t="s">
        <v>15</v>
      </c>
      <c r="P33" s="20">
        <f>ROUND(P32/O32*100,1)</f>
        <v>85.7</v>
      </c>
      <c r="Q33" s="20">
        <f>ROUND(Q32/P32*100,1)</f>
        <v>66.7</v>
      </c>
      <c r="R33" s="16" t="s">
        <v>15</v>
      </c>
      <c r="S33" s="16" t="s">
        <v>15</v>
      </c>
      <c r="T33" s="16" t="s">
        <v>15</v>
      </c>
      <c r="U33" s="20">
        <f>ROUND(U32/T32*100,1)</f>
        <v>80.5</v>
      </c>
      <c r="V33" s="29">
        <f>ROUND(V32/U32*100,1)</f>
        <v>60.8</v>
      </c>
    </row>
    <row r="34" spans="1:22" ht="21.75" customHeight="1">
      <c r="A34" s="30" t="s">
        <v>13</v>
      </c>
      <c r="B34" s="13" t="s">
        <v>2</v>
      </c>
      <c r="C34" s="14">
        <f>+C14+C16+C18+C20+C22+C24+C26+C30</f>
        <v>3092</v>
      </c>
      <c r="D34" s="14">
        <f>+D14+D16+D18+D20+D22+D24+D26+D30</f>
        <v>3391</v>
      </c>
      <c r="E34" s="14">
        <f>+E14+E16+E18+E20+E22+E24+E26+E30+E32+E28</f>
        <v>3767</v>
      </c>
      <c r="F34" s="14">
        <f>+F14+F16+F18+F20+F22+F24+F26+F30+F32+F28</f>
        <v>3867</v>
      </c>
      <c r="G34" s="14">
        <f>+G14+G16+G18+G20+G22+G24+G26+G30+G32+G28</f>
        <v>3792</v>
      </c>
      <c r="H34" s="17">
        <v>84.8</v>
      </c>
      <c r="I34" s="17">
        <v>84.6</v>
      </c>
      <c r="J34" s="17">
        <v>74.3</v>
      </c>
      <c r="K34" s="17">
        <v>85.1</v>
      </c>
      <c r="L34" s="17">
        <v>81.4</v>
      </c>
      <c r="M34" s="14">
        <f>+M14+M16+M18+M20+M22+M24+M26+M30</f>
        <v>432</v>
      </c>
      <c r="N34" s="14">
        <f>+N14+N16+N18+N20+N22+N24+N26+N30</f>
        <v>378</v>
      </c>
      <c r="O34" s="14">
        <f>+O14+O16+O18+O20+O22+O24+O26+O30+O32+O28</f>
        <v>382</v>
      </c>
      <c r="P34" s="14">
        <f>+P14+P16+P18+P20+P22+P24+P26+P30+P32+P28</f>
        <v>346</v>
      </c>
      <c r="Q34" s="14">
        <f>+Q14+Q16+Q18+Q20+Q22+Q24+Q26+Q30+Q32+Q28</f>
        <v>315</v>
      </c>
      <c r="R34" s="17">
        <f>ROUND(M34/C34*100,1)</f>
        <v>14</v>
      </c>
      <c r="S34" s="17">
        <f>ROUND(N34/D34*100,1)</f>
        <v>11.1</v>
      </c>
      <c r="T34" s="17">
        <f>ROUND(O34/E34*100,1)</f>
        <v>10.1</v>
      </c>
      <c r="U34" s="17">
        <f>ROUND(P34/F34*100,1)</f>
        <v>8.9</v>
      </c>
      <c r="V34" s="26">
        <f>ROUND(Q34/G34*100,1)</f>
        <v>8.3</v>
      </c>
    </row>
    <row r="35" spans="1:22" ht="21.75" customHeight="1" thickBot="1">
      <c r="A35" s="31"/>
      <c r="B35" s="7" t="s">
        <v>3</v>
      </c>
      <c r="C35" s="8">
        <v>110.1</v>
      </c>
      <c r="D35" s="8">
        <f>ROUND(D34/C34*100,1)</f>
        <v>109.7</v>
      </c>
      <c r="E35" s="8">
        <f>ROUND(E34/D34*100,1)</f>
        <v>111.1</v>
      </c>
      <c r="F35" s="8">
        <f>ROUND(F34/E34*100,1)</f>
        <v>102.7</v>
      </c>
      <c r="G35" s="8">
        <f>ROUND(G34/F34*100,1)</f>
        <v>98.1</v>
      </c>
      <c r="H35" s="8">
        <v>98.7</v>
      </c>
      <c r="I35" s="8">
        <f>ROUND(I34/H34*100,1)</f>
        <v>99.8</v>
      </c>
      <c r="J35" s="8">
        <f>ROUND(J34/I34*100,1)</f>
        <v>87.8</v>
      </c>
      <c r="K35" s="8">
        <f>ROUND(K34/J34*100,1)</f>
        <v>114.5</v>
      </c>
      <c r="L35" s="8">
        <f>ROUND(L34/K34*100,1)</f>
        <v>95.7</v>
      </c>
      <c r="M35" s="8">
        <v>102.9</v>
      </c>
      <c r="N35" s="8">
        <f>ROUND(N34/M34*100,1)</f>
        <v>87.5</v>
      </c>
      <c r="O35" s="8">
        <f>ROUND(O34/N34*100,1)</f>
        <v>101.1</v>
      </c>
      <c r="P35" s="8">
        <f>ROUND(P34/O34*100,1)</f>
        <v>90.6</v>
      </c>
      <c r="Q35" s="8">
        <f>ROUND(Q34/P34*100,1)</f>
        <v>91</v>
      </c>
      <c r="R35" s="8">
        <v>93.3</v>
      </c>
      <c r="S35" s="8">
        <f>ROUND(S34/R34*100,1)</f>
        <v>79.3</v>
      </c>
      <c r="T35" s="8">
        <f>ROUND(T34/S34*100,1)</f>
        <v>91</v>
      </c>
      <c r="U35" s="8">
        <f>ROUND(U34/T34*100,1)</f>
        <v>88.1</v>
      </c>
      <c r="V35" s="27">
        <f>ROUND(V34/U34*100,1)</f>
        <v>93.3</v>
      </c>
    </row>
    <row r="36" spans="1:22" ht="21.75" customHeight="1">
      <c r="A36" s="32" t="s">
        <v>14</v>
      </c>
      <c r="B36" s="11" t="s">
        <v>2</v>
      </c>
      <c r="C36" s="12">
        <f>+C12+C34</f>
        <v>3823</v>
      </c>
      <c r="D36" s="12">
        <f>+D12+D34</f>
        <v>4052</v>
      </c>
      <c r="E36" s="12">
        <f>+E12+E34</f>
        <v>4327</v>
      </c>
      <c r="F36" s="12">
        <f>+F12+F34</f>
        <v>4414</v>
      </c>
      <c r="G36" s="12">
        <f>+G12+G34</f>
        <v>4275</v>
      </c>
      <c r="H36" s="18">
        <v>84.4</v>
      </c>
      <c r="I36" s="18">
        <v>85</v>
      </c>
      <c r="J36" s="18">
        <v>85.5</v>
      </c>
      <c r="K36" s="18">
        <v>85.4</v>
      </c>
      <c r="L36" s="18">
        <v>81.6</v>
      </c>
      <c r="M36" s="12">
        <f>+M12+M34</f>
        <v>572</v>
      </c>
      <c r="N36" s="12">
        <f>+N12+N34</f>
        <v>486</v>
      </c>
      <c r="O36" s="12">
        <f>+O12+O34</f>
        <v>462</v>
      </c>
      <c r="P36" s="12">
        <f>+P12+P34</f>
        <v>418</v>
      </c>
      <c r="Q36" s="12">
        <f>+Q12+Q34</f>
        <v>388</v>
      </c>
      <c r="R36" s="17">
        <f>ROUND(M36/C36*100,1)</f>
        <v>15</v>
      </c>
      <c r="S36" s="17">
        <f>ROUND(N36/D36*100,1)</f>
        <v>12</v>
      </c>
      <c r="T36" s="17">
        <f>ROUND(O36/E36*100,1)</f>
        <v>10.7</v>
      </c>
      <c r="U36" s="17">
        <f>ROUND(P36/F36*100,1)</f>
        <v>9.5</v>
      </c>
      <c r="V36" s="26">
        <f>ROUND(Q36/G36*100,1)</f>
        <v>9.1</v>
      </c>
    </row>
    <row r="37" spans="1:22" ht="21.75" customHeight="1" thickBot="1">
      <c r="A37" s="31"/>
      <c r="B37" s="7" t="s">
        <v>3</v>
      </c>
      <c r="C37" s="8">
        <v>108.5</v>
      </c>
      <c r="D37" s="8">
        <f>ROUND(D36/C36*100,1)</f>
        <v>106</v>
      </c>
      <c r="E37" s="8">
        <f>ROUND(E36/D36*100,1)</f>
        <v>106.8</v>
      </c>
      <c r="F37" s="8">
        <f>ROUND(F36/E36*100,1)</f>
        <v>102</v>
      </c>
      <c r="G37" s="8">
        <f>ROUND(G36/F36*100,1)</f>
        <v>96.9</v>
      </c>
      <c r="H37" s="8">
        <v>99.4</v>
      </c>
      <c r="I37" s="8">
        <f>ROUND(I36/H36*100,1)</f>
        <v>100.7</v>
      </c>
      <c r="J37" s="8">
        <f>ROUND(J36/I36*100,1)</f>
        <v>100.6</v>
      </c>
      <c r="K37" s="8">
        <f>ROUND(K36/J36*100,1)</f>
        <v>99.9</v>
      </c>
      <c r="L37" s="8">
        <f>ROUND(L36/K36*100,1)</f>
        <v>95.6</v>
      </c>
      <c r="M37" s="8">
        <v>101.1</v>
      </c>
      <c r="N37" s="8">
        <f>ROUND(N36/M36*100,1)</f>
        <v>85</v>
      </c>
      <c r="O37" s="8">
        <f>ROUND(O36/N36*100,1)</f>
        <v>95.1</v>
      </c>
      <c r="P37" s="8">
        <f>ROUND(P36/O36*100,1)</f>
        <v>90.5</v>
      </c>
      <c r="Q37" s="8">
        <f>ROUND(Q36/P36*100,1)</f>
        <v>92.8</v>
      </c>
      <c r="R37" s="8">
        <v>93.2</v>
      </c>
      <c r="S37" s="8">
        <f>ROUND(S36/R36*100,1)</f>
        <v>80</v>
      </c>
      <c r="T37" s="8">
        <f>ROUND(T36/S36*100,1)</f>
        <v>89.2</v>
      </c>
      <c r="U37" s="8">
        <f>ROUND(U36/T36*100,1)</f>
        <v>88.8</v>
      </c>
      <c r="V37" s="27">
        <f>ROUND(V36/U36*100,1)</f>
        <v>95.8</v>
      </c>
    </row>
    <row r="38" spans="1:22" ht="21.75" customHeight="1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8" customHeight="1">
      <c r="A39" s="2" t="s">
        <v>21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8" customHeight="1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8" customHeight="1">
      <c r="A41" s="2" t="s">
        <v>24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8" customHeight="1">
      <c r="A42" s="2" t="s">
        <v>25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8" customHeight="1">
      <c r="A43" s="2" t="s">
        <v>26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8" customHeight="1">
      <c r="A44" s="2" t="s">
        <v>27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8" customHeight="1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8" customHeight="1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ht="18" customHeight="1">
      <c r="A47" s="2" t="s">
        <v>36</v>
      </c>
    </row>
  </sheetData>
  <mergeCells count="22">
    <mergeCell ref="R2:V2"/>
    <mergeCell ref="A4:A5"/>
    <mergeCell ref="A6:A7"/>
    <mergeCell ref="A2:B3"/>
    <mergeCell ref="C2:G2"/>
    <mergeCell ref="H2:L2"/>
    <mergeCell ref="M2:Q2"/>
    <mergeCell ref="A8:A9"/>
    <mergeCell ref="A10:A11"/>
    <mergeCell ref="A12:A13"/>
    <mergeCell ref="A14:A15"/>
    <mergeCell ref="A16:A17"/>
    <mergeCell ref="A18:A19"/>
    <mergeCell ref="A20:A21"/>
    <mergeCell ref="A22:A23"/>
    <mergeCell ref="A34:A35"/>
    <mergeCell ref="A36:A37"/>
    <mergeCell ref="A24:A25"/>
    <mergeCell ref="A26:A27"/>
    <mergeCell ref="A30:A31"/>
    <mergeCell ref="A32:A33"/>
    <mergeCell ref="A28:A29"/>
  </mergeCells>
  <printOptions/>
  <pageMargins left="0.7874015748031497" right="0.7874015748031497" top="0.41" bottom="0.32" header="0.4" footer="0.39"/>
  <pageSetup horizontalDpi="400" verticalDpi="4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2008-04-25T01:45:12Z</cp:lastPrinted>
  <dcterms:created xsi:type="dcterms:W3CDTF">2004-09-29T07:34:16Z</dcterms:created>
  <dcterms:modified xsi:type="dcterms:W3CDTF">2008-07-29T02:02:30Z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1851922679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