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715" windowHeight="8190" activeTab="0"/>
  </bookViews>
  <sheets>
    <sheet name="024" sheetId="1" r:id="rId1"/>
    <sheet name="026" sheetId="2" r:id="rId2"/>
    <sheet name="028" sheetId="3" r:id="rId3"/>
    <sheet name="030" sheetId="4" r:id="rId4"/>
    <sheet name="032" sheetId="5" r:id="rId5"/>
    <sheet name="034" sheetId="6" r:id="rId6"/>
  </sheets>
  <definedNames>
    <definedName name="_xlnm.Print_Area" localSheetId="1">'026'!$A$1:$AL$75</definedName>
  </definedNames>
  <calcPr fullCalcOnLoad="1"/>
</workbook>
</file>

<file path=xl/sharedStrings.xml><?xml version="1.0" encoding="utf-8"?>
<sst xmlns="http://schemas.openxmlformats.org/spreadsheetml/2006/main" count="1453" uniqueCount="276">
  <si>
    <t>24　事業所</t>
  </si>
  <si>
    <t>事業所　25</t>
  </si>
  <si>
    <t>４　　　事　　　　　　業　　　　　　所</t>
  </si>
  <si>
    <t>産  業  大  分  類</t>
  </si>
  <si>
    <t>総　数</t>
  </si>
  <si>
    <t>民　　　　　　　　　営</t>
  </si>
  <si>
    <r>
      <t>地方公共　</t>
    </r>
    <r>
      <rPr>
        <sz val="12"/>
        <rFont val="ＭＳ 明朝"/>
        <family val="1"/>
      </rPr>
      <t xml:space="preserve">   団    体</t>
    </r>
  </si>
  <si>
    <t>事　　　業　　　所　　　数</t>
  </si>
  <si>
    <t>従　　　業　　　者　　　数</t>
  </si>
  <si>
    <t>個  人</t>
  </si>
  <si>
    <t>法  人</t>
  </si>
  <si>
    <t>法人でない　　　団体</t>
  </si>
  <si>
    <t>国</t>
  </si>
  <si>
    <t>１３ 年</t>
  </si>
  <si>
    <t>対 前 回 　　増 加 率</t>
  </si>
  <si>
    <t>構 成 比</t>
  </si>
  <si>
    <t>うち会社</t>
  </si>
  <si>
    <t>総数</t>
  </si>
  <si>
    <t>人</t>
  </si>
  <si>
    <t>農林漁業</t>
  </si>
  <si>
    <t>―</t>
  </si>
  <si>
    <t>合計</t>
  </si>
  <si>
    <t>非農林漁業</t>
  </si>
  <si>
    <t>鉱業</t>
  </si>
  <si>
    <t>金沢市</t>
  </si>
  <si>
    <t>建設業</t>
  </si>
  <si>
    <t>七尾市</t>
  </si>
  <si>
    <t>製造業</t>
  </si>
  <si>
    <t>小松市</t>
  </si>
  <si>
    <t>電気・ガス・熱供給・水道業</t>
  </si>
  <si>
    <t>輪島市</t>
  </si>
  <si>
    <t>珠洲市</t>
  </si>
  <si>
    <t>加賀市</t>
  </si>
  <si>
    <t>金融・保険業</t>
  </si>
  <si>
    <t>羽咋市</t>
  </si>
  <si>
    <t>不動産業</t>
  </si>
  <si>
    <t>公 務（他に分類されないもの）</t>
  </si>
  <si>
    <t>資料　総務省統計局「事業所・企業統計調査報告」</t>
  </si>
  <si>
    <t>能美郡</t>
  </si>
  <si>
    <t>川北町</t>
  </si>
  <si>
    <t>（単位：人）</t>
  </si>
  <si>
    <t>野々市町</t>
  </si>
  <si>
    <t>河北郡</t>
  </si>
  <si>
    <t>津幡町</t>
  </si>
  <si>
    <t>内灘町</t>
  </si>
  <si>
    <t>羽咋郡</t>
  </si>
  <si>
    <t>志賀町</t>
  </si>
  <si>
    <t>鹿島郡</t>
  </si>
  <si>
    <t>総  数</t>
  </si>
  <si>
    <r>
      <t>個人業主・</t>
    </r>
    <r>
      <rPr>
        <sz val="12"/>
        <rFont val="ＭＳ 明朝"/>
        <family val="1"/>
      </rPr>
      <t xml:space="preserve">  無給の家族 　従  業  者</t>
    </r>
  </si>
  <si>
    <t>有給役員</t>
  </si>
  <si>
    <t>常　　用　　雇　　用　　者</t>
  </si>
  <si>
    <t>臨時雇用者</t>
  </si>
  <si>
    <t>正社員・　　正職員</t>
  </si>
  <si>
    <t>正社員・　　正職員以外</t>
  </si>
  <si>
    <t>穴水町</t>
  </si>
  <si>
    <r>
      <t>注　　各年</t>
    </r>
    <r>
      <rPr>
        <sz val="12"/>
        <rFont val="ＭＳ 明朝"/>
        <family val="1"/>
      </rPr>
      <t>10月１日現在の数値である。</t>
    </r>
  </si>
  <si>
    <t>資料　総務省統計局「事業所・企業統計調査報告」</t>
  </si>
  <si>
    <t>かほく市</t>
  </si>
  <si>
    <t>白山市</t>
  </si>
  <si>
    <t>能美市</t>
  </si>
  <si>
    <t>能登町</t>
  </si>
  <si>
    <t>中能登町</t>
  </si>
  <si>
    <t>宝達志水町</t>
  </si>
  <si>
    <t>石川郡</t>
  </si>
  <si>
    <t>情報通信業</t>
  </si>
  <si>
    <t>運輸業</t>
  </si>
  <si>
    <t>卸売・小売業</t>
  </si>
  <si>
    <t>飲食店、宿泊業</t>
  </si>
  <si>
    <t>医療、福祉</t>
  </si>
  <si>
    <t>教育、学習支援業</t>
  </si>
  <si>
    <t>鳳珠郡</t>
  </si>
  <si>
    <r>
      <t>市 町</t>
    </r>
    <r>
      <rPr>
        <sz val="12"/>
        <rFont val="ＭＳ 明朝"/>
        <family val="1"/>
      </rPr>
      <t xml:space="preserve"> 別</t>
    </r>
  </si>
  <si>
    <t>複合サービス事業</t>
  </si>
  <si>
    <t>１７　　産業（大分類）別経営組織別事業所数（平成18年10月１日現在）</t>
  </si>
  <si>
    <t>２０　　市 町 別 事 業 所 数、従 業 者 数 推 移</t>
  </si>
  <si>
    <t>１８ 年</t>
  </si>
  <si>
    <t>１８ 年</t>
  </si>
  <si>
    <t>％</t>
  </si>
  <si>
    <t>％</t>
  </si>
  <si>
    <t>サービス業(他に分類されないもの)</t>
  </si>
  <si>
    <t>１８　　産業（大分類）別経営組織別従業者数（平成18年10月１日現在）</t>
  </si>
  <si>
    <t>１９　　産業（大分類）別従業上の地位別従業者数及び派遣・下請従業者数（平成18年10月１日現在）</t>
  </si>
  <si>
    <t>他からの派遣　・下請従業者（民 　　営）</t>
  </si>
  <si>
    <t>26 事業所</t>
  </si>
  <si>
    <t>事業所 27</t>
  </si>
  <si>
    <t>人</t>
  </si>
  <si>
    <t>県　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</si>
  <si>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</si>
  <si>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</si>
  <si>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</si>
  <si>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</si>
  <si>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</si>
  <si>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</si>
  <si>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</si>
  <si>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</si>
  <si>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</si>
  <si>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</si>
  <si>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</si>
  <si>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</si>
  <si>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</si>
  <si>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</si>
  <si>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</si>
  <si>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志賀町</t>
  </si>
  <si>
    <t>鹿島郡</t>
  </si>
  <si>
    <t>穴水町</t>
  </si>
  <si>
    <t>２１　　市 町  、産 業（大分類）、経 営 組 織 別 事 業 所 数、従 業 者 数</t>
  </si>
  <si>
    <t>（１）　総　　　　　　　　　　数</t>
  </si>
  <si>
    <r>
      <t xml:space="preserve">年次及び　　 </t>
    </r>
    <r>
      <rPr>
        <sz val="12"/>
        <rFont val="ＭＳ 明朝"/>
        <family val="1"/>
      </rPr>
      <t>市町別</t>
    </r>
  </si>
  <si>
    <t>合  　　計</t>
  </si>
  <si>
    <t>農 林 漁 業</t>
  </si>
  <si>
    <t>非 農 林 漁 業</t>
  </si>
  <si>
    <t>鉱　  　業</t>
  </si>
  <si>
    <t>建  設  業</t>
  </si>
  <si>
    <t>製  造  業</t>
  </si>
  <si>
    <r>
      <t>電気 ･</t>
    </r>
    <r>
      <rPr>
        <sz val="12"/>
        <rFont val="ＭＳ 明朝"/>
        <family val="1"/>
      </rPr>
      <t xml:space="preserve"> ガス ･　　　　　熱供給･水道業</t>
    </r>
  </si>
  <si>
    <t>情報通信業</t>
  </si>
  <si>
    <t>運輸業</t>
  </si>
  <si>
    <t>卸売・小売業</t>
  </si>
  <si>
    <t>金融・保険業</t>
  </si>
  <si>
    <t>不動産業</t>
  </si>
  <si>
    <t>教育、学習支援業</t>
  </si>
  <si>
    <r>
      <t>サービス業</t>
    </r>
    <r>
      <rPr>
        <sz val="12"/>
        <rFont val="ＭＳ 明朝"/>
        <family val="1"/>
      </rPr>
      <t>(他に分類されないもの)</t>
    </r>
  </si>
  <si>
    <t>公務(他に分類されないもの)</t>
  </si>
  <si>
    <t>事　業　　所　数</t>
  </si>
  <si>
    <t>従　業　　者　数</t>
  </si>
  <si>
    <t>平 成１３ 年</t>
  </si>
  <si>
    <t>１８ 年</t>
  </si>
  <si>
    <t>対前回比 ％</t>
  </si>
  <si>
    <t>かほく市</t>
  </si>
  <si>
    <t>白山市</t>
  </si>
  <si>
    <t>能美市</t>
  </si>
  <si>
    <t>宝達志水町</t>
  </si>
  <si>
    <t>中能登町</t>
  </si>
  <si>
    <t>鳳珠郡</t>
  </si>
  <si>
    <t>能登町</t>
  </si>
  <si>
    <r>
      <t>注　　各年10月１日</t>
    </r>
    <r>
      <rPr>
        <sz val="12"/>
        <rFont val="ＭＳ 明朝"/>
        <family val="1"/>
      </rPr>
      <t>現在の数値である。</t>
    </r>
  </si>
  <si>
    <t>28 事業所</t>
  </si>
  <si>
    <t>事業所 29</t>
  </si>
  <si>
    <t>電気･ｶﾞｽ･熱供給･水道業</t>
  </si>
  <si>
    <t>２１　　市 町  、産 業（大分類）、経 営 組 織 別 事 業 所 数、従 業 者 数（つづき）</t>
  </si>
  <si>
    <t>（２）　民　　　　　　　　　　営</t>
  </si>
  <si>
    <r>
      <t>年次及び 　　</t>
    </r>
    <r>
      <rPr>
        <sz val="12"/>
        <rFont val="ＭＳ 明朝"/>
        <family val="1"/>
      </rPr>
      <t>市町別</t>
    </r>
  </si>
  <si>
    <t>運輸業</t>
  </si>
  <si>
    <t>卸売・小売業</t>
  </si>
  <si>
    <t>不動産業</t>
  </si>
  <si>
    <t>対前回比 ％</t>
  </si>
  <si>
    <t>県計</t>
  </si>
  <si>
    <t>かほく市</t>
  </si>
  <si>
    <t>能美市</t>
  </si>
  <si>
    <t>志賀町</t>
  </si>
  <si>
    <t>宝達志水町</t>
  </si>
  <si>
    <t>能登町</t>
  </si>
  <si>
    <t>注　　各年10月１日現在の数値である。</t>
  </si>
  <si>
    <t>30 事業所</t>
  </si>
  <si>
    <t>事業所 31</t>
  </si>
  <si>
    <t>21  市町、産業(大分類)、経営組織別事業所数、従業者数(つづく)</t>
  </si>
  <si>
    <t>（３）　国　・　地　　 　方　　　 公　　　 共　　　 団　　　 体</t>
  </si>
  <si>
    <t>建設業</t>
  </si>
  <si>
    <t>製  造  業</t>
  </si>
  <si>
    <r>
      <t>電気 ･</t>
    </r>
    <r>
      <rPr>
        <sz val="12"/>
        <rFont val="ＭＳ 明朝"/>
        <family val="1"/>
      </rPr>
      <t xml:space="preserve"> ガス ･　　　　熱供給･水道業</t>
    </r>
  </si>
  <si>
    <t>不動産業</t>
  </si>
  <si>
    <t xml:space="preserve">医療、福祉 </t>
  </si>
  <si>
    <t>サービス業（他に分類されないもの）</t>
  </si>
  <si>
    <t>公務（他に分類されないもの）</t>
  </si>
  <si>
    <t>かほく市</t>
  </si>
  <si>
    <t>白山市</t>
  </si>
  <si>
    <t>能美市</t>
  </si>
  <si>
    <t>　　　</t>
  </si>
  <si>
    <t>32 事業所</t>
  </si>
  <si>
    <t>事業所 33</t>
  </si>
  <si>
    <t>２２　　産 業 （中 分 類） 従 業 者 規 模 別 事 業 所 数 及 び 従 業 者 数 （民 営）</t>
  </si>
  <si>
    <r>
      <t xml:space="preserve">年　　　次　　　及　　　び　　 </t>
    </r>
    <r>
      <rPr>
        <sz val="12"/>
        <rFont val="ＭＳ 明朝"/>
        <family val="1"/>
      </rPr>
      <t xml:space="preserve"> 　　　　　　産　　業　　分　　類　　別　</t>
    </r>
  </si>
  <si>
    <t>　総 　　　数　</t>
  </si>
  <si>
    <t>　１　～　４　人　</t>
  </si>
  <si>
    <t>　５　～　９　人　</t>
  </si>
  <si>
    <t>　10　～　29　人　</t>
  </si>
  <si>
    <r>
      <t>　30　～　</t>
    </r>
    <r>
      <rPr>
        <sz val="12"/>
        <rFont val="ＭＳ 明朝"/>
        <family val="1"/>
      </rPr>
      <t>49　人　</t>
    </r>
  </si>
  <si>
    <r>
      <t>　</t>
    </r>
    <r>
      <rPr>
        <sz val="12"/>
        <rFont val="ＭＳ 明朝"/>
        <family val="1"/>
      </rPr>
      <t>50　～　99　人　</t>
    </r>
  </si>
  <si>
    <t>　100 ～ 299 人　</t>
  </si>
  <si>
    <t>　300 人 以 上　</t>
  </si>
  <si>
    <t>派遣・下請従業者のみ</t>
  </si>
  <si>
    <t>事　業    所　数</t>
  </si>
  <si>
    <t xml:space="preserve">          13</t>
  </si>
  <si>
    <t>　１８</t>
  </si>
  <si>
    <t>対前回比％</t>
  </si>
  <si>
    <t>―</t>
  </si>
  <si>
    <t>農業</t>
  </si>
  <si>
    <t>林業</t>
  </si>
  <si>
    <t>漁業</t>
  </si>
  <si>
    <t>非農林漁業（公務を除く）</t>
  </si>
  <si>
    <t>食料品製造業</t>
  </si>
  <si>
    <t>飲料・たばこ・飼料製造業</t>
  </si>
  <si>
    <t>繊　維　工　業 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</si>
  <si>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</si>
  <si>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</si>
  <si>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</si>
  <si>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</si>
  <si>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</si>
  <si>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</si>
  <si>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</si>
  <si>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</si>
  <si>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</si>
  <si>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</si>
  <si>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</si>
  <si>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</si>
  <si>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</si>
  <si>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</si>
  <si>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</si>
  <si>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</si>
  <si>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</si>
  <si>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</si>
  <si>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</si>
  <si>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</si>
  <si>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</si>
  <si>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注１　各年10月１日現在の数値である。</t>
  </si>
  <si>
    <t>34 事業所</t>
  </si>
  <si>
    <t>事業所 35</t>
  </si>
  <si>
    <t>電気･ガス･熱供給･水道業</t>
  </si>
  <si>
    <t>各 種 商 品 卸 売 業</t>
  </si>
  <si>
    <t>繊維・衣服等卸売業</t>
  </si>
  <si>
    <t>飲 食 料 品 卸 売 業</t>
  </si>
  <si>
    <t>建築材料、鉱物・金属材料等卸売業</t>
  </si>
  <si>
    <t>機 械 器 具 卸 売 業</t>
  </si>
  <si>
    <t>そ の 他 の 卸 売 業</t>
  </si>
  <si>
    <t>小　　　売　　　業</t>
  </si>
  <si>
    <t>各  種  商  品  小  売  業</t>
  </si>
  <si>
    <t>織物･衣服･身の回り品小売業</t>
  </si>
  <si>
    <t>飲  食  料  品  小  売  業</t>
  </si>
  <si>
    <t>自 動 車・自 転 車 小 売 業</t>
  </si>
  <si>
    <t>そ　の　他　の　小　売　業</t>
  </si>
  <si>
    <t>金  融 ・ 保  険  業</t>
  </si>
  <si>
    <t>不  　動　  産　  業</t>
  </si>
  <si>
    <t>廃 棄 物 処 理 業</t>
  </si>
  <si>
    <t>広　　　告　　　業</t>
  </si>
  <si>
    <t>その他の事業サービス業</t>
  </si>
  <si>
    <t>政治・経済・文化団体</t>
  </si>
  <si>
    <t>宗　　　　　　　教</t>
  </si>
  <si>
    <t>その他のサービス業</t>
  </si>
  <si>
    <t>２２　　産 業 （中 分 類） 従 業 者 規 模 別 事 業 所 数 及 び 従 業 者 数 （民 営）（つ づ き）</t>
  </si>
  <si>
    <t>産　　　業　　　分　　　類　　　別　</t>
  </si>
  <si>
    <t>　総 　　　数　</t>
  </si>
  <si>
    <t>　１　～　４　人　</t>
  </si>
  <si>
    <t>　５　～　９　人　</t>
  </si>
  <si>
    <t>　10　～　29　人　</t>
  </si>
  <si>
    <r>
      <t>　30　～　</t>
    </r>
    <r>
      <rPr>
        <sz val="12"/>
        <rFont val="ＭＳ 明朝"/>
        <family val="1"/>
      </rPr>
      <t>49　人　</t>
    </r>
  </si>
  <si>
    <r>
      <t>　</t>
    </r>
    <r>
      <rPr>
        <sz val="12"/>
        <rFont val="ＭＳ 明朝"/>
        <family val="1"/>
      </rPr>
      <t>50　～　99　人　</t>
    </r>
  </si>
  <si>
    <t>　100 ～ 299 人　</t>
  </si>
  <si>
    <t>　300 人 以 上　</t>
  </si>
  <si>
    <t>事　業
所　数</t>
  </si>
  <si>
    <t>従　業
者　数</t>
  </si>
  <si>
    <t>情報通信業</t>
  </si>
  <si>
    <t>運輸業</t>
  </si>
  <si>
    <t>卸 売･小 売 業</t>
  </si>
  <si>
    <t>卸　　　売　　　業</t>
  </si>
  <si>
    <t>家具･じゅう器・機械器具小売業</t>
  </si>
  <si>
    <t>飲食店、宿泊業</t>
  </si>
  <si>
    <t>医療、福祉</t>
  </si>
  <si>
    <t>医療業</t>
  </si>
  <si>
    <t>保健衛生</t>
  </si>
  <si>
    <t>社会保険・社会福祉・介護事業</t>
  </si>
  <si>
    <t>教育、学習支援業</t>
  </si>
  <si>
    <t>学校教育</t>
  </si>
  <si>
    <t xml:space="preserve">その他の教育、学習支援業 </t>
  </si>
  <si>
    <t>複合サービス事業</t>
  </si>
  <si>
    <t>郵便局</t>
  </si>
  <si>
    <t>協同組合（他に分類されないもの）</t>
  </si>
  <si>
    <t>サービス業(他に分類されないもの)</t>
  </si>
  <si>
    <t>専門サービス業（他に分類されないもの）</t>
  </si>
  <si>
    <t>学 術・開発研究機関</t>
  </si>
  <si>
    <t>洗濯・理容・美容・浴場業</t>
  </si>
  <si>
    <t>その他の生活関連サービス業</t>
  </si>
  <si>
    <t>娯楽業</t>
  </si>
  <si>
    <t>自動車整備業</t>
  </si>
  <si>
    <t>機械等修理業</t>
  </si>
  <si>
    <t>物品賃貸業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</si>
</sst>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);[Red]\(#,##0\)"/>
    <numFmt numFmtId="179" formatCode="0.00_);[Red]\(0.00\)"/>
    <numFmt numFmtId="180" formatCode="#,##0.0_ "/>
    <numFmt numFmtId="181" formatCode="0.0;&quot;△ &quot;0.0"/>
    <numFmt numFmtId="182" formatCode="#,##0.0;&quot;△ &quot;#,##0.0"/>
    <numFmt numFmtId="183" formatCode="#,##0.0"/>
    <numFmt numFmtId="184" formatCode="0.0_);[Red]\(0.0\)"/>
    <numFmt numFmtId="185" formatCode="0.0_ "/>
  </numFmts>
  <fonts count="16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double"/>
      <top style="medium"/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180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38" fontId="4" fillId="0" borderId="1" xfId="16" applyFont="1" applyFill="1" applyBorder="1" applyAlignment="1">
      <alignment vertical="center"/>
    </xf>
    <xf numFmtId="38" fontId="4" fillId="0" borderId="2" xfId="16" applyFont="1" applyFill="1" applyBorder="1" applyAlignment="1">
      <alignment vertical="center"/>
    </xf>
    <xf numFmtId="38" fontId="5" fillId="0" borderId="0" xfId="16" applyFont="1" applyFill="1" applyAlignment="1">
      <alignment vertical="center"/>
    </xf>
    <xf numFmtId="177" fontId="4" fillId="0" borderId="0" xfId="16" applyNumberFormat="1" applyFont="1" applyFill="1" applyAlignment="1">
      <alignment vertical="center"/>
    </xf>
    <xf numFmtId="180" fontId="4" fillId="0" borderId="0" xfId="16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5" fillId="0" borderId="0" xfId="16" applyNumberFormat="1" applyFont="1" applyFill="1" applyAlignment="1">
      <alignment vertical="center"/>
    </xf>
    <xf numFmtId="38" fontId="4" fillId="0" borderId="0" xfId="16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4" fillId="0" borderId="0" xfId="16" applyNumberFormat="1" applyFont="1" applyFill="1" applyBorder="1" applyAlignment="1">
      <alignment vertical="center"/>
    </xf>
    <xf numFmtId="177" fontId="5" fillId="0" borderId="0" xfId="16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181" fontId="4" fillId="0" borderId="0" xfId="16" applyNumberFormat="1" applyFont="1" applyFill="1" applyAlignment="1">
      <alignment vertical="center"/>
    </xf>
    <xf numFmtId="0" fontId="10" fillId="0" borderId="4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38" fontId="5" fillId="0" borderId="0" xfId="16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177" fontId="0" fillId="0" borderId="0" xfId="0" applyNumberFormat="1" applyFont="1" applyFill="1" applyAlignment="1">
      <alignment vertical="top"/>
    </xf>
    <xf numFmtId="177" fontId="0" fillId="0" borderId="0" xfId="0" applyNumberFormat="1" applyFont="1" applyAlignment="1">
      <alignment/>
    </xf>
    <xf numFmtId="18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Alignment="1">
      <alignment horizontal="right" vertical="center"/>
    </xf>
    <xf numFmtId="0" fontId="0" fillId="0" borderId="4" xfId="0" applyFont="1" applyFill="1" applyBorder="1" applyAlignment="1">
      <alignment horizontal="distributed" vertical="center"/>
    </xf>
    <xf numFmtId="38" fontId="0" fillId="0" borderId="0" xfId="16" applyFont="1" applyFill="1" applyBorder="1" applyAlignment="1">
      <alignment horizontal="right" vertical="center"/>
    </xf>
    <xf numFmtId="38" fontId="0" fillId="0" borderId="0" xfId="16" applyFont="1" applyFill="1" applyAlignment="1">
      <alignment vertical="center"/>
    </xf>
    <xf numFmtId="38" fontId="0" fillId="0" borderId="0" xfId="16" applyFont="1" applyFill="1" applyBorder="1" applyAlignment="1">
      <alignment vertical="center"/>
    </xf>
    <xf numFmtId="38" fontId="0" fillId="0" borderId="0" xfId="16" applyFont="1" applyFill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77" fontId="0" fillId="0" borderId="3" xfId="0" applyNumberFormat="1" applyFont="1" applyFill="1" applyBorder="1" applyAlignment="1">
      <alignment horizontal="distributed" vertical="center"/>
    </xf>
    <xf numFmtId="181" fontId="0" fillId="0" borderId="0" xfId="16" applyNumberFormat="1" applyFont="1" applyFill="1" applyAlignment="1">
      <alignment vertical="center"/>
    </xf>
    <xf numFmtId="180" fontId="0" fillId="0" borderId="0" xfId="16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38" fontId="0" fillId="0" borderId="9" xfId="16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77" fontId="0" fillId="0" borderId="0" xfId="0" applyNumberFormat="1" applyFont="1" applyFill="1" applyBorder="1" applyAlignment="1">
      <alignment horizontal="distributed" vertical="center"/>
    </xf>
    <xf numFmtId="180" fontId="0" fillId="0" borderId="0" xfId="16" applyNumberFormat="1" applyFont="1" applyFill="1" applyAlignment="1">
      <alignment horizontal="right" vertical="center"/>
    </xf>
    <xf numFmtId="180" fontId="0" fillId="0" borderId="0" xfId="16" applyNumberFormat="1" applyFont="1" applyFill="1" applyBorder="1" applyAlignment="1">
      <alignment vertical="center"/>
    </xf>
    <xf numFmtId="38" fontId="0" fillId="0" borderId="11" xfId="16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38" fontId="0" fillId="0" borderId="12" xfId="16" applyFont="1" applyFill="1" applyBorder="1" applyAlignment="1">
      <alignment vertical="center"/>
    </xf>
    <xf numFmtId="38" fontId="0" fillId="0" borderId="0" xfId="16" applyFont="1" applyFill="1" applyBorder="1" applyAlignment="1">
      <alignment horizontal="right" vertical="center"/>
    </xf>
    <xf numFmtId="38" fontId="0" fillId="0" borderId="0" xfId="16" applyFont="1" applyFill="1" applyBorder="1" applyAlignment="1">
      <alignment vertical="center"/>
    </xf>
    <xf numFmtId="38" fontId="0" fillId="0" borderId="13" xfId="16" applyFont="1" applyFill="1" applyBorder="1" applyAlignment="1">
      <alignment horizontal="right" vertical="center"/>
    </xf>
    <xf numFmtId="38" fontId="0" fillId="0" borderId="10" xfId="16" applyFont="1" applyFill="1" applyBorder="1" applyAlignment="1">
      <alignment horizontal="right" vertical="center"/>
    </xf>
    <xf numFmtId="38" fontId="0" fillId="0" borderId="0" xfId="16" applyFont="1" applyFill="1" applyAlignment="1">
      <alignment horizontal="right" vertical="center"/>
    </xf>
    <xf numFmtId="38" fontId="0" fillId="0" borderId="0" xfId="16" applyFont="1" applyFill="1" applyAlignment="1">
      <alignment vertical="center"/>
    </xf>
    <xf numFmtId="38" fontId="0" fillId="0" borderId="9" xfId="16" applyFont="1" applyFill="1" applyBorder="1" applyAlignment="1">
      <alignment horizontal="right" vertical="center"/>
    </xf>
    <xf numFmtId="38" fontId="4" fillId="0" borderId="0" xfId="16" applyFont="1" applyFill="1" applyBorder="1" applyAlignment="1">
      <alignment horizontal="right" vertical="center"/>
    </xf>
    <xf numFmtId="181" fontId="5" fillId="0" borderId="0" xfId="16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3" xfId="0" applyNumberFormat="1" applyFont="1" applyFill="1" applyBorder="1" applyAlignment="1">
      <alignment horizontal="distributed" vertical="center"/>
    </xf>
    <xf numFmtId="177" fontId="0" fillId="0" borderId="0" xfId="16" applyNumberFormat="1" applyFont="1" applyFill="1" applyAlignment="1">
      <alignment vertical="center"/>
    </xf>
    <xf numFmtId="181" fontId="0" fillId="0" borderId="0" xfId="16" applyNumberFormat="1" applyFont="1" applyFill="1" applyAlignment="1">
      <alignment vertical="center"/>
    </xf>
    <xf numFmtId="180" fontId="0" fillId="0" borderId="0" xfId="16" applyNumberFormat="1" applyFont="1" applyFill="1" applyAlignment="1">
      <alignment vertical="center"/>
    </xf>
    <xf numFmtId="177" fontId="0" fillId="0" borderId="0" xfId="16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 horizontal="distributed" vertical="center"/>
    </xf>
    <xf numFmtId="177" fontId="0" fillId="0" borderId="9" xfId="16" applyNumberFormat="1" applyFont="1" applyFill="1" applyBorder="1" applyAlignment="1">
      <alignment vertical="center"/>
    </xf>
    <xf numFmtId="177" fontId="0" fillId="0" borderId="0" xfId="16" applyNumberFormat="1" applyFont="1" applyFill="1" applyBorder="1" applyAlignment="1">
      <alignment vertical="center"/>
    </xf>
    <xf numFmtId="181" fontId="0" fillId="0" borderId="0" xfId="16" applyNumberFormat="1" applyFont="1" applyFill="1" applyBorder="1" applyAlignment="1">
      <alignment vertical="center"/>
    </xf>
    <xf numFmtId="180" fontId="0" fillId="0" borderId="9" xfId="16" applyNumberFormat="1" applyFont="1" applyFill="1" applyBorder="1" applyAlignment="1">
      <alignment vertical="center"/>
    </xf>
    <xf numFmtId="181" fontId="0" fillId="0" borderId="9" xfId="16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7" fillId="0" borderId="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2" fillId="0" borderId="0" xfId="0" applyFont="1" applyFill="1" applyAlignment="1" quotePrefix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4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4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4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0" fillId="0" borderId="5" xfId="0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5" fillId="0" borderId="9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" xfId="0" applyFont="1" applyFill="1" applyBorder="1" applyAlignment="1">
      <alignment vertical="center"/>
    </xf>
    <xf numFmtId="38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Alignment="1">
      <alignment horizontal="distributed" vertical="center"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4" xfId="0" applyFont="1" applyFill="1" applyBorder="1" applyAlignment="1" applyProtection="1">
      <alignment horizontal="distributed" vertical="center"/>
      <protection/>
    </xf>
    <xf numFmtId="37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9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81" fontId="6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9" xfId="0" applyNumberFormat="1" applyFont="1" applyFill="1" applyBorder="1" applyAlignment="1" applyProtection="1">
      <alignment vertical="center"/>
      <protection/>
    </xf>
    <xf numFmtId="37" fontId="6" fillId="0" borderId="9" xfId="0" applyNumberFormat="1" applyFont="1" applyFill="1" applyBorder="1" applyAlignment="1" applyProtection="1">
      <alignment horizontal="right" vertical="center"/>
      <protection/>
    </xf>
    <xf numFmtId="37" fontId="5" fillId="0" borderId="2" xfId="0" applyNumberFormat="1" applyFont="1" applyFill="1" applyBorder="1" applyAlignment="1" applyProtection="1">
      <alignment horizontal="right" vertical="center"/>
      <protection/>
    </xf>
    <xf numFmtId="38" fontId="2" fillId="0" borderId="0" xfId="16" applyFont="1" applyFill="1" applyAlignment="1" quotePrefix="1">
      <alignment vertical="top"/>
    </xf>
    <xf numFmtId="38" fontId="0" fillId="0" borderId="0" xfId="16" applyFont="1" applyFill="1" applyAlignment="1">
      <alignment vertical="top"/>
    </xf>
    <xf numFmtId="38" fontId="2" fillId="0" borderId="0" xfId="16" applyFont="1" applyFill="1" applyAlignment="1">
      <alignment horizontal="right" vertical="top"/>
    </xf>
    <xf numFmtId="38" fontId="0" fillId="0" borderId="16" xfId="16" applyFont="1" applyFill="1" applyBorder="1" applyAlignment="1">
      <alignment vertical="center"/>
    </xf>
    <xf numFmtId="38" fontId="0" fillId="0" borderId="16" xfId="16" applyFont="1" applyFill="1" applyBorder="1" applyAlignment="1" applyProtection="1">
      <alignment vertical="center"/>
      <protection/>
    </xf>
    <xf numFmtId="38" fontId="7" fillId="0" borderId="20" xfId="16" applyFont="1" applyFill="1" applyBorder="1" applyAlignment="1">
      <alignment vertical="center" wrapText="1"/>
    </xf>
    <xf numFmtId="38" fontId="0" fillId="0" borderId="0" xfId="16" applyFont="1" applyFill="1" applyAlignment="1">
      <alignment horizontal="left" vertical="center"/>
    </xf>
    <xf numFmtId="38" fontId="0" fillId="0" borderId="4" xfId="16" applyFont="1" applyFill="1" applyBorder="1" applyAlignment="1">
      <alignment horizontal="left" vertical="center"/>
    </xf>
    <xf numFmtId="38" fontId="0" fillId="0" borderId="0" xfId="16" applyFont="1" applyFill="1" applyBorder="1" applyAlignment="1" applyProtection="1">
      <alignment horizontal="right" vertical="center"/>
      <protection/>
    </xf>
    <xf numFmtId="38" fontId="0" fillId="0" borderId="0" xfId="16" applyFont="1" applyFill="1" applyAlignment="1" applyProtection="1">
      <alignment vertical="center"/>
      <protection/>
    </xf>
    <xf numFmtId="38" fontId="0" fillId="0" borderId="0" xfId="16" applyFont="1" applyFill="1" applyBorder="1" applyAlignment="1" applyProtection="1">
      <alignment vertical="center"/>
      <protection/>
    </xf>
    <xf numFmtId="38" fontId="6" fillId="0" borderId="0" xfId="16" applyFont="1" applyFill="1" applyBorder="1" applyAlignment="1">
      <alignment vertical="center"/>
    </xf>
    <xf numFmtId="38" fontId="5" fillId="0" borderId="0" xfId="16" applyFont="1" applyFill="1" applyBorder="1" applyAlignment="1" quotePrefix="1">
      <alignment horizontal="center" vertical="top"/>
    </xf>
    <xf numFmtId="38" fontId="4" fillId="0" borderId="0" xfId="16" applyFont="1" applyFill="1" applyBorder="1" applyAlignment="1" applyProtection="1">
      <alignment vertical="center"/>
      <protection/>
    </xf>
    <xf numFmtId="182" fontId="0" fillId="0" borderId="0" xfId="16" applyNumberFormat="1" applyFont="1" applyFill="1" applyBorder="1" applyAlignment="1" applyProtection="1">
      <alignment vertical="center"/>
      <protection/>
    </xf>
    <xf numFmtId="182" fontId="0" fillId="0" borderId="0" xfId="16" applyNumberFormat="1" applyFont="1" applyFill="1" applyBorder="1" applyAlignment="1" applyProtection="1">
      <alignment horizontal="right" vertical="center"/>
      <protection/>
    </xf>
    <xf numFmtId="38" fontId="6" fillId="0" borderId="0" xfId="16" applyFont="1" applyFill="1" applyBorder="1" applyAlignment="1" applyProtection="1">
      <alignment vertical="center"/>
      <protection/>
    </xf>
    <xf numFmtId="38" fontId="4" fillId="0" borderId="4" xfId="16" applyFont="1" applyFill="1" applyBorder="1" applyAlignment="1">
      <alignment horizontal="distributed" vertical="center"/>
    </xf>
    <xf numFmtId="38" fontId="4" fillId="0" borderId="0" xfId="16" applyFont="1" applyFill="1" applyBorder="1" applyAlignment="1" applyProtection="1">
      <alignment horizontal="right" vertical="center"/>
      <protection/>
    </xf>
    <xf numFmtId="38" fontId="4" fillId="0" borderId="0" xfId="16" applyFont="1" applyFill="1" applyAlignment="1">
      <alignment horizontal="left" vertical="center"/>
    </xf>
    <xf numFmtId="38" fontId="0" fillId="0" borderId="4" xfId="16" applyFont="1" applyFill="1" applyBorder="1" applyAlignment="1">
      <alignment horizontal="distributed" vertical="center"/>
    </xf>
    <xf numFmtId="38" fontId="0" fillId="0" borderId="4" xfId="16" applyFont="1" applyFill="1" applyBorder="1" applyAlignment="1">
      <alignment vertical="center" shrinkToFit="1"/>
    </xf>
    <xf numFmtId="38" fontId="0" fillId="0" borderId="0" xfId="16" applyFont="1" applyFill="1" applyBorder="1" applyAlignment="1">
      <alignment horizontal="distributed" vertical="center"/>
    </xf>
    <xf numFmtId="38" fontId="0" fillId="0" borderId="10" xfId="16" applyFont="1" applyFill="1" applyBorder="1" applyAlignment="1">
      <alignment horizontal="left" vertical="center"/>
    </xf>
    <xf numFmtId="38" fontId="0" fillId="0" borderId="5" xfId="16" applyFont="1" applyFill="1" applyBorder="1" applyAlignment="1">
      <alignment horizontal="distributed" vertical="center"/>
    </xf>
    <xf numFmtId="38" fontId="0" fillId="0" borderId="11" xfId="16" applyFont="1" applyFill="1" applyBorder="1" applyAlignment="1" applyProtection="1">
      <alignment vertical="center"/>
      <protection/>
    </xf>
    <xf numFmtId="38" fontId="0" fillId="0" borderId="9" xfId="16" applyFont="1" applyFill="1" applyBorder="1" applyAlignment="1" applyProtection="1">
      <alignment vertical="center"/>
      <protection/>
    </xf>
    <xf numFmtId="38" fontId="0" fillId="0" borderId="9" xfId="16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quotePrefix="1">
      <alignment vertical="top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6" xfId="0" applyFont="1" applyFill="1" applyBorder="1" applyAlignment="1">
      <alignment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horizontal="distributed" vertical="center" wrapText="1"/>
    </xf>
    <xf numFmtId="0" fontId="13" fillId="0" borderId="0" xfId="0" applyFont="1" applyFill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38" fontId="5" fillId="0" borderId="0" xfId="16" applyFont="1" applyFill="1" applyBorder="1" applyAlignment="1" applyProtection="1">
      <alignment horizontal="right" vertical="center"/>
      <protection/>
    </xf>
    <xf numFmtId="0" fontId="13" fillId="0" borderId="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distributed" vertical="center"/>
    </xf>
    <xf numFmtId="37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3" xfId="0" applyNumberFormat="1" applyFont="1" applyFill="1" applyBorder="1" applyAlignment="1">
      <alignment horizontal="distributed" vertical="center"/>
    </xf>
    <xf numFmtId="177" fontId="0" fillId="0" borderId="22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0" fillId="0" borderId="3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7" fontId="0" fillId="0" borderId="41" xfId="0" applyNumberFormat="1" applyFont="1" applyFill="1" applyBorder="1" applyAlignment="1">
      <alignment horizontal="center" vertical="center"/>
    </xf>
    <xf numFmtId="177" fontId="0" fillId="0" borderId="42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 wrapText="1"/>
    </xf>
    <xf numFmtId="180" fontId="0" fillId="0" borderId="44" xfId="0" applyNumberFormat="1" applyFont="1" applyFill="1" applyBorder="1" applyAlignment="1">
      <alignment horizontal="center" vertical="center" wrapText="1"/>
    </xf>
    <xf numFmtId="180" fontId="0" fillId="0" borderId="45" xfId="0" applyNumberFormat="1" applyFont="1" applyFill="1" applyBorder="1" applyAlignment="1">
      <alignment horizontal="center" vertical="center" wrapText="1"/>
    </xf>
    <xf numFmtId="177" fontId="0" fillId="0" borderId="44" xfId="0" applyNumberFormat="1" applyFont="1" applyFill="1" applyBorder="1" applyAlignment="1">
      <alignment horizontal="center" vertical="center"/>
    </xf>
    <xf numFmtId="177" fontId="0" fillId="0" borderId="45" xfId="0" applyNumberFormat="1" applyFont="1" applyFill="1" applyBorder="1" applyAlignment="1">
      <alignment horizontal="center" vertical="center"/>
    </xf>
    <xf numFmtId="180" fontId="0" fillId="0" borderId="46" xfId="0" applyNumberFormat="1" applyFont="1" applyFill="1" applyBorder="1" applyAlignment="1">
      <alignment horizontal="center" vertical="center"/>
    </xf>
    <xf numFmtId="180" fontId="0" fillId="0" borderId="47" xfId="0" applyNumberFormat="1" applyFont="1" applyFill="1" applyBorder="1" applyAlignment="1">
      <alignment horizontal="center" vertical="center"/>
    </xf>
    <xf numFmtId="180" fontId="0" fillId="0" borderId="44" xfId="0" applyNumberFormat="1" applyFont="1" applyFill="1" applyBorder="1" applyAlignment="1">
      <alignment horizontal="center" vertical="center"/>
    </xf>
    <xf numFmtId="180" fontId="0" fillId="0" borderId="45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distributed" vertical="center" wrapText="1"/>
    </xf>
    <xf numFmtId="0" fontId="0" fillId="0" borderId="53" xfId="0" applyFont="1" applyFill="1" applyBorder="1" applyAlignment="1">
      <alignment horizontal="distributed" vertical="center" wrapText="1"/>
    </xf>
    <xf numFmtId="0" fontId="0" fillId="0" borderId="45" xfId="0" applyFont="1" applyFill="1" applyBorder="1" applyAlignment="1">
      <alignment horizontal="distributed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0" fillId="0" borderId="35" xfId="0" applyFont="1" applyFill="1" applyBorder="1" applyAlignment="1" applyProtection="1">
      <alignment horizontal="distributed" vertical="center" wrapText="1"/>
      <protection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distributed" vertical="center"/>
      <protection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4" fillId="0" borderId="4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8" fontId="0" fillId="0" borderId="20" xfId="16" applyFont="1" applyFill="1" applyBorder="1" applyAlignment="1">
      <alignment horizontal="center" vertical="center"/>
    </xf>
    <xf numFmtId="38" fontId="0" fillId="0" borderId="40" xfId="16" applyFont="1" applyFill="1" applyBorder="1" applyAlignment="1">
      <alignment horizontal="center" vertical="center"/>
    </xf>
    <xf numFmtId="38" fontId="0" fillId="0" borderId="39" xfId="16" applyFont="1" applyFill="1" applyBorder="1" applyAlignment="1">
      <alignment horizontal="center" vertical="center"/>
    </xf>
    <xf numFmtId="38" fontId="0" fillId="0" borderId="34" xfId="16" applyFont="1" applyFill="1" applyBorder="1" applyAlignment="1" applyProtection="1">
      <alignment horizontal="center" vertical="center" wrapText="1"/>
      <protection/>
    </xf>
    <xf numFmtId="38" fontId="0" fillId="0" borderId="57" xfId="16" applyFont="1" applyFill="1" applyBorder="1" applyAlignment="1">
      <alignment horizontal="center" vertical="center" wrapText="1"/>
    </xf>
    <xf numFmtId="38" fontId="0" fillId="0" borderId="43" xfId="16" applyFont="1" applyFill="1" applyBorder="1" applyAlignment="1" applyProtection="1">
      <alignment horizontal="center" vertical="center" wrapText="1"/>
      <protection/>
    </xf>
    <xf numFmtId="38" fontId="0" fillId="0" borderId="13" xfId="16" applyFont="1" applyFill="1" applyBorder="1" applyAlignment="1">
      <alignment horizontal="center" vertical="center" wrapText="1"/>
    </xf>
    <xf numFmtId="38" fontId="0" fillId="0" borderId="35" xfId="16" applyFont="1" applyFill="1" applyBorder="1" applyAlignment="1">
      <alignment horizontal="center" vertical="center" wrapText="1"/>
    </xf>
    <xf numFmtId="38" fontId="0" fillId="0" borderId="36" xfId="16" applyFont="1" applyFill="1" applyBorder="1" applyAlignment="1">
      <alignment horizontal="center" vertical="center" wrapText="1"/>
    </xf>
    <xf numFmtId="38" fontId="0" fillId="0" borderId="0" xfId="16" applyFont="1" applyFill="1" applyAlignment="1">
      <alignment horizontal="center" vertical="center" wrapText="1"/>
    </xf>
    <xf numFmtId="38" fontId="0" fillId="0" borderId="4" xfId="16" applyFont="1" applyFill="1" applyBorder="1" applyAlignment="1">
      <alignment horizontal="center" vertical="center" wrapText="1"/>
    </xf>
    <xf numFmtId="38" fontId="0" fillId="0" borderId="10" xfId="16" applyFont="1" applyFill="1" applyBorder="1" applyAlignment="1">
      <alignment horizontal="center" vertical="center" wrapText="1"/>
    </xf>
    <xf numFmtId="38" fontId="0" fillId="0" borderId="5" xfId="16" applyFont="1" applyFill="1" applyBorder="1" applyAlignment="1">
      <alignment horizontal="center" vertical="center" wrapText="1"/>
    </xf>
    <xf numFmtId="38" fontId="4" fillId="0" borderId="0" xfId="16" applyFont="1" applyFill="1" applyAlignment="1">
      <alignment horizontal="distributed" vertical="center"/>
    </xf>
    <xf numFmtId="38" fontId="4" fillId="0" borderId="4" xfId="16" applyFont="1" applyFill="1" applyBorder="1" applyAlignment="1">
      <alignment horizontal="distributed" vertical="center"/>
    </xf>
    <xf numFmtId="38" fontId="0" fillId="0" borderId="0" xfId="16" applyFont="1" applyFill="1" applyBorder="1" applyAlignment="1">
      <alignment horizontal="distributed" vertical="center"/>
    </xf>
    <xf numFmtId="38" fontId="0" fillId="0" borderId="4" xfId="16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0" fontId="4" fillId="0" borderId="4" xfId="0" applyFont="1" applyFill="1" applyBorder="1" applyAlignment="1" applyProtection="1" quotePrefix="1">
      <alignment horizontal="center" vertical="center"/>
      <protection/>
    </xf>
    <xf numFmtId="38" fontId="9" fillId="0" borderId="0" xfId="16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0" xfId="16" applyFont="1" applyFill="1" applyBorder="1" applyAlignment="1">
      <alignment horizontal="distributed" vertical="center"/>
    </xf>
    <xf numFmtId="38" fontId="6" fillId="0" borderId="4" xfId="16" applyFont="1" applyFill="1" applyBorder="1" applyAlignment="1">
      <alignment horizontal="distributed" vertical="center"/>
    </xf>
    <xf numFmtId="37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L157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2.09765625" style="27" customWidth="1"/>
    <col min="2" max="2" width="23.09765625" style="27" customWidth="1"/>
    <col min="3" max="10" width="11.59765625" style="27" customWidth="1"/>
    <col min="11" max="11" width="12.19921875" style="27" customWidth="1"/>
    <col min="12" max="12" width="2.59765625" style="37" customWidth="1"/>
    <col min="13" max="13" width="9.59765625" style="37" customWidth="1"/>
    <col min="14" max="14" width="12.19921875" style="37" customWidth="1"/>
    <col min="15" max="15" width="11.09765625" style="37" customWidth="1"/>
    <col min="16" max="17" width="11.09765625" style="67" customWidth="1"/>
    <col min="18" max="18" width="11.59765625" style="37" customWidth="1"/>
    <col min="19" max="19" width="11.09765625" style="37" customWidth="1"/>
    <col min="20" max="21" width="11.09765625" style="67" customWidth="1"/>
    <col min="22" max="22" width="9" style="27" customWidth="1"/>
    <col min="23" max="23" width="10.19921875" style="27" bestFit="1" customWidth="1"/>
    <col min="24" max="24" width="11.59765625" style="27" bestFit="1" customWidth="1"/>
    <col min="25" max="16384" width="9" style="27" customWidth="1"/>
  </cols>
  <sheetData>
    <row r="1" spans="1:21" s="23" customFormat="1" ht="19.5" customHeight="1">
      <c r="A1" s="1" t="s">
        <v>0</v>
      </c>
      <c r="L1" s="24"/>
      <c r="M1" s="24"/>
      <c r="N1" s="25"/>
      <c r="O1" s="24"/>
      <c r="P1" s="26"/>
      <c r="Q1" s="26"/>
      <c r="R1" s="24"/>
      <c r="S1" s="24"/>
      <c r="T1" s="26"/>
      <c r="U1" s="2" t="s">
        <v>1</v>
      </c>
    </row>
    <row r="2" spans="1:21" ht="24.75" customHeight="1">
      <c r="A2" s="216" t="s">
        <v>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pans="1:23" ht="19.5" customHeight="1">
      <c r="A3" s="3"/>
      <c r="B3" s="17" t="s">
        <v>74</v>
      </c>
      <c r="C3" s="17"/>
      <c r="D3" s="17"/>
      <c r="E3" s="17"/>
      <c r="F3" s="17"/>
      <c r="G3" s="17"/>
      <c r="H3" s="3"/>
      <c r="I3" s="3"/>
      <c r="J3" s="4"/>
      <c r="L3" s="196" t="s">
        <v>75</v>
      </c>
      <c r="M3" s="196"/>
      <c r="N3" s="196"/>
      <c r="O3" s="196"/>
      <c r="P3" s="196"/>
      <c r="Q3" s="196"/>
      <c r="R3" s="196"/>
      <c r="S3" s="196"/>
      <c r="T3" s="196"/>
      <c r="U3" s="196"/>
      <c r="V3" s="90"/>
      <c r="W3" s="90"/>
    </row>
    <row r="4" spans="12:21" ht="18" customHeight="1" thickBot="1">
      <c r="L4" s="27"/>
      <c r="M4" s="27"/>
      <c r="N4" s="27"/>
      <c r="O4" s="27"/>
      <c r="P4" s="27"/>
      <c r="Q4" s="27"/>
      <c r="R4" s="27"/>
      <c r="S4" s="27"/>
      <c r="T4" s="28"/>
      <c r="U4" s="28"/>
    </row>
    <row r="5" spans="1:21" ht="15" customHeight="1">
      <c r="A5" s="217" t="s">
        <v>3</v>
      </c>
      <c r="B5" s="218"/>
      <c r="C5" s="223" t="s">
        <v>4</v>
      </c>
      <c r="D5" s="226" t="s">
        <v>5</v>
      </c>
      <c r="E5" s="227"/>
      <c r="F5" s="227"/>
      <c r="G5" s="228"/>
      <c r="H5" s="229" t="s">
        <v>6</v>
      </c>
      <c r="I5" s="29"/>
      <c r="J5" s="30"/>
      <c r="L5" s="232" t="s">
        <v>72</v>
      </c>
      <c r="M5" s="233"/>
      <c r="N5" s="199" t="s">
        <v>7</v>
      </c>
      <c r="O5" s="200"/>
      <c r="P5" s="200"/>
      <c r="Q5" s="201"/>
      <c r="R5" s="199" t="s">
        <v>8</v>
      </c>
      <c r="S5" s="200"/>
      <c r="T5" s="200"/>
      <c r="U5" s="200"/>
    </row>
    <row r="6" spans="1:24" ht="15" customHeight="1">
      <c r="A6" s="219"/>
      <c r="B6" s="220"/>
      <c r="C6" s="224"/>
      <c r="D6" s="211" t="s">
        <v>9</v>
      </c>
      <c r="E6" s="238" t="s">
        <v>10</v>
      </c>
      <c r="F6" s="32"/>
      <c r="G6" s="213" t="s">
        <v>11</v>
      </c>
      <c r="H6" s="230"/>
      <c r="I6" s="33" t="s">
        <v>12</v>
      </c>
      <c r="J6" s="33"/>
      <c r="L6" s="234"/>
      <c r="M6" s="235"/>
      <c r="N6" s="243" t="s">
        <v>13</v>
      </c>
      <c r="O6" s="243" t="s">
        <v>76</v>
      </c>
      <c r="P6" s="241" t="s">
        <v>14</v>
      </c>
      <c r="Q6" s="247" t="s">
        <v>15</v>
      </c>
      <c r="R6" s="243" t="s">
        <v>13</v>
      </c>
      <c r="S6" s="243" t="s">
        <v>77</v>
      </c>
      <c r="T6" s="241" t="s">
        <v>14</v>
      </c>
      <c r="U6" s="245" t="s">
        <v>15</v>
      </c>
      <c r="W6" s="219"/>
      <c r="X6" s="219"/>
    </row>
    <row r="7" spans="1:24" ht="15" customHeight="1">
      <c r="A7" s="221"/>
      <c r="B7" s="222"/>
      <c r="C7" s="225"/>
      <c r="D7" s="212"/>
      <c r="E7" s="239"/>
      <c r="F7" s="34" t="s">
        <v>16</v>
      </c>
      <c r="G7" s="240"/>
      <c r="H7" s="231"/>
      <c r="I7" s="35"/>
      <c r="J7" s="36"/>
      <c r="L7" s="236"/>
      <c r="M7" s="237"/>
      <c r="N7" s="244"/>
      <c r="O7" s="244"/>
      <c r="P7" s="242"/>
      <c r="Q7" s="248"/>
      <c r="R7" s="244"/>
      <c r="S7" s="244"/>
      <c r="T7" s="242"/>
      <c r="U7" s="246"/>
      <c r="W7" s="31"/>
      <c r="X7" s="31"/>
    </row>
    <row r="8" spans="1:21" ht="15" customHeight="1">
      <c r="A8" s="93" t="s">
        <v>17</v>
      </c>
      <c r="B8" s="92"/>
      <c r="C8" s="5">
        <f aca="true" t="shared" si="0" ref="C8:I8">SUM(C9,C10)</f>
        <v>66948</v>
      </c>
      <c r="D8" s="6">
        <f t="shared" si="0"/>
        <v>32912</v>
      </c>
      <c r="E8" s="6">
        <f t="shared" si="0"/>
        <v>31328</v>
      </c>
      <c r="F8" s="6">
        <f t="shared" si="0"/>
        <v>26604</v>
      </c>
      <c r="G8" s="6">
        <f t="shared" si="0"/>
        <v>438</v>
      </c>
      <c r="H8" s="6">
        <f t="shared" si="0"/>
        <v>2137</v>
      </c>
      <c r="I8" s="22">
        <f t="shared" si="0"/>
        <v>133</v>
      </c>
      <c r="J8" s="7"/>
      <c r="M8" s="38"/>
      <c r="P8" s="39" t="s">
        <v>78</v>
      </c>
      <c r="Q8" s="39" t="s">
        <v>78</v>
      </c>
      <c r="R8" s="40" t="s">
        <v>18</v>
      </c>
      <c r="S8" s="40" t="s">
        <v>18</v>
      </c>
      <c r="T8" s="41" t="s">
        <v>79</v>
      </c>
      <c r="U8" s="39" t="s">
        <v>79</v>
      </c>
    </row>
    <row r="9" spans="1:38" ht="15" customHeight="1">
      <c r="A9" s="214" t="s">
        <v>19</v>
      </c>
      <c r="B9" s="215"/>
      <c r="C9" s="68">
        <v>252</v>
      </c>
      <c r="D9" s="69" t="s">
        <v>20</v>
      </c>
      <c r="E9" s="69">
        <v>232</v>
      </c>
      <c r="F9" s="69">
        <v>154</v>
      </c>
      <c r="G9" s="69">
        <v>12</v>
      </c>
      <c r="H9" s="69">
        <v>5</v>
      </c>
      <c r="I9" s="69">
        <v>3</v>
      </c>
      <c r="J9" s="44"/>
      <c r="L9" s="197" t="s">
        <v>21</v>
      </c>
      <c r="M9" s="198"/>
      <c r="N9" s="8">
        <f>SUM(N11:N20,N22,N25,N28,N32,N36,N39)</f>
        <v>72637</v>
      </c>
      <c r="O9" s="8">
        <f>SUM(O11:O20,O22,O25,O28,O32,O36,O39)</f>
        <v>66948</v>
      </c>
      <c r="P9" s="18">
        <v>-7.8</v>
      </c>
      <c r="Q9" s="9">
        <v>100</v>
      </c>
      <c r="R9" s="8">
        <f>SUM(R11:R20,R22,R25,R28,R32,R36,R39)</f>
        <v>601054</v>
      </c>
      <c r="S9" s="8">
        <f>SUM(S11:S20,S22,S25,S28,S32,S36,S39)</f>
        <v>577944</v>
      </c>
      <c r="T9" s="18">
        <v>-3.8</v>
      </c>
      <c r="U9" s="9">
        <v>100</v>
      </c>
      <c r="V9" s="10"/>
      <c r="W9" s="37"/>
      <c r="X9" s="37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ht="15" customHeight="1">
      <c r="A10" s="214" t="s">
        <v>22</v>
      </c>
      <c r="B10" s="215"/>
      <c r="C10" s="68">
        <f aca="true" t="shared" si="1" ref="C10:I10">SUM(C11:C25)</f>
        <v>66696</v>
      </c>
      <c r="D10" s="70">
        <f t="shared" si="1"/>
        <v>32912</v>
      </c>
      <c r="E10" s="70">
        <f t="shared" si="1"/>
        <v>31096</v>
      </c>
      <c r="F10" s="70">
        <f t="shared" si="1"/>
        <v>26450</v>
      </c>
      <c r="G10" s="70">
        <f t="shared" si="1"/>
        <v>426</v>
      </c>
      <c r="H10" s="70">
        <f t="shared" si="1"/>
        <v>2132</v>
      </c>
      <c r="I10" s="70">
        <f t="shared" si="1"/>
        <v>130</v>
      </c>
      <c r="J10" s="44"/>
      <c r="L10" s="251"/>
      <c r="M10" s="252"/>
      <c r="N10" s="21"/>
      <c r="O10" s="21"/>
      <c r="P10" s="77"/>
      <c r="Q10" s="21"/>
      <c r="R10" s="21"/>
      <c r="S10" s="21"/>
      <c r="T10" s="77"/>
      <c r="U10" s="21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2:38" ht="15" customHeight="1">
      <c r="B11" s="42" t="s">
        <v>23</v>
      </c>
      <c r="C11" s="68">
        <v>43</v>
      </c>
      <c r="D11" s="69">
        <v>6</v>
      </c>
      <c r="E11" s="69">
        <v>37</v>
      </c>
      <c r="F11" s="69">
        <v>37</v>
      </c>
      <c r="G11" s="69" t="s">
        <v>20</v>
      </c>
      <c r="H11" s="69" t="s">
        <v>20</v>
      </c>
      <c r="I11" s="69" t="s">
        <v>20</v>
      </c>
      <c r="J11" s="46"/>
      <c r="L11" s="197" t="s">
        <v>24</v>
      </c>
      <c r="M11" s="198"/>
      <c r="N11" s="8">
        <v>29538</v>
      </c>
      <c r="O11" s="8">
        <v>27512</v>
      </c>
      <c r="P11" s="18">
        <v>-6.9</v>
      </c>
      <c r="Q11" s="9">
        <v>41.1</v>
      </c>
      <c r="R11" s="8">
        <v>267985</v>
      </c>
      <c r="S11" s="8">
        <v>259228</v>
      </c>
      <c r="T11" s="18">
        <v>-3.3</v>
      </c>
      <c r="U11" s="9">
        <v>44.9</v>
      </c>
      <c r="V11" s="10"/>
      <c r="W11" s="37"/>
      <c r="X11" s="37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2:38" ht="15" customHeight="1">
      <c r="B12" s="42" t="s">
        <v>25</v>
      </c>
      <c r="C12" s="68">
        <v>7357</v>
      </c>
      <c r="D12" s="69">
        <v>3475</v>
      </c>
      <c r="E12" s="69">
        <v>3881</v>
      </c>
      <c r="F12" s="69">
        <v>3879</v>
      </c>
      <c r="G12" s="69">
        <v>1</v>
      </c>
      <c r="H12" s="69" t="s">
        <v>20</v>
      </c>
      <c r="I12" s="69" t="s">
        <v>20</v>
      </c>
      <c r="J12" s="46"/>
      <c r="L12" s="197" t="s">
        <v>26</v>
      </c>
      <c r="M12" s="198"/>
      <c r="N12" s="8">
        <v>4505</v>
      </c>
      <c r="O12" s="8">
        <v>4047</v>
      </c>
      <c r="P12" s="18">
        <v>-10.2</v>
      </c>
      <c r="Q12" s="9">
        <v>6</v>
      </c>
      <c r="R12" s="8">
        <v>34267</v>
      </c>
      <c r="S12" s="8">
        <v>30396</v>
      </c>
      <c r="T12" s="18">
        <v>-11.3</v>
      </c>
      <c r="U12" s="9">
        <v>5.3</v>
      </c>
      <c r="V12" s="10"/>
      <c r="W12" s="37"/>
      <c r="X12" s="37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2:38" ht="15" customHeight="1">
      <c r="B13" s="42" t="s">
        <v>27</v>
      </c>
      <c r="C13" s="68">
        <v>8573</v>
      </c>
      <c r="D13" s="69">
        <v>4346</v>
      </c>
      <c r="E13" s="69">
        <v>4223</v>
      </c>
      <c r="F13" s="69">
        <v>4187</v>
      </c>
      <c r="G13" s="69">
        <v>3</v>
      </c>
      <c r="H13" s="69">
        <v>1</v>
      </c>
      <c r="I13" s="69" t="s">
        <v>20</v>
      </c>
      <c r="J13" s="46"/>
      <c r="L13" s="197" t="s">
        <v>28</v>
      </c>
      <c r="M13" s="198"/>
      <c r="N13" s="8">
        <v>7036</v>
      </c>
      <c r="O13" s="8">
        <v>6448</v>
      </c>
      <c r="P13" s="18">
        <v>-8.4</v>
      </c>
      <c r="Q13" s="9">
        <v>9.6</v>
      </c>
      <c r="R13" s="8">
        <v>56030</v>
      </c>
      <c r="S13" s="8">
        <v>54359</v>
      </c>
      <c r="T13" s="18">
        <v>-3</v>
      </c>
      <c r="U13" s="9">
        <v>9.4</v>
      </c>
      <c r="V13" s="10"/>
      <c r="W13" s="37"/>
      <c r="X13" s="37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2:38" ht="15" customHeight="1">
      <c r="B14" s="91" t="s">
        <v>29</v>
      </c>
      <c r="C14" s="68">
        <v>82</v>
      </c>
      <c r="D14" s="69" t="s">
        <v>20</v>
      </c>
      <c r="E14" s="69">
        <v>22</v>
      </c>
      <c r="F14" s="69">
        <v>22</v>
      </c>
      <c r="G14" s="69">
        <v>1</v>
      </c>
      <c r="H14" s="69">
        <v>59</v>
      </c>
      <c r="I14" s="69" t="s">
        <v>20</v>
      </c>
      <c r="J14" s="46"/>
      <c r="L14" s="197" t="s">
        <v>30</v>
      </c>
      <c r="M14" s="198"/>
      <c r="N14" s="8">
        <v>2440</v>
      </c>
      <c r="O14" s="8">
        <v>2190</v>
      </c>
      <c r="P14" s="18">
        <v>-10.2</v>
      </c>
      <c r="Q14" s="9">
        <v>3.3</v>
      </c>
      <c r="R14" s="8">
        <v>13860</v>
      </c>
      <c r="S14" s="8">
        <v>12561</v>
      </c>
      <c r="T14" s="18">
        <v>-9.4</v>
      </c>
      <c r="U14" s="9">
        <v>2.2</v>
      </c>
      <c r="V14" s="10"/>
      <c r="W14" s="37"/>
      <c r="X14" s="37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2:38" ht="15" customHeight="1">
      <c r="B15" s="42" t="s">
        <v>65</v>
      </c>
      <c r="C15" s="68">
        <v>588</v>
      </c>
      <c r="D15" s="69">
        <v>33</v>
      </c>
      <c r="E15" s="69">
        <v>549</v>
      </c>
      <c r="F15" s="69">
        <v>532</v>
      </c>
      <c r="G15" s="69">
        <v>4</v>
      </c>
      <c r="H15" s="69">
        <v>2</v>
      </c>
      <c r="I15" s="69" t="s">
        <v>20</v>
      </c>
      <c r="J15" s="46"/>
      <c r="L15" s="197" t="s">
        <v>31</v>
      </c>
      <c r="M15" s="198"/>
      <c r="N15" s="8">
        <v>1443</v>
      </c>
      <c r="O15" s="8">
        <v>1306</v>
      </c>
      <c r="P15" s="18">
        <v>-9.5</v>
      </c>
      <c r="Q15" s="9">
        <v>1.9865635067044796</v>
      </c>
      <c r="R15" s="8">
        <v>8955</v>
      </c>
      <c r="S15" s="8">
        <v>7530</v>
      </c>
      <c r="T15" s="18">
        <v>-15.9</v>
      </c>
      <c r="U15" s="9">
        <v>1.3</v>
      </c>
      <c r="V15" s="10"/>
      <c r="W15" s="37"/>
      <c r="X15" s="37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2:38" ht="15" customHeight="1">
      <c r="B16" s="42" t="s">
        <v>66</v>
      </c>
      <c r="C16" s="68">
        <v>1341</v>
      </c>
      <c r="D16" s="69">
        <v>350</v>
      </c>
      <c r="E16" s="69">
        <v>969</v>
      </c>
      <c r="F16" s="69">
        <v>952</v>
      </c>
      <c r="G16" s="69">
        <v>11</v>
      </c>
      <c r="H16" s="69">
        <v>11</v>
      </c>
      <c r="I16" s="69" t="s">
        <v>20</v>
      </c>
      <c r="J16" s="44"/>
      <c r="L16" s="197" t="s">
        <v>32</v>
      </c>
      <c r="M16" s="198"/>
      <c r="N16" s="8">
        <v>4966</v>
      </c>
      <c r="O16" s="8">
        <v>4465</v>
      </c>
      <c r="P16" s="18">
        <v>-10.1</v>
      </c>
      <c r="Q16" s="9">
        <v>6.7</v>
      </c>
      <c r="R16" s="8">
        <v>35725</v>
      </c>
      <c r="S16" s="8">
        <v>34740</v>
      </c>
      <c r="T16" s="18">
        <v>-2.8</v>
      </c>
      <c r="U16" s="9">
        <v>6</v>
      </c>
      <c r="V16" s="10"/>
      <c r="W16" s="37"/>
      <c r="X16" s="37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2:38" ht="15" customHeight="1">
      <c r="B17" s="42" t="s">
        <v>67</v>
      </c>
      <c r="C17" s="68">
        <v>17559</v>
      </c>
      <c r="D17" s="69">
        <v>8072</v>
      </c>
      <c r="E17" s="69">
        <v>9441</v>
      </c>
      <c r="F17" s="69">
        <v>9200</v>
      </c>
      <c r="G17" s="69">
        <v>16</v>
      </c>
      <c r="H17" s="69">
        <v>30</v>
      </c>
      <c r="I17" s="69" t="s">
        <v>20</v>
      </c>
      <c r="J17" s="44"/>
      <c r="L17" s="197" t="s">
        <v>34</v>
      </c>
      <c r="M17" s="198"/>
      <c r="N17" s="8">
        <v>1778</v>
      </c>
      <c r="O17" s="8">
        <v>1594</v>
      </c>
      <c r="P17" s="18">
        <v>-10.3</v>
      </c>
      <c r="Q17" s="9">
        <v>2.4477546187945705</v>
      </c>
      <c r="R17" s="8">
        <v>11762</v>
      </c>
      <c r="S17" s="8">
        <v>10766</v>
      </c>
      <c r="T17" s="18">
        <v>-8.5</v>
      </c>
      <c r="U17" s="9">
        <v>1.9</v>
      </c>
      <c r="V17" s="10"/>
      <c r="W17" s="37"/>
      <c r="X17" s="37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2:38" ht="15" customHeight="1">
      <c r="B18" s="42" t="s">
        <v>33</v>
      </c>
      <c r="C18" s="68">
        <v>1028</v>
      </c>
      <c r="D18" s="69">
        <v>157</v>
      </c>
      <c r="E18" s="69">
        <v>871</v>
      </c>
      <c r="F18" s="69">
        <v>647</v>
      </c>
      <c r="G18" s="69" t="s">
        <v>20</v>
      </c>
      <c r="H18" s="69" t="s">
        <v>20</v>
      </c>
      <c r="I18" s="69" t="s">
        <v>20</v>
      </c>
      <c r="J18" s="44"/>
      <c r="L18" s="197" t="s">
        <v>58</v>
      </c>
      <c r="M18" s="198"/>
      <c r="N18" s="8">
        <v>2292</v>
      </c>
      <c r="O18" s="8">
        <v>1981</v>
      </c>
      <c r="P18" s="18">
        <v>-13.6</v>
      </c>
      <c r="Q18" s="9">
        <v>3</v>
      </c>
      <c r="R18" s="8">
        <v>15209</v>
      </c>
      <c r="S18" s="8">
        <v>14219</v>
      </c>
      <c r="T18" s="18">
        <v>-6.5</v>
      </c>
      <c r="U18" s="9">
        <v>2.5</v>
      </c>
      <c r="V18" s="10"/>
      <c r="W18" s="37"/>
      <c r="X18" s="37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</row>
    <row r="19" spans="2:38" ht="15" customHeight="1">
      <c r="B19" s="42" t="s">
        <v>35</v>
      </c>
      <c r="C19" s="68">
        <v>2469</v>
      </c>
      <c r="D19" s="69">
        <v>1478</v>
      </c>
      <c r="E19" s="69">
        <v>966</v>
      </c>
      <c r="F19" s="69">
        <v>934</v>
      </c>
      <c r="G19" s="69">
        <v>7</v>
      </c>
      <c r="H19" s="69">
        <v>15</v>
      </c>
      <c r="I19" s="69">
        <v>3</v>
      </c>
      <c r="J19" s="44"/>
      <c r="L19" s="197" t="s">
        <v>59</v>
      </c>
      <c r="M19" s="198"/>
      <c r="N19" s="8">
        <v>5266</v>
      </c>
      <c r="O19" s="8">
        <v>4981</v>
      </c>
      <c r="P19" s="18">
        <v>-5.4</v>
      </c>
      <c r="Q19" s="9">
        <v>7.4</v>
      </c>
      <c r="R19" s="8">
        <v>52672</v>
      </c>
      <c r="S19" s="8">
        <v>52038</v>
      </c>
      <c r="T19" s="18">
        <v>-1.2</v>
      </c>
      <c r="U19" s="9">
        <v>9</v>
      </c>
      <c r="V19" s="10"/>
      <c r="W19" s="37"/>
      <c r="X19" s="37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2:38" ht="15" customHeight="1">
      <c r="B20" s="42" t="s">
        <v>68</v>
      </c>
      <c r="C20" s="68">
        <v>7911</v>
      </c>
      <c r="D20" s="69">
        <v>5917</v>
      </c>
      <c r="E20" s="69">
        <v>1964</v>
      </c>
      <c r="F20" s="69">
        <v>1895</v>
      </c>
      <c r="G20" s="69">
        <v>11</v>
      </c>
      <c r="H20" s="69">
        <v>17</v>
      </c>
      <c r="I20" s="69">
        <v>2</v>
      </c>
      <c r="J20" s="44"/>
      <c r="L20" s="197" t="s">
        <v>60</v>
      </c>
      <c r="M20" s="198"/>
      <c r="N20" s="8">
        <v>2570</v>
      </c>
      <c r="O20" s="8">
        <v>2438</v>
      </c>
      <c r="P20" s="18">
        <v>-5.1</v>
      </c>
      <c r="Q20" s="9">
        <v>3.6</v>
      </c>
      <c r="R20" s="8">
        <v>21983</v>
      </c>
      <c r="S20" s="8">
        <v>22657</v>
      </c>
      <c r="T20" s="18">
        <v>3.1</v>
      </c>
      <c r="U20" s="9">
        <v>3.9</v>
      </c>
      <c r="V20" s="10"/>
      <c r="W20" s="37"/>
      <c r="X20" s="37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2:38" ht="15" customHeight="1">
      <c r="B21" s="42" t="s">
        <v>69</v>
      </c>
      <c r="C21" s="68">
        <v>3328</v>
      </c>
      <c r="D21" s="69">
        <v>1585</v>
      </c>
      <c r="E21" s="69">
        <v>1205</v>
      </c>
      <c r="F21" s="69">
        <v>209</v>
      </c>
      <c r="G21" s="69">
        <v>63</v>
      </c>
      <c r="H21" s="69">
        <v>470</v>
      </c>
      <c r="I21" s="69">
        <v>5</v>
      </c>
      <c r="J21" s="44"/>
      <c r="L21" s="27"/>
      <c r="M21" s="47"/>
      <c r="N21" s="27"/>
      <c r="O21" s="27"/>
      <c r="P21" s="48"/>
      <c r="Q21" s="27"/>
      <c r="R21" s="27"/>
      <c r="S21" s="27"/>
      <c r="T21" s="48"/>
      <c r="U21" s="27"/>
      <c r="V21" s="10"/>
      <c r="W21" s="37"/>
      <c r="X21" s="37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</row>
    <row r="22" spans="2:38" ht="15" customHeight="1">
      <c r="B22" s="42" t="s">
        <v>70</v>
      </c>
      <c r="C22" s="68">
        <v>2678</v>
      </c>
      <c r="D22" s="69">
        <v>1349</v>
      </c>
      <c r="E22" s="69">
        <v>567</v>
      </c>
      <c r="F22" s="69">
        <v>327</v>
      </c>
      <c r="G22" s="69">
        <v>16</v>
      </c>
      <c r="H22" s="69">
        <v>742</v>
      </c>
      <c r="I22" s="69">
        <v>4</v>
      </c>
      <c r="J22" s="44"/>
      <c r="L22" s="197" t="s">
        <v>38</v>
      </c>
      <c r="M22" s="198"/>
      <c r="N22" s="8">
        <v>291</v>
      </c>
      <c r="O22" s="8">
        <v>306</v>
      </c>
      <c r="P22" s="18">
        <v>5.2</v>
      </c>
      <c r="Q22" s="9">
        <v>0.5</v>
      </c>
      <c r="R22" s="8">
        <v>4073</v>
      </c>
      <c r="S22" s="8">
        <v>3866</v>
      </c>
      <c r="T22" s="18">
        <v>-5.1</v>
      </c>
      <c r="U22" s="9">
        <v>0.7</v>
      </c>
      <c r="V22" s="10"/>
      <c r="W22" s="37"/>
      <c r="X22" s="37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2:38" ht="15" customHeight="1">
      <c r="B23" s="42" t="s">
        <v>73</v>
      </c>
      <c r="C23" s="68">
        <v>737</v>
      </c>
      <c r="D23" s="69">
        <v>64</v>
      </c>
      <c r="E23" s="69">
        <v>673</v>
      </c>
      <c r="F23" s="69">
        <v>2</v>
      </c>
      <c r="G23" s="69" t="s">
        <v>20</v>
      </c>
      <c r="H23" s="69" t="s">
        <v>20</v>
      </c>
      <c r="I23" s="69" t="s">
        <v>20</v>
      </c>
      <c r="J23" s="44"/>
      <c r="L23" s="78"/>
      <c r="M23" s="79" t="s">
        <v>39</v>
      </c>
      <c r="N23" s="80">
        <v>291</v>
      </c>
      <c r="O23" s="80">
        <v>306</v>
      </c>
      <c r="P23" s="81">
        <v>5.2</v>
      </c>
      <c r="Q23" s="82">
        <v>0.5</v>
      </c>
      <c r="R23" s="80">
        <v>4073</v>
      </c>
      <c r="S23" s="80">
        <v>3866</v>
      </c>
      <c r="T23" s="81">
        <v>-5.1</v>
      </c>
      <c r="U23" s="82">
        <v>0.6776384309001794</v>
      </c>
      <c r="V23" s="10"/>
      <c r="W23" s="37"/>
      <c r="X23" s="37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2:38" ht="15" customHeight="1">
      <c r="B24" s="19" t="s">
        <v>80</v>
      </c>
      <c r="C24" s="68">
        <v>12433</v>
      </c>
      <c r="D24" s="69">
        <v>6080</v>
      </c>
      <c r="E24" s="69">
        <v>5728</v>
      </c>
      <c r="F24" s="69">
        <v>3627</v>
      </c>
      <c r="G24" s="69">
        <v>293</v>
      </c>
      <c r="H24" s="69">
        <v>309</v>
      </c>
      <c r="I24" s="69">
        <v>23</v>
      </c>
      <c r="J24" s="44"/>
      <c r="M24" s="49"/>
      <c r="N24" s="11"/>
      <c r="O24" s="11"/>
      <c r="P24" s="50"/>
      <c r="Q24" s="51"/>
      <c r="R24" s="11"/>
      <c r="S24" s="11"/>
      <c r="T24" s="50"/>
      <c r="U24" s="51"/>
      <c r="V24" s="10"/>
      <c r="W24" s="37"/>
      <c r="X24" s="37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38" ht="15" customHeight="1">
      <c r="A25" s="52"/>
      <c r="B25" s="20" t="s">
        <v>36</v>
      </c>
      <c r="C25" s="71">
        <v>569</v>
      </c>
      <c r="D25" s="72" t="s">
        <v>20</v>
      </c>
      <c r="E25" s="72" t="s">
        <v>20</v>
      </c>
      <c r="F25" s="72" t="s">
        <v>20</v>
      </c>
      <c r="G25" s="72" t="s">
        <v>20</v>
      </c>
      <c r="H25" s="72">
        <v>476</v>
      </c>
      <c r="I25" s="72">
        <v>93</v>
      </c>
      <c r="J25" s="45"/>
      <c r="L25" s="197" t="s">
        <v>64</v>
      </c>
      <c r="M25" s="198"/>
      <c r="N25" s="8">
        <v>2321</v>
      </c>
      <c r="O25" s="8">
        <v>2459</v>
      </c>
      <c r="P25" s="18">
        <v>5.9</v>
      </c>
      <c r="Q25" s="9">
        <v>3.7</v>
      </c>
      <c r="R25" s="8">
        <v>23156</v>
      </c>
      <c r="S25" s="8">
        <v>24003</v>
      </c>
      <c r="T25" s="18">
        <v>3.7</v>
      </c>
      <c r="U25" s="9">
        <v>4.2</v>
      </c>
      <c r="V25" s="10"/>
      <c r="W25" s="37"/>
      <c r="X25" s="37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1:24" ht="15" customHeight="1">
      <c r="A26" s="27" t="s">
        <v>37</v>
      </c>
      <c r="C26" s="53"/>
      <c r="D26" s="53"/>
      <c r="E26" s="53"/>
      <c r="F26" s="53"/>
      <c r="G26" s="53"/>
      <c r="H26" s="53"/>
      <c r="I26" s="53"/>
      <c r="M26" s="79" t="s">
        <v>41</v>
      </c>
      <c r="N26" s="80">
        <v>2321</v>
      </c>
      <c r="O26" s="80">
        <v>2459</v>
      </c>
      <c r="P26" s="81">
        <v>5.9</v>
      </c>
      <c r="Q26" s="82">
        <v>3.7</v>
      </c>
      <c r="R26" s="80">
        <v>23156</v>
      </c>
      <c r="S26" s="80">
        <v>24003</v>
      </c>
      <c r="T26" s="81">
        <v>3.7</v>
      </c>
      <c r="U26" s="82">
        <v>4.2</v>
      </c>
      <c r="W26" s="37"/>
      <c r="X26" s="37"/>
    </row>
    <row r="27" spans="3:24" ht="15" customHeight="1">
      <c r="C27" s="53"/>
      <c r="D27" s="53"/>
      <c r="E27" s="53"/>
      <c r="F27" s="53"/>
      <c r="G27" s="53"/>
      <c r="H27" s="53"/>
      <c r="I27" s="53"/>
      <c r="M27" s="49"/>
      <c r="N27" s="11"/>
      <c r="O27" s="11"/>
      <c r="P27" s="50"/>
      <c r="Q27" s="51"/>
      <c r="R27" s="11"/>
      <c r="S27" s="11"/>
      <c r="T27" s="50"/>
      <c r="U27" s="51"/>
      <c r="W27" s="37"/>
      <c r="X27" s="37"/>
    </row>
    <row r="28" spans="4:29" ht="15" customHeight="1">
      <c r="D28" s="30"/>
      <c r="E28" s="30"/>
      <c r="F28" s="30"/>
      <c r="G28" s="30"/>
      <c r="H28" s="30"/>
      <c r="I28" s="30"/>
      <c r="L28" s="197" t="s">
        <v>42</v>
      </c>
      <c r="M28" s="198"/>
      <c r="N28" s="8">
        <f>SUM(N29:N30)</f>
        <v>2338</v>
      </c>
      <c r="O28" s="8">
        <f>SUM(O29:O30)</f>
        <v>2098</v>
      </c>
      <c r="P28" s="18">
        <v>-10.3</v>
      </c>
      <c r="Q28" s="9">
        <v>3.1</v>
      </c>
      <c r="R28" s="8">
        <f>SUM(R29:R30)</f>
        <v>16955</v>
      </c>
      <c r="S28" s="8">
        <f>SUM(S29:S30)</f>
        <v>17338</v>
      </c>
      <c r="T28" s="18">
        <v>2.3</v>
      </c>
      <c r="U28" s="9">
        <v>3</v>
      </c>
      <c r="V28" s="10"/>
      <c r="W28" s="37"/>
      <c r="X28" s="37"/>
      <c r="Y28" s="10"/>
      <c r="Z28" s="10"/>
      <c r="AA28" s="10"/>
      <c r="AB28" s="10"/>
      <c r="AC28" s="10"/>
    </row>
    <row r="29" spans="13:24" ht="15" customHeight="1">
      <c r="M29" s="79" t="s">
        <v>43</v>
      </c>
      <c r="N29" s="80">
        <v>1270</v>
      </c>
      <c r="O29" s="80">
        <v>1152</v>
      </c>
      <c r="P29" s="81">
        <v>-9.3</v>
      </c>
      <c r="Q29" s="82">
        <v>1.748396156281836</v>
      </c>
      <c r="R29" s="80">
        <v>9644</v>
      </c>
      <c r="S29" s="80">
        <v>10551</v>
      </c>
      <c r="T29" s="81">
        <v>9.4</v>
      </c>
      <c r="U29" s="82">
        <v>1.8</v>
      </c>
      <c r="W29" s="37"/>
      <c r="X29" s="37"/>
    </row>
    <row r="30" spans="1:24" ht="15" customHeight="1">
      <c r="A30" s="3"/>
      <c r="B30" s="17" t="s">
        <v>81</v>
      </c>
      <c r="C30" s="17"/>
      <c r="D30" s="17"/>
      <c r="E30" s="17"/>
      <c r="F30" s="17"/>
      <c r="G30" s="17"/>
      <c r="H30" s="3"/>
      <c r="I30" s="3"/>
      <c r="M30" s="79" t="s">
        <v>44</v>
      </c>
      <c r="N30" s="80">
        <v>1068</v>
      </c>
      <c r="O30" s="80">
        <v>946</v>
      </c>
      <c r="P30" s="81">
        <v>-11.4</v>
      </c>
      <c r="Q30" s="82">
        <v>1.4</v>
      </c>
      <c r="R30" s="80">
        <v>7311</v>
      </c>
      <c r="S30" s="80">
        <v>6787</v>
      </c>
      <c r="T30" s="81">
        <v>-7.2</v>
      </c>
      <c r="U30" s="82">
        <v>1.2163551604004939</v>
      </c>
      <c r="W30" s="37"/>
      <c r="X30" s="37"/>
    </row>
    <row r="31" spans="9:24" ht="15" customHeight="1" thickBot="1">
      <c r="I31" s="28" t="s">
        <v>40</v>
      </c>
      <c r="M31" s="49"/>
      <c r="N31" s="11"/>
      <c r="O31" s="11"/>
      <c r="P31" s="50"/>
      <c r="Q31" s="51"/>
      <c r="R31" s="11"/>
      <c r="S31" s="11"/>
      <c r="T31" s="50"/>
      <c r="U31" s="51"/>
      <c r="W31" s="37"/>
      <c r="X31" s="37"/>
    </row>
    <row r="32" spans="1:24" ht="18" customHeight="1">
      <c r="A32" s="217" t="s">
        <v>3</v>
      </c>
      <c r="B32" s="218"/>
      <c r="C32" s="223" t="s">
        <v>4</v>
      </c>
      <c r="D32" s="226" t="s">
        <v>5</v>
      </c>
      <c r="E32" s="227"/>
      <c r="F32" s="227"/>
      <c r="G32" s="228"/>
      <c r="H32" s="229" t="s">
        <v>6</v>
      </c>
      <c r="I32" s="29"/>
      <c r="J32" s="4"/>
      <c r="L32" s="197" t="s">
        <v>45</v>
      </c>
      <c r="M32" s="198"/>
      <c r="N32" s="8">
        <f>SUM(N33:N34)</f>
        <v>2302</v>
      </c>
      <c r="O32" s="8">
        <f>SUM(O33:O34)</f>
        <v>2002</v>
      </c>
      <c r="P32" s="18">
        <v>-13</v>
      </c>
      <c r="Q32" s="9">
        <v>3</v>
      </c>
      <c r="R32" s="8">
        <f>SUM(R33:R34)</f>
        <v>16517</v>
      </c>
      <c r="S32" s="8">
        <f>SUM(S33:S34)</f>
        <v>14906</v>
      </c>
      <c r="T32" s="18">
        <v>-9.8</v>
      </c>
      <c r="U32" s="9">
        <v>2.6</v>
      </c>
      <c r="W32" s="37"/>
      <c r="X32" s="37"/>
    </row>
    <row r="33" spans="1:24" ht="18" customHeight="1">
      <c r="A33" s="219"/>
      <c r="B33" s="220"/>
      <c r="C33" s="224"/>
      <c r="D33" s="211" t="s">
        <v>9</v>
      </c>
      <c r="E33" s="238" t="s">
        <v>10</v>
      </c>
      <c r="F33" s="32"/>
      <c r="G33" s="213" t="s">
        <v>11</v>
      </c>
      <c r="H33" s="230"/>
      <c r="I33" s="33" t="s">
        <v>12</v>
      </c>
      <c r="J33" s="28"/>
      <c r="M33" s="79" t="s">
        <v>46</v>
      </c>
      <c r="N33" s="80">
        <v>1564</v>
      </c>
      <c r="O33" s="80">
        <v>1391</v>
      </c>
      <c r="P33" s="81">
        <v>-11.1</v>
      </c>
      <c r="Q33" s="82">
        <v>2.1</v>
      </c>
      <c r="R33" s="80">
        <v>10821</v>
      </c>
      <c r="S33" s="80">
        <v>10060</v>
      </c>
      <c r="T33" s="81">
        <v>-7</v>
      </c>
      <c r="U33" s="82">
        <v>1.7</v>
      </c>
      <c r="W33" s="37"/>
      <c r="X33" s="37"/>
    </row>
    <row r="34" spans="1:24" ht="15" customHeight="1">
      <c r="A34" s="221"/>
      <c r="B34" s="222"/>
      <c r="C34" s="225"/>
      <c r="D34" s="212"/>
      <c r="E34" s="239"/>
      <c r="F34" s="34" t="s">
        <v>16</v>
      </c>
      <c r="G34" s="240"/>
      <c r="H34" s="231"/>
      <c r="I34" s="35"/>
      <c r="J34" s="30"/>
      <c r="M34" s="16" t="s">
        <v>63</v>
      </c>
      <c r="N34" s="83">
        <v>738</v>
      </c>
      <c r="O34" s="83">
        <v>611</v>
      </c>
      <c r="P34" s="50">
        <v>-17.2</v>
      </c>
      <c r="Q34" s="51">
        <v>0.9</v>
      </c>
      <c r="R34" s="83">
        <v>5696</v>
      </c>
      <c r="S34" s="83">
        <v>4846</v>
      </c>
      <c r="T34" s="50">
        <v>-14.9</v>
      </c>
      <c r="U34" s="51">
        <v>0.8</v>
      </c>
      <c r="W34" s="37"/>
      <c r="X34" s="37"/>
    </row>
    <row r="35" spans="1:24" ht="15" customHeight="1">
      <c r="A35" s="93" t="s">
        <v>17</v>
      </c>
      <c r="B35" s="92"/>
      <c r="C35" s="5">
        <f aca="true" t="shared" si="2" ref="C35:I35">SUM(C36,C37)</f>
        <v>577944</v>
      </c>
      <c r="D35" s="6">
        <f t="shared" si="2"/>
        <v>89796</v>
      </c>
      <c r="E35" s="6">
        <f t="shared" si="2"/>
        <v>440465</v>
      </c>
      <c r="F35" s="6">
        <f t="shared" si="2"/>
        <v>373149</v>
      </c>
      <c r="G35" s="6">
        <f t="shared" si="2"/>
        <v>1324</v>
      </c>
      <c r="H35" s="6">
        <f t="shared" si="2"/>
        <v>39562</v>
      </c>
      <c r="I35" s="6">
        <f t="shared" si="2"/>
        <v>6797</v>
      </c>
      <c r="J35" s="33"/>
      <c r="L35" s="197"/>
      <c r="M35" s="198"/>
      <c r="N35" s="8"/>
      <c r="O35" s="8"/>
      <c r="P35" s="18"/>
      <c r="Q35" s="9"/>
      <c r="R35" s="8"/>
      <c r="S35" s="8"/>
      <c r="T35" s="18"/>
      <c r="U35" s="9"/>
      <c r="W35" s="37"/>
      <c r="X35" s="37"/>
    </row>
    <row r="36" spans="1:24" ht="15" customHeight="1">
      <c r="A36" s="214" t="s">
        <v>19</v>
      </c>
      <c r="B36" s="215"/>
      <c r="C36" s="68">
        <v>2650</v>
      </c>
      <c r="D36" s="69" t="s">
        <v>20</v>
      </c>
      <c r="E36" s="69">
        <v>2409</v>
      </c>
      <c r="F36" s="69">
        <v>1825</v>
      </c>
      <c r="G36" s="69">
        <v>189</v>
      </c>
      <c r="H36" s="69">
        <v>34</v>
      </c>
      <c r="I36" s="73">
        <v>18</v>
      </c>
      <c r="J36" s="36"/>
      <c r="L36" s="197" t="s">
        <v>47</v>
      </c>
      <c r="M36" s="198"/>
      <c r="N36" s="8">
        <v>1186</v>
      </c>
      <c r="O36" s="8">
        <v>1004</v>
      </c>
      <c r="P36" s="18">
        <v>-15.3</v>
      </c>
      <c r="Q36" s="9">
        <v>1.5</v>
      </c>
      <c r="R36" s="8">
        <v>6922</v>
      </c>
      <c r="S36" s="8">
        <v>6207</v>
      </c>
      <c r="T36" s="18">
        <v>-10.3</v>
      </c>
      <c r="U36" s="9">
        <v>1.1</v>
      </c>
      <c r="W36" s="37"/>
      <c r="X36" s="37"/>
    </row>
    <row r="37" spans="1:24" ht="15" customHeight="1">
      <c r="A37" s="214" t="s">
        <v>22</v>
      </c>
      <c r="B37" s="215"/>
      <c r="C37" s="68">
        <f aca="true" t="shared" si="3" ref="C37:I37">SUM(C38:C52)</f>
        <v>575294</v>
      </c>
      <c r="D37" s="70">
        <f t="shared" si="3"/>
        <v>89796</v>
      </c>
      <c r="E37" s="70">
        <f t="shared" si="3"/>
        <v>438056</v>
      </c>
      <c r="F37" s="70">
        <f t="shared" si="3"/>
        <v>371324</v>
      </c>
      <c r="G37" s="70">
        <f t="shared" si="3"/>
        <v>1135</v>
      </c>
      <c r="H37" s="70">
        <f t="shared" si="3"/>
        <v>39528</v>
      </c>
      <c r="I37" s="70">
        <f t="shared" si="3"/>
        <v>6779</v>
      </c>
      <c r="J37" s="7"/>
      <c r="M37" s="79" t="s">
        <v>62</v>
      </c>
      <c r="N37" s="80">
        <v>1186</v>
      </c>
      <c r="O37" s="80">
        <v>1004</v>
      </c>
      <c r="P37" s="81">
        <v>-15.3</v>
      </c>
      <c r="Q37" s="82">
        <v>1.5</v>
      </c>
      <c r="R37" s="80">
        <v>6922</v>
      </c>
      <c r="S37" s="80">
        <v>6207</v>
      </c>
      <c r="T37" s="81">
        <v>-10.3</v>
      </c>
      <c r="U37" s="82">
        <v>1.1</v>
      </c>
      <c r="W37" s="37"/>
      <c r="X37" s="37"/>
    </row>
    <row r="38" spans="2:24" ht="15" customHeight="1">
      <c r="B38" s="42" t="s">
        <v>23</v>
      </c>
      <c r="C38" s="74">
        <v>355</v>
      </c>
      <c r="D38" s="69">
        <v>16</v>
      </c>
      <c r="E38" s="69">
        <v>339</v>
      </c>
      <c r="F38" s="69">
        <v>339</v>
      </c>
      <c r="G38" s="69" t="s">
        <v>20</v>
      </c>
      <c r="H38" s="69" t="s">
        <v>20</v>
      </c>
      <c r="I38" s="69" t="s">
        <v>20</v>
      </c>
      <c r="J38" s="44"/>
      <c r="L38" s="197"/>
      <c r="M38" s="198"/>
      <c r="N38" s="8"/>
      <c r="O38" s="8"/>
      <c r="P38" s="18"/>
      <c r="Q38" s="9"/>
      <c r="R38" s="8"/>
      <c r="S38" s="8"/>
      <c r="T38" s="18"/>
      <c r="U38" s="9"/>
      <c r="W38" s="37"/>
      <c r="X38" s="37"/>
    </row>
    <row r="39" spans="2:24" ht="15" customHeight="1">
      <c r="B39" s="42" t="s">
        <v>25</v>
      </c>
      <c r="C39" s="74">
        <v>48955</v>
      </c>
      <c r="D39" s="69">
        <v>8549</v>
      </c>
      <c r="E39" s="69">
        <v>40406</v>
      </c>
      <c r="F39" s="69">
        <v>40380</v>
      </c>
      <c r="G39" s="69" t="s">
        <v>20</v>
      </c>
      <c r="H39" s="69" t="s">
        <v>20</v>
      </c>
      <c r="I39" s="69" t="s">
        <v>20</v>
      </c>
      <c r="J39" s="44"/>
      <c r="L39" s="197" t="s">
        <v>71</v>
      </c>
      <c r="M39" s="198"/>
      <c r="N39" s="8">
        <f>SUM(N40:N41)</f>
        <v>2365</v>
      </c>
      <c r="O39" s="8">
        <f>SUM(O40:O41)</f>
        <v>2117</v>
      </c>
      <c r="P39" s="18">
        <v>-10.5</v>
      </c>
      <c r="Q39" s="9">
        <v>3.2</v>
      </c>
      <c r="R39" s="8">
        <f>SUM(R40:R41)</f>
        <v>14983</v>
      </c>
      <c r="S39" s="8">
        <f>SUM(S40:S41)</f>
        <v>13130</v>
      </c>
      <c r="T39" s="18">
        <v>-12.4</v>
      </c>
      <c r="U39" s="9">
        <v>2.3</v>
      </c>
      <c r="W39" s="37"/>
      <c r="X39" s="37"/>
    </row>
    <row r="40" spans="2:24" ht="15" customHeight="1">
      <c r="B40" s="42" t="s">
        <v>27</v>
      </c>
      <c r="C40" s="74">
        <v>109732</v>
      </c>
      <c r="D40" s="69">
        <v>11880</v>
      </c>
      <c r="E40" s="69">
        <v>97842</v>
      </c>
      <c r="F40" s="69">
        <v>97296</v>
      </c>
      <c r="G40" s="69">
        <v>10</v>
      </c>
      <c r="H40" s="69" t="s">
        <v>20</v>
      </c>
      <c r="I40" s="69" t="s">
        <v>20</v>
      </c>
      <c r="J40" s="43"/>
      <c r="M40" s="79" t="s">
        <v>55</v>
      </c>
      <c r="N40" s="80">
        <v>792</v>
      </c>
      <c r="O40" s="80">
        <v>721</v>
      </c>
      <c r="P40" s="81">
        <v>-9</v>
      </c>
      <c r="Q40" s="82">
        <v>1.0903383903741843</v>
      </c>
      <c r="R40" s="80">
        <v>5055</v>
      </c>
      <c r="S40" s="80">
        <v>4535</v>
      </c>
      <c r="T40" s="81">
        <v>-10.3</v>
      </c>
      <c r="U40" s="82">
        <v>0.8</v>
      </c>
      <c r="W40" s="37"/>
      <c r="X40" s="37"/>
    </row>
    <row r="41" spans="2:24" ht="15" customHeight="1">
      <c r="B41" s="91" t="s">
        <v>29</v>
      </c>
      <c r="C41" s="74">
        <v>2405</v>
      </c>
      <c r="D41" s="69" t="s">
        <v>20</v>
      </c>
      <c r="E41" s="69">
        <v>1501</v>
      </c>
      <c r="F41" s="69">
        <v>1501</v>
      </c>
      <c r="G41" s="69">
        <v>1</v>
      </c>
      <c r="H41" s="69">
        <v>903</v>
      </c>
      <c r="I41" s="69" t="s">
        <v>20</v>
      </c>
      <c r="J41" s="43"/>
      <c r="L41" s="54"/>
      <c r="M41" s="84" t="s">
        <v>61</v>
      </c>
      <c r="N41" s="85">
        <v>1573</v>
      </c>
      <c r="O41" s="86">
        <v>1396</v>
      </c>
      <c r="P41" s="87">
        <v>-11.3</v>
      </c>
      <c r="Q41" s="88">
        <v>2.1</v>
      </c>
      <c r="R41" s="85">
        <v>9928</v>
      </c>
      <c r="S41" s="85">
        <v>8595</v>
      </c>
      <c r="T41" s="89">
        <v>-13.4</v>
      </c>
      <c r="U41" s="88">
        <v>1.5</v>
      </c>
      <c r="W41" s="37"/>
      <c r="X41" s="37"/>
    </row>
    <row r="42" spans="2:24" ht="15" customHeight="1">
      <c r="B42" s="42" t="s">
        <v>65</v>
      </c>
      <c r="C42" s="74">
        <v>11947</v>
      </c>
      <c r="D42" s="69">
        <v>57</v>
      </c>
      <c r="E42" s="69">
        <v>11877</v>
      </c>
      <c r="F42" s="69">
        <v>11071</v>
      </c>
      <c r="G42" s="69">
        <v>6</v>
      </c>
      <c r="H42" s="69">
        <v>7</v>
      </c>
      <c r="I42" s="69" t="s">
        <v>20</v>
      </c>
      <c r="J42" s="43"/>
      <c r="L42" s="37" t="s">
        <v>56</v>
      </c>
      <c r="N42" s="55"/>
      <c r="O42" s="56"/>
      <c r="P42" s="57"/>
      <c r="Q42" s="249"/>
      <c r="R42" s="234"/>
      <c r="S42" s="234"/>
      <c r="T42" s="250"/>
      <c r="U42" s="249"/>
      <c r="W42" s="37"/>
      <c r="X42" s="37"/>
    </row>
    <row r="43" spans="2:24" ht="15" customHeight="1">
      <c r="B43" s="42" t="s">
        <v>66</v>
      </c>
      <c r="C43" s="74">
        <v>24946</v>
      </c>
      <c r="D43" s="69">
        <v>600</v>
      </c>
      <c r="E43" s="69">
        <v>24246</v>
      </c>
      <c r="F43" s="69">
        <v>24126</v>
      </c>
      <c r="G43" s="69">
        <v>25</v>
      </c>
      <c r="H43" s="69">
        <v>75</v>
      </c>
      <c r="I43" s="69" t="s">
        <v>20</v>
      </c>
      <c r="J43" s="43"/>
      <c r="L43" s="37" t="s">
        <v>57</v>
      </c>
      <c r="N43" s="55"/>
      <c r="O43" s="55"/>
      <c r="P43" s="58"/>
      <c r="Q43" s="249"/>
      <c r="R43" s="234"/>
      <c r="S43" s="234"/>
      <c r="T43" s="250"/>
      <c r="U43" s="249"/>
      <c r="W43" s="37"/>
      <c r="X43" s="37"/>
    </row>
    <row r="44" spans="2:24" ht="15" customHeight="1">
      <c r="B44" s="42" t="s">
        <v>67</v>
      </c>
      <c r="C44" s="74">
        <v>119027</v>
      </c>
      <c r="D44" s="69">
        <v>23497</v>
      </c>
      <c r="E44" s="69">
        <v>95151</v>
      </c>
      <c r="F44" s="69">
        <v>93188</v>
      </c>
      <c r="G44" s="69">
        <v>49</v>
      </c>
      <c r="H44" s="69">
        <v>330</v>
      </c>
      <c r="I44" s="69" t="s">
        <v>20</v>
      </c>
      <c r="J44" s="43"/>
      <c r="M44" s="55"/>
      <c r="N44" s="55"/>
      <c r="P44" s="39"/>
      <c r="Q44" s="39"/>
      <c r="R44" s="40"/>
      <c r="S44" s="40"/>
      <c r="T44" s="39"/>
      <c r="U44" s="39"/>
      <c r="W44" s="37"/>
      <c r="X44" s="37"/>
    </row>
    <row r="45" spans="2:24" ht="15" customHeight="1">
      <c r="B45" s="42" t="s">
        <v>33</v>
      </c>
      <c r="C45" s="74">
        <v>13084</v>
      </c>
      <c r="D45" s="69">
        <v>258</v>
      </c>
      <c r="E45" s="69">
        <v>12826</v>
      </c>
      <c r="F45" s="69">
        <v>9482</v>
      </c>
      <c r="G45" s="69" t="s">
        <v>20</v>
      </c>
      <c r="H45" s="69" t="s">
        <v>20</v>
      </c>
      <c r="I45" s="69" t="s">
        <v>20</v>
      </c>
      <c r="J45" s="44"/>
      <c r="L45" s="129"/>
      <c r="M45" s="197"/>
      <c r="N45" s="14"/>
      <c r="O45" s="8"/>
      <c r="P45" s="9"/>
      <c r="Q45" s="9"/>
      <c r="R45" s="8"/>
      <c r="S45" s="8"/>
      <c r="T45" s="9"/>
      <c r="U45" s="9"/>
      <c r="W45" s="37"/>
      <c r="X45" s="37"/>
    </row>
    <row r="46" spans="2:24" ht="15" customHeight="1">
      <c r="B46" s="42" t="s">
        <v>35</v>
      </c>
      <c r="C46" s="74">
        <v>6828</v>
      </c>
      <c r="D46" s="69">
        <v>2140</v>
      </c>
      <c r="E46" s="69">
        <v>4587</v>
      </c>
      <c r="F46" s="69">
        <v>4402</v>
      </c>
      <c r="G46" s="69">
        <v>50</v>
      </c>
      <c r="H46" s="69">
        <v>51</v>
      </c>
      <c r="I46" s="69" t="s">
        <v>20</v>
      </c>
      <c r="J46" s="44"/>
      <c r="L46" s="129"/>
      <c r="M46" s="197"/>
      <c r="N46" s="14"/>
      <c r="O46" s="8"/>
      <c r="P46" s="9"/>
      <c r="Q46" s="9"/>
      <c r="R46" s="8"/>
      <c r="S46" s="8"/>
      <c r="T46" s="9"/>
      <c r="U46" s="9"/>
      <c r="W46" s="37"/>
      <c r="X46" s="37"/>
    </row>
    <row r="47" spans="2:24" ht="15" customHeight="1">
      <c r="B47" s="42" t="s">
        <v>68</v>
      </c>
      <c r="C47" s="74">
        <v>50465</v>
      </c>
      <c r="D47" s="69">
        <v>19090</v>
      </c>
      <c r="E47" s="69">
        <v>31242</v>
      </c>
      <c r="F47" s="69">
        <v>30304</v>
      </c>
      <c r="G47" s="69">
        <v>55</v>
      </c>
      <c r="H47" s="69">
        <v>76</v>
      </c>
      <c r="I47" s="69">
        <v>2</v>
      </c>
      <c r="J47" s="44"/>
      <c r="L47" s="129"/>
      <c r="M47" s="197"/>
      <c r="N47" s="14"/>
      <c r="O47" s="8"/>
      <c r="P47" s="9"/>
      <c r="Q47" s="9"/>
      <c r="R47" s="8"/>
      <c r="S47" s="8"/>
      <c r="T47" s="9"/>
      <c r="U47" s="9"/>
      <c r="W47" s="37"/>
      <c r="X47" s="37"/>
    </row>
    <row r="48" spans="2:24" ht="15" customHeight="1">
      <c r="B48" s="42" t="s">
        <v>69</v>
      </c>
      <c r="C48" s="74">
        <v>55597</v>
      </c>
      <c r="D48" s="69">
        <v>7156</v>
      </c>
      <c r="E48" s="69">
        <v>38183</v>
      </c>
      <c r="F48" s="69">
        <v>3559</v>
      </c>
      <c r="G48" s="69">
        <v>281</v>
      </c>
      <c r="H48" s="69">
        <v>9750</v>
      </c>
      <c r="I48" s="69">
        <v>227</v>
      </c>
      <c r="J48" s="44"/>
      <c r="L48" s="129"/>
      <c r="M48" s="197"/>
      <c r="N48" s="14"/>
      <c r="O48" s="8"/>
      <c r="P48" s="9"/>
      <c r="Q48" s="9"/>
      <c r="R48" s="8"/>
      <c r="S48" s="8"/>
      <c r="T48" s="9"/>
      <c r="U48" s="9"/>
      <c r="W48" s="37"/>
      <c r="X48" s="37"/>
    </row>
    <row r="49" spans="2:24" ht="15" customHeight="1">
      <c r="B49" s="42" t="s">
        <v>70</v>
      </c>
      <c r="C49" s="74">
        <v>27960</v>
      </c>
      <c r="D49" s="69">
        <v>2537</v>
      </c>
      <c r="E49" s="69">
        <v>11493</v>
      </c>
      <c r="F49" s="69">
        <v>3346</v>
      </c>
      <c r="G49" s="69">
        <v>54</v>
      </c>
      <c r="H49" s="69">
        <v>13836</v>
      </c>
      <c r="I49" s="69">
        <v>40</v>
      </c>
      <c r="J49" s="44"/>
      <c r="L49" s="129"/>
      <c r="M49" s="197"/>
      <c r="N49" s="14"/>
      <c r="O49" s="8"/>
      <c r="P49" s="9"/>
      <c r="Q49" s="9"/>
      <c r="R49" s="8"/>
      <c r="S49" s="8"/>
      <c r="T49" s="9"/>
      <c r="U49" s="9"/>
      <c r="W49" s="37"/>
      <c r="X49" s="37"/>
    </row>
    <row r="50" spans="2:24" ht="15" customHeight="1">
      <c r="B50" s="42" t="s">
        <v>73</v>
      </c>
      <c r="C50" s="74">
        <v>8382</v>
      </c>
      <c r="D50" s="69">
        <v>120</v>
      </c>
      <c r="E50" s="69">
        <v>8262</v>
      </c>
      <c r="F50" s="69">
        <v>9</v>
      </c>
      <c r="G50" s="69" t="s">
        <v>20</v>
      </c>
      <c r="H50" s="69" t="s">
        <v>20</v>
      </c>
      <c r="I50" s="69" t="s">
        <v>20</v>
      </c>
      <c r="J50" s="44"/>
      <c r="L50" s="129"/>
      <c r="M50" s="197"/>
      <c r="N50" s="14"/>
      <c r="O50" s="8"/>
      <c r="P50" s="9"/>
      <c r="Q50" s="9"/>
      <c r="R50" s="8"/>
      <c r="S50" s="8"/>
      <c r="T50" s="9"/>
      <c r="U50" s="9"/>
      <c r="W50" s="37"/>
      <c r="X50" s="37"/>
    </row>
    <row r="51" spans="2:24" ht="15" customHeight="1">
      <c r="B51" s="19" t="s">
        <v>80</v>
      </c>
      <c r="C51" s="74">
        <v>77469</v>
      </c>
      <c r="D51" s="69">
        <v>13896</v>
      </c>
      <c r="E51" s="69">
        <v>60101</v>
      </c>
      <c r="F51" s="69">
        <v>52321</v>
      </c>
      <c r="G51" s="69">
        <v>604</v>
      </c>
      <c r="H51" s="69">
        <v>2565</v>
      </c>
      <c r="I51" s="69">
        <v>303</v>
      </c>
      <c r="J51" s="44"/>
      <c r="L51" s="129"/>
      <c r="M51" s="197"/>
      <c r="N51" s="14"/>
      <c r="O51" s="8"/>
      <c r="P51" s="9"/>
      <c r="Q51" s="9"/>
      <c r="R51" s="8"/>
      <c r="S51" s="8"/>
      <c r="T51" s="9"/>
      <c r="U51" s="9"/>
      <c r="W51" s="37"/>
      <c r="X51" s="37"/>
    </row>
    <row r="52" spans="1:24" ht="15" customHeight="1">
      <c r="A52" s="52"/>
      <c r="B52" s="20" t="s">
        <v>36</v>
      </c>
      <c r="C52" s="72">
        <v>18142</v>
      </c>
      <c r="D52" s="75" t="s">
        <v>20</v>
      </c>
      <c r="E52" s="75" t="s">
        <v>20</v>
      </c>
      <c r="F52" s="75" t="s">
        <v>20</v>
      </c>
      <c r="G52" s="75" t="s">
        <v>20</v>
      </c>
      <c r="H52" s="75">
        <v>11935</v>
      </c>
      <c r="I52" s="75">
        <v>6207</v>
      </c>
      <c r="J52" s="44"/>
      <c r="L52" s="129"/>
      <c r="M52" s="197"/>
      <c r="N52" s="14"/>
      <c r="O52" s="8"/>
      <c r="P52" s="9"/>
      <c r="Q52" s="9"/>
      <c r="R52" s="8"/>
      <c r="S52" s="8"/>
      <c r="T52" s="9"/>
      <c r="U52" s="9"/>
      <c r="W52" s="37"/>
      <c r="X52" s="37"/>
    </row>
    <row r="53" spans="1:24" ht="15" customHeight="1">
      <c r="A53" s="27" t="s">
        <v>37</v>
      </c>
      <c r="C53" s="53"/>
      <c r="D53" s="53"/>
      <c r="E53" s="53"/>
      <c r="F53" s="53"/>
      <c r="G53" s="53"/>
      <c r="H53" s="53"/>
      <c r="I53" s="53"/>
      <c r="J53" s="44"/>
      <c r="L53" s="129"/>
      <c r="M53" s="197"/>
      <c r="N53" s="14"/>
      <c r="O53" s="8"/>
      <c r="P53" s="9"/>
      <c r="Q53" s="9"/>
      <c r="R53" s="8"/>
      <c r="S53" s="8"/>
      <c r="T53" s="9"/>
      <c r="U53" s="9"/>
      <c r="W53" s="37"/>
      <c r="X53" s="37"/>
    </row>
    <row r="54" spans="3:24" ht="15" customHeight="1">
      <c r="C54" s="53"/>
      <c r="D54" s="53"/>
      <c r="E54" s="53"/>
      <c r="F54" s="53"/>
      <c r="G54" s="53"/>
      <c r="H54" s="53"/>
      <c r="I54" s="53"/>
      <c r="J54" s="45"/>
      <c r="L54" s="129"/>
      <c r="M54" s="197"/>
      <c r="N54" s="14"/>
      <c r="O54" s="8"/>
      <c r="P54" s="9"/>
      <c r="Q54" s="9"/>
      <c r="R54" s="8"/>
      <c r="S54" s="8"/>
      <c r="T54" s="9"/>
      <c r="U54" s="9"/>
      <c r="W54" s="37"/>
      <c r="X54" s="37"/>
    </row>
    <row r="55" spans="3:24" ht="15" customHeight="1">
      <c r="C55" s="53"/>
      <c r="D55" s="53"/>
      <c r="E55" s="53"/>
      <c r="F55" s="53"/>
      <c r="G55" s="53"/>
      <c r="H55" s="53"/>
      <c r="I55" s="53"/>
      <c r="L55" s="129"/>
      <c r="M55" s="197"/>
      <c r="N55" s="14"/>
      <c r="O55" s="8"/>
      <c r="P55" s="9"/>
      <c r="Q55" s="9"/>
      <c r="R55" s="8"/>
      <c r="S55" s="8"/>
      <c r="T55" s="9"/>
      <c r="U55" s="9"/>
      <c r="W55" s="37"/>
      <c r="X55" s="37"/>
    </row>
    <row r="56" spans="3:24" ht="15" customHeight="1">
      <c r="C56" s="53"/>
      <c r="D56" s="53"/>
      <c r="E56" s="53"/>
      <c r="F56" s="53"/>
      <c r="G56" s="53"/>
      <c r="H56" s="53"/>
      <c r="I56" s="53"/>
      <c r="L56" s="129"/>
      <c r="M56" s="197"/>
      <c r="N56" s="14"/>
      <c r="O56" s="8"/>
      <c r="P56" s="9"/>
      <c r="Q56" s="9"/>
      <c r="R56" s="8"/>
      <c r="S56" s="8"/>
      <c r="T56" s="9"/>
      <c r="U56" s="9"/>
      <c r="W56" s="37"/>
      <c r="X56" s="37"/>
    </row>
    <row r="57" spans="1:24" ht="15" customHeight="1">
      <c r="A57" s="3"/>
      <c r="B57" s="17" t="s">
        <v>82</v>
      </c>
      <c r="C57" s="17"/>
      <c r="D57" s="17"/>
      <c r="E57" s="17"/>
      <c r="F57" s="17"/>
      <c r="G57" s="17"/>
      <c r="H57" s="17"/>
      <c r="I57" s="17"/>
      <c r="J57" s="60"/>
      <c r="M57" s="61"/>
      <c r="N57" s="15"/>
      <c r="O57" s="11"/>
      <c r="P57" s="51"/>
      <c r="Q57" s="51"/>
      <c r="R57" s="11"/>
      <c r="S57" s="11"/>
      <c r="T57" s="51"/>
      <c r="U57" s="51"/>
      <c r="W57" s="37"/>
      <c r="X57" s="37"/>
    </row>
    <row r="58" spans="9:24" ht="15" customHeight="1" thickBot="1">
      <c r="I58" s="28"/>
      <c r="J58" s="28" t="s">
        <v>40</v>
      </c>
      <c r="L58" s="129"/>
      <c r="M58" s="197"/>
      <c r="N58" s="14"/>
      <c r="O58" s="8"/>
      <c r="P58" s="9"/>
      <c r="Q58" s="9"/>
      <c r="R58" s="8"/>
      <c r="S58" s="8"/>
      <c r="T58" s="9"/>
      <c r="U58" s="9"/>
      <c r="W58" s="37"/>
      <c r="X58" s="37"/>
    </row>
    <row r="59" spans="1:24" ht="15" customHeight="1">
      <c r="A59" s="253" t="s">
        <v>3</v>
      </c>
      <c r="B59" s="254"/>
      <c r="C59" s="256" t="s">
        <v>48</v>
      </c>
      <c r="D59" s="259" t="s">
        <v>49</v>
      </c>
      <c r="E59" s="262" t="s">
        <v>50</v>
      </c>
      <c r="F59" s="202" t="s">
        <v>51</v>
      </c>
      <c r="G59" s="203"/>
      <c r="H59" s="204"/>
      <c r="I59" s="205" t="s">
        <v>52</v>
      </c>
      <c r="J59" s="208" t="s">
        <v>83</v>
      </c>
      <c r="M59" s="61"/>
      <c r="N59" s="15"/>
      <c r="O59" s="11"/>
      <c r="P59" s="51"/>
      <c r="Q59" s="51"/>
      <c r="R59" s="11"/>
      <c r="S59" s="11"/>
      <c r="T59" s="51"/>
      <c r="U59" s="51"/>
      <c r="W59" s="37"/>
      <c r="X59" s="37"/>
    </row>
    <row r="60" spans="1:24" ht="15" customHeight="1">
      <c r="A60" s="255"/>
      <c r="B60" s="220"/>
      <c r="C60" s="257"/>
      <c r="D60" s="260"/>
      <c r="E60" s="263"/>
      <c r="F60" s="211" t="s">
        <v>4</v>
      </c>
      <c r="G60" s="213" t="s">
        <v>53</v>
      </c>
      <c r="H60" s="213" t="s">
        <v>54</v>
      </c>
      <c r="I60" s="206"/>
      <c r="J60" s="209"/>
      <c r="M60" s="61"/>
      <c r="N60" s="15"/>
      <c r="O60" s="11"/>
      <c r="P60" s="51"/>
      <c r="Q60" s="51"/>
      <c r="R60" s="11"/>
      <c r="S60" s="11"/>
      <c r="T60" s="51"/>
      <c r="U60" s="51"/>
      <c r="W60" s="37"/>
      <c r="X60" s="37"/>
    </row>
    <row r="61" spans="1:24" ht="19.5" customHeight="1">
      <c r="A61" s="221"/>
      <c r="B61" s="222"/>
      <c r="C61" s="258"/>
      <c r="D61" s="261"/>
      <c r="E61" s="264"/>
      <c r="F61" s="212"/>
      <c r="G61" s="184"/>
      <c r="H61" s="184"/>
      <c r="I61" s="207"/>
      <c r="J61" s="210"/>
      <c r="L61" s="129"/>
      <c r="M61" s="197"/>
      <c r="N61" s="14"/>
      <c r="O61" s="8"/>
      <c r="P61" s="9"/>
      <c r="Q61" s="9"/>
      <c r="R61" s="8"/>
      <c r="S61" s="8"/>
      <c r="T61" s="9"/>
      <c r="U61" s="9"/>
      <c r="W61" s="37"/>
      <c r="X61" s="37"/>
    </row>
    <row r="62" spans="1:24" ht="18" customHeight="1">
      <c r="A62" s="93" t="s">
        <v>17</v>
      </c>
      <c r="B62" s="92"/>
      <c r="C62" s="12">
        <f aca="true" t="shared" si="4" ref="C62:C79">SUM(D62,E62,F62,I62)</f>
        <v>577944</v>
      </c>
      <c r="D62" s="12">
        <v>43165</v>
      </c>
      <c r="E62" s="12">
        <v>42918</v>
      </c>
      <c r="F62" s="76">
        <f aca="true" t="shared" si="5" ref="F62:F79">SUM(G62,H62)</f>
        <v>475923</v>
      </c>
      <c r="G62" s="12">
        <v>333362</v>
      </c>
      <c r="H62" s="12">
        <v>142561</v>
      </c>
      <c r="I62" s="12">
        <v>15938</v>
      </c>
      <c r="J62" s="12">
        <v>18896</v>
      </c>
      <c r="K62" s="13"/>
      <c r="M62" s="61"/>
      <c r="N62" s="15"/>
      <c r="O62" s="11"/>
      <c r="P62" s="51"/>
      <c r="Q62" s="51"/>
      <c r="R62" s="11"/>
      <c r="S62" s="11"/>
      <c r="T62" s="51"/>
      <c r="U62" s="51"/>
      <c r="W62" s="37"/>
      <c r="X62" s="37"/>
    </row>
    <row r="63" spans="1:24" ht="15" customHeight="1">
      <c r="A63" s="214" t="s">
        <v>19</v>
      </c>
      <c r="B63" s="215"/>
      <c r="C63" s="44">
        <f t="shared" si="4"/>
        <v>2650</v>
      </c>
      <c r="D63" s="43" t="s">
        <v>20</v>
      </c>
      <c r="E63" s="43">
        <v>518</v>
      </c>
      <c r="F63" s="43">
        <f t="shared" si="5"/>
        <v>1908</v>
      </c>
      <c r="G63" s="43">
        <v>1350</v>
      </c>
      <c r="H63" s="43">
        <v>558</v>
      </c>
      <c r="I63" s="43">
        <v>224</v>
      </c>
      <c r="J63" s="43">
        <v>37</v>
      </c>
      <c r="M63" s="61"/>
      <c r="N63" s="15"/>
      <c r="O63" s="11"/>
      <c r="P63" s="51"/>
      <c r="Q63" s="51"/>
      <c r="R63" s="11"/>
      <c r="S63" s="11"/>
      <c r="T63" s="51"/>
      <c r="U63" s="51"/>
      <c r="W63" s="37"/>
      <c r="X63" s="37"/>
    </row>
    <row r="64" spans="1:24" ht="15" customHeight="1">
      <c r="A64" s="214" t="s">
        <v>22</v>
      </c>
      <c r="B64" s="215"/>
      <c r="C64" s="44">
        <f t="shared" si="4"/>
        <v>575294</v>
      </c>
      <c r="D64" s="44">
        <f>SUM(D65:D79)</f>
        <v>43165</v>
      </c>
      <c r="E64" s="44">
        <f>SUM(E65:E79)</f>
        <v>42400</v>
      </c>
      <c r="F64" s="43">
        <f t="shared" si="5"/>
        <v>474015</v>
      </c>
      <c r="G64" s="44">
        <f>SUM(G65:G79)</f>
        <v>332012</v>
      </c>
      <c r="H64" s="44">
        <f>SUM(H65:H79)</f>
        <v>142003</v>
      </c>
      <c r="I64" s="44">
        <f>SUM(I65:I79)</f>
        <v>15714</v>
      </c>
      <c r="J64" s="44">
        <f>SUM(J65:J79)</f>
        <v>18859</v>
      </c>
      <c r="L64" s="129"/>
      <c r="M64" s="197"/>
      <c r="N64" s="14"/>
      <c r="O64" s="8"/>
      <c r="P64" s="9"/>
      <c r="Q64" s="9"/>
      <c r="R64" s="8"/>
      <c r="S64" s="8"/>
      <c r="T64" s="9"/>
      <c r="U64" s="9"/>
      <c r="W64" s="37"/>
      <c r="X64" s="37"/>
    </row>
    <row r="65" spans="2:24" ht="15" customHeight="1">
      <c r="B65" s="42" t="s">
        <v>23</v>
      </c>
      <c r="C65" s="44">
        <f t="shared" si="4"/>
        <v>355</v>
      </c>
      <c r="D65" s="43">
        <v>7</v>
      </c>
      <c r="E65" s="43">
        <v>92</v>
      </c>
      <c r="F65" s="43">
        <f t="shared" si="5"/>
        <v>240</v>
      </c>
      <c r="G65" s="43">
        <v>223</v>
      </c>
      <c r="H65" s="43">
        <v>17</v>
      </c>
      <c r="I65" s="43">
        <v>16</v>
      </c>
      <c r="J65" s="43">
        <v>2</v>
      </c>
      <c r="M65" s="61"/>
      <c r="N65" s="15"/>
      <c r="O65" s="11"/>
      <c r="P65" s="51"/>
      <c r="Q65" s="51"/>
      <c r="R65" s="11"/>
      <c r="S65" s="11"/>
      <c r="T65" s="51"/>
      <c r="U65" s="51"/>
      <c r="W65" s="37"/>
      <c r="X65" s="37"/>
    </row>
    <row r="66" spans="2:24" ht="15" customHeight="1">
      <c r="B66" s="42" t="s">
        <v>25</v>
      </c>
      <c r="C66" s="44">
        <f t="shared" si="4"/>
        <v>48955</v>
      </c>
      <c r="D66" s="43">
        <v>4296</v>
      </c>
      <c r="E66" s="43">
        <v>7790</v>
      </c>
      <c r="F66" s="43">
        <f t="shared" si="5"/>
        <v>35364</v>
      </c>
      <c r="G66" s="43">
        <v>30969</v>
      </c>
      <c r="H66" s="43">
        <v>4395</v>
      </c>
      <c r="I66" s="43">
        <v>1505</v>
      </c>
      <c r="J66" s="43">
        <v>1263</v>
      </c>
      <c r="M66" s="61"/>
      <c r="N66" s="15"/>
      <c r="O66" s="11"/>
      <c r="P66" s="51"/>
      <c r="Q66" s="51"/>
      <c r="R66" s="11"/>
      <c r="S66" s="11"/>
      <c r="T66" s="51"/>
      <c r="U66" s="51"/>
      <c r="W66" s="37"/>
      <c r="X66" s="37"/>
    </row>
    <row r="67" spans="2:24" ht="15" customHeight="1">
      <c r="B67" s="42" t="s">
        <v>27</v>
      </c>
      <c r="C67" s="44">
        <f t="shared" si="4"/>
        <v>109732</v>
      </c>
      <c r="D67" s="43">
        <v>6364</v>
      </c>
      <c r="E67" s="43">
        <v>8547</v>
      </c>
      <c r="F67" s="43">
        <f t="shared" si="5"/>
        <v>93361</v>
      </c>
      <c r="G67" s="43">
        <v>75338</v>
      </c>
      <c r="H67" s="43">
        <v>18023</v>
      </c>
      <c r="I67" s="43">
        <v>1460</v>
      </c>
      <c r="J67" s="43">
        <v>6585</v>
      </c>
      <c r="M67" s="61"/>
      <c r="N67" s="15"/>
      <c r="O67" s="11"/>
      <c r="P67" s="51"/>
      <c r="Q67" s="51"/>
      <c r="R67" s="11"/>
      <c r="S67" s="11"/>
      <c r="T67" s="51"/>
      <c r="U67" s="51"/>
      <c r="W67" s="37"/>
      <c r="X67" s="37"/>
    </row>
    <row r="68" spans="2:24" ht="15" customHeight="1">
      <c r="B68" s="91" t="s">
        <v>29</v>
      </c>
      <c r="C68" s="44">
        <f t="shared" si="4"/>
        <v>2405</v>
      </c>
      <c r="D68" s="43" t="s">
        <v>20</v>
      </c>
      <c r="E68" s="43">
        <v>6</v>
      </c>
      <c r="F68" s="43">
        <f t="shared" si="5"/>
        <v>2392</v>
      </c>
      <c r="G68" s="43">
        <v>2298</v>
      </c>
      <c r="H68" s="43">
        <v>94</v>
      </c>
      <c r="I68" s="43">
        <v>7</v>
      </c>
      <c r="J68" s="43">
        <v>28</v>
      </c>
      <c r="L68" s="129"/>
      <c r="M68" s="197"/>
      <c r="N68" s="14"/>
      <c r="O68" s="8"/>
      <c r="P68" s="9"/>
      <c r="Q68" s="9"/>
      <c r="R68" s="8"/>
      <c r="S68" s="8"/>
      <c r="T68" s="9"/>
      <c r="U68" s="9"/>
      <c r="W68" s="37"/>
      <c r="X68" s="37"/>
    </row>
    <row r="69" spans="2:24" ht="15" customHeight="1">
      <c r="B69" s="42" t="s">
        <v>65</v>
      </c>
      <c r="C69" s="44">
        <f t="shared" si="4"/>
        <v>11947</v>
      </c>
      <c r="D69" s="43">
        <v>39</v>
      </c>
      <c r="E69" s="43">
        <v>544</v>
      </c>
      <c r="F69" s="43">
        <f t="shared" si="5"/>
        <v>11321</v>
      </c>
      <c r="G69" s="43">
        <v>9010</v>
      </c>
      <c r="H69" s="43">
        <v>2311</v>
      </c>
      <c r="I69" s="43">
        <v>43</v>
      </c>
      <c r="J69" s="43">
        <v>1867</v>
      </c>
      <c r="M69" s="61"/>
      <c r="N69" s="15"/>
      <c r="O69" s="11"/>
      <c r="P69" s="51"/>
      <c r="Q69" s="51"/>
      <c r="R69" s="11"/>
      <c r="S69" s="11"/>
      <c r="T69" s="51"/>
      <c r="U69" s="51"/>
      <c r="W69" s="37"/>
      <c r="X69" s="37"/>
    </row>
    <row r="70" spans="2:24" ht="15" customHeight="1">
      <c r="B70" s="42" t="s">
        <v>66</v>
      </c>
      <c r="C70" s="44">
        <f t="shared" si="4"/>
        <v>24946</v>
      </c>
      <c r="D70" s="43">
        <v>412</v>
      </c>
      <c r="E70" s="43">
        <v>1331</v>
      </c>
      <c r="F70" s="43">
        <f t="shared" si="5"/>
        <v>22782</v>
      </c>
      <c r="G70" s="43">
        <v>17739</v>
      </c>
      <c r="H70" s="43">
        <v>5043</v>
      </c>
      <c r="I70" s="43">
        <v>421</v>
      </c>
      <c r="J70" s="43">
        <v>1036</v>
      </c>
      <c r="M70" s="61"/>
      <c r="N70" s="15"/>
      <c r="O70" s="11"/>
      <c r="P70" s="51"/>
      <c r="Q70" s="51"/>
      <c r="R70" s="11"/>
      <c r="S70" s="11"/>
      <c r="T70" s="51"/>
      <c r="U70" s="51"/>
      <c r="W70" s="37"/>
      <c r="X70" s="37"/>
    </row>
    <row r="71" spans="2:24" ht="15" customHeight="1">
      <c r="B71" s="42" t="s">
        <v>67</v>
      </c>
      <c r="C71" s="44">
        <f t="shared" si="4"/>
        <v>119027</v>
      </c>
      <c r="D71" s="43">
        <v>11395</v>
      </c>
      <c r="E71" s="43">
        <v>10608</v>
      </c>
      <c r="F71" s="43">
        <f t="shared" si="5"/>
        <v>94268</v>
      </c>
      <c r="G71" s="43">
        <v>53842</v>
      </c>
      <c r="H71" s="43">
        <v>40426</v>
      </c>
      <c r="I71" s="43">
        <v>2756</v>
      </c>
      <c r="J71" s="43">
        <v>3478</v>
      </c>
      <c r="L71" s="129"/>
      <c r="M71" s="197"/>
      <c r="N71" s="14"/>
      <c r="O71" s="8"/>
      <c r="P71" s="9"/>
      <c r="Q71" s="9"/>
      <c r="R71" s="8"/>
      <c r="S71" s="8"/>
      <c r="T71" s="9"/>
      <c r="U71" s="9"/>
      <c r="W71" s="37"/>
      <c r="X71" s="37"/>
    </row>
    <row r="72" spans="2:24" ht="15" customHeight="1">
      <c r="B72" s="42" t="s">
        <v>33</v>
      </c>
      <c r="C72" s="44">
        <f t="shared" si="4"/>
        <v>13084</v>
      </c>
      <c r="D72" s="43">
        <v>189</v>
      </c>
      <c r="E72" s="43">
        <v>564</v>
      </c>
      <c r="F72" s="43">
        <f t="shared" si="5"/>
        <v>12241</v>
      </c>
      <c r="G72" s="43">
        <v>10200</v>
      </c>
      <c r="H72" s="43">
        <v>2041</v>
      </c>
      <c r="I72" s="43">
        <v>90</v>
      </c>
      <c r="J72" s="43">
        <v>592</v>
      </c>
      <c r="L72" s="129"/>
      <c r="M72" s="197"/>
      <c r="N72" s="14"/>
      <c r="O72" s="8"/>
      <c r="P72" s="9"/>
      <c r="Q72" s="9"/>
      <c r="R72" s="8"/>
      <c r="S72" s="8"/>
      <c r="T72" s="9"/>
      <c r="U72" s="9"/>
      <c r="W72" s="37"/>
      <c r="X72" s="37"/>
    </row>
    <row r="73" spans="2:24" ht="15" customHeight="1">
      <c r="B73" s="42" t="s">
        <v>35</v>
      </c>
      <c r="C73" s="44">
        <f t="shared" si="4"/>
        <v>6828</v>
      </c>
      <c r="D73" s="43">
        <v>1835</v>
      </c>
      <c r="E73" s="43">
        <v>1546</v>
      </c>
      <c r="F73" s="43">
        <f t="shared" si="5"/>
        <v>3330</v>
      </c>
      <c r="G73" s="43">
        <v>2163</v>
      </c>
      <c r="H73" s="43">
        <v>1167</v>
      </c>
      <c r="I73" s="43">
        <v>117</v>
      </c>
      <c r="J73" s="43">
        <v>145</v>
      </c>
      <c r="M73" s="61"/>
      <c r="N73" s="15"/>
      <c r="O73" s="11"/>
      <c r="P73" s="51"/>
      <c r="Q73" s="51"/>
      <c r="R73" s="11"/>
      <c r="S73" s="11"/>
      <c r="T73" s="51"/>
      <c r="U73" s="51"/>
      <c r="W73" s="37"/>
      <c r="X73" s="37"/>
    </row>
    <row r="74" spans="2:24" ht="15" customHeight="1">
      <c r="B74" s="42" t="s">
        <v>68</v>
      </c>
      <c r="C74" s="44">
        <f t="shared" si="4"/>
        <v>50465</v>
      </c>
      <c r="D74" s="43">
        <v>7695</v>
      </c>
      <c r="E74" s="43">
        <v>2175</v>
      </c>
      <c r="F74" s="43">
        <f t="shared" si="5"/>
        <v>37624</v>
      </c>
      <c r="G74" s="43">
        <v>13406</v>
      </c>
      <c r="H74" s="43">
        <v>24218</v>
      </c>
      <c r="I74" s="43">
        <v>2971</v>
      </c>
      <c r="J74" s="43">
        <v>602</v>
      </c>
      <c r="M74" s="61"/>
      <c r="N74" s="15"/>
      <c r="O74" s="11"/>
      <c r="P74" s="62"/>
      <c r="Q74" s="51"/>
      <c r="R74" s="11"/>
      <c r="S74" s="11"/>
      <c r="T74" s="51"/>
      <c r="U74" s="51"/>
      <c r="W74" s="37"/>
      <c r="X74" s="37"/>
    </row>
    <row r="75" spans="2:24" ht="15" customHeight="1">
      <c r="B75" s="42" t="s">
        <v>69</v>
      </c>
      <c r="C75" s="44">
        <f t="shared" si="4"/>
        <v>55597</v>
      </c>
      <c r="D75" s="43">
        <v>1853</v>
      </c>
      <c r="E75" s="43">
        <v>1421</v>
      </c>
      <c r="F75" s="43">
        <f t="shared" si="5"/>
        <v>51016</v>
      </c>
      <c r="G75" s="43">
        <v>39526</v>
      </c>
      <c r="H75" s="43">
        <v>11490</v>
      </c>
      <c r="I75" s="43">
        <v>1307</v>
      </c>
      <c r="J75" s="43">
        <v>971</v>
      </c>
      <c r="L75" s="129"/>
      <c r="M75" s="197"/>
      <c r="N75" s="14"/>
      <c r="O75" s="8"/>
      <c r="P75" s="9"/>
      <c r="Q75" s="9"/>
      <c r="R75" s="8"/>
      <c r="S75" s="8"/>
      <c r="T75" s="9"/>
      <c r="U75" s="9"/>
      <c r="W75" s="37"/>
      <c r="X75" s="37"/>
    </row>
    <row r="76" spans="2:24" ht="15" customHeight="1">
      <c r="B76" s="42" t="s">
        <v>70</v>
      </c>
      <c r="C76" s="44">
        <f t="shared" si="4"/>
        <v>27960</v>
      </c>
      <c r="D76" s="43">
        <v>1476</v>
      </c>
      <c r="E76" s="43">
        <v>354</v>
      </c>
      <c r="F76" s="43">
        <f t="shared" si="5"/>
        <v>24354</v>
      </c>
      <c r="G76" s="43">
        <v>17695</v>
      </c>
      <c r="H76" s="43">
        <v>6659</v>
      </c>
      <c r="I76" s="43">
        <v>1776</v>
      </c>
      <c r="J76" s="43">
        <v>395</v>
      </c>
      <c r="M76" s="61"/>
      <c r="N76" s="15"/>
      <c r="O76" s="11"/>
      <c r="P76" s="51"/>
      <c r="Q76" s="51"/>
      <c r="R76" s="11"/>
      <c r="S76" s="11"/>
      <c r="T76" s="51"/>
      <c r="U76" s="51"/>
      <c r="W76" s="37"/>
      <c r="X76" s="37"/>
    </row>
    <row r="77" spans="2:24" ht="15" customHeight="1">
      <c r="B77" s="42" t="s">
        <v>73</v>
      </c>
      <c r="C77" s="44">
        <f t="shared" si="4"/>
        <v>8382</v>
      </c>
      <c r="D77" s="43">
        <v>69</v>
      </c>
      <c r="E77" s="43">
        <v>536</v>
      </c>
      <c r="F77" s="43">
        <f t="shared" si="5"/>
        <v>7595</v>
      </c>
      <c r="G77" s="43">
        <v>5960</v>
      </c>
      <c r="H77" s="43">
        <v>1635</v>
      </c>
      <c r="I77" s="43">
        <v>182</v>
      </c>
      <c r="J77" s="43">
        <v>98</v>
      </c>
      <c r="M77" s="61"/>
      <c r="N77" s="15"/>
      <c r="O77" s="15"/>
      <c r="P77" s="63"/>
      <c r="Q77" s="63"/>
      <c r="R77" s="15"/>
      <c r="S77" s="15"/>
      <c r="T77" s="63"/>
      <c r="U77" s="63"/>
      <c r="W77" s="37"/>
      <c r="X77" s="37"/>
    </row>
    <row r="78" spans="2:21" ht="15" customHeight="1">
      <c r="B78" s="19" t="s">
        <v>80</v>
      </c>
      <c r="C78" s="44">
        <f t="shared" si="4"/>
        <v>77469</v>
      </c>
      <c r="D78" s="43">
        <v>7535</v>
      </c>
      <c r="E78" s="43">
        <v>6886</v>
      </c>
      <c r="F78" s="43">
        <f t="shared" si="5"/>
        <v>60171</v>
      </c>
      <c r="G78" s="43">
        <v>36924</v>
      </c>
      <c r="H78" s="43">
        <v>23247</v>
      </c>
      <c r="I78" s="43">
        <v>2877</v>
      </c>
      <c r="J78" s="43">
        <v>1797</v>
      </c>
      <c r="N78" s="55"/>
      <c r="O78" s="55"/>
      <c r="P78" s="58"/>
      <c r="Q78" s="58"/>
      <c r="R78" s="55"/>
      <c r="S78" s="55"/>
      <c r="T78" s="58"/>
      <c r="U78" s="58"/>
    </row>
    <row r="79" spans="1:21" ht="15" customHeight="1">
      <c r="A79" s="52"/>
      <c r="B79" s="20" t="s">
        <v>36</v>
      </c>
      <c r="C79" s="64">
        <f t="shared" si="4"/>
        <v>18142</v>
      </c>
      <c r="D79" s="59" t="s">
        <v>20</v>
      </c>
      <c r="E79" s="59" t="s">
        <v>20</v>
      </c>
      <c r="F79" s="59">
        <f t="shared" si="5"/>
        <v>17956</v>
      </c>
      <c r="G79" s="65">
        <v>16719</v>
      </c>
      <c r="H79" s="65">
        <v>1237</v>
      </c>
      <c r="I79" s="66">
        <v>186</v>
      </c>
      <c r="J79" s="59" t="s">
        <v>20</v>
      </c>
      <c r="N79" s="55"/>
      <c r="O79" s="55"/>
      <c r="P79" s="58"/>
      <c r="Q79" s="58"/>
      <c r="R79" s="55"/>
      <c r="S79" s="55"/>
      <c r="T79" s="58"/>
      <c r="U79" s="58"/>
    </row>
    <row r="80" spans="1:21" ht="15" customHeight="1">
      <c r="A80" s="27" t="s">
        <v>37</v>
      </c>
      <c r="N80" s="55"/>
      <c r="O80" s="55"/>
      <c r="P80" s="58"/>
      <c r="Q80" s="58"/>
      <c r="R80" s="55"/>
      <c r="S80" s="55"/>
      <c r="T80" s="58"/>
      <c r="U80" s="58"/>
    </row>
    <row r="81" ht="15" customHeight="1">
      <c r="N81" s="55"/>
    </row>
    <row r="82" ht="14.25">
      <c r="N82" s="55"/>
    </row>
    <row r="83" ht="14.25">
      <c r="N83" s="55"/>
    </row>
    <row r="84" ht="14.25">
      <c r="N84" s="55"/>
    </row>
    <row r="85" ht="14.25">
      <c r="N85" s="55"/>
    </row>
    <row r="86" ht="14.25">
      <c r="N86" s="55"/>
    </row>
    <row r="87" ht="14.25">
      <c r="N87" s="55"/>
    </row>
    <row r="88" ht="14.25">
      <c r="N88" s="55"/>
    </row>
    <row r="89" ht="14.25">
      <c r="N89" s="55"/>
    </row>
    <row r="90" ht="14.25">
      <c r="N90" s="55"/>
    </row>
    <row r="91" ht="14.25">
      <c r="N91" s="55"/>
    </row>
    <row r="92" ht="14.25">
      <c r="N92" s="55"/>
    </row>
    <row r="93" ht="14.25">
      <c r="N93" s="55"/>
    </row>
    <row r="94" ht="14.25">
      <c r="N94" s="55"/>
    </row>
    <row r="95" ht="14.25">
      <c r="N95" s="55"/>
    </row>
    <row r="96" ht="14.25">
      <c r="N96" s="55"/>
    </row>
    <row r="97" ht="14.25">
      <c r="N97" s="55"/>
    </row>
    <row r="98" ht="14.25">
      <c r="N98" s="55"/>
    </row>
    <row r="99" ht="14.25">
      <c r="N99" s="55"/>
    </row>
    <row r="100" ht="14.25">
      <c r="N100" s="55"/>
    </row>
    <row r="101" ht="14.25">
      <c r="N101" s="55"/>
    </row>
    <row r="102" ht="14.25">
      <c r="N102" s="55"/>
    </row>
    <row r="103" ht="14.25">
      <c r="N103" s="55"/>
    </row>
    <row r="104" ht="14.25">
      <c r="N104" s="55"/>
    </row>
    <row r="105" ht="14.25">
      <c r="N105" s="55"/>
    </row>
    <row r="106" ht="14.25">
      <c r="N106" s="55"/>
    </row>
    <row r="107" ht="14.25">
      <c r="N107" s="55"/>
    </row>
    <row r="108" ht="14.25">
      <c r="N108" s="55"/>
    </row>
    <row r="109" ht="14.25">
      <c r="N109" s="55"/>
    </row>
    <row r="110" ht="14.25">
      <c r="N110" s="55"/>
    </row>
    <row r="111" ht="14.25">
      <c r="N111" s="55"/>
    </row>
    <row r="112" ht="14.25">
      <c r="N112" s="55"/>
    </row>
    <row r="113" ht="14.25">
      <c r="N113" s="55"/>
    </row>
    <row r="114" ht="14.25">
      <c r="N114" s="55"/>
    </row>
    <row r="115" ht="14.25">
      <c r="N115" s="55"/>
    </row>
    <row r="116" ht="14.25">
      <c r="N116" s="55"/>
    </row>
    <row r="117" ht="14.25">
      <c r="N117" s="55"/>
    </row>
    <row r="118" ht="14.25">
      <c r="N118" s="55"/>
    </row>
    <row r="119" ht="14.25">
      <c r="N119" s="55"/>
    </row>
    <row r="120" ht="14.25">
      <c r="N120" s="55"/>
    </row>
    <row r="121" ht="14.25">
      <c r="N121" s="55"/>
    </row>
    <row r="122" ht="14.25">
      <c r="N122" s="55"/>
    </row>
    <row r="123" ht="14.25">
      <c r="N123" s="55"/>
    </row>
    <row r="124" ht="14.25">
      <c r="N124" s="55"/>
    </row>
    <row r="125" ht="14.25">
      <c r="N125" s="55"/>
    </row>
    <row r="126" ht="14.25">
      <c r="N126" s="55"/>
    </row>
    <row r="127" ht="14.25">
      <c r="N127" s="55"/>
    </row>
    <row r="128" ht="14.25">
      <c r="N128" s="55"/>
    </row>
    <row r="129" ht="14.25">
      <c r="N129" s="55"/>
    </row>
    <row r="130" ht="14.25">
      <c r="N130" s="55"/>
    </row>
    <row r="131" ht="14.25">
      <c r="N131" s="55"/>
    </row>
    <row r="132" ht="14.25">
      <c r="N132" s="55"/>
    </row>
    <row r="133" ht="14.25">
      <c r="N133" s="55"/>
    </row>
    <row r="134" ht="14.25">
      <c r="N134" s="55"/>
    </row>
    <row r="135" ht="14.25">
      <c r="N135" s="55"/>
    </row>
    <row r="136" ht="14.25">
      <c r="N136" s="55"/>
    </row>
    <row r="137" ht="14.25">
      <c r="N137" s="55"/>
    </row>
    <row r="138" ht="14.25">
      <c r="N138" s="55"/>
    </row>
    <row r="139" ht="14.25">
      <c r="N139" s="55"/>
    </row>
    <row r="140" ht="14.25">
      <c r="N140" s="55"/>
    </row>
    <row r="141" ht="14.25">
      <c r="N141" s="55"/>
    </row>
    <row r="142" ht="14.25">
      <c r="N142" s="55"/>
    </row>
    <row r="143" ht="14.25">
      <c r="N143" s="55"/>
    </row>
    <row r="144" ht="14.25">
      <c r="N144" s="55"/>
    </row>
    <row r="145" ht="14.25">
      <c r="N145" s="55"/>
    </row>
    <row r="146" ht="14.25">
      <c r="N146" s="55"/>
    </row>
    <row r="147" ht="14.25">
      <c r="N147" s="55"/>
    </row>
    <row r="148" ht="14.25">
      <c r="N148" s="55"/>
    </row>
    <row r="149" ht="14.25">
      <c r="N149" s="55"/>
    </row>
    <row r="150" ht="14.25">
      <c r="N150" s="55"/>
    </row>
    <row r="151" ht="14.25">
      <c r="N151" s="55"/>
    </row>
    <row r="152" ht="14.25">
      <c r="N152" s="55"/>
    </row>
    <row r="153" ht="14.25">
      <c r="N153" s="55"/>
    </row>
    <row r="154" ht="14.25">
      <c r="N154" s="55"/>
    </row>
    <row r="155" ht="14.25">
      <c r="N155" s="55"/>
    </row>
    <row r="156" ht="14.25">
      <c r="N156" s="55"/>
    </row>
    <row r="157" ht="14.25">
      <c r="N157" s="55"/>
    </row>
  </sheetData>
  <mergeCells count="91">
    <mergeCell ref="A63:B63"/>
    <mergeCell ref="A64:B64"/>
    <mergeCell ref="D33:D34"/>
    <mergeCell ref="E33:E34"/>
    <mergeCell ref="A59:B61"/>
    <mergeCell ref="C59:C61"/>
    <mergeCell ref="D59:D61"/>
    <mergeCell ref="E59:E61"/>
    <mergeCell ref="A62:B62"/>
    <mergeCell ref="Q42:Q43"/>
    <mergeCell ref="L10:M10"/>
    <mergeCell ref="L25:M25"/>
    <mergeCell ref="L15:M15"/>
    <mergeCell ref="L14:M14"/>
    <mergeCell ref="L11:M11"/>
    <mergeCell ref="L12:M12"/>
    <mergeCell ref="L13:M13"/>
    <mergeCell ref="L36:M36"/>
    <mergeCell ref="L47:M47"/>
    <mergeCell ref="L48:M48"/>
    <mergeCell ref="L49:M49"/>
    <mergeCell ref="L50:M50"/>
    <mergeCell ref="L55:M55"/>
    <mergeCell ref="U42:U43"/>
    <mergeCell ref="L45:M45"/>
    <mergeCell ref="R42:R43"/>
    <mergeCell ref="S42:S43"/>
    <mergeCell ref="T42:T43"/>
    <mergeCell ref="L51:M51"/>
    <mergeCell ref="L52:M52"/>
    <mergeCell ref="L53:M53"/>
    <mergeCell ref="L54:M54"/>
    <mergeCell ref="A37:B37"/>
    <mergeCell ref="A35:B35"/>
    <mergeCell ref="A36:B36"/>
    <mergeCell ref="A32:B34"/>
    <mergeCell ref="C32:C34"/>
    <mergeCell ref="D32:G32"/>
    <mergeCell ref="H32:H34"/>
    <mergeCell ref="L16:M16"/>
    <mergeCell ref="L17:M17"/>
    <mergeCell ref="G33:G34"/>
    <mergeCell ref="D6:D7"/>
    <mergeCell ref="W6:X6"/>
    <mergeCell ref="S6:S7"/>
    <mergeCell ref="R6:R7"/>
    <mergeCell ref="U6:U7"/>
    <mergeCell ref="N6:N7"/>
    <mergeCell ref="O6:O7"/>
    <mergeCell ref="P6:P7"/>
    <mergeCell ref="Q6:Q7"/>
    <mergeCell ref="A2:U2"/>
    <mergeCell ref="A5:B7"/>
    <mergeCell ref="C5:C7"/>
    <mergeCell ref="D5:G5"/>
    <mergeCell ref="H5:H7"/>
    <mergeCell ref="L5:M7"/>
    <mergeCell ref="E6:E7"/>
    <mergeCell ref="G6:G7"/>
    <mergeCell ref="R5:U5"/>
    <mergeCell ref="T6:T7"/>
    <mergeCell ref="A8:B8"/>
    <mergeCell ref="A9:B9"/>
    <mergeCell ref="A10:B10"/>
    <mergeCell ref="L9:M9"/>
    <mergeCell ref="L75:M75"/>
    <mergeCell ref="L71:M71"/>
    <mergeCell ref="L72:M72"/>
    <mergeCell ref="L38:M38"/>
    <mergeCell ref="L46:M46"/>
    <mergeCell ref="L56:M56"/>
    <mergeCell ref="L68:M68"/>
    <mergeCell ref="L64:M64"/>
    <mergeCell ref="L61:M61"/>
    <mergeCell ref="L58:M58"/>
    <mergeCell ref="F59:H59"/>
    <mergeCell ref="I59:I61"/>
    <mergeCell ref="J59:J61"/>
    <mergeCell ref="F60:F61"/>
    <mergeCell ref="G60:G61"/>
    <mergeCell ref="H60:H61"/>
    <mergeCell ref="L3:U3"/>
    <mergeCell ref="L18:M18"/>
    <mergeCell ref="L19:M19"/>
    <mergeCell ref="L39:M39"/>
    <mergeCell ref="L20:M20"/>
    <mergeCell ref="L22:M22"/>
    <mergeCell ref="L32:M32"/>
    <mergeCell ref="L35:M35"/>
    <mergeCell ref="L28:M28"/>
    <mergeCell ref="N5:Q5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T48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95" customWidth="1"/>
    <col min="2" max="3" width="9.59765625" style="95" customWidth="1"/>
    <col min="4" max="4" width="12.09765625" style="95" customWidth="1"/>
    <col min="5" max="6" width="9.59765625" style="95" customWidth="1"/>
    <col min="7" max="7" width="11.09765625" style="95" customWidth="1"/>
    <col min="8" max="8" width="10.59765625" style="95" customWidth="1"/>
    <col min="9" max="13" width="9.59765625" style="95" customWidth="1"/>
    <col min="14" max="14" width="10.59765625" style="95" customWidth="1"/>
    <col min="15" max="16" width="9.8984375" style="95" customWidth="1"/>
    <col min="17" max="19" width="9.59765625" style="95" customWidth="1"/>
    <col min="20" max="20" width="10.19921875" style="95" customWidth="1"/>
    <col min="21" max="21" width="9.59765625" style="95" customWidth="1"/>
    <col min="22" max="22" width="9.8984375" style="95" customWidth="1"/>
    <col min="23" max="23" width="9.09765625" style="95" customWidth="1"/>
    <col min="24" max="38" width="9.59765625" style="95" customWidth="1"/>
    <col min="39" max="16384" width="10.59765625" style="95" customWidth="1"/>
  </cols>
  <sheetData>
    <row r="1" spans="1:38" ht="19.5" customHeight="1">
      <c r="A1" s="94" t="s">
        <v>84</v>
      </c>
      <c r="AC1" s="96"/>
      <c r="AD1" s="96"/>
      <c r="AE1" s="96"/>
      <c r="AF1" s="96"/>
      <c r="AG1" s="96"/>
      <c r="AH1" s="96"/>
      <c r="AI1" s="96"/>
      <c r="AJ1" s="96"/>
      <c r="AK1" s="96"/>
      <c r="AL1" s="97" t="s">
        <v>85</v>
      </c>
    </row>
    <row r="2" spans="1:28" ht="19.5" customHeight="1">
      <c r="A2" s="265" t="s">
        <v>106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</row>
    <row r="3" spans="1:28" ht="19.5" customHeight="1">
      <c r="A3" s="98" t="s">
        <v>107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</row>
    <row r="4" spans="1:38" ht="18" customHeight="1" thickBo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100"/>
      <c r="AL4" s="100"/>
    </row>
    <row r="5" spans="1:38" ht="16.5" customHeight="1">
      <c r="A5" s="284" t="s">
        <v>108</v>
      </c>
      <c r="B5" s="285"/>
      <c r="C5" s="268" t="s">
        <v>109</v>
      </c>
      <c r="D5" s="269"/>
      <c r="E5" s="268" t="s">
        <v>110</v>
      </c>
      <c r="F5" s="269"/>
      <c r="G5" s="268" t="s">
        <v>111</v>
      </c>
      <c r="H5" s="269"/>
      <c r="I5" s="268" t="s">
        <v>112</v>
      </c>
      <c r="J5" s="269"/>
      <c r="K5" s="268" t="s">
        <v>113</v>
      </c>
      <c r="L5" s="269"/>
      <c r="M5" s="268" t="s">
        <v>114</v>
      </c>
      <c r="N5" s="269"/>
      <c r="O5" s="272" t="s">
        <v>115</v>
      </c>
      <c r="P5" s="276"/>
      <c r="Q5" s="268" t="s">
        <v>116</v>
      </c>
      <c r="R5" s="269"/>
      <c r="S5" s="268" t="s">
        <v>117</v>
      </c>
      <c r="T5" s="269"/>
      <c r="U5" s="268" t="s">
        <v>118</v>
      </c>
      <c r="V5" s="269"/>
      <c r="W5" s="268" t="s">
        <v>119</v>
      </c>
      <c r="X5" s="269"/>
      <c r="Y5" s="268" t="s">
        <v>120</v>
      </c>
      <c r="Z5" s="269"/>
      <c r="AA5" s="272" t="s">
        <v>68</v>
      </c>
      <c r="AB5" s="273"/>
      <c r="AC5" s="272" t="s">
        <v>69</v>
      </c>
      <c r="AD5" s="294"/>
      <c r="AE5" s="272" t="s">
        <v>121</v>
      </c>
      <c r="AF5" s="294"/>
      <c r="AG5" s="272" t="s">
        <v>73</v>
      </c>
      <c r="AH5" s="295"/>
      <c r="AI5" s="272" t="s">
        <v>122</v>
      </c>
      <c r="AJ5" s="295"/>
      <c r="AK5" s="272" t="s">
        <v>123</v>
      </c>
      <c r="AL5" s="295"/>
    </row>
    <row r="6" spans="1:38" ht="16.5" customHeight="1">
      <c r="A6" s="286"/>
      <c r="B6" s="287"/>
      <c r="C6" s="270"/>
      <c r="D6" s="271"/>
      <c r="E6" s="270"/>
      <c r="F6" s="271"/>
      <c r="G6" s="270"/>
      <c r="H6" s="271"/>
      <c r="I6" s="270"/>
      <c r="J6" s="271"/>
      <c r="K6" s="270"/>
      <c r="L6" s="271"/>
      <c r="M6" s="270"/>
      <c r="N6" s="271"/>
      <c r="O6" s="274"/>
      <c r="P6" s="277"/>
      <c r="Q6" s="270"/>
      <c r="R6" s="271"/>
      <c r="S6" s="270"/>
      <c r="T6" s="271"/>
      <c r="U6" s="270"/>
      <c r="V6" s="271"/>
      <c r="W6" s="270"/>
      <c r="X6" s="271"/>
      <c r="Y6" s="270"/>
      <c r="Z6" s="271"/>
      <c r="AA6" s="274"/>
      <c r="AB6" s="275"/>
      <c r="AC6" s="274"/>
      <c r="AD6" s="277"/>
      <c r="AE6" s="274"/>
      <c r="AF6" s="277"/>
      <c r="AG6" s="274"/>
      <c r="AH6" s="275"/>
      <c r="AI6" s="274"/>
      <c r="AJ6" s="275"/>
      <c r="AK6" s="274"/>
      <c r="AL6" s="275"/>
    </row>
    <row r="7" spans="1:38" ht="16.5" customHeight="1">
      <c r="A7" s="288"/>
      <c r="B7" s="287"/>
      <c r="C7" s="266" t="s">
        <v>124</v>
      </c>
      <c r="D7" s="266" t="s">
        <v>125</v>
      </c>
      <c r="E7" s="266" t="s">
        <v>124</v>
      </c>
      <c r="F7" s="266" t="s">
        <v>125</v>
      </c>
      <c r="G7" s="266" t="s">
        <v>124</v>
      </c>
      <c r="H7" s="266" t="s">
        <v>125</v>
      </c>
      <c r="I7" s="266" t="s">
        <v>124</v>
      </c>
      <c r="J7" s="266" t="s">
        <v>125</v>
      </c>
      <c r="K7" s="266" t="s">
        <v>124</v>
      </c>
      <c r="L7" s="266" t="s">
        <v>125</v>
      </c>
      <c r="M7" s="266" t="s">
        <v>124</v>
      </c>
      <c r="N7" s="266" t="s">
        <v>125</v>
      </c>
      <c r="O7" s="266" t="s">
        <v>124</v>
      </c>
      <c r="P7" s="266" t="s">
        <v>125</v>
      </c>
      <c r="Q7" s="266" t="s">
        <v>124</v>
      </c>
      <c r="R7" s="266" t="s">
        <v>125</v>
      </c>
      <c r="S7" s="266" t="s">
        <v>124</v>
      </c>
      <c r="T7" s="266" t="s">
        <v>125</v>
      </c>
      <c r="U7" s="266" t="s">
        <v>124</v>
      </c>
      <c r="V7" s="266" t="s">
        <v>125</v>
      </c>
      <c r="W7" s="266" t="s">
        <v>124</v>
      </c>
      <c r="X7" s="266" t="s">
        <v>125</v>
      </c>
      <c r="Y7" s="266" t="s">
        <v>124</v>
      </c>
      <c r="Z7" s="266" t="s">
        <v>125</v>
      </c>
      <c r="AA7" s="266" t="s">
        <v>124</v>
      </c>
      <c r="AB7" s="291" t="s">
        <v>125</v>
      </c>
      <c r="AC7" s="266" t="s">
        <v>124</v>
      </c>
      <c r="AD7" s="266" t="s">
        <v>125</v>
      </c>
      <c r="AE7" s="266" t="s">
        <v>124</v>
      </c>
      <c r="AF7" s="266" t="s">
        <v>125</v>
      </c>
      <c r="AG7" s="266" t="s">
        <v>124</v>
      </c>
      <c r="AH7" s="266" t="s">
        <v>125</v>
      </c>
      <c r="AI7" s="266" t="s">
        <v>124</v>
      </c>
      <c r="AJ7" s="291" t="s">
        <v>125</v>
      </c>
      <c r="AK7" s="266" t="s">
        <v>124</v>
      </c>
      <c r="AL7" s="291" t="s">
        <v>125</v>
      </c>
    </row>
    <row r="8" spans="1:38" ht="16.5" customHeight="1">
      <c r="A8" s="289"/>
      <c r="B8" s="290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92"/>
      <c r="AC8" s="267"/>
      <c r="AD8" s="267"/>
      <c r="AE8" s="267"/>
      <c r="AF8" s="267"/>
      <c r="AG8" s="267"/>
      <c r="AH8" s="267"/>
      <c r="AI8" s="267"/>
      <c r="AJ8" s="292"/>
      <c r="AK8" s="267"/>
      <c r="AL8" s="292"/>
    </row>
    <row r="9" spans="1:38" ht="30" customHeight="1">
      <c r="A9" s="101"/>
      <c r="B9" s="102"/>
      <c r="C9" s="101"/>
      <c r="D9" s="103" t="s">
        <v>86</v>
      </c>
      <c r="E9" s="101"/>
      <c r="F9" s="103" t="s">
        <v>86</v>
      </c>
      <c r="G9" s="101"/>
      <c r="H9" s="103" t="s">
        <v>86</v>
      </c>
      <c r="I9" s="101"/>
      <c r="J9" s="103" t="s">
        <v>86</v>
      </c>
      <c r="K9" s="101"/>
      <c r="L9" s="103" t="s">
        <v>86</v>
      </c>
      <c r="M9" s="101"/>
      <c r="N9" s="103" t="s">
        <v>86</v>
      </c>
      <c r="O9" s="101"/>
      <c r="P9" s="103" t="s">
        <v>86</v>
      </c>
      <c r="Q9" s="101"/>
      <c r="R9" s="103" t="s">
        <v>86</v>
      </c>
      <c r="S9" s="101"/>
      <c r="T9" s="103" t="s">
        <v>86</v>
      </c>
      <c r="U9" s="101"/>
      <c r="V9" s="103" t="s">
        <v>86</v>
      </c>
      <c r="W9" s="101"/>
      <c r="X9" s="103" t="s">
        <v>86</v>
      </c>
      <c r="Y9" s="101"/>
      <c r="Z9" s="103" t="s">
        <v>86</v>
      </c>
      <c r="AA9" s="101"/>
      <c r="AB9" s="103" t="s">
        <v>86</v>
      </c>
      <c r="AC9" s="104"/>
      <c r="AD9" s="103" t="s">
        <v>86</v>
      </c>
      <c r="AE9" s="104"/>
      <c r="AF9" s="103" t="s">
        <v>86</v>
      </c>
      <c r="AG9" s="104"/>
      <c r="AH9" s="103" t="s">
        <v>86</v>
      </c>
      <c r="AI9" s="104"/>
      <c r="AJ9" s="103" t="s">
        <v>86</v>
      </c>
      <c r="AK9" s="104"/>
      <c r="AL9" s="103"/>
    </row>
    <row r="10" spans="1:38" ht="30" customHeight="1">
      <c r="A10" s="280" t="s">
        <v>126</v>
      </c>
      <c r="B10" s="281"/>
      <c r="C10" s="105">
        <v>72637</v>
      </c>
      <c r="D10" s="105">
        <v>601054</v>
      </c>
      <c r="E10" s="105">
        <v>245</v>
      </c>
      <c r="F10" s="105">
        <v>2713</v>
      </c>
      <c r="G10" s="105">
        <v>72392</v>
      </c>
      <c r="H10" s="105">
        <v>598341</v>
      </c>
      <c r="I10" s="105">
        <v>52</v>
      </c>
      <c r="J10" s="105">
        <v>475</v>
      </c>
      <c r="K10" s="105">
        <v>8106</v>
      </c>
      <c r="L10" s="105">
        <v>57678</v>
      </c>
      <c r="M10" s="105">
        <v>10310</v>
      </c>
      <c r="N10" s="105">
        <v>116437</v>
      </c>
      <c r="O10" s="105">
        <v>111</v>
      </c>
      <c r="P10" s="105">
        <v>2707</v>
      </c>
      <c r="Q10" s="105">
        <v>611</v>
      </c>
      <c r="R10" s="105">
        <v>12940</v>
      </c>
      <c r="S10" s="105">
        <v>1446</v>
      </c>
      <c r="T10" s="105">
        <v>25572</v>
      </c>
      <c r="U10" s="105">
        <v>19713</v>
      </c>
      <c r="V10" s="105">
        <v>131447</v>
      </c>
      <c r="W10" s="105">
        <v>1208</v>
      </c>
      <c r="X10" s="105">
        <v>15910</v>
      </c>
      <c r="Y10" s="105">
        <v>2536</v>
      </c>
      <c r="Z10" s="105">
        <v>6475</v>
      </c>
      <c r="AA10" s="105">
        <v>8582</v>
      </c>
      <c r="AB10" s="105">
        <v>52651</v>
      </c>
      <c r="AC10" s="106">
        <v>3015</v>
      </c>
      <c r="AD10" s="106">
        <v>47617</v>
      </c>
      <c r="AE10" s="106">
        <v>2697</v>
      </c>
      <c r="AF10" s="106">
        <v>27583</v>
      </c>
      <c r="AG10" s="106">
        <v>886</v>
      </c>
      <c r="AH10" s="106">
        <v>8868</v>
      </c>
      <c r="AI10" s="106">
        <v>12506</v>
      </c>
      <c r="AJ10" s="106">
        <v>71947</v>
      </c>
      <c r="AK10" s="106">
        <v>613</v>
      </c>
      <c r="AL10" s="106">
        <v>20034</v>
      </c>
    </row>
    <row r="11" spans="1:38" s="13" customFormat="1" ht="30" customHeight="1">
      <c r="A11" s="282" t="s">
        <v>127</v>
      </c>
      <c r="B11" s="283"/>
      <c r="C11" s="107">
        <v>66948</v>
      </c>
      <c r="D11" s="107">
        <v>577944</v>
      </c>
      <c r="E11" s="107">
        <v>252</v>
      </c>
      <c r="F11" s="107">
        <v>2650</v>
      </c>
      <c r="G11" s="107">
        <v>66696</v>
      </c>
      <c r="H11" s="107">
        <v>575294</v>
      </c>
      <c r="I11" s="107">
        <v>43</v>
      </c>
      <c r="J11" s="107">
        <v>355</v>
      </c>
      <c r="K11" s="107">
        <v>7357</v>
      </c>
      <c r="L11" s="107">
        <v>48955</v>
      </c>
      <c r="M11" s="107">
        <v>8573</v>
      </c>
      <c r="N11" s="107">
        <v>109732</v>
      </c>
      <c r="O11" s="107">
        <v>82</v>
      </c>
      <c r="P11" s="107">
        <v>2405</v>
      </c>
      <c r="Q11" s="107">
        <v>588</v>
      </c>
      <c r="R11" s="107">
        <v>11947</v>
      </c>
      <c r="S11" s="107">
        <v>1341</v>
      </c>
      <c r="T11" s="107">
        <v>24946</v>
      </c>
      <c r="U11" s="107">
        <v>17559</v>
      </c>
      <c r="V11" s="107">
        <v>119027</v>
      </c>
      <c r="W11" s="107">
        <v>1028</v>
      </c>
      <c r="X11" s="107">
        <v>13084</v>
      </c>
      <c r="Y11" s="107">
        <v>2469</v>
      </c>
      <c r="Z11" s="107">
        <v>6828</v>
      </c>
      <c r="AA11" s="107">
        <v>7911</v>
      </c>
      <c r="AB11" s="107">
        <v>50465</v>
      </c>
      <c r="AC11" s="108">
        <v>3328</v>
      </c>
      <c r="AD11" s="108">
        <v>55597</v>
      </c>
      <c r="AE11" s="108">
        <v>2678</v>
      </c>
      <c r="AF11" s="108">
        <v>27960</v>
      </c>
      <c r="AG11" s="108">
        <v>737</v>
      </c>
      <c r="AH11" s="108">
        <v>8382</v>
      </c>
      <c r="AI11" s="108">
        <v>12433</v>
      </c>
      <c r="AJ11" s="108">
        <v>77469</v>
      </c>
      <c r="AK11" s="108">
        <v>569</v>
      </c>
      <c r="AL11" s="108">
        <v>18142</v>
      </c>
    </row>
    <row r="12" spans="1:38" ht="30" customHeight="1">
      <c r="A12" s="293" t="s">
        <v>128</v>
      </c>
      <c r="B12" s="281"/>
      <c r="C12" s="110">
        <v>-7.8</v>
      </c>
      <c r="D12" s="110">
        <v>-3.8</v>
      </c>
      <c r="E12" s="110">
        <v>2.9</v>
      </c>
      <c r="F12" s="110">
        <v>-2.3</v>
      </c>
      <c r="G12" s="110">
        <v>-7.9</v>
      </c>
      <c r="H12" s="110">
        <v>-3.9</v>
      </c>
      <c r="I12" s="110">
        <v>-17.3</v>
      </c>
      <c r="J12" s="110">
        <v>-25.3</v>
      </c>
      <c r="K12" s="110">
        <v>-9.2</v>
      </c>
      <c r="L12" s="110">
        <v>-15.1</v>
      </c>
      <c r="M12" s="110">
        <v>-16.8</v>
      </c>
      <c r="N12" s="110">
        <v>-5.8</v>
      </c>
      <c r="O12" s="110">
        <v>-26.1</v>
      </c>
      <c r="P12" s="110">
        <v>-11.2</v>
      </c>
      <c r="Q12" s="110">
        <v>-3.8</v>
      </c>
      <c r="R12" s="110">
        <v>-7.7</v>
      </c>
      <c r="S12" s="110">
        <v>-7.3</v>
      </c>
      <c r="T12" s="110">
        <v>-2.4</v>
      </c>
      <c r="U12" s="110">
        <v>-10.9</v>
      </c>
      <c r="V12" s="110">
        <v>-9.4</v>
      </c>
      <c r="W12" s="110">
        <v>-14.9</v>
      </c>
      <c r="X12" s="110">
        <v>-17.8</v>
      </c>
      <c r="Y12" s="110">
        <v>-2.6</v>
      </c>
      <c r="Z12" s="110">
        <v>5.5</v>
      </c>
      <c r="AA12" s="111">
        <v>-7.8</v>
      </c>
      <c r="AB12" s="111">
        <v>-4.2</v>
      </c>
      <c r="AC12" s="112">
        <v>10.4</v>
      </c>
      <c r="AD12" s="112">
        <v>16.8</v>
      </c>
      <c r="AE12" s="112">
        <v>-0.7</v>
      </c>
      <c r="AF12" s="112">
        <v>1.4</v>
      </c>
      <c r="AG12" s="112">
        <v>-16.8</v>
      </c>
      <c r="AH12" s="112">
        <v>-5.5</v>
      </c>
      <c r="AI12" s="111">
        <v>-0.6</v>
      </c>
      <c r="AJ12" s="112">
        <v>7.7</v>
      </c>
      <c r="AK12" s="112">
        <v>-7.2</v>
      </c>
      <c r="AL12" s="112">
        <v>-9.4</v>
      </c>
    </row>
    <row r="13" spans="1:38" ht="30" customHeight="1">
      <c r="A13" s="113"/>
      <c r="B13" s="114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</row>
    <row r="14" spans="1:228" s="116" customFormat="1" ht="30" customHeight="1">
      <c r="A14" s="278" t="s">
        <v>87</v>
      </c>
      <c r="B14" s="279"/>
      <c r="C14" s="107">
        <f aca="true" t="shared" si="0" ref="C14:AL14">SUM(C15:C24,C26,C29,C32,C36,C40,C43)</f>
        <v>66948</v>
      </c>
      <c r="D14" s="107">
        <f t="shared" si="0"/>
        <v>577944</v>
      </c>
      <c r="E14" s="107">
        <f t="shared" si="0"/>
        <v>252</v>
      </c>
      <c r="F14" s="107">
        <f t="shared" si="0"/>
        <v>2650</v>
      </c>
      <c r="G14" s="107">
        <f t="shared" si="0"/>
        <v>66696</v>
      </c>
      <c r="H14" s="107">
        <f t="shared" si="0"/>
        <v>575294</v>
      </c>
      <c r="I14" s="107">
        <f t="shared" si="0"/>
        <v>43</v>
      </c>
      <c r="J14" s="107">
        <f t="shared" si="0"/>
        <v>355</v>
      </c>
      <c r="K14" s="107">
        <f t="shared" si="0"/>
        <v>7357</v>
      </c>
      <c r="L14" s="107">
        <f t="shared" si="0"/>
        <v>48955</v>
      </c>
      <c r="M14" s="107">
        <f t="shared" si="0"/>
        <v>8573</v>
      </c>
      <c r="N14" s="107">
        <f t="shared" si="0"/>
        <v>109732</v>
      </c>
      <c r="O14" s="107">
        <f t="shared" si="0"/>
        <v>82</v>
      </c>
      <c r="P14" s="107">
        <f t="shared" si="0"/>
        <v>2405</v>
      </c>
      <c r="Q14" s="107">
        <f t="shared" si="0"/>
        <v>588</v>
      </c>
      <c r="R14" s="107">
        <f t="shared" si="0"/>
        <v>11947</v>
      </c>
      <c r="S14" s="107">
        <f t="shared" si="0"/>
        <v>1341</v>
      </c>
      <c r="T14" s="107">
        <f t="shared" si="0"/>
        <v>24946</v>
      </c>
      <c r="U14" s="107">
        <f t="shared" si="0"/>
        <v>17559</v>
      </c>
      <c r="V14" s="107">
        <f t="shared" si="0"/>
        <v>119027</v>
      </c>
      <c r="W14" s="107">
        <f t="shared" si="0"/>
        <v>1028</v>
      </c>
      <c r="X14" s="107">
        <f t="shared" si="0"/>
        <v>13084</v>
      </c>
      <c r="Y14" s="107">
        <f t="shared" si="0"/>
        <v>2469</v>
      </c>
      <c r="Z14" s="107">
        <f t="shared" si="0"/>
        <v>6828</v>
      </c>
      <c r="AA14" s="107">
        <f t="shared" si="0"/>
        <v>7911</v>
      </c>
      <c r="AB14" s="107">
        <f t="shared" si="0"/>
        <v>50465</v>
      </c>
      <c r="AC14" s="107">
        <f t="shared" si="0"/>
        <v>3328</v>
      </c>
      <c r="AD14" s="107">
        <f t="shared" si="0"/>
        <v>55597</v>
      </c>
      <c r="AE14" s="107">
        <f t="shared" si="0"/>
        <v>2678</v>
      </c>
      <c r="AF14" s="107">
        <f t="shared" si="0"/>
        <v>27960</v>
      </c>
      <c r="AG14" s="107">
        <f t="shared" si="0"/>
        <v>737</v>
      </c>
      <c r="AH14" s="107">
        <f t="shared" si="0"/>
        <v>8382</v>
      </c>
      <c r="AI14" s="107">
        <f t="shared" si="0"/>
        <v>12433</v>
      </c>
      <c r="AJ14" s="107">
        <f t="shared" si="0"/>
        <v>77469</v>
      </c>
      <c r="AK14" s="107">
        <f t="shared" si="0"/>
        <v>569</v>
      </c>
      <c r="AL14" s="107">
        <f t="shared" si="0"/>
        <v>18142</v>
      </c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</row>
    <row r="15" spans="1:228" s="116" customFormat="1" ht="30" customHeight="1">
      <c r="A15" s="278" t="s">
        <v>88</v>
      </c>
      <c r="B15" s="279"/>
      <c r="C15" s="107">
        <v>27512</v>
      </c>
      <c r="D15" s="107">
        <v>259228</v>
      </c>
      <c r="E15" s="107">
        <v>35</v>
      </c>
      <c r="F15" s="107">
        <v>228</v>
      </c>
      <c r="G15" s="107">
        <v>27477</v>
      </c>
      <c r="H15" s="107">
        <v>259000</v>
      </c>
      <c r="I15" s="107">
        <v>7</v>
      </c>
      <c r="J15" s="107">
        <v>42</v>
      </c>
      <c r="K15" s="107">
        <v>2613</v>
      </c>
      <c r="L15" s="107">
        <v>21831</v>
      </c>
      <c r="M15" s="107">
        <v>2195</v>
      </c>
      <c r="N15" s="107">
        <v>25189</v>
      </c>
      <c r="O15" s="107">
        <v>17</v>
      </c>
      <c r="P15" s="107">
        <v>985</v>
      </c>
      <c r="Q15" s="107">
        <v>392</v>
      </c>
      <c r="R15" s="107">
        <v>8947</v>
      </c>
      <c r="S15" s="107">
        <v>613</v>
      </c>
      <c r="T15" s="107">
        <v>12711</v>
      </c>
      <c r="U15" s="107">
        <v>7579</v>
      </c>
      <c r="V15" s="107">
        <v>60226</v>
      </c>
      <c r="W15" s="107">
        <v>551</v>
      </c>
      <c r="X15" s="107">
        <v>8538</v>
      </c>
      <c r="Y15" s="107">
        <v>1516</v>
      </c>
      <c r="Z15" s="107">
        <v>4756</v>
      </c>
      <c r="AA15" s="107">
        <v>3728</v>
      </c>
      <c r="AB15" s="107">
        <v>24773</v>
      </c>
      <c r="AC15" s="108">
        <v>1346</v>
      </c>
      <c r="AD15" s="108">
        <v>24242</v>
      </c>
      <c r="AE15" s="108">
        <v>1079</v>
      </c>
      <c r="AF15" s="108">
        <v>12768</v>
      </c>
      <c r="AG15" s="108">
        <v>236</v>
      </c>
      <c r="AH15" s="108">
        <v>2613</v>
      </c>
      <c r="AI15" s="108">
        <v>5460</v>
      </c>
      <c r="AJ15" s="108">
        <v>43138</v>
      </c>
      <c r="AK15" s="108">
        <v>145</v>
      </c>
      <c r="AL15" s="108">
        <v>8241</v>
      </c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</row>
    <row r="16" spans="1:228" ht="30" customHeight="1">
      <c r="A16" s="278" t="s">
        <v>89</v>
      </c>
      <c r="B16" s="279"/>
      <c r="C16" s="107">
        <v>4047</v>
      </c>
      <c r="D16" s="107">
        <v>30396</v>
      </c>
      <c r="E16" s="107">
        <v>15</v>
      </c>
      <c r="F16" s="107">
        <v>235</v>
      </c>
      <c r="G16" s="107">
        <v>4032</v>
      </c>
      <c r="H16" s="107">
        <v>30161</v>
      </c>
      <c r="I16" s="107">
        <v>5</v>
      </c>
      <c r="J16" s="107">
        <v>35</v>
      </c>
      <c r="K16" s="107">
        <v>418</v>
      </c>
      <c r="L16" s="107">
        <v>2646</v>
      </c>
      <c r="M16" s="107">
        <v>370</v>
      </c>
      <c r="N16" s="107">
        <v>4669</v>
      </c>
      <c r="O16" s="107">
        <v>9</v>
      </c>
      <c r="P16" s="107">
        <v>370</v>
      </c>
      <c r="Q16" s="107">
        <v>18</v>
      </c>
      <c r="R16" s="107">
        <v>81</v>
      </c>
      <c r="S16" s="107">
        <v>66</v>
      </c>
      <c r="T16" s="107">
        <v>1165</v>
      </c>
      <c r="U16" s="107">
        <v>1160</v>
      </c>
      <c r="V16" s="107">
        <v>6138</v>
      </c>
      <c r="W16" s="107">
        <v>70</v>
      </c>
      <c r="X16" s="107">
        <v>559</v>
      </c>
      <c r="Y16" s="107">
        <v>99</v>
      </c>
      <c r="Z16" s="107">
        <v>180</v>
      </c>
      <c r="AA16" s="107">
        <v>542</v>
      </c>
      <c r="AB16" s="107">
        <v>3215</v>
      </c>
      <c r="AC16" s="108">
        <v>211</v>
      </c>
      <c r="AD16" s="108">
        <v>4007</v>
      </c>
      <c r="AE16" s="108">
        <v>169</v>
      </c>
      <c r="AF16" s="108">
        <v>1432</v>
      </c>
      <c r="AG16" s="108">
        <v>63</v>
      </c>
      <c r="AH16" s="108">
        <v>554</v>
      </c>
      <c r="AI16" s="108">
        <v>774</v>
      </c>
      <c r="AJ16" s="108">
        <v>3980</v>
      </c>
      <c r="AK16" s="108">
        <v>58</v>
      </c>
      <c r="AL16" s="108">
        <v>1130</v>
      </c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</row>
    <row r="17" spans="1:228" ht="30" customHeight="1">
      <c r="A17" s="278" t="s">
        <v>90</v>
      </c>
      <c r="B17" s="279"/>
      <c r="C17" s="107">
        <v>6448</v>
      </c>
      <c r="D17" s="107">
        <v>54359</v>
      </c>
      <c r="E17" s="107">
        <v>9</v>
      </c>
      <c r="F17" s="107">
        <v>29</v>
      </c>
      <c r="G17" s="107">
        <v>6439</v>
      </c>
      <c r="H17" s="107">
        <v>54330</v>
      </c>
      <c r="I17" s="107">
        <v>2</v>
      </c>
      <c r="J17" s="107">
        <v>6</v>
      </c>
      <c r="K17" s="107">
        <v>712</v>
      </c>
      <c r="L17" s="107">
        <v>4182</v>
      </c>
      <c r="M17" s="107">
        <v>1206</v>
      </c>
      <c r="N17" s="107">
        <v>14685</v>
      </c>
      <c r="O17" s="107">
        <v>6</v>
      </c>
      <c r="P17" s="107">
        <v>255</v>
      </c>
      <c r="Q17" s="107">
        <v>33</v>
      </c>
      <c r="R17" s="107">
        <v>421</v>
      </c>
      <c r="S17" s="107">
        <v>113</v>
      </c>
      <c r="T17" s="107">
        <v>1895</v>
      </c>
      <c r="U17" s="107">
        <v>1604</v>
      </c>
      <c r="V17" s="107">
        <v>9750</v>
      </c>
      <c r="W17" s="107">
        <v>95</v>
      </c>
      <c r="X17" s="107">
        <v>912</v>
      </c>
      <c r="Y17" s="107">
        <v>198</v>
      </c>
      <c r="Z17" s="107">
        <v>455</v>
      </c>
      <c r="AA17" s="107">
        <v>694</v>
      </c>
      <c r="AB17" s="107">
        <v>4045</v>
      </c>
      <c r="AC17" s="108">
        <v>282</v>
      </c>
      <c r="AD17" s="108">
        <v>4878</v>
      </c>
      <c r="AE17" s="108">
        <v>248</v>
      </c>
      <c r="AF17" s="108">
        <v>2517</v>
      </c>
      <c r="AG17" s="108">
        <v>72</v>
      </c>
      <c r="AH17" s="108">
        <v>749</v>
      </c>
      <c r="AI17" s="108">
        <v>1126</v>
      </c>
      <c r="AJ17" s="108">
        <v>6849</v>
      </c>
      <c r="AK17" s="108">
        <v>48</v>
      </c>
      <c r="AL17" s="108">
        <v>2731</v>
      </c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</row>
    <row r="18" spans="1:228" ht="30" customHeight="1">
      <c r="A18" s="278" t="s">
        <v>91</v>
      </c>
      <c r="B18" s="279"/>
      <c r="C18" s="107">
        <v>2190</v>
      </c>
      <c r="D18" s="107">
        <v>12561</v>
      </c>
      <c r="E18" s="107">
        <v>20</v>
      </c>
      <c r="F18" s="107">
        <v>351</v>
      </c>
      <c r="G18" s="107">
        <v>2170</v>
      </c>
      <c r="H18" s="107">
        <v>12210</v>
      </c>
      <c r="I18" s="107">
        <v>2</v>
      </c>
      <c r="J18" s="107">
        <v>27</v>
      </c>
      <c r="K18" s="107">
        <v>186</v>
      </c>
      <c r="L18" s="107">
        <v>1476</v>
      </c>
      <c r="M18" s="107">
        <v>437</v>
      </c>
      <c r="N18" s="107">
        <v>2401</v>
      </c>
      <c r="O18" s="107">
        <v>8</v>
      </c>
      <c r="P18" s="107">
        <v>62</v>
      </c>
      <c r="Q18" s="107">
        <v>7</v>
      </c>
      <c r="R18" s="107">
        <v>59</v>
      </c>
      <c r="S18" s="107">
        <v>26</v>
      </c>
      <c r="T18" s="107">
        <v>255</v>
      </c>
      <c r="U18" s="107">
        <v>591</v>
      </c>
      <c r="V18" s="107">
        <v>2449</v>
      </c>
      <c r="W18" s="107">
        <v>25</v>
      </c>
      <c r="X18" s="107">
        <v>210</v>
      </c>
      <c r="Y18" s="107">
        <v>12</v>
      </c>
      <c r="Z18" s="107">
        <v>33</v>
      </c>
      <c r="AA18" s="107">
        <v>264</v>
      </c>
      <c r="AB18" s="107">
        <v>1096</v>
      </c>
      <c r="AC18" s="108">
        <v>74</v>
      </c>
      <c r="AD18" s="108">
        <v>1158</v>
      </c>
      <c r="AE18" s="108">
        <v>67</v>
      </c>
      <c r="AF18" s="108">
        <v>706</v>
      </c>
      <c r="AG18" s="108">
        <v>32</v>
      </c>
      <c r="AH18" s="108">
        <v>303</v>
      </c>
      <c r="AI18" s="108">
        <v>392</v>
      </c>
      <c r="AJ18" s="108">
        <v>1100</v>
      </c>
      <c r="AK18" s="108">
        <v>47</v>
      </c>
      <c r="AL18" s="108">
        <v>875</v>
      </c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</row>
    <row r="19" spans="1:228" ht="30" customHeight="1">
      <c r="A19" s="278" t="s">
        <v>92</v>
      </c>
      <c r="B19" s="279"/>
      <c r="C19" s="107">
        <v>1306</v>
      </c>
      <c r="D19" s="107">
        <v>7530</v>
      </c>
      <c r="E19" s="107">
        <v>16</v>
      </c>
      <c r="F19" s="107">
        <v>166</v>
      </c>
      <c r="G19" s="107">
        <v>1290</v>
      </c>
      <c r="H19" s="107">
        <v>7364</v>
      </c>
      <c r="I19" s="107">
        <v>3</v>
      </c>
      <c r="J19" s="107">
        <v>15</v>
      </c>
      <c r="K19" s="107">
        <v>164</v>
      </c>
      <c r="L19" s="107">
        <v>980</v>
      </c>
      <c r="M19" s="107">
        <v>89</v>
      </c>
      <c r="N19" s="107">
        <v>1171</v>
      </c>
      <c r="O19" s="107">
        <v>7</v>
      </c>
      <c r="P19" s="107">
        <v>53</v>
      </c>
      <c r="Q19" s="107">
        <v>6</v>
      </c>
      <c r="R19" s="107">
        <v>21</v>
      </c>
      <c r="S19" s="107">
        <v>33</v>
      </c>
      <c r="T19" s="107">
        <v>331</v>
      </c>
      <c r="U19" s="107">
        <v>413</v>
      </c>
      <c r="V19" s="107">
        <v>1476</v>
      </c>
      <c r="W19" s="107">
        <v>13</v>
      </c>
      <c r="X19" s="107">
        <v>131</v>
      </c>
      <c r="Y19" s="107">
        <v>6</v>
      </c>
      <c r="Z19" s="107">
        <v>11</v>
      </c>
      <c r="AA19" s="107">
        <v>128</v>
      </c>
      <c r="AB19" s="107">
        <v>472</v>
      </c>
      <c r="AC19" s="108">
        <v>49</v>
      </c>
      <c r="AD19" s="108">
        <v>760</v>
      </c>
      <c r="AE19" s="108">
        <v>51</v>
      </c>
      <c r="AF19" s="108">
        <v>375</v>
      </c>
      <c r="AG19" s="108">
        <v>29</v>
      </c>
      <c r="AH19" s="108">
        <v>273</v>
      </c>
      <c r="AI19" s="108">
        <v>276</v>
      </c>
      <c r="AJ19" s="108">
        <v>1010</v>
      </c>
      <c r="AK19" s="108">
        <v>23</v>
      </c>
      <c r="AL19" s="108">
        <v>285</v>
      </c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</row>
    <row r="20" spans="1:228" ht="30" customHeight="1">
      <c r="A20" s="278" t="s">
        <v>93</v>
      </c>
      <c r="B20" s="279"/>
      <c r="C20" s="107">
        <v>4465</v>
      </c>
      <c r="D20" s="107">
        <v>34740</v>
      </c>
      <c r="E20" s="107">
        <v>4</v>
      </c>
      <c r="F20" s="107">
        <v>38</v>
      </c>
      <c r="G20" s="107">
        <v>4461</v>
      </c>
      <c r="H20" s="107">
        <v>34702</v>
      </c>
      <c r="I20" s="108" t="s">
        <v>20</v>
      </c>
      <c r="J20" s="108" t="s">
        <v>20</v>
      </c>
      <c r="K20" s="107">
        <v>399</v>
      </c>
      <c r="L20" s="107">
        <v>2009</v>
      </c>
      <c r="M20" s="107">
        <v>975</v>
      </c>
      <c r="N20" s="107">
        <v>9066</v>
      </c>
      <c r="O20" s="107">
        <v>4</v>
      </c>
      <c r="P20" s="107">
        <v>24</v>
      </c>
      <c r="Q20" s="107">
        <v>16</v>
      </c>
      <c r="R20" s="107">
        <v>212</v>
      </c>
      <c r="S20" s="107">
        <v>41</v>
      </c>
      <c r="T20" s="107">
        <v>860</v>
      </c>
      <c r="U20" s="107">
        <v>1122</v>
      </c>
      <c r="V20" s="107">
        <v>6292</v>
      </c>
      <c r="W20" s="107">
        <v>38</v>
      </c>
      <c r="X20" s="107">
        <v>400</v>
      </c>
      <c r="Y20" s="107">
        <v>137</v>
      </c>
      <c r="Z20" s="107">
        <v>316</v>
      </c>
      <c r="AA20" s="107">
        <v>604</v>
      </c>
      <c r="AB20" s="107">
        <v>5692</v>
      </c>
      <c r="AC20" s="108">
        <v>219</v>
      </c>
      <c r="AD20" s="108">
        <v>3972</v>
      </c>
      <c r="AE20" s="108">
        <v>125</v>
      </c>
      <c r="AF20" s="108">
        <v>1158</v>
      </c>
      <c r="AG20" s="108">
        <v>46</v>
      </c>
      <c r="AH20" s="108">
        <v>559</v>
      </c>
      <c r="AI20" s="108">
        <v>704</v>
      </c>
      <c r="AJ20" s="108">
        <v>3464</v>
      </c>
      <c r="AK20" s="108">
        <v>31</v>
      </c>
      <c r="AL20" s="108">
        <v>678</v>
      </c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</row>
    <row r="21" spans="1:228" s="116" customFormat="1" ht="30" customHeight="1">
      <c r="A21" s="278" t="s">
        <v>94</v>
      </c>
      <c r="B21" s="279"/>
      <c r="C21" s="107">
        <v>1594</v>
      </c>
      <c r="D21" s="107">
        <v>10766</v>
      </c>
      <c r="E21" s="107">
        <v>5</v>
      </c>
      <c r="F21" s="107">
        <v>32</v>
      </c>
      <c r="G21" s="107">
        <v>1589</v>
      </c>
      <c r="H21" s="107">
        <v>10734</v>
      </c>
      <c r="I21" s="108" t="s">
        <v>20</v>
      </c>
      <c r="J21" s="108" t="s">
        <v>20</v>
      </c>
      <c r="K21" s="107">
        <v>186</v>
      </c>
      <c r="L21" s="107">
        <v>1088</v>
      </c>
      <c r="M21" s="107">
        <v>183</v>
      </c>
      <c r="N21" s="107">
        <v>2714</v>
      </c>
      <c r="O21" s="107">
        <v>2</v>
      </c>
      <c r="P21" s="107">
        <v>16</v>
      </c>
      <c r="Q21" s="107">
        <v>8</v>
      </c>
      <c r="R21" s="107">
        <v>32</v>
      </c>
      <c r="S21" s="107">
        <v>28</v>
      </c>
      <c r="T21" s="107">
        <v>359</v>
      </c>
      <c r="U21" s="107">
        <v>411</v>
      </c>
      <c r="V21" s="107">
        <v>1919</v>
      </c>
      <c r="W21" s="107">
        <v>16</v>
      </c>
      <c r="X21" s="107">
        <v>174</v>
      </c>
      <c r="Y21" s="107">
        <v>29</v>
      </c>
      <c r="Z21" s="107">
        <v>52</v>
      </c>
      <c r="AA21" s="107">
        <v>181</v>
      </c>
      <c r="AB21" s="107">
        <v>751</v>
      </c>
      <c r="AC21" s="108">
        <v>99</v>
      </c>
      <c r="AD21" s="108">
        <v>1063</v>
      </c>
      <c r="AE21" s="108">
        <v>73</v>
      </c>
      <c r="AF21" s="108">
        <v>497</v>
      </c>
      <c r="AG21" s="108">
        <v>21</v>
      </c>
      <c r="AH21" s="108">
        <v>414</v>
      </c>
      <c r="AI21" s="108">
        <v>332</v>
      </c>
      <c r="AJ21" s="108">
        <v>1308</v>
      </c>
      <c r="AK21" s="108">
        <v>20</v>
      </c>
      <c r="AL21" s="108">
        <v>347</v>
      </c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</row>
    <row r="22" spans="1:228" s="116" customFormat="1" ht="30" customHeight="1">
      <c r="A22" s="278" t="s">
        <v>129</v>
      </c>
      <c r="B22" s="279"/>
      <c r="C22" s="107">
        <v>1981</v>
      </c>
      <c r="D22" s="107">
        <v>14219</v>
      </c>
      <c r="E22" s="107">
        <v>9</v>
      </c>
      <c r="F22" s="107">
        <v>59</v>
      </c>
      <c r="G22" s="107">
        <v>1972</v>
      </c>
      <c r="H22" s="107">
        <v>14160</v>
      </c>
      <c r="I22" s="107">
        <v>2</v>
      </c>
      <c r="J22" s="107">
        <v>6</v>
      </c>
      <c r="K22" s="107">
        <v>214</v>
      </c>
      <c r="L22" s="107">
        <v>1086</v>
      </c>
      <c r="M22" s="107">
        <v>669</v>
      </c>
      <c r="N22" s="107">
        <v>5787</v>
      </c>
      <c r="O22" s="107">
        <v>2</v>
      </c>
      <c r="P22" s="107">
        <v>16</v>
      </c>
      <c r="Q22" s="107">
        <v>10</v>
      </c>
      <c r="R22" s="107">
        <v>507</v>
      </c>
      <c r="S22" s="107">
        <v>36</v>
      </c>
      <c r="T22" s="107">
        <v>478</v>
      </c>
      <c r="U22" s="107">
        <v>369</v>
      </c>
      <c r="V22" s="107">
        <v>1825</v>
      </c>
      <c r="W22" s="107">
        <v>16</v>
      </c>
      <c r="X22" s="107">
        <v>193</v>
      </c>
      <c r="Y22" s="107">
        <v>39</v>
      </c>
      <c r="Z22" s="107">
        <v>70</v>
      </c>
      <c r="AA22" s="107">
        <v>125</v>
      </c>
      <c r="AB22" s="107">
        <v>636</v>
      </c>
      <c r="AC22" s="108">
        <v>106</v>
      </c>
      <c r="AD22" s="108">
        <v>1435</v>
      </c>
      <c r="AE22" s="108">
        <v>64</v>
      </c>
      <c r="AF22" s="108">
        <v>474</v>
      </c>
      <c r="AG22" s="108">
        <v>18</v>
      </c>
      <c r="AH22" s="108">
        <v>141</v>
      </c>
      <c r="AI22" s="108">
        <v>289</v>
      </c>
      <c r="AJ22" s="108">
        <v>1209</v>
      </c>
      <c r="AK22" s="108">
        <v>13</v>
      </c>
      <c r="AL22" s="108">
        <v>297</v>
      </c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</row>
    <row r="23" spans="1:38" ht="30" customHeight="1">
      <c r="A23" s="278" t="s">
        <v>130</v>
      </c>
      <c r="B23" s="279"/>
      <c r="C23" s="107">
        <v>4981</v>
      </c>
      <c r="D23" s="107">
        <v>52038</v>
      </c>
      <c r="E23" s="107">
        <v>58</v>
      </c>
      <c r="F23" s="107">
        <v>591</v>
      </c>
      <c r="G23" s="107">
        <v>4923</v>
      </c>
      <c r="H23" s="107">
        <v>51447</v>
      </c>
      <c r="I23" s="107">
        <v>10</v>
      </c>
      <c r="J23" s="107">
        <v>128</v>
      </c>
      <c r="K23" s="107">
        <v>698</v>
      </c>
      <c r="L23" s="107">
        <v>4007</v>
      </c>
      <c r="M23" s="107">
        <v>728</v>
      </c>
      <c r="N23" s="107">
        <v>18045</v>
      </c>
      <c r="O23" s="107">
        <v>10</v>
      </c>
      <c r="P23" s="107">
        <v>188</v>
      </c>
      <c r="Q23" s="107">
        <v>28</v>
      </c>
      <c r="R23" s="107">
        <v>1144</v>
      </c>
      <c r="S23" s="107">
        <v>140</v>
      </c>
      <c r="T23" s="107">
        <v>3305</v>
      </c>
      <c r="U23" s="107">
        <v>1199</v>
      </c>
      <c r="V23" s="107">
        <v>9114</v>
      </c>
      <c r="W23" s="107">
        <v>58</v>
      </c>
      <c r="X23" s="107">
        <v>535</v>
      </c>
      <c r="Y23" s="107">
        <v>104</v>
      </c>
      <c r="Z23" s="107">
        <v>212</v>
      </c>
      <c r="AA23" s="107">
        <v>489</v>
      </c>
      <c r="AB23" s="107">
        <v>2996</v>
      </c>
      <c r="AC23" s="108">
        <v>264</v>
      </c>
      <c r="AD23" s="108">
        <v>3352</v>
      </c>
      <c r="AE23" s="108">
        <v>244</v>
      </c>
      <c r="AF23" s="108">
        <v>1971</v>
      </c>
      <c r="AG23" s="108">
        <v>55</v>
      </c>
      <c r="AH23" s="108">
        <v>887</v>
      </c>
      <c r="AI23" s="108">
        <v>837</v>
      </c>
      <c r="AJ23" s="108">
        <v>4462</v>
      </c>
      <c r="AK23" s="108">
        <v>59</v>
      </c>
      <c r="AL23" s="108">
        <v>1101</v>
      </c>
    </row>
    <row r="24" spans="1:228" s="116" customFormat="1" ht="30" customHeight="1">
      <c r="A24" s="278" t="s">
        <v>131</v>
      </c>
      <c r="B24" s="279"/>
      <c r="C24" s="107">
        <v>2438</v>
      </c>
      <c r="D24" s="107">
        <v>22657</v>
      </c>
      <c r="E24" s="107">
        <v>11</v>
      </c>
      <c r="F24" s="107">
        <v>101</v>
      </c>
      <c r="G24" s="107">
        <v>2427</v>
      </c>
      <c r="H24" s="107">
        <v>22556</v>
      </c>
      <c r="I24" s="108">
        <v>2</v>
      </c>
      <c r="J24" s="108">
        <v>22</v>
      </c>
      <c r="K24" s="108">
        <v>333</v>
      </c>
      <c r="L24" s="108">
        <v>1573</v>
      </c>
      <c r="M24" s="108">
        <v>579</v>
      </c>
      <c r="N24" s="108">
        <v>9828</v>
      </c>
      <c r="O24" s="108">
        <v>2</v>
      </c>
      <c r="P24" s="108">
        <v>22</v>
      </c>
      <c r="Q24" s="108">
        <v>18</v>
      </c>
      <c r="R24" s="108">
        <v>246</v>
      </c>
      <c r="S24" s="108">
        <v>48</v>
      </c>
      <c r="T24" s="108">
        <v>762</v>
      </c>
      <c r="U24" s="108">
        <v>581</v>
      </c>
      <c r="V24" s="108">
        <v>3026</v>
      </c>
      <c r="W24" s="108">
        <v>21</v>
      </c>
      <c r="X24" s="108">
        <v>201</v>
      </c>
      <c r="Y24" s="108">
        <v>54</v>
      </c>
      <c r="Z24" s="108">
        <v>96</v>
      </c>
      <c r="AA24" s="108">
        <v>173</v>
      </c>
      <c r="AB24" s="108">
        <v>1031</v>
      </c>
      <c r="AC24" s="108">
        <v>137</v>
      </c>
      <c r="AD24" s="108">
        <v>2028</v>
      </c>
      <c r="AE24" s="108">
        <v>117</v>
      </c>
      <c r="AF24" s="108">
        <v>1170</v>
      </c>
      <c r="AG24" s="108">
        <v>22</v>
      </c>
      <c r="AH24" s="108">
        <v>335</v>
      </c>
      <c r="AI24" s="108">
        <v>323</v>
      </c>
      <c r="AJ24" s="108">
        <v>1846</v>
      </c>
      <c r="AK24" s="108">
        <v>17</v>
      </c>
      <c r="AL24" s="108">
        <v>370</v>
      </c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</row>
    <row r="25" spans="1:38" ht="30" customHeight="1">
      <c r="A25" s="117"/>
      <c r="B25" s="118"/>
      <c r="C25" s="119"/>
      <c r="D25" s="119"/>
      <c r="E25" s="120"/>
      <c r="F25" s="120"/>
      <c r="G25" s="105"/>
      <c r="H25" s="105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06"/>
      <c r="AD25" s="106"/>
      <c r="AE25" s="120"/>
      <c r="AF25" s="120"/>
      <c r="AG25" s="106"/>
      <c r="AH25" s="106"/>
      <c r="AI25" s="120"/>
      <c r="AJ25" s="120"/>
      <c r="AK25" s="120"/>
      <c r="AL25" s="120"/>
    </row>
    <row r="26" spans="1:38" ht="30" customHeight="1">
      <c r="A26" s="278" t="s">
        <v>95</v>
      </c>
      <c r="B26" s="279"/>
      <c r="C26" s="107">
        <v>306</v>
      </c>
      <c r="D26" s="107">
        <v>3866</v>
      </c>
      <c r="E26" s="107">
        <v>3</v>
      </c>
      <c r="F26" s="107">
        <v>14</v>
      </c>
      <c r="G26" s="107">
        <v>303</v>
      </c>
      <c r="H26" s="107">
        <v>3852</v>
      </c>
      <c r="I26" s="120" t="s">
        <v>20</v>
      </c>
      <c r="J26" s="120" t="s">
        <v>20</v>
      </c>
      <c r="K26" s="107">
        <v>63</v>
      </c>
      <c r="L26" s="107">
        <v>306</v>
      </c>
      <c r="M26" s="107">
        <v>67</v>
      </c>
      <c r="N26" s="107">
        <v>1889</v>
      </c>
      <c r="O26" s="120" t="s">
        <v>20</v>
      </c>
      <c r="P26" s="120" t="s">
        <v>20</v>
      </c>
      <c r="Q26" s="107">
        <v>1</v>
      </c>
      <c r="R26" s="107">
        <v>3</v>
      </c>
      <c r="S26" s="107">
        <v>13</v>
      </c>
      <c r="T26" s="107">
        <v>216</v>
      </c>
      <c r="U26" s="107">
        <v>50</v>
      </c>
      <c r="V26" s="107">
        <v>778</v>
      </c>
      <c r="W26" s="107">
        <v>4</v>
      </c>
      <c r="X26" s="107">
        <v>16</v>
      </c>
      <c r="Y26" s="107">
        <v>1</v>
      </c>
      <c r="Z26" s="107">
        <v>2</v>
      </c>
      <c r="AA26" s="108">
        <v>10</v>
      </c>
      <c r="AB26" s="108">
        <v>69</v>
      </c>
      <c r="AC26" s="108">
        <v>12</v>
      </c>
      <c r="AD26" s="108">
        <v>144</v>
      </c>
      <c r="AE26" s="108">
        <v>25</v>
      </c>
      <c r="AF26" s="108">
        <v>126</v>
      </c>
      <c r="AG26" s="108">
        <v>3</v>
      </c>
      <c r="AH26" s="108">
        <v>28</v>
      </c>
      <c r="AI26" s="108">
        <v>48</v>
      </c>
      <c r="AJ26" s="108">
        <v>221</v>
      </c>
      <c r="AK26" s="108">
        <v>6</v>
      </c>
      <c r="AL26" s="108">
        <v>54</v>
      </c>
    </row>
    <row r="27" spans="1:228" ht="30" customHeight="1">
      <c r="A27" s="100"/>
      <c r="B27" s="118" t="s">
        <v>96</v>
      </c>
      <c r="C27" s="119">
        <v>306</v>
      </c>
      <c r="D27" s="119">
        <v>3866</v>
      </c>
      <c r="E27" s="106">
        <v>3</v>
      </c>
      <c r="F27" s="106">
        <v>14</v>
      </c>
      <c r="G27" s="105">
        <v>303</v>
      </c>
      <c r="H27" s="105">
        <v>3852</v>
      </c>
      <c r="I27" s="106" t="s">
        <v>20</v>
      </c>
      <c r="J27" s="106" t="s">
        <v>20</v>
      </c>
      <c r="K27" s="106">
        <v>63</v>
      </c>
      <c r="L27" s="106">
        <v>306</v>
      </c>
      <c r="M27" s="106">
        <v>67</v>
      </c>
      <c r="N27" s="106">
        <v>1889</v>
      </c>
      <c r="O27" s="106" t="s">
        <v>20</v>
      </c>
      <c r="P27" s="106" t="s">
        <v>20</v>
      </c>
      <c r="Q27" s="106">
        <v>1</v>
      </c>
      <c r="R27" s="106">
        <v>3</v>
      </c>
      <c r="S27" s="106">
        <v>13</v>
      </c>
      <c r="T27" s="106">
        <v>216</v>
      </c>
      <c r="U27" s="106">
        <v>50</v>
      </c>
      <c r="V27" s="106">
        <v>778</v>
      </c>
      <c r="W27" s="106">
        <v>4</v>
      </c>
      <c r="X27" s="106">
        <v>16</v>
      </c>
      <c r="Y27" s="106">
        <v>1</v>
      </c>
      <c r="Z27" s="106">
        <v>2</v>
      </c>
      <c r="AA27" s="106">
        <v>10</v>
      </c>
      <c r="AB27" s="106">
        <v>69</v>
      </c>
      <c r="AC27" s="106">
        <v>12</v>
      </c>
      <c r="AD27" s="106">
        <v>144</v>
      </c>
      <c r="AE27" s="106">
        <v>25</v>
      </c>
      <c r="AF27" s="106">
        <v>126</v>
      </c>
      <c r="AG27" s="106">
        <v>3</v>
      </c>
      <c r="AH27" s="106">
        <v>28</v>
      </c>
      <c r="AI27" s="106">
        <v>48</v>
      </c>
      <c r="AJ27" s="106">
        <v>221</v>
      </c>
      <c r="AK27" s="106">
        <v>6</v>
      </c>
      <c r="AL27" s="106">
        <v>54</v>
      </c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</row>
    <row r="28" spans="1:38" ht="30" customHeight="1">
      <c r="A28" s="100"/>
      <c r="B28" s="118"/>
      <c r="C28" s="119"/>
      <c r="D28" s="119"/>
      <c r="E28" s="120"/>
      <c r="F28" s="120"/>
      <c r="G28" s="105"/>
      <c r="H28" s="105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06"/>
      <c r="AD28" s="106"/>
      <c r="AE28" s="120"/>
      <c r="AF28" s="120"/>
      <c r="AG28" s="106"/>
      <c r="AH28" s="106"/>
      <c r="AI28" s="120"/>
      <c r="AJ28" s="120"/>
      <c r="AK28" s="120"/>
      <c r="AL28" s="120"/>
    </row>
    <row r="29" spans="1:38" ht="30" customHeight="1">
      <c r="A29" s="278" t="s">
        <v>97</v>
      </c>
      <c r="B29" s="279"/>
      <c r="C29" s="107">
        <v>2459</v>
      </c>
      <c r="D29" s="107">
        <v>24003</v>
      </c>
      <c r="E29" s="107">
        <v>1</v>
      </c>
      <c r="F29" s="107">
        <v>1</v>
      </c>
      <c r="G29" s="107">
        <v>2458</v>
      </c>
      <c r="H29" s="107">
        <v>24002</v>
      </c>
      <c r="I29" s="120" t="s">
        <v>20</v>
      </c>
      <c r="J29" s="120" t="s">
        <v>20</v>
      </c>
      <c r="K29" s="107">
        <v>271</v>
      </c>
      <c r="L29" s="107">
        <v>2028</v>
      </c>
      <c r="M29" s="107">
        <v>140</v>
      </c>
      <c r="N29" s="107">
        <v>2392</v>
      </c>
      <c r="O29" s="107">
        <v>1</v>
      </c>
      <c r="P29" s="107">
        <v>9</v>
      </c>
      <c r="Q29" s="107">
        <v>21</v>
      </c>
      <c r="R29" s="107">
        <v>173</v>
      </c>
      <c r="S29" s="107">
        <v>55</v>
      </c>
      <c r="T29" s="107">
        <v>1151</v>
      </c>
      <c r="U29" s="107">
        <v>684</v>
      </c>
      <c r="V29" s="107">
        <v>6995</v>
      </c>
      <c r="W29" s="107">
        <v>41</v>
      </c>
      <c r="X29" s="107">
        <v>406</v>
      </c>
      <c r="Y29" s="107">
        <v>175</v>
      </c>
      <c r="Z29" s="107">
        <v>439</v>
      </c>
      <c r="AA29" s="108">
        <v>319</v>
      </c>
      <c r="AB29" s="108">
        <v>2699</v>
      </c>
      <c r="AC29" s="108">
        <v>139</v>
      </c>
      <c r="AD29" s="108">
        <v>2076</v>
      </c>
      <c r="AE29" s="108">
        <v>100</v>
      </c>
      <c r="AF29" s="108">
        <v>1737</v>
      </c>
      <c r="AG29" s="108">
        <v>12</v>
      </c>
      <c r="AH29" s="108">
        <v>174</v>
      </c>
      <c r="AI29" s="108">
        <v>492</v>
      </c>
      <c r="AJ29" s="108">
        <v>3453</v>
      </c>
      <c r="AK29" s="108">
        <v>8</v>
      </c>
      <c r="AL29" s="108">
        <v>270</v>
      </c>
    </row>
    <row r="30" spans="1:38" ht="30" customHeight="1">
      <c r="A30" s="117"/>
      <c r="B30" s="118" t="s">
        <v>98</v>
      </c>
      <c r="C30" s="119">
        <v>2459</v>
      </c>
      <c r="D30" s="119">
        <v>24003</v>
      </c>
      <c r="E30" s="106">
        <v>1</v>
      </c>
      <c r="F30" s="106">
        <v>1</v>
      </c>
      <c r="G30" s="105">
        <v>2458</v>
      </c>
      <c r="H30" s="105">
        <v>24002</v>
      </c>
      <c r="I30" s="106" t="s">
        <v>20</v>
      </c>
      <c r="J30" s="106" t="s">
        <v>20</v>
      </c>
      <c r="K30" s="106">
        <v>271</v>
      </c>
      <c r="L30" s="106">
        <v>2028</v>
      </c>
      <c r="M30" s="106">
        <v>140</v>
      </c>
      <c r="N30" s="106">
        <v>2392</v>
      </c>
      <c r="O30" s="106">
        <v>1</v>
      </c>
      <c r="P30" s="106">
        <v>9</v>
      </c>
      <c r="Q30" s="106">
        <v>21</v>
      </c>
      <c r="R30" s="106">
        <v>173</v>
      </c>
      <c r="S30" s="106">
        <v>55</v>
      </c>
      <c r="T30" s="106">
        <v>1151</v>
      </c>
      <c r="U30" s="106">
        <v>684</v>
      </c>
      <c r="V30" s="106">
        <v>6995</v>
      </c>
      <c r="W30" s="106">
        <v>41</v>
      </c>
      <c r="X30" s="106">
        <v>406</v>
      </c>
      <c r="Y30" s="106">
        <v>175</v>
      </c>
      <c r="Z30" s="106">
        <v>439</v>
      </c>
      <c r="AA30" s="106">
        <v>319</v>
      </c>
      <c r="AB30" s="106">
        <v>2699</v>
      </c>
      <c r="AC30" s="106">
        <v>139</v>
      </c>
      <c r="AD30" s="106">
        <v>2076</v>
      </c>
      <c r="AE30" s="106">
        <v>100</v>
      </c>
      <c r="AF30" s="106">
        <v>1737</v>
      </c>
      <c r="AG30" s="106">
        <v>12</v>
      </c>
      <c r="AH30" s="106">
        <v>174</v>
      </c>
      <c r="AI30" s="106">
        <v>492</v>
      </c>
      <c r="AJ30" s="106">
        <v>3453</v>
      </c>
      <c r="AK30" s="106">
        <v>8</v>
      </c>
      <c r="AL30" s="106">
        <v>270</v>
      </c>
    </row>
    <row r="31" spans="1:38" ht="30" customHeight="1">
      <c r="A31" s="117"/>
      <c r="B31" s="118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6"/>
      <c r="AD31" s="106"/>
      <c r="AE31" s="120"/>
      <c r="AF31" s="120"/>
      <c r="AG31" s="106"/>
      <c r="AH31" s="106"/>
      <c r="AI31" s="120"/>
      <c r="AJ31" s="120"/>
      <c r="AK31" s="120"/>
      <c r="AL31" s="120"/>
    </row>
    <row r="32" spans="1:38" ht="30" customHeight="1">
      <c r="A32" s="278" t="s">
        <v>99</v>
      </c>
      <c r="B32" s="279"/>
      <c r="C32" s="107">
        <f aca="true" t="shared" si="1" ref="C32:H32">SUM(C33:C34)</f>
        <v>2098</v>
      </c>
      <c r="D32" s="107">
        <f t="shared" si="1"/>
        <v>17338</v>
      </c>
      <c r="E32" s="107">
        <f t="shared" si="1"/>
        <v>9</v>
      </c>
      <c r="F32" s="107">
        <f t="shared" si="1"/>
        <v>69</v>
      </c>
      <c r="G32" s="107">
        <f t="shared" si="1"/>
        <v>2089</v>
      </c>
      <c r="H32" s="107">
        <f t="shared" si="1"/>
        <v>17269</v>
      </c>
      <c r="I32" s="120" t="s">
        <v>20</v>
      </c>
      <c r="J32" s="120" t="s">
        <v>20</v>
      </c>
      <c r="K32" s="107">
        <f aca="true" t="shared" si="2" ref="K32:AL32">SUM(K33:K34)</f>
        <v>390</v>
      </c>
      <c r="L32" s="107">
        <f t="shared" si="2"/>
        <v>1824</v>
      </c>
      <c r="M32" s="107">
        <f t="shared" si="2"/>
        <v>246</v>
      </c>
      <c r="N32" s="107">
        <f t="shared" si="2"/>
        <v>3274</v>
      </c>
      <c r="O32" s="107">
        <f t="shared" si="2"/>
        <v>4</v>
      </c>
      <c r="P32" s="107">
        <f t="shared" si="2"/>
        <v>38</v>
      </c>
      <c r="Q32" s="107">
        <f t="shared" si="2"/>
        <v>13</v>
      </c>
      <c r="R32" s="107">
        <f t="shared" si="2"/>
        <v>38</v>
      </c>
      <c r="S32" s="107">
        <f t="shared" si="2"/>
        <v>31</v>
      </c>
      <c r="T32" s="107">
        <f t="shared" si="2"/>
        <v>385</v>
      </c>
      <c r="U32" s="107">
        <f t="shared" si="2"/>
        <v>447</v>
      </c>
      <c r="V32" s="107">
        <f t="shared" si="2"/>
        <v>3430</v>
      </c>
      <c r="W32" s="107">
        <f t="shared" si="2"/>
        <v>24</v>
      </c>
      <c r="X32" s="107">
        <f t="shared" si="2"/>
        <v>227</v>
      </c>
      <c r="Y32" s="107">
        <f t="shared" si="2"/>
        <v>46</v>
      </c>
      <c r="Z32" s="107">
        <f t="shared" si="2"/>
        <v>117</v>
      </c>
      <c r="AA32" s="107">
        <f t="shared" si="2"/>
        <v>181</v>
      </c>
      <c r="AB32" s="107">
        <f t="shared" si="2"/>
        <v>937</v>
      </c>
      <c r="AC32" s="107">
        <f t="shared" si="2"/>
        <v>144</v>
      </c>
      <c r="AD32" s="107">
        <f t="shared" si="2"/>
        <v>2806</v>
      </c>
      <c r="AE32" s="107">
        <f t="shared" si="2"/>
        <v>145</v>
      </c>
      <c r="AF32" s="107">
        <f t="shared" si="2"/>
        <v>1619</v>
      </c>
      <c r="AG32" s="107">
        <f t="shared" si="2"/>
        <v>27</v>
      </c>
      <c r="AH32" s="107">
        <f t="shared" si="2"/>
        <v>286</v>
      </c>
      <c r="AI32" s="107">
        <f t="shared" si="2"/>
        <v>373</v>
      </c>
      <c r="AJ32" s="107">
        <f t="shared" si="2"/>
        <v>1674</v>
      </c>
      <c r="AK32" s="107">
        <f t="shared" si="2"/>
        <v>18</v>
      </c>
      <c r="AL32" s="107">
        <f t="shared" si="2"/>
        <v>614</v>
      </c>
    </row>
    <row r="33" spans="1:228" ht="30" customHeight="1">
      <c r="A33" s="117"/>
      <c r="B33" s="118" t="s">
        <v>100</v>
      </c>
      <c r="C33" s="119">
        <v>1152</v>
      </c>
      <c r="D33" s="119">
        <v>10551</v>
      </c>
      <c r="E33" s="106">
        <v>5</v>
      </c>
      <c r="F33" s="106">
        <v>27</v>
      </c>
      <c r="G33" s="105">
        <v>1147</v>
      </c>
      <c r="H33" s="105">
        <v>10524</v>
      </c>
      <c r="I33" s="106" t="s">
        <v>20</v>
      </c>
      <c r="J33" s="106" t="s">
        <v>20</v>
      </c>
      <c r="K33" s="106">
        <v>195</v>
      </c>
      <c r="L33" s="106">
        <v>1071</v>
      </c>
      <c r="M33" s="106">
        <v>144</v>
      </c>
      <c r="N33" s="106">
        <v>2632</v>
      </c>
      <c r="O33" s="106">
        <v>2</v>
      </c>
      <c r="P33" s="106">
        <v>26</v>
      </c>
      <c r="Q33" s="106">
        <v>7</v>
      </c>
      <c r="R33" s="106">
        <v>20</v>
      </c>
      <c r="S33" s="106">
        <v>19</v>
      </c>
      <c r="T33" s="106">
        <v>296</v>
      </c>
      <c r="U33" s="106">
        <v>261</v>
      </c>
      <c r="V33" s="106">
        <v>2340</v>
      </c>
      <c r="W33" s="106">
        <v>10</v>
      </c>
      <c r="X33" s="106">
        <v>109</v>
      </c>
      <c r="Y33" s="106">
        <v>30</v>
      </c>
      <c r="Z33" s="106">
        <v>82</v>
      </c>
      <c r="AA33" s="106">
        <v>88</v>
      </c>
      <c r="AB33" s="106">
        <v>513</v>
      </c>
      <c r="AC33" s="106">
        <v>75</v>
      </c>
      <c r="AD33" s="106">
        <v>953</v>
      </c>
      <c r="AE33" s="106">
        <v>69</v>
      </c>
      <c r="AF33" s="106">
        <v>704</v>
      </c>
      <c r="AG33" s="106">
        <v>20</v>
      </c>
      <c r="AH33" s="106">
        <v>259</v>
      </c>
      <c r="AI33" s="106">
        <v>215</v>
      </c>
      <c r="AJ33" s="106">
        <v>1116</v>
      </c>
      <c r="AK33" s="106">
        <v>12</v>
      </c>
      <c r="AL33" s="106">
        <v>403</v>
      </c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</row>
    <row r="34" spans="1:38" ht="30" customHeight="1">
      <c r="A34" s="117"/>
      <c r="B34" s="118" t="s">
        <v>101</v>
      </c>
      <c r="C34" s="119">
        <v>946</v>
      </c>
      <c r="D34" s="119">
        <v>6787</v>
      </c>
      <c r="E34" s="106">
        <v>4</v>
      </c>
      <c r="F34" s="106">
        <v>42</v>
      </c>
      <c r="G34" s="105">
        <v>942</v>
      </c>
      <c r="H34" s="105">
        <v>6745</v>
      </c>
      <c r="I34" s="106" t="s">
        <v>20</v>
      </c>
      <c r="J34" s="106" t="s">
        <v>20</v>
      </c>
      <c r="K34" s="106">
        <v>195</v>
      </c>
      <c r="L34" s="106">
        <v>753</v>
      </c>
      <c r="M34" s="106">
        <v>102</v>
      </c>
      <c r="N34" s="106">
        <v>642</v>
      </c>
      <c r="O34" s="106">
        <v>2</v>
      </c>
      <c r="P34" s="106">
        <v>12</v>
      </c>
      <c r="Q34" s="106">
        <v>6</v>
      </c>
      <c r="R34" s="106">
        <v>18</v>
      </c>
      <c r="S34" s="106">
        <v>12</v>
      </c>
      <c r="T34" s="106">
        <v>89</v>
      </c>
      <c r="U34" s="106">
        <v>186</v>
      </c>
      <c r="V34" s="106">
        <v>1090</v>
      </c>
      <c r="W34" s="106">
        <v>14</v>
      </c>
      <c r="X34" s="106">
        <v>118</v>
      </c>
      <c r="Y34" s="106">
        <v>16</v>
      </c>
      <c r="Z34" s="106">
        <v>35</v>
      </c>
      <c r="AA34" s="106">
        <v>93</v>
      </c>
      <c r="AB34" s="106">
        <v>424</v>
      </c>
      <c r="AC34" s="106">
        <v>69</v>
      </c>
      <c r="AD34" s="106">
        <v>1853</v>
      </c>
      <c r="AE34" s="106">
        <v>76</v>
      </c>
      <c r="AF34" s="106">
        <v>915</v>
      </c>
      <c r="AG34" s="106">
        <v>7</v>
      </c>
      <c r="AH34" s="106">
        <v>27</v>
      </c>
      <c r="AI34" s="106">
        <v>158</v>
      </c>
      <c r="AJ34" s="106">
        <v>558</v>
      </c>
      <c r="AK34" s="106">
        <v>6</v>
      </c>
      <c r="AL34" s="106">
        <v>211</v>
      </c>
    </row>
    <row r="35" spans="1:38" ht="30" customHeight="1">
      <c r="A35" s="117"/>
      <c r="B35" s="118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8"/>
      <c r="AB35" s="108"/>
      <c r="AC35" s="106"/>
      <c r="AD35" s="106"/>
      <c r="AE35" s="120"/>
      <c r="AF35" s="120"/>
      <c r="AG35" s="106"/>
      <c r="AH35" s="106"/>
      <c r="AI35" s="120"/>
      <c r="AJ35" s="120"/>
      <c r="AK35" s="120"/>
      <c r="AL35" s="120"/>
    </row>
    <row r="36" spans="1:38" ht="30" customHeight="1">
      <c r="A36" s="278" t="s">
        <v>102</v>
      </c>
      <c r="B36" s="279"/>
      <c r="C36" s="107">
        <f aca="true" t="shared" si="3" ref="C36:AL36">SUM(C37:C38)</f>
        <v>2002</v>
      </c>
      <c r="D36" s="107">
        <f t="shared" si="3"/>
        <v>14906</v>
      </c>
      <c r="E36" s="107">
        <f t="shared" si="3"/>
        <v>15</v>
      </c>
      <c r="F36" s="107">
        <f t="shared" si="3"/>
        <v>177</v>
      </c>
      <c r="G36" s="107">
        <f t="shared" si="3"/>
        <v>1987</v>
      </c>
      <c r="H36" s="107">
        <f t="shared" si="3"/>
        <v>14729</v>
      </c>
      <c r="I36" s="107">
        <f t="shared" si="3"/>
        <v>1</v>
      </c>
      <c r="J36" s="107">
        <f t="shared" si="3"/>
        <v>15</v>
      </c>
      <c r="K36" s="107">
        <f t="shared" si="3"/>
        <v>331</v>
      </c>
      <c r="L36" s="107">
        <f t="shared" si="3"/>
        <v>1795</v>
      </c>
      <c r="M36" s="107">
        <f t="shared" si="3"/>
        <v>288</v>
      </c>
      <c r="N36" s="107">
        <f t="shared" si="3"/>
        <v>4530</v>
      </c>
      <c r="O36" s="107">
        <f t="shared" si="3"/>
        <v>4</v>
      </c>
      <c r="P36" s="107">
        <f t="shared" si="3"/>
        <v>326</v>
      </c>
      <c r="Q36" s="107">
        <f t="shared" si="3"/>
        <v>6</v>
      </c>
      <c r="R36" s="107">
        <f t="shared" si="3"/>
        <v>24</v>
      </c>
      <c r="S36" s="107">
        <f t="shared" si="3"/>
        <v>37</v>
      </c>
      <c r="T36" s="107">
        <f t="shared" si="3"/>
        <v>417</v>
      </c>
      <c r="U36" s="107">
        <f t="shared" si="3"/>
        <v>484</v>
      </c>
      <c r="V36" s="107">
        <f t="shared" si="3"/>
        <v>2048</v>
      </c>
      <c r="W36" s="107">
        <f t="shared" si="3"/>
        <v>17</v>
      </c>
      <c r="X36" s="107">
        <f t="shared" si="3"/>
        <v>144</v>
      </c>
      <c r="Y36" s="107">
        <f t="shared" si="3"/>
        <v>10</v>
      </c>
      <c r="Z36" s="107">
        <f t="shared" si="3"/>
        <v>26</v>
      </c>
      <c r="AA36" s="107">
        <f t="shared" si="3"/>
        <v>176</v>
      </c>
      <c r="AB36" s="107">
        <f t="shared" si="3"/>
        <v>904</v>
      </c>
      <c r="AC36" s="107">
        <f t="shared" si="3"/>
        <v>94</v>
      </c>
      <c r="AD36" s="107">
        <f t="shared" si="3"/>
        <v>1491</v>
      </c>
      <c r="AE36" s="107">
        <f t="shared" si="3"/>
        <v>61</v>
      </c>
      <c r="AF36" s="107">
        <f t="shared" si="3"/>
        <v>488</v>
      </c>
      <c r="AG36" s="107">
        <f t="shared" si="3"/>
        <v>50</v>
      </c>
      <c r="AH36" s="107">
        <f t="shared" si="3"/>
        <v>401</v>
      </c>
      <c r="AI36" s="107">
        <f t="shared" si="3"/>
        <v>400</v>
      </c>
      <c r="AJ36" s="107">
        <f t="shared" si="3"/>
        <v>1698</v>
      </c>
      <c r="AK36" s="107">
        <f t="shared" si="3"/>
        <v>28</v>
      </c>
      <c r="AL36" s="107">
        <f t="shared" si="3"/>
        <v>422</v>
      </c>
    </row>
    <row r="37" spans="1:38" ht="30" customHeight="1">
      <c r="A37" s="113"/>
      <c r="B37" s="118" t="s">
        <v>103</v>
      </c>
      <c r="C37" s="119">
        <v>1391</v>
      </c>
      <c r="D37" s="119">
        <v>10060</v>
      </c>
      <c r="E37" s="106">
        <v>9</v>
      </c>
      <c r="F37" s="106">
        <v>83</v>
      </c>
      <c r="G37" s="105">
        <v>1382</v>
      </c>
      <c r="H37" s="105">
        <v>9977</v>
      </c>
      <c r="I37" s="106" t="s">
        <v>20</v>
      </c>
      <c r="J37" s="106" t="s">
        <v>20</v>
      </c>
      <c r="K37" s="106">
        <v>242</v>
      </c>
      <c r="L37" s="106">
        <v>1202</v>
      </c>
      <c r="M37" s="106">
        <v>163</v>
      </c>
      <c r="N37" s="106">
        <v>2769</v>
      </c>
      <c r="O37" s="106">
        <v>3</v>
      </c>
      <c r="P37" s="106">
        <v>315</v>
      </c>
      <c r="Q37" s="106">
        <v>5</v>
      </c>
      <c r="R37" s="106">
        <v>23</v>
      </c>
      <c r="S37" s="106">
        <v>32</v>
      </c>
      <c r="T37" s="106">
        <v>289</v>
      </c>
      <c r="U37" s="106">
        <v>350</v>
      </c>
      <c r="V37" s="106">
        <v>1485</v>
      </c>
      <c r="W37" s="106">
        <v>10</v>
      </c>
      <c r="X37" s="106">
        <v>110</v>
      </c>
      <c r="Y37" s="106">
        <v>10</v>
      </c>
      <c r="Z37" s="106">
        <v>26</v>
      </c>
      <c r="AA37" s="106">
        <v>136</v>
      </c>
      <c r="AB37" s="106">
        <v>683</v>
      </c>
      <c r="AC37" s="106">
        <v>58</v>
      </c>
      <c r="AD37" s="106">
        <v>937</v>
      </c>
      <c r="AE37" s="106">
        <v>42</v>
      </c>
      <c r="AF37" s="106">
        <v>317</v>
      </c>
      <c r="AG37" s="106">
        <v>42</v>
      </c>
      <c r="AH37" s="106">
        <v>319</v>
      </c>
      <c r="AI37" s="106">
        <v>272</v>
      </c>
      <c r="AJ37" s="106">
        <v>1256</v>
      </c>
      <c r="AK37" s="106">
        <v>17</v>
      </c>
      <c r="AL37" s="106">
        <v>246</v>
      </c>
    </row>
    <row r="38" spans="1:38" ht="30" customHeight="1">
      <c r="A38" s="113"/>
      <c r="B38" s="121" t="s">
        <v>132</v>
      </c>
      <c r="C38" s="119">
        <v>611</v>
      </c>
      <c r="D38" s="119">
        <v>4846</v>
      </c>
      <c r="E38" s="106">
        <v>6</v>
      </c>
      <c r="F38" s="106">
        <v>94</v>
      </c>
      <c r="G38" s="105">
        <v>605</v>
      </c>
      <c r="H38" s="105">
        <v>4752</v>
      </c>
      <c r="I38" s="106">
        <v>1</v>
      </c>
      <c r="J38" s="106">
        <v>15</v>
      </c>
      <c r="K38" s="106">
        <v>89</v>
      </c>
      <c r="L38" s="106">
        <v>593</v>
      </c>
      <c r="M38" s="106">
        <v>125</v>
      </c>
      <c r="N38" s="106">
        <v>1761</v>
      </c>
      <c r="O38" s="106">
        <v>1</v>
      </c>
      <c r="P38" s="106">
        <v>11</v>
      </c>
      <c r="Q38" s="106">
        <v>1</v>
      </c>
      <c r="R38" s="106">
        <v>1</v>
      </c>
      <c r="S38" s="106">
        <v>5</v>
      </c>
      <c r="T38" s="106">
        <v>128</v>
      </c>
      <c r="U38" s="106">
        <v>134</v>
      </c>
      <c r="V38" s="106">
        <v>563</v>
      </c>
      <c r="W38" s="106">
        <v>7</v>
      </c>
      <c r="X38" s="106">
        <v>34</v>
      </c>
      <c r="Y38" s="106" t="s">
        <v>20</v>
      </c>
      <c r="Z38" s="106" t="s">
        <v>20</v>
      </c>
      <c r="AA38" s="106">
        <v>40</v>
      </c>
      <c r="AB38" s="106">
        <v>221</v>
      </c>
      <c r="AC38" s="106">
        <v>36</v>
      </c>
      <c r="AD38" s="106">
        <v>554</v>
      </c>
      <c r="AE38" s="106">
        <v>19</v>
      </c>
      <c r="AF38" s="106">
        <v>171</v>
      </c>
      <c r="AG38" s="106">
        <v>8</v>
      </c>
      <c r="AH38" s="106">
        <v>82</v>
      </c>
      <c r="AI38" s="106">
        <v>128</v>
      </c>
      <c r="AJ38" s="106">
        <v>442</v>
      </c>
      <c r="AK38" s="106">
        <v>11</v>
      </c>
      <c r="AL38" s="106">
        <v>176</v>
      </c>
    </row>
    <row r="39" spans="1:38" ht="30" customHeight="1">
      <c r="A39" s="113"/>
      <c r="B39" s="118"/>
      <c r="C39" s="119"/>
      <c r="D39" s="119"/>
      <c r="E39" s="120"/>
      <c r="F39" s="120"/>
      <c r="G39" s="105"/>
      <c r="H39" s="105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</row>
    <row r="40" spans="1:38" ht="30" customHeight="1">
      <c r="A40" s="278" t="s">
        <v>104</v>
      </c>
      <c r="B40" s="279"/>
      <c r="C40" s="107">
        <v>1004</v>
      </c>
      <c r="D40" s="107">
        <v>6207</v>
      </c>
      <c r="E40" s="107">
        <v>3</v>
      </c>
      <c r="F40" s="107">
        <v>10</v>
      </c>
      <c r="G40" s="107">
        <v>1001</v>
      </c>
      <c r="H40" s="107">
        <v>6197</v>
      </c>
      <c r="I40" s="107">
        <v>3</v>
      </c>
      <c r="J40" s="107">
        <v>24</v>
      </c>
      <c r="K40" s="107">
        <v>109</v>
      </c>
      <c r="L40" s="107">
        <v>463</v>
      </c>
      <c r="M40" s="107">
        <v>266</v>
      </c>
      <c r="N40" s="107">
        <v>2361</v>
      </c>
      <c r="O40" s="107">
        <v>1</v>
      </c>
      <c r="P40" s="107">
        <v>11</v>
      </c>
      <c r="Q40" s="107">
        <v>1</v>
      </c>
      <c r="R40" s="107">
        <v>1</v>
      </c>
      <c r="S40" s="107">
        <v>17</v>
      </c>
      <c r="T40" s="107">
        <v>236</v>
      </c>
      <c r="U40" s="107">
        <v>241</v>
      </c>
      <c r="V40" s="107">
        <v>1071</v>
      </c>
      <c r="W40" s="107">
        <v>13</v>
      </c>
      <c r="X40" s="107">
        <v>134</v>
      </c>
      <c r="Y40" s="107">
        <v>4</v>
      </c>
      <c r="Z40" s="107">
        <v>10</v>
      </c>
      <c r="AA40" s="108">
        <v>70</v>
      </c>
      <c r="AB40" s="108">
        <v>281</v>
      </c>
      <c r="AC40" s="108">
        <v>52</v>
      </c>
      <c r="AD40" s="108">
        <v>517</v>
      </c>
      <c r="AE40" s="108">
        <v>31</v>
      </c>
      <c r="AF40" s="108">
        <v>254</v>
      </c>
      <c r="AG40" s="108">
        <v>13</v>
      </c>
      <c r="AH40" s="108">
        <v>165</v>
      </c>
      <c r="AI40" s="108">
        <v>169</v>
      </c>
      <c r="AJ40" s="108">
        <v>485</v>
      </c>
      <c r="AK40" s="108">
        <v>11</v>
      </c>
      <c r="AL40" s="108">
        <v>184</v>
      </c>
    </row>
    <row r="41" spans="1:38" ht="30" customHeight="1">
      <c r="A41" s="117"/>
      <c r="B41" s="118" t="s">
        <v>133</v>
      </c>
      <c r="C41" s="119">
        <v>1004</v>
      </c>
      <c r="D41" s="119">
        <v>6207</v>
      </c>
      <c r="E41" s="106">
        <v>3</v>
      </c>
      <c r="F41" s="106">
        <v>10</v>
      </c>
      <c r="G41" s="105">
        <v>1001</v>
      </c>
      <c r="H41" s="105">
        <v>6197</v>
      </c>
      <c r="I41" s="106">
        <v>3</v>
      </c>
      <c r="J41" s="106">
        <v>24</v>
      </c>
      <c r="K41" s="106">
        <v>109</v>
      </c>
      <c r="L41" s="106">
        <v>463</v>
      </c>
      <c r="M41" s="106">
        <v>266</v>
      </c>
      <c r="N41" s="106">
        <v>2361</v>
      </c>
      <c r="O41" s="106">
        <v>1</v>
      </c>
      <c r="P41" s="106">
        <v>11</v>
      </c>
      <c r="Q41" s="106">
        <v>1</v>
      </c>
      <c r="R41" s="106">
        <v>1</v>
      </c>
      <c r="S41" s="106">
        <v>17</v>
      </c>
      <c r="T41" s="106">
        <v>236</v>
      </c>
      <c r="U41" s="106">
        <v>241</v>
      </c>
      <c r="V41" s="106">
        <v>1071</v>
      </c>
      <c r="W41" s="106">
        <v>13</v>
      </c>
      <c r="X41" s="106">
        <v>134</v>
      </c>
      <c r="Y41" s="106">
        <v>4</v>
      </c>
      <c r="Z41" s="106">
        <v>10</v>
      </c>
      <c r="AA41" s="106">
        <v>70</v>
      </c>
      <c r="AB41" s="106">
        <v>281</v>
      </c>
      <c r="AC41" s="106">
        <v>52</v>
      </c>
      <c r="AD41" s="106">
        <v>517</v>
      </c>
      <c r="AE41" s="106">
        <v>31</v>
      </c>
      <c r="AF41" s="106">
        <v>254</v>
      </c>
      <c r="AG41" s="106">
        <v>13</v>
      </c>
      <c r="AH41" s="106">
        <v>165</v>
      </c>
      <c r="AI41" s="106">
        <v>169</v>
      </c>
      <c r="AJ41" s="106">
        <v>485</v>
      </c>
      <c r="AK41" s="106">
        <v>11</v>
      </c>
      <c r="AL41" s="106">
        <v>184</v>
      </c>
    </row>
    <row r="42" spans="1:38" ht="30" customHeight="1">
      <c r="A42" s="117"/>
      <c r="B42" s="118"/>
      <c r="C42" s="119"/>
      <c r="D42" s="119"/>
      <c r="E42" s="120"/>
      <c r="F42" s="120"/>
      <c r="G42" s="105"/>
      <c r="H42" s="105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06"/>
      <c r="AD42" s="106"/>
      <c r="AE42" s="120"/>
      <c r="AF42" s="120"/>
      <c r="AG42" s="106"/>
      <c r="AH42" s="106"/>
      <c r="AI42" s="120"/>
      <c r="AJ42" s="120"/>
      <c r="AK42" s="120"/>
      <c r="AL42" s="120"/>
    </row>
    <row r="43" spans="1:228" ht="30" customHeight="1">
      <c r="A43" s="278" t="s">
        <v>134</v>
      </c>
      <c r="B43" s="279"/>
      <c r="C43" s="107">
        <f aca="true" t="shared" si="4" ref="C43:AL43">SUM(C44:C45)</f>
        <v>2117</v>
      </c>
      <c r="D43" s="107">
        <f t="shared" si="4"/>
        <v>13130</v>
      </c>
      <c r="E43" s="107">
        <f t="shared" si="4"/>
        <v>39</v>
      </c>
      <c r="F43" s="107">
        <f t="shared" si="4"/>
        <v>549</v>
      </c>
      <c r="G43" s="107">
        <f t="shared" si="4"/>
        <v>2078</v>
      </c>
      <c r="H43" s="107">
        <f t="shared" si="4"/>
        <v>12581</v>
      </c>
      <c r="I43" s="107">
        <f t="shared" si="4"/>
        <v>6</v>
      </c>
      <c r="J43" s="107">
        <f t="shared" si="4"/>
        <v>35</v>
      </c>
      <c r="K43" s="107">
        <f t="shared" si="4"/>
        <v>270</v>
      </c>
      <c r="L43" s="107">
        <f t="shared" si="4"/>
        <v>1661</v>
      </c>
      <c r="M43" s="107">
        <f t="shared" si="4"/>
        <v>135</v>
      </c>
      <c r="N43" s="107">
        <f t="shared" si="4"/>
        <v>1731</v>
      </c>
      <c r="O43" s="107">
        <f t="shared" si="4"/>
        <v>5</v>
      </c>
      <c r="P43" s="107">
        <f t="shared" si="4"/>
        <v>30</v>
      </c>
      <c r="Q43" s="107">
        <f t="shared" si="4"/>
        <v>10</v>
      </c>
      <c r="R43" s="107">
        <f t="shared" si="4"/>
        <v>38</v>
      </c>
      <c r="S43" s="107">
        <f t="shared" si="4"/>
        <v>44</v>
      </c>
      <c r="T43" s="107">
        <f t="shared" si="4"/>
        <v>420</v>
      </c>
      <c r="U43" s="107">
        <f t="shared" si="4"/>
        <v>624</v>
      </c>
      <c r="V43" s="107">
        <f t="shared" si="4"/>
        <v>2490</v>
      </c>
      <c r="W43" s="107">
        <f t="shared" si="4"/>
        <v>26</v>
      </c>
      <c r="X43" s="107">
        <f t="shared" si="4"/>
        <v>304</v>
      </c>
      <c r="Y43" s="107">
        <f t="shared" si="4"/>
        <v>39</v>
      </c>
      <c r="Z43" s="107">
        <f t="shared" si="4"/>
        <v>53</v>
      </c>
      <c r="AA43" s="107">
        <f t="shared" si="4"/>
        <v>227</v>
      </c>
      <c r="AB43" s="107">
        <f t="shared" si="4"/>
        <v>868</v>
      </c>
      <c r="AC43" s="107">
        <f t="shared" si="4"/>
        <v>100</v>
      </c>
      <c r="AD43" s="107">
        <f t="shared" si="4"/>
        <v>1668</v>
      </c>
      <c r="AE43" s="107">
        <f t="shared" si="4"/>
        <v>79</v>
      </c>
      <c r="AF43" s="107">
        <f t="shared" si="4"/>
        <v>668</v>
      </c>
      <c r="AG43" s="107">
        <f t="shared" si="4"/>
        <v>38</v>
      </c>
      <c r="AH43" s="107">
        <f t="shared" si="4"/>
        <v>500</v>
      </c>
      <c r="AI43" s="107">
        <f t="shared" si="4"/>
        <v>438</v>
      </c>
      <c r="AJ43" s="107">
        <f t="shared" si="4"/>
        <v>1572</v>
      </c>
      <c r="AK43" s="107">
        <f t="shared" si="4"/>
        <v>37</v>
      </c>
      <c r="AL43" s="107">
        <f t="shared" si="4"/>
        <v>543</v>
      </c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5"/>
      <c r="HB43" s="115"/>
      <c r="HC43" s="115"/>
      <c r="HD43" s="115"/>
      <c r="HE43" s="115"/>
      <c r="HF43" s="115"/>
      <c r="HG43" s="115"/>
      <c r="HH43" s="115"/>
      <c r="HI43" s="115"/>
      <c r="HJ43" s="115"/>
      <c r="HK43" s="115"/>
      <c r="HL43" s="115"/>
      <c r="HM43" s="115"/>
      <c r="HN43" s="115"/>
      <c r="HO43" s="115"/>
      <c r="HP43" s="115"/>
      <c r="HQ43" s="115"/>
      <c r="HR43" s="115"/>
      <c r="HS43" s="115"/>
      <c r="HT43" s="115"/>
    </row>
    <row r="44" spans="1:38" ht="30" customHeight="1">
      <c r="A44" s="117"/>
      <c r="B44" s="118" t="s">
        <v>105</v>
      </c>
      <c r="C44" s="119">
        <v>721</v>
      </c>
      <c r="D44" s="119">
        <v>4535</v>
      </c>
      <c r="E44" s="106">
        <v>9</v>
      </c>
      <c r="F44" s="106">
        <v>123</v>
      </c>
      <c r="G44" s="105">
        <v>712</v>
      </c>
      <c r="H44" s="105">
        <v>4412</v>
      </c>
      <c r="I44" s="106">
        <v>1</v>
      </c>
      <c r="J44" s="106">
        <v>3</v>
      </c>
      <c r="K44" s="106">
        <v>75</v>
      </c>
      <c r="L44" s="106">
        <v>475</v>
      </c>
      <c r="M44" s="106">
        <v>39</v>
      </c>
      <c r="N44" s="106">
        <v>460</v>
      </c>
      <c r="O44" s="106">
        <v>1</v>
      </c>
      <c r="P44" s="106">
        <v>11</v>
      </c>
      <c r="Q44" s="106">
        <v>5</v>
      </c>
      <c r="R44" s="106">
        <v>13</v>
      </c>
      <c r="S44" s="106">
        <v>18</v>
      </c>
      <c r="T44" s="106">
        <v>186</v>
      </c>
      <c r="U44" s="106">
        <v>206</v>
      </c>
      <c r="V44" s="106">
        <v>947</v>
      </c>
      <c r="W44" s="106">
        <v>9</v>
      </c>
      <c r="X44" s="106">
        <v>48</v>
      </c>
      <c r="Y44" s="106">
        <v>17</v>
      </c>
      <c r="Z44" s="106">
        <v>27</v>
      </c>
      <c r="AA44" s="106">
        <v>90</v>
      </c>
      <c r="AB44" s="106">
        <v>344</v>
      </c>
      <c r="AC44" s="106">
        <v>36</v>
      </c>
      <c r="AD44" s="106">
        <v>657</v>
      </c>
      <c r="AE44" s="106">
        <v>24</v>
      </c>
      <c r="AF44" s="106">
        <v>211</v>
      </c>
      <c r="AG44" s="106">
        <v>17</v>
      </c>
      <c r="AH44" s="106">
        <v>246</v>
      </c>
      <c r="AI44" s="106">
        <v>161</v>
      </c>
      <c r="AJ44" s="106">
        <v>615</v>
      </c>
      <c r="AK44" s="106">
        <v>13</v>
      </c>
      <c r="AL44" s="106">
        <v>169</v>
      </c>
    </row>
    <row r="45" spans="1:38" ht="30" customHeight="1">
      <c r="A45" s="117"/>
      <c r="B45" s="118" t="s">
        <v>135</v>
      </c>
      <c r="C45" s="119">
        <v>1396</v>
      </c>
      <c r="D45" s="119">
        <v>8595</v>
      </c>
      <c r="E45" s="106">
        <v>30</v>
      </c>
      <c r="F45" s="106">
        <v>426</v>
      </c>
      <c r="G45" s="105">
        <v>1366</v>
      </c>
      <c r="H45" s="105">
        <v>8169</v>
      </c>
      <c r="I45" s="106">
        <v>5</v>
      </c>
      <c r="J45" s="106">
        <v>32</v>
      </c>
      <c r="K45" s="106">
        <v>195</v>
      </c>
      <c r="L45" s="106">
        <v>1186</v>
      </c>
      <c r="M45" s="106">
        <v>96</v>
      </c>
      <c r="N45" s="106">
        <v>1271</v>
      </c>
      <c r="O45" s="106">
        <v>4</v>
      </c>
      <c r="P45" s="106">
        <v>19</v>
      </c>
      <c r="Q45" s="106">
        <v>5</v>
      </c>
      <c r="R45" s="106">
        <v>25</v>
      </c>
      <c r="S45" s="106">
        <v>26</v>
      </c>
      <c r="T45" s="106">
        <v>234</v>
      </c>
      <c r="U45" s="106">
        <v>418</v>
      </c>
      <c r="V45" s="106">
        <v>1543</v>
      </c>
      <c r="W45" s="106">
        <v>17</v>
      </c>
      <c r="X45" s="106">
        <v>256</v>
      </c>
      <c r="Y45" s="106">
        <v>22</v>
      </c>
      <c r="Z45" s="106">
        <v>26</v>
      </c>
      <c r="AA45" s="106">
        <v>137</v>
      </c>
      <c r="AB45" s="106">
        <v>524</v>
      </c>
      <c r="AC45" s="106">
        <v>64</v>
      </c>
      <c r="AD45" s="106">
        <v>1011</v>
      </c>
      <c r="AE45" s="106">
        <v>55</v>
      </c>
      <c r="AF45" s="106">
        <v>457</v>
      </c>
      <c r="AG45" s="106">
        <v>21</v>
      </c>
      <c r="AH45" s="106">
        <v>254</v>
      </c>
      <c r="AI45" s="106">
        <v>277</v>
      </c>
      <c r="AJ45" s="106">
        <v>957</v>
      </c>
      <c r="AK45" s="106">
        <v>24</v>
      </c>
      <c r="AL45" s="106">
        <v>374</v>
      </c>
    </row>
    <row r="46" spans="1:38" ht="30" customHeight="1">
      <c r="A46" s="122"/>
      <c r="B46" s="123"/>
      <c r="C46" s="124"/>
      <c r="D46" s="105"/>
      <c r="E46" s="120"/>
      <c r="F46" s="120"/>
      <c r="G46" s="105"/>
      <c r="H46" s="105"/>
      <c r="I46" s="120"/>
      <c r="J46" s="120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6"/>
      <c r="AD46" s="126"/>
      <c r="AE46" s="120"/>
      <c r="AF46" s="120"/>
      <c r="AG46" s="126"/>
      <c r="AH46" s="126"/>
      <c r="AI46" s="120"/>
      <c r="AJ46" s="120"/>
      <c r="AK46" s="120"/>
      <c r="AL46" s="120"/>
    </row>
    <row r="47" spans="1:38" ht="15" customHeight="1">
      <c r="A47" s="95" t="s">
        <v>136</v>
      </c>
      <c r="D47" s="127"/>
      <c r="E47" s="127"/>
      <c r="F47" s="127"/>
      <c r="G47" s="127"/>
      <c r="H47" s="127"/>
      <c r="I47" s="127"/>
      <c r="J47" s="127"/>
      <c r="AE47" s="127"/>
      <c r="AF47" s="127"/>
      <c r="AI47" s="127"/>
      <c r="AJ47" s="127"/>
      <c r="AK47" s="127"/>
      <c r="AL47" s="127"/>
    </row>
    <row r="48" spans="1:38" ht="15" customHeight="1">
      <c r="A48" s="95" t="s">
        <v>37</v>
      </c>
      <c r="AI48" s="116"/>
      <c r="AJ48" s="116"/>
      <c r="AK48" s="116"/>
      <c r="AL48" s="116"/>
    </row>
  </sheetData>
  <mergeCells count="76">
    <mergeCell ref="AL7:AL8"/>
    <mergeCell ref="AK5:AL6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C5:AD6"/>
    <mergeCell ref="AE5:AF6"/>
    <mergeCell ref="AG5:AH6"/>
    <mergeCell ref="AI5:AJ6"/>
    <mergeCell ref="A29:B29"/>
    <mergeCell ref="A32:B32"/>
    <mergeCell ref="A43:B43"/>
    <mergeCell ref="A36:B36"/>
    <mergeCell ref="A40:B40"/>
    <mergeCell ref="Z7:Z8"/>
    <mergeCell ref="AA7:AA8"/>
    <mergeCell ref="AB7:AB8"/>
    <mergeCell ref="A12:B12"/>
    <mergeCell ref="K7:K8"/>
    <mergeCell ref="L7:L8"/>
    <mergeCell ref="M7:M8"/>
    <mergeCell ref="N7:N8"/>
    <mergeCell ref="G7:G8"/>
    <mergeCell ref="H7:H8"/>
    <mergeCell ref="I7:I8"/>
    <mergeCell ref="J7:J8"/>
    <mergeCell ref="A5:B8"/>
    <mergeCell ref="C5:D6"/>
    <mergeCell ref="E5:F6"/>
    <mergeCell ref="C7:C8"/>
    <mergeCell ref="D7:D8"/>
    <mergeCell ref="E7:E8"/>
    <mergeCell ref="F7:F8"/>
    <mergeCell ref="G5:H6"/>
    <mergeCell ref="A26:B26"/>
    <mergeCell ref="A17:B17"/>
    <mergeCell ref="A18:B18"/>
    <mergeCell ref="A19:B19"/>
    <mergeCell ref="A20:B20"/>
    <mergeCell ref="A22:B22"/>
    <mergeCell ref="A24:B24"/>
    <mergeCell ref="A21:B21"/>
    <mergeCell ref="A23:B23"/>
    <mergeCell ref="A14:B14"/>
    <mergeCell ref="A15:B15"/>
    <mergeCell ref="A16:B16"/>
    <mergeCell ref="A10:B10"/>
    <mergeCell ref="A11:B11"/>
    <mergeCell ref="I5:J6"/>
    <mergeCell ref="K5:L6"/>
    <mergeCell ref="M5:N6"/>
    <mergeCell ref="O5:P6"/>
    <mergeCell ref="Q5:R6"/>
    <mergeCell ref="W5:X6"/>
    <mergeCell ref="Y5:Z6"/>
    <mergeCell ref="AA5:AB6"/>
    <mergeCell ref="S7:S8"/>
    <mergeCell ref="T7:T8"/>
    <mergeCell ref="U7:U8"/>
    <mergeCell ref="V7:V8"/>
    <mergeCell ref="A2:AB2"/>
    <mergeCell ref="P7:P8"/>
    <mergeCell ref="Q7:Q8"/>
    <mergeCell ref="R7:R8"/>
    <mergeCell ref="O7:O8"/>
    <mergeCell ref="W7:W8"/>
    <mergeCell ref="X7:X8"/>
    <mergeCell ref="Y7:Y8"/>
    <mergeCell ref="S5:T6"/>
    <mergeCell ref="U5:V6"/>
  </mergeCells>
  <printOptions/>
  <pageMargins left="1.04" right="0.11811023622047245" top="0.7086614173228347" bottom="0.11811023622047245" header="0.5118110236220472" footer="0.5118110236220472"/>
  <pageSetup fitToHeight="1" fitToWidth="1" horizontalDpi="300" verticalDpi="300" orientation="landscape" paperSize="8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V73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95" customWidth="1"/>
    <col min="2" max="14" width="9.59765625" style="95" customWidth="1"/>
    <col min="15" max="16" width="9.8984375" style="95" customWidth="1"/>
    <col min="17" max="36" width="9.59765625" style="95" customWidth="1"/>
    <col min="37" max="16384" width="10.59765625" style="95" customWidth="1"/>
  </cols>
  <sheetData>
    <row r="1" spans="1:36" s="96" customFormat="1" ht="19.5" customHeight="1">
      <c r="A1" s="94" t="s">
        <v>137</v>
      </c>
      <c r="Z1" s="97"/>
      <c r="AJ1" s="97" t="s">
        <v>138</v>
      </c>
    </row>
    <row r="2" spans="1:26" ht="19.5" customHeight="1">
      <c r="A2" s="265" t="s">
        <v>140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1:26" ht="19.5" customHeight="1">
      <c r="A3" s="293" t="s">
        <v>141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36" ht="18" customHeight="1" thickBo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100"/>
      <c r="AJ4" s="100"/>
    </row>
    <row r="5" spans="1:36" ht="15.75" customHeight="1">
      <c r="A5" s="284" t="s">
        <v>142</v>
      </c>
      <c r="B5" s="301"/>
      <c r="C5" s="272" t="s">
        <v>109</v>
      </c>
      <c r="D5" s="294"/>
      <c r="E5" s="272" t="s">
        <v>110</v>
      </c>
      <c r="F5" s="294"/>
      <c r="G5" s="272" t="s">
        <v>111</v>
      </c>
      <c r="H5" s="294"/>
      <c r="I5" s="272" t="s">
        <v>112</v>
      </c>
      <c r="J5" s="294"/>
      <c r="K5" s="272" t="s">
        <v>113</v>
      </c>
      <c r="L5" s="294"/>
      <c r="M5" s="272" t="s">
        <v>114</v>
      </c>
      <c r="N5" s="294"/>
      <c r="O5" s="297" t="s">
        <v>139</v>
      </c>
      <c r="P5" s="294"/>
      <c r="Q5" s="272" t="s">
        <v>116</v>
      </c>
      <c r="R5" s="294"/>
      <c r="S5" s="272" t="s">
        <v>143</v>
      </c>
      <c r="T5" s="294"/>
      <c r="U5" s="272" t="s">
        <v>144</v>
      </c>
      <c r="V5" s="294"/>
      <c r="W5" s="272" t="s">
        <v>119</v>
      </c>
      <c r="X5" s="294"/>
      <c r="Y5" s="272" t="s">
        <v>145</v>
      </c>
      <c r="Z5" s="295"/>
      <c r="AA5" s="272" t="s">
        <v>68</v>
      </c>
      <c r="AB5" s="294"/>
      <c r="AC5" s="272" t="s">
        <v>69</v>
      </c>
      <c r="AD5" s="294"/>
      <c r="AE5" s="272" t="s">
        <v>121</v>
      </c>
      <c r="AF5" s="294"/>
      <c r="AG5" s="272" t="s">
        <v>73</v>
      </c>
      <c r="AH5" s="295"/>
      <c r="AI5" s="272" t="s">
        <v>122</v>
      </c>
      <c r="AJ5" s="295"/>
    </row>
    <row r="6" spans="1:36" ht="15.75" customHeight="1">
      <c r="A6" s="302"/>
      <c r="B6" s="303"/>
      <c r="C6" s="274"/>
      <c r="D6" s="277"/>
      <c r="E6" s="274"/>
      <c r="F6" s="277"/>
      <c r="G6" s="274"/>
      <c r="H6" s="277"/>
      <c r="I6" s="274"/>
      <c r="J6" s="277"/>
      <c r="K6" s="274"/>
      <c r="L6" s="277"/>
      <c r="M6" s="274"/>
      <c r="N6" s="277"/>
      <c r="O6" s="274"/>
      <c r="P6" s="277"/>
      <c r="Q6" s="274"/>
      <c r="R6" s="277"/>
      <c r="S6" s="274"/>
      <c r="T6" s="277"/>
      <c r="U6" s="274"/>
      <c r="V6" s="277"/>
      <c r="W6" s="274"/>
      <c r="X6" s="277"/>
      <c r="Y6" s="274"/>
      <c r="Z6" s="275"/>
      <c r="AA6" s="274"/>
      <c r="AB6" s="277"/>
      <c r="AC6" s="274"/>
      <c r="AD6" s="277"/>
      <c r="AE6" s="274"/>
      <c r="AF6" s="277"/>
      <c r="AG6" s="274"/>
      <c r="AH6" s="275"/>
      <c r="AI6" s="274"/>
      <c r="AJ6" s="275"/>
    </row>
    <row r="7" spans="1:36" ht="15.75" customHeight="1">
      <c r="A7" s="302"/>
      <c r="B7" s="303"/>
      <c r="C7" s="266" t="s">
        <v>124</v>
      </c>
      <c r="D7" s="266" t="s">
        <v>125</v>
      </c>
      <c r="E7" s="266" t="s">
        <v>124</v>
      </c>
      <c r="F7" s="266" t="s">
        <v>125</v>
      </c>
      <c r="G7" s="266" t="s">
        <v>124</v>
      </c>
      <c r="H7" s="266" t="s">
        <v>125</v>
      </c>
      <c r="I7" s="266" t="s">
        <v>124</v>
      </c>
      <c r="J7" s="266" t="s">
        <v>125</v>
      </c>
      <c r="K7" s="266" t="s">
        <v>124</v>
      </c>
      <c r="L7" s="266" t="s">
        <v>125</v>
      </c>
      <c r="M7" s="266" t="s">
        <v>124</v>
      </c>
      <c r="N7" s="266" t="s">
        <v>125</v>
      </c>
      <c r="O7" s="266" t="s">
        <v>124</v>
      </c>
      <c r="P7" s="266" t="s">
        <v>125</v>
      </c>
      <c r="Q7" s="266" t="s">
        <v>124</v>
      </c>
      <c r="R7" s="266" t="s">
        <v>125</v>
      </c>
      <c r="S7" s="266" t="s">
        <v>124</v>
      </c>
      <c r="T7" s="266" t="s">
        <v>125</v>
      </c>
      <c r="U7" s="266" t="s">
        <v>124</v>
      </c>
      <c r="V7" s="266" t="s">
        <v>125</v>
      </c>
      <c r="W7" s="266" t="s">
        <v>124</v>
      </c>
      <c r="X7" s="266" t="s">
        <v>125</v>
      </c>
      <c r="Y7" s="266" t="s">
        <v>124</v>
      </c>
      <c r="Z7" s="291" t="s">
        <v>125</v>
      </c>
      <c r="AA7" s="266" t="s">
        <v>124</v>
      </c>
      <c r="AB7" s="266" t="s">
        <v>125</v>
      </c>
      <c r="AC7" s="266" t="s">
        <v>124</v>
      </c>
      <c r="AD7" s="266" t="s">
        <v>125</v>
      </c>
      <c r="AE7" s="266" t="s">
        <v>124</v>
      </c>
      <c r="AF7" s="266" t="s">
        <v>125</v>
      </c>
      <c r="AG7" s="266" t="s">
        <v>124</v>
      </c>
      <c r="AH7" s="291" t="s">
        <v>125</v>
      </c>
      <c r="AI7" s="266" t="s">
        <v>124</v>
      </c>
      <c r="AJ7" s="291" t="s">
        <v>125</v>
      </c>
    </row>
    <row r="8" spans="1:36" ht="15.75" customHeight="1">
      <c r="A8" s="304"/>
      <c r="B8" s="305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92"/>
      <c r="AA8" s="267"/>
      <c r="AB8" s="267"/>
      <c r="AC8" s="267"/>
      <c r="AD8" s="267"/>
      <c r="AE8" s="267"/>
      <c r="AF8" s="267"/>
      <c r="AG8" s="267"/>
      <c r="AH8" s="292"/>
      <c r="AI8" s="267"/>
      <c r="AJ8" s="292"/>
    </row>
    <row r="9" spans="1:36" ht="15.75" customHeight="1">
      <c r="A9" s="113"/>
      <c r="B9" s="114"/>
      <c r="C9" s="104"/>
      <c r="D9" s="103" t="s">
        <v>86</v>
      </c>
      <c r="E9" s="104"/>
      <c r="F9" s="103" t="s">
        <v>86</v>
      </c>
      <c r="G9" s="104"/>
      <c r="H9" s="103" t="s">
        <v>86</v>
      </c>
      <c r="I9" s="104"/>
      <c r="J9" s="103" t="s">
        <v>86</v>
      </c>
      <c r="K9" s="104"/>
      <c r="L9" s="103" t="s">
        <v>86</v>
      </c>
      <c r="M9" s="104"/>
      <c r="N9" s="103" t="s">
        <v>86</v>
      </c>
      <c r="O9" s="104"/>
      <c r="P9" s="103" t="s">
        <v>86</v>
      </c>
      <c r="Q9" s="104"/>
      <c r="R9" s="103" t="s">
        <v>86</v>
      </c>
      <c r="S9" s="104"/>
      <c r="T9" s="103" t="s">
        <v>86</v>
      </c>
      <c r="U9" s="104"/>
      <c r="V9" s="103" t="s">
        <v>86</v>
      </c>
      <c r="W9" s="104"/>
      <c r="X9" s="103" t="s">
        <v>86</v>
      </c>
      <c r="Y9" s="104"/>
      <c r="Z9" s="103" t="s">
        <v>86</v>
      </c>
      <c r="AA9" s="104"/>
      <c r="AB9" s="103" t="s">
        <v>86</v>
      </c>
      <c r="AC9" s="104"/>
      <c r="AD9" s="103" t="s">
        <v>86</v>
      </c>
      <c r="AE9" s="104"/>
      <c r="AF9" s="103" t="s">
        <v>86</v>
      </c>
      <c r="AG9" s="104"/>
      <c r="AH9" s="103" t="s">
        <v>86</v>
      </c>
      <c r="AI9" s="104"/>
      <c r="AJ9" s="103"/>
    </row>
    <row r="10" spans="1:36" ht="15.75" customHeight="1">
      <c r="A10" s="280" t="s">
        <v>126</v>
      </c>
      <c r="B10" s="281"/>
      <c r="C10" s="106">
        <v>69982</v>
      </c>
      <c r="D10" s="106">
        <v>541961</v>
      </c>
      <c r="E10" s="106">
        <v>237</v>
      </c>
      <c r="F10" s="106">
        <v>2647</v>
      </c>
      <c r="G10" s="106">
        <v>69745</v>
      </c>
      <c r="H10" s="106">
        <v>539314</v>
      </c>
      <c r="I10" s="106">
        <v>52</v>
      </c>
      <c r="J10" s="106">
        <v>475</v>
      </c>
      <c r="K10" s="106">
        <v>8106</v>
      </c>
      <c r="L10" s="106">
        <v>57678</v>
      </c>
      <c r="M10" s="106">
        <v>10309</v>
      </c>
      <c r="N10" s="106">
        <v>116437</v>
      </c>
      <c r="O10" s="106">
        <v>34</v>
      </c>
      <c r="P10" s="106">
        <v>1609</v>
      </c>
      <c r="Q10" s="106">
        <v>607</v>
      </c>
      <c r="R10" s="106">
        <v>12178</v>
      </c>
      <c r="S10" s="106">
        <v>1438</v>
      </c>
      <c r="T10" s="106">
        <v>25512</v>
      </c>
      <c r="U10" s="106">
        <v>19685</v>
      </c>
      <c r="V10" s="106">
        <v>131120</v>
      </c>
      <c r="W10" s="106">
        <v>1207</v>
      </c>
      <c r="X10" s="106">
        <v>15654</v>
      </c>
      <c r="Y10" s="106">
        <v>2517</v>
      </c>
      <c r="Z10" s="106">
        <v>6442</v>
      </c>
      <c r="AA10" s="106">
        <v>8561</v>
      </c>
      <c r="AB10" s="106">
        <v>52524</v>
      </c>
      <c r="AC10" s="106">
        <v>2521</v>
      </c>
      <c r="AD10" s="106">
        <v>35621</v>
      </c>
      <c r="AE10" s="106">
        <v>1914</v>
      </c>
      <c r="AF10" s="106">
        <v>10299</v>
      </c>
      <c r="AG10" s="106">
        <v>635</v>
      </c>
      <c r="AH10" s="106">
        <v>5742</v>
      </c>
      <c r="AI10" s="106">
        <v>12159</v>
      </c>
      <c r="AJ10" s="106">
        <v>68023</v>
      </c>
    </row>
    <row r="11" spans="1:36" s="13" customFormat="1" ht="15.75" customHeight="1">
      <c r="A11" s="282" t="s">
        <v>127</v>
      </c>
      <c r="B11" s="283"/>
      <c r="C11" s="108">
        <v>64678</v>
      </c>
      <c r="D11" s="128">
        <v>531585</v>
      </c>
      <c r="E11" s="128">
        <v>244</v>
      </c>
      <c r="F11" s="128">
        <v>2598</v>
      </c>
      <c r="G11" s="128">
        <v>64434</v>
      </c>
      <c r="H11" s="128">
        <v>528987</v>
      </c>
      <c r="I11" s="128">
        <v>43</v>
      </c>
      <c r="J11" s="128">
        <v>355</v>
      </c>
      <c r="K11" s="128">
        <v>7357</v>
      </c>
      <c r="L11" s="128">
        <v>48955</v>
      </c>
      <c r="M11" s="128">
        <v>8572</v>
      </c>
      <c r="N11" s="128">
        <v>109732</v>
      </c>
      <c r="O11" s="128">
        <v>23</v>
      </c>
      <c r="P11" s="128">
        <v>1502</v>
      </c>
      <c r="Q11" s="128">
        <v>586</v>
      </c>
      <c r="R11" s="128">
        <v>11940</v>
      </c>
      <c r="S11" s="128">
        <v>1330</v>
      </c>
      <c r="T11" s="128">
        <v>24871</v>
      </c>
      <c r="U11" s="128">
        <v>17529</v>
      </c>
      <c r="V11" s="128">
        <v>118697</v>
      </c>
      <c r="W11" s="128">
        <v>1028</v>
      </c>
      <c r="X11" s="128">
        <v>13084</v>
      </c>
      <c r="Y11" s="128">
        <v>2451</v>
      </c>
      <c r="Z11" s="128">
        <v>6777</v>
      </c>
      <c r="AA11" s="108">
        <v>7892</v>
      </c>
      <c r="AB11" s="108">
        <v>50387</v>
      </c>
      <c r="AC11" s="108">
        <v>2853</v>
      </c>
      <c r="AD11" s="108">
        <v>45620</v>
      </c>
      <c r="AE11" s="108">
        <v>1932</v>
      </c>
      <c r="AF11" s="108">
        <v>14084</v>
      </c>
      <c r="AG11" s="108">
        <v>737</v>
      </c>
      <c r="AH11" s="108">
        <v>8382</v>
      </c>
      <c r="AI11" s="108">
        <v>12101</v>
      </c>
      <c r="AJ11" s="108">
        <v>74601</v>
      </c>
    </row>
    <row r="12" spans="1:36" ht="15.75" customHeight="1">
      <c r="A12" s="293" t="s">
        <v>146</v>
      </c>
      <c r="B12" s="298"/>
      <c r="C12" s="112">
        <v>-7.6</v>
      </c>
      <c r="D12" s="112">
        <v>-1.9</v>
      </c>
      <c r="E12" s="112">
        <v>3</v>
      </c>
      <c r="F12" s="112">
        <v>-1.9</v>
      </c>
      <c r="G12" s="112">
        <v>-7.6</v>
      </c>
      <c r="H12" s="112">
        <v>-1.9</v>
      </c>
      <c r="I12" s="111">
        <v>-17.3</v>
      </c>
      <c r="J12" s="112">
        <v>-25.3</v>
      </c>
      <c r="K12" s="112">
        <v>-9.2</v>
      </c>
      <c r="L12" s="112">
        <v>-15.1</v>
      </c>
      <c r="M12" s="112">
        <v>-16.8</v>
      </c>
      <c r="N12" s="112">
        <v>-5.8</v>
      </c>
      <c r="O12" s="112">
        <v>-32.4</v>
      </c>
      <c r="P12" s="112">
        <v>-6.7</v>
      </c>
      <c r="Q12" s="112">
        <v>-3.5</v>
      </c>
      <c r="R12" s="112">
        <v>-2</v>
      </c>
      <c r="S12" s="112">
        <v>-7.5</v>
      </c>
      <c r="T12" s="112">
        <v>-2.5</v>
      </c>
      <c r="U12" s="112">
        <v>-11</v>
      </c>
      <c r="V12" s="112">
        <v>-9.5</v>
      </c>
      <c r="W12" s="112">
        <v>-14.8</v>
      </c>
      <c r="X12" s="112">
        <v>-16.4</v>
      </c>
      <c r="Y12" s="112">
        <v>-2.6</v>
      </c>
      <c r="Z12" s="112">
        <v>5.2</v>
      </c>
      <c r="AA12" s="112">
        <v>-7.8</v>
      </c>
      <c r="AB12" s="112">
        <v>-4.1</v>
      </c>
      <c r="AC12" s="112">
        <v>13.2</v>
      </c>
      <c r="AD12" s="112">
        <v>28.1</v>
      </c>
      <c r="AE12" s="112">
        <v>0.9</v>
      </c>
      <c r="AF12" s="112">
        <v>36.8</v>
      </c>
      <c r="AG12" s="111">
        <v>16.1</v>
      </c>
      <c r="AH12" s="112">
        <v>46</v>
      </c>
      <c r="AI12" s="112">
        <v>-0.5</v>
      </c>
      <c r="AJ12" s="112">
        <v>9.7</v>
      </c>
    </row>
    <row r="13" spans="1:36" ht="15" customHeight="1">
      <c r="A13" s="113"/>
      <c r="B13" s="114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6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</row>
    <row r="14" spans="1:36" s="13" customFormat="1" ht="15" customHeight="1">
      <c r="A14" s="299" t="s">
        <v>147</v>
      </c>
      <c r="B14" s="300"/>
      <c r="C14" s="128">
        <f aca="true" t="shared" si="0" ref="C14:AJ14">SUM(C15:C24,C26,C29,C32,C36,C40,C43)</f>
        <v>64678</v>
      </c>
      <c r="D14" s="128">
        <f t="shared" si="0"/>
        <v>531585</v>
      </c>
      <c r="E14" s="128">
        <f t="shared" si="0"/>
        <v>244</v>
      </c>
      <c r="F14" s="128">
        <f t="shared" si="0"/>
        <v>2598</v>
      </c>
      <c r="G14" s="128">
        <f t="shared" si="0"/>
        <v>64434</v>
      </c>
      <c r="H14" s="128">
        <f t="shared" si="0"/>
        <v>528987</v>
      </c>
      <c r="I14" s="128">
        <f t="shared" si="0"/>
        <v>43</v>
      </c>
      <c r="J14" s="128">
        <f t="shared" si="0"/>
        <v>355</v>
      </c>
      <c r="K14" s="128">
        <f t="shared" si="0"/>
        <v>7357</v>
      </c>
      <c r="L14" s="128">
        <f t="shared" si="0"/>
        <v>48955</v>
      </c>
      <c r="M14" s="128">
        <f t="shared" si="0"/>
        <v>8572</v>
      </c>
      <c r="N14" s="128">
        <f t="shared" si="0"/>
        <v>109732</v>
      </c>
      <c r="O14" s="128">
        <f t="shared" si="0"/>
        <v>23</v>
      </c>
      <c r="P14" s="128">
        <f t="shared" si="0"/>
        <v>1502</v>
      </c>
      <c r="Q14" s="128">
        <f t="shared" si="0"/>
        <v>586</v>
      </c>
      <c r="R14" s="128">
        <f t="shared" si="0"/>
        <v>11940</v>
      </c>
      <c r="S14" s="128">
        <f t="shared" si="0"/>
        <v>1330</v>
      </c>
      <c r="T14" s="128">
        <f t="shared" si="0"/>
        <v>24871</v>
      </c>
      <c r="U14" s="128">
        <f t="shared" si="0"/>
        <v>17529</v>
      </c>
      <c r="V14" s="128">
        <f t="shared" si="0"/>
        <v>118697</v>
      </c>
      <c r="W14" s="128">
        <f t="shared" si="0"/>
        <v>1028</v>
      </c>
      <c r="X14" s="128">
        <f t="shared" si="0"/>
        <v>13084</v>
      </c>
      <c r="Y14" s="128">
        <f t="shared" si="0"/>
        <v>2451</v>
      </c>
      <c r="Z14" s="128">
        <f t="shared" si="0"/>
        <v>6777</v>
      </c>
      <c r="AA14" s="128">
        <f t="shared" si="0"/>
        <v>7892</v>
      </c>
      <c r="AB14" s="128">
        <f t="shared" si="0"/>
        <v>50387</v>
      </c>
      <c r="AC14" s="128">
        <f t="shared" si="0"/>
        <v>2853</v>
      </c>
      <c r="AD14" s="128">
        <f t="shared" si="0"/>
        <v>45620</v>
      </c>
      <c r="AE14" s="128">
        <f t="shared" si="0"/>
        <v>1932</v>
      </c>
      <c r="AF14" s="128">
        <f t="shared" si="0"/>
        <v>14084</v>
      </c>
      <c r="AG14" s="128">
        <f t="shared" si="0"/>
        <v>737</v>
      </c>
      <c r="AH14" s="128">
        <f t="shared" si="0"/>
        <v>8382</v>
      </c>
      <c r="AI14" s="128">
        <f t="shared" si="0"/>
        <v>12101</v>
      </c>
      <c r="AJ14" s="128">
        <f t="shared" si="0"/>
        <v>74601</v>
      </c>
    </row>
    <row r="15" spans="1:230" s="131" customFormat="1" ht="15.75" customHeight="1">
      <c r="A15" s="278" t="s">
        <v>88</v>
      </c>
      <c r="B15" s="296"/>
      <c r="C15" s="108">
        <v>27017</v>
      </c>
      <c r="D15" s="108">
        <v>242183</v>
      </c>
      <c r="E15" s="108">
        <v>32</v>
      </c>
      <c r="F15" s="108">
        <v>203</v>
      </c>
      <c r="G15" s="108">
        <v>26985</v>
      </c>
      <c r="H15" s="108">
        <v>241980</v>
      </c>
      <c r="I15" s="108">
        <v>7</v>
      </c>
      <c r="J15" s="108">
        <v>42</v>
      </c>
      <c r="K15" s="108">
        <v>2613</v>
      </c>
      <c r="L15" s="108">
        <v>21831</v>
      </c>
      <c r="M15" s="108">
        <v>2195</v>
      </c>
      <c r="N15" s="108">
        <v>25189</v>
      </c>
      <c r="O15" s="108">
        <v>4</v>
      </c>
      <c r="P15" s="108">
        <v>530</v>
      </c>
      <c r="Q15" s="108">
        <v>392</v>
      </c>
      <c r="R15" s="108">
        <v>8947</v>
      </c>
      <c r="S15" s="108">
        <v>612</v>
      </c>
      <c r="T15" s="108">
        <v>12682</v>
      </c>
      <c r="U15" s="108">
        <v>7566</v>
      </c>
      <c r="V15" s="108">
        <v>60050</v>
      </c>
      <c r="W15" s="108">
        <v>551</v>
      </c>
      <c r="X15" s="108">
        <v>8538</v>
      </c>
      <c r="Y15" s="108">
        <v>1501</v>
      </c>
      <c r="Z15" s="108">
        <v>4725</v>
      </c>
      <c r="AA15" s="108">
        <v>3724</v>
      </c>
      <c r="AB15" s="108">
        <v>24771</v>
      </c>
      <c r="AC15" s="108">
        <v>1296</v>
      </c>
      <c r="AD15" s="108">
        <v>22238</v>
      </c>
      <c r="AE15" s="108">
        <v>918</v>
      </c>
      <c r="AF15" s="108">
        <v>8187</v>
      </c>
      <c r="AG15" s="108">
        <v>236</v>
      </c>
      <c r="AH15" s="108">
        <v>2613</v>
      </c>
      <c r="AI15" s="108">
        <v>5370</v>
      </c>
      <c r="AJ15" s="108">
        <v>41637</v>
      </c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</row>
    <row r="16" spans="1:230" s="13" customFormat="1" ht="15.75" customHeight="1">
      <c r="A16" s="278" t="s">
        <v>89</v>
      </c>
      <c r="B16" s="296"/>
      <c r="C16" s="108">
        <v>3858</v>
      </c>
      <c r="D16" s="108">
        <v>27152</v>
      </c>
      <c r="E16" s="108">
        <v>15</v>
      </c>
      <c r="F16" s="108">
        <v>235</v>
      </c>
      <c r="G16" s="108">
        <v>3843</v>
      </c>
      <c r="H16" s="108">
        <v>26917</v>
      </c>
      <c r="I16" s="108">
        <v>5</v>
      </c>
      <c r="J16" s="108">
        <v>35</v>
      </c>
      <c r="K16" s="108">
        <v>418</v>
      </c>
      <c r="L16" s="108">
        <v>2646</v>
      </c>
      <c r="M16" s="108">
        <v>370</v>
      </c>
      <c r="N16" s="108">
        <v>4669</v>
      </c>
      <c r="O16" s="108">
        <v>6</v>
      </c>
      <c r="P16" s="108">
        <v>312</v>
      </c>
      <c r="Q16" s="108">
        <v>18</v>
      </c>
      <c r="R16" s="108">
        <v>81</v>
      </c>
      <c r="S16" s="108">
        <v>65</v>
      </c>
      <c r="T16" s="108">
        <v>1144</v>
      </c>
      <c r="U16" s="108">
        <v>1158</v>
      </c>
      <c r="V16" s="108">
        <v>6129</v>
      </c>
      <c r="W16" s="108">
        <v>70</v>
      </c>
      <c r="X16" s="108">
        <v>559</v>
      </c>
      <c r="Y16" s="108">
        <v>99</v>
      </c>
      <c r="Z16" s="108">
        <v>180</v>
      </c>
      <c r="AA16" s="108">
        <v>541</v>
      </c>
      <c r="AB16" s="108">
        <v>3210</v>
      </c>
      <c r="AC16" s="108">
        <v>166</v>
      </c>
      <c r="AD16" s="108">
        <v>3155</v>
      </c>
      <c r="AE16" s="108">
        <v>106</v>
      </c>
      <c r="AF16" s="108">
        <v>442</v>
      </c>
      <c r="AG16" s="108">
        <v>63</v>
      </c>
      <c r="AH16" s="108">
        <v>554</v>
      </c>
      <c r="AI16" s="108">
        <v>758</v>
      </c>
      <c r="AJ16" s="108">
        <v>3801</v>
      </c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</row>
    <row r="17" spans="1:230" s="13" customFormat="1" ht="15.75" customHeight="1">
      <c r="A17" s="278" t="s">
        <v>90</v>
      </c>
      <c r="B17" s="296"/>
      <c r="C17" s="108">
        <v>6265</v>
      </c>
      <c r="D17" s="108">
        <v>48958</v>
      </c>
      <c r="E17" s="108">
        <v>8</v>
      </c>
      <c r="F17" s="108">
        <v>28</v>
      </c>
      <c r="G17" s="108">
        <v>6257</v>
      </c>
      <c r="H17" s="108">
        <v>48930</v>
      </c>
      <c r="I17" s="108">
        <v>2</v>
      </c>
      <c r="J17" s="108">
        <v>6</v>
      </c>
      <c r="K17" s="108">
        <v>712</v>
      </c>
      <c r="L17" s="108">
        <v>4182</v>
      </c>
      <c r="M17" s="108">
        <v>1206</v>
      </c>
      <c r="N17" s="108">
        <v>14685</v>
      </c>
      <c r="O17" s="108">
        <v>4</v>
      </c>
      <c r="P17" s="108">
        <v>197</v>
      </c>
      <c r="Q17" s="108">
        <v>32</v>
      </c>
      <c r="R17" s="108">
        <v>420</v>
      </c>
      <c r="S17" s="108">
        <v>113</v>
      </c>
      <c r="T17" s="108">
        <v>1895</v>
      </c>
      <c r="U17" s="108">
        <v>1604</v>
      </c>
      <c r="V17" s="108">
        <v>9750</v>
      </c>
      <c r="W17" s="108">
        <v>95</v>
      </c>
      <c r="X17" s="108">
        <v>912</v>
      </c>
      <c r="Y17" s="108">
        <v>198</v>
      </c>
      <c r="Z17" s="108">
        <v>455</v>
      </c>
      <c r="AA17" s="108">
        <v>693</v>
      </c>
      <c r="AB17" s="108">
        <v>4043</v>
      </c>
      <c r="AC17" s="108">
        <v>252</v>
      </c>
      <c r="AD17" s="108">
        <v>4029</v>
      </c>
      <c r="AE17" s="108">
        <v>177</v>
      </c>
      <c r="AF17" s="108">
        <v>1032</v>
      </c>
      <c r="AG17" s="108">
        <v>72</v>
      </c>
      <c r="AH17" s="108">
        <v>749</v>
      </c>
      <c r="AI17" s="108">
        <v>1097</v>
      </c>
      <c r="AJ17" s="108">
        <v>6575</v>
      </c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</row>
    <row r="18" spans="1:230" s="13" customFormat="1" ht="15.75" customHeight="1">
      <c r="A18" s="278" t="s">
        <v>91</v>
      </c>
      <c r="B18" s="296"/>
      <c r="C18" s="108">
        <v>2068</v>
      </c>
      <c r="D18" s="108">
        <v>10567</v>
      </c>
      <c r="E18" s="108">
        <v>20</v>
      </c>
      <c r="F18" s="108">
        <v>351</v>
      </c>
      <c r="G18" s="108">
        <v>2048</v>
      </c>
      <c r="H18" s="108">
        <v>10216</v>
      </c>
      <c r="I18" s="108">
        <v>2</v>
      </c>
      <c r="J18" s="108">
        <v>27</v>
      </c>
      <c r="K18" s="108">
        <v>186</v>
      </c>
      <c r="L18" s="108">
        <v>1476</v>
      </c>
      <c r="M18" s="108">
        <v>437</v>
      </c>
      <c r="N18" s="108">
        <v>2401</v>
      </c>
      <c r="O18" s="108">
        <v>3</v>
      </c>
      <c r="P18" s="108">
        <v>33</v>
      </c>
      <c r="Q18" s="108">
        <v>6</v>
      </c>
      <c r="R18" s="108">
        <v>53</v>
      </c>
      <c r="S18" s="108">
        <v>25</v>
      </c>
      <c r="T18" s="108">
        <v>248</v>
      </c>
      <c r="U18" s="108">
        <v>591</v>
      </c>
      <c r="V18" s="108">
        <v>2449</v>
      </c>
      <c r="W18" s="108">
        <v>25</v>
      </c>
      <c r="X18" s="108">
        <v>210</v>
      </c>
      <c r="Y18" s="108">
        <v>12</v>
      </c>
      <c r="Z18" s="108">
        <v>33</v>
      </c>
      <c r="AA18" s="108">
        <v>262</v>
      </c>
      <c r="AB18" s="108">
        <v>1076</v>
      </c>
      <c r="AC18" s="108">
        <v>55</v>
      </c>
      <c r="AD18" s="108">
        <v>735</v>
      </c>
      <c r="AE18" s="108">
        <v>29</v>
      </c>
      <c r="AF18" s="108">
        <v>207</v>
      </c>
      <c r="AG18" s="108">
        <v>32</v>
      </c>
      <c r="AH18" s="108">
        <v>303</v>
      </c>
      <c r="AI18" s="108">
        <v>383</v>
      </c>
      <c r="AJ18" s="108">
        <v>965</v>
      </c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</row>
    <row r="19" spans="1:230" s="13" customFormat="1" ht="15.75" customHeight="1">
      <c r="A19" s="278" t="s">
        <v>92</v>
      </c>
      <c r="B19" s="296"/>
      <c r="C19" s="108">
        <v>1228</v>
      </c>
      <c r="D19" s="108">
        <v>6488</v>
      </c>
      <c r="E19" s="108">
        <v>15</v>
      </c>
      <c r="F19" s="108">
        <v>166</v>
      </c>
      <c r="G19" s="108">
        <v>1213</v>
      </c>
      <c r="H19" s="108">
        <v>6322</v>
      </c>
      <c r="I19" s="108">
        <v>3</v>
      </c>
      <c r="J19" s="108">
        <v>15</v>
      </c>
      <c r="K19" s="108">
        <v>164</v>
      </c>
      <c r="L19" s="108">
        <v>980</v>
      </c>
      <c r="M19" s="108">
        <v>89</v>
      </c>
      <c r="N19" s="108">
        <v>1171</v>
      </c>
      <c r="O19" s="108">
        <v>2</v>
      </c>
      <c r="P19" s="108">
        <v>31</v>
      </c>
      <c r="Q19" s="108">
        <v>6</v>
      </c>
      <c r="R19" s="108">
        <v>21</v>
      </c>
      <c r="S19" s="108">
        <v>33</v>
      </c>
      <c r="T19" s="108">
        <v>331</v>
      </c>
      <c r="U19" s="108">
        <v>413</v>
      </c>
      <c r="V19" s="108">
        <v>1476</v>
      </c>
      <c r="W19" s="108">
        <v>13</v>
      </c>
      <c r="X19" s="108">
        <v>131</v>
      </c>
      <c r="Y19" s="108">
        <v>6</v>
      </c>
      <c r="Z19" s="108">
        <v>11</v>
      </c>
      <c r="AA19" s="108">
        <v>128</v>
      </c>
      <c r="AB19" s="108">
        <v>472</v>
      </c>
      <c r="AC19" s="108">
        <v>33</v>
      </c>
      <c r="AD19" s="108">
        <v>395</v>
      </c>
      <c r="AE19" s="108">
        <v>24</v>
      </c>
      <c r="AF19" s="108">
        <v>41</v>
      </c>
      <c r="AG19" s="108">
        <v>29</v>
      </c>
      <c r="AH19" s="108">
        <v>273</v>
      </c>
      <c r="AI19" s="108">
        <v>270</v>
      </c>
      <c r="AJ19" s="108">
        <v>974</v>
      </c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</row>
    <row r="20" spans="1:230" s="13" customFormat="1" ht="15.75" customHeight="1">
      <c r="A20" s="278" t="s">
        <v>93</v>
      </c>
      <c r="B20" s="296"/>
      <c r="C20" s="108">
        <v>4304</v>
      </c>
      <c r="D20" s="108">
        <v>32436</v>
      </c>
      <c r="E20" s="108">
        <v>3</v>
      </c>
      <c r="F20" s="108">
        <v>28</v>
      </c>
      <c r="G20" s="108">
        <v>4301</v>
      </c>
      <c r="H20" s="108">
        <v>32408</v>
      </c>
      <c r="I20" s="108" t="s">
        <v>20</v>
      </c>
      <c r="J20" s="108" t="s">
        <v>20</v>
      </c>
      <c r="K20" s="108">
        <v>399</v>
      </c>
      <c r="L20" s="108">
        <v>2009</v>
      </c>
      <c r="M20" s="108">
        <v>975</v>
      </c>
      <c r="N20" s="108">
        <v>9066</v>
      </c>
      <c r="O20" s="108" t="s">
        <v>20</v>
      </c>
      <c r="P20" s="108" t="s">
        <v>20</v>
      </c>
      <c r="Q20" s="108">
        <v>16</v>
      </c>
      <c r="R20" s="108">
        <v>212</v>
      </c>
      <c r="S20" s="108">
        <v>40</v>
      </c>
      <c r="T20" s="108">
        <v>855</v>
      </c>
      <c r="U20" s="108">
        <v>1121</v>
      </c>
      <c r="V20" s="108">
        <v>6280</v>
      </c>
      <c r="W20" s="108">
        <v>38</v>
      </c>
      <c r="X20" s="108">
        <v>400</v>
      </c>
      <c r="Y20" s="108">
        <v>134</v>
      </c>
      <c r="Z20" s="108">
        <v>296</v>
      </c>
      <c r="AA20" s="108">
        <v>604</v>
      </c>
      <c r="AB20" s="108">
        <v>5692</v>
      </c>
      <c r="AC20" s="108">
        <v>185</v>
      </c>
      <c r="AD20" s="108">
        <v>3369</v>
      </c>
      <c r="AE20" s="108">
        <v>76</v>
      </c>
      <c r="AF20" s="108">
        <v>280</v>
      </c>
      <c r="AG20" s="108">
        <v>46</v>
      </c>
      <c r="AH20" s="108">
        <v>559</v>
      </c>
      <c r="AI20" s="108">
        <v>667</v>
      </c>
      <c r="AJ20" s="108">
        <v>3390</v>
      </c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</row>
    <row r="21" spans="1:230" s="131" customFormat="1" ht="15.75" customHeight="1">
      <c r="A21" s="278" t="s">
        <v>94</v>
      </c>
      <c r="B21" s="296"/>
      <c r="C21" s="108">
        <v>1518</v>
      </c>
      <c r="D21" s="108">
        <v>9747</v>
      </c>
      <c r="E21" s="108">
        <v>5</v>
      </c>
      <c r="F21" s="108">
        <v>32</v>
      </c>
      <c r="G21" s="108">
        <v>1513</v>
      </c>
      <c r="H21" s="108">
        <v>9715</v>
      </c>
      <c r="I21" s="108" t="s">
        <v>20</v>
      </c>
      <c r="J21" s="108" t="s">
        <v>20</v>
      </c>
      <c r="K21" s="108">
        <v>186</v>
      </c>
      <c r="L21" s="108">
        <v>1088</v>
      </c>
      <c r="M21" s="108">
        <v>183</v>
      </c>
      <c r="N21" s="108">
        <v>2714</v>
      </c>
      <c r="O21" s="120" t="s">
        <v>20</v>
      </c>
      <c r="P21" s="120" t="s">
        <v>20</v>
      </c>
      <c r="Q21" s="108">
        <v>8</v>
      </c>
      <c r="R21" s="108">
        <v>32</v>
      </c>
      <c r="S21" s="108">
        <v>28</v>
      </c>
      <c r="T21" s="108">
        <v>359</v>
      </c>
      <c r="U21" s="108">
        <v>410</v>
      </c>
      <c r="V21" s="108">
        <v>1902</v>
      </c>
      <c r="W21" s="108">
        <v>16</v>
      </c>
      <c r="X21" s="108">
        <v>174</v>
      </c>
      <c r="Y21" s="108">
        <v>29</v>
      </c>
      <c r="Z21" s="108">
        <v>52</v>
      </c>
      <c r="AA21" s="108">
        <v>181</v>
      </c>
      <c r="AB21" s="108">
        <v>751</v>
      </c>
      <c r="AC21" s="108">
        <v>79</v>
      </c>
      <c r="AD21" s="108">
        <v>746</v>
      </c>
      <c r="AE21" s="108">
        <v>48</v>
      </c>
      <c r="AF21" s="108">
        <v>204</v>
      </c>
      <c r="AG21" s="108">
        <v>21</v>
      </c>
      <c r="AH21" s="108">
        <v>414</v>
      </c>
      <c r="AI21" s="108">
        <v>324</v>
      </c>
      <c r="AJ21" s="108">
        <v>1279</v>
      </c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</row>
    <row r="22" spans="1:230" s="13" customFormat="1" ht="15.75" customHeight="1">
      <c r="A22" s="278" t="s">
        <v>148</v>
      </c>
      <c r="B22" s="296"/>
      <c r="C22" s="108">
        <v>1874</v>
      </c>
      <c r="D22" s="108">
        <v>12902</v>
      </c>
      <c r="E22" s="108">
        <v>9</v>
      </c>
      <c r="F22" s="108">
        <v>59</v>
      </c>
      <c r="G22" s="108">
        <v>1865</v>
      </c>
      <c r="H22" s="108">
        <v>12843</v>
      </c>
      <c r="I22" s="108">
        <v>2</v>
      </c>
      <c r="J22" s="108">
        <v>6</v>
      </c>
      <c r="K22" s="108">
        <v>214</v>
      </c>
      <c r="L22" s="108">
        <v>1086</v>
      </c>
      <c r="M22" s="108">
        <v>669</v>
      </c>
      <c r="N22" s="108">
        <v>5787</v>
      </c>
      <c r="O22" s="120" t="s">
        <v>20</v>
      </c>
      <c r="P22" s="120" t="s">
        <v>20</v>
      </c>
      <c r="Q22" s="108">
        <v>10</v>
      </c>
      <c r="R22" s="108">
        <v>507</v>
      </c>
      <c r="S22" s="108">
        <v>34</v>
      </c>
      <c r="T22" s="108">
        <v>476</v>
      </c>
      <c r="U22" s="108">
        <v>367</v>
      </c>
      <c r="V22" s="108">
        <v>1801</v>
      </c>
      <c r="W22" s="108">
        <v>16</v>
      </c>
      <c r="X22" s="108">
        <v>193</v>
      </c>
      <c r="Y22" s="108">
        <v>39</v>
      </c>
      <c r="Z22" s="108">
        <v>70</v>
      </c>
      <c r="AA22" s="108">
        <v>125</v>
      </c>
      <c r="AB22" s="108">
        <v>636</v>
      </c>
      <c r="AC22" s="108">
        <v>66</v>
      </c>
      <c r="AD22" s="108">
        <v>828</v>
      </c>
      <c r="AE22" s="108">
        <v>37</v>
      </c>
      <c r="AF22" s="108">
        <v>137</v>
      </c>
      <c r="AG22" s="108">
        <v>18</v>
      </c>
      <c r="AH22" s="108">
        <v>141</v>
      </c>
      <c r="AI22" s="108">
        <v>268</v>
      </c>
      <c r="AJ22" s="108">
        <v>1175</v>
      </c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</row>
    <row r="23" spans="1:36" s="13" customFormat="1" ht="15" customHeight="1">
      <c r="A23" s="278" t="s">
        <v>130</v>
      </c>
      <c r="B23" s="296"/>
      <c r="C23" s="108">
        <v>4693</v>
      </c>
      <c r="D23" s="108">
        <v>48110</v>
      </c>
      <c r="E23" s="108">
        <v>57</v>
      </c>
      <c r="F23" s="108">
        <v>590</v>
      </c>
      <c r="G23" s="108">
        <v>4636</v>
      </c>
      <c r="H23" s="108">
        <v>47520</v>
      </c>
      <c r="I23" s="108">
        <v>10</v>
      </c>
      <c r="J23" s="108">
        <v>128</v>
      </c>
      <c r="K23" s="108">
        <v>698</v>
      </c>
      <c r="L23" s="108">
        <v>4007</v>
      </c>
      <c r="M23" s="108">
        <v>727</v>
      </c>
      <c r="N23" s="108">
        <v>18045</v>
      </c>
      <c r="O23" s="108">
        <v>3</v>
      </c>
      <c r="P23" s="108">
        <v>99</v>
      </c>
      <c r="Q23" s="108">
        <v>28</v>
      </c>
      <c r="R23" s="108">
        <v>1144</v>
      </c>
      <c r="S23" s="108">
        <v>136</v>
      </c>
      <c r="T23" s="108">
        <v>3304</v>
      </c>
      <c r="U23" s="108">
        <v>1195</v>
      </c>
      <c r="V23" s="108">
        <v>9099</v>
      </c>
      <c r="W23" s="108">
        <v>58</v>
      </c>
      <c r="X23" s="108">
        <v>535</v>
      </c>
      <c r="Y23" s="108">
        <v>104</v>
      </c>
      <c r="Z23" s="108">
        <v>212</v>
      </c>
      <c r="AA23" s="108">
        <v>482</v>
      </c>
      <c r="AB23" s="108">
        <v>2963</v>
      </c>
      <c r="AC23" s="108">
        <v>205</v>
      </c>
      <c r="AD23" s="108">
        <v>2092</v>
      </c>
      <c r="AE23" s="108">
        <v>156</v>
      </c>
      <c r="AF23" s="108">
        <v>747</v>
      </c>
      <c r="AG23" s="108">
        <v>55</v>
      </c>
      <c r="AH23" s="108">
        <v>887</v>
      </c>
      <c r="AI23" s="108">
        <v>779</v>
      </c>
      <c r="AJ23" s="108">
        <v>4258</v>
      </c>
    </row>
    <row r="24" spans="1:230" s="131" customFormat="1" ht="15.75" customHeight="1">
      <c r="A24" s="278" t="s">
        <v>149</v>
      </c>
      <c r="B24" s="296"/>
      <c r="C24" s="108">
        <v>2350</v>
      </c>
      <c r="D24" s="108">
        <v>21157</v>
      </c>
      <c r="E24" s="108">
        <v>11</v>
      </c>
      <c r="F24" s="108">
        <v>101</v>
      </c>
      <c r="G24" s="108">
        <v>2339</v>
      </c>
      <c r="H24" s="108">
        <v>21056</v>
      </c>
      <c r="I24" s="108">
        <v>2</v>
      </c>
      <c r="J24" s="108">
        <v>22</v>
      </c>
      <c r="K24" s="108">
        <v>333</v>
      </c>
      <c r="L24" s="108">
        <v>1573</v>
      </c>
      <c r="M24" s="108">
        <v>579</v>
      </c>
      <c r="N24" s="108">
        <v>9828</v>
      </c>
      <c r="O24" s="108" t="s">
        <v>20</v>
      </c>
      <c r="P24" s="108" t="s">
        <v>20</v>
      </c>
      <c r="Q24" s="108">
        <v>18</v>
      </c>
      <c r="R24" s="108">
        <v>246</v>
      </c>
      <c r="S24" s="108">
        <v>48</v>
      </c>
      <c r="T24" s="108">
        <v>762</v>
      </c>
      <c r="U24" s="108">
        <v>580</v>
      </c>
      <c r="V24" s="108">
        <v>3007</v>
      </c>
      <c r="W24" s="108">
        <v>21</v>
      </c>
      <c r="X24" s="108">
        <v>201</v>
      </c>
      <c r="Y24" s="108">
        <v>54</v>
      </c>
      <c r="Z24" s="108">
        <v>96</v>
      </c>
      <c r="AA24" s="108">
        <v>173</v>
      </c>
      <c r="AB24" s="108">
        <v>1031</v>
      </c>
      <c r="AC24" s="108">
        <v>100</v>
      </c>
      <c r="AD24" s="108">
        <v>1453</v>
      </c>
      <c r="AE24" s="108">
        <v>91</v>
      </c>
      <c r="AF24" s="108">
        <v>687</v>
      </c>
      <c r="AG24" s="108">
        <v>22</v>
      </c>
      <c r="AH24" s="108">
        <v>335</v>
      </c>
      <c r="AI24" s="108">
        <v>318</v>
      </c>
      <c r="AJ24" s="108">
        <v>1815</v>
      </c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</row>
    <row r="25" spans="1:36" s="13" customFormat="1" ht="15.75" customHeight="1">
      <c r="A25" s="132"/>
      <c r="B25" s="133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</row>
    <row r="26" spans="1:36" s="13" customFormat="1" ht="15" customHeight="1">
      <c r="A26" s="278" t="s">
        <v>95</v>
      </c>
      <c r="B26" s="296"/>
      <c r="C26" s="108">
        <v>281</v>
      </c>
      <c r="D26" s="108">
        <v>3623</v>
      </c>
      <c r="E26" s="108">
        <v>3</v>
      </c>
      <c r="F26" s="108">
        <v>14</v>
      </c>
      <c r="G26" s="108">
        <v>278</v>
      </c>
      <c r="H26" s="108">
        <v>3609</v>
      </c>
      <c r="I26" s="120" t="s">
        <v>20</v>
      </c>
      <c r="J26" s="120" t="s">
        <v>20</v>
      </c>
      <c r="K26" s="108">
        <v>63</v>
      </c>
      <c r="L26" s="108">
        <v>306</v>
      </c>
      <c r="M26" s="108">
        <v>67</v>
      </c>
      <c r="N26" s="108">
        <v>1889</v>
      </c>
      <c r="O26" s="108" t="s">
        <v>20</v>
      </c>
      <c r="P26" s="108" t="s">
        <v>20</v>
      </c>
      <c r="Q26" s="108">
        <v>1</v>
      </c>
      <c r="R26" s="108">
        <v>3</v>
      </c>
      <c r="S26" s="108">
        <v>13</v>
      </c>
      <c r="T26" s="108">
        <v>216</v>
      </c>
      <c r="U26" s="108">
        <v>50</v>
      </c>
      <c r="V26" s="108">
        <v>778</v>
      </c>
      <c r="W26" s="108">
        <v>4</v>
      </c>
      <c r="X26" s="108">
        <v>16</v>
      </c>
      <c r="Y26" s="108">
        <v>1</v>
      </c>
      <c r="Z26" s="108">
        <v>2</v>
      </c>
      <c r="AA26" s="108">
        <v>10</v>
      </c>
      <c r="AB26" s="108">
        <v>69</v>
      </c>
      <c r="AC26" s="108">
        <v>6</v>
      </c>
      <c r="AD26" s="108">
        <v>56</v>
      </c>
      <c r="AE26" s="108">
        <v>17</v>
      </c>
      <c r="AF26" s="108">
        <v>51</v>
      </c>
      <c r="AG26" s="108">
        <v>3</v>
      </c>
      <c r="AH26" s="108">
        <v>28</v>
      </c>
      <c r="AI26" s="108">
        <v>43</v>
      </c>
      <c r="AJ26" s="108">
        <v>195</v>
      </c>
    </row>
    <row r="27" spans="1:230" s="116" customFormat="1" ht="15.75" customHeight="1">
      <c r="A27" s="117"/>
      <c r="B27" s="118" t="s">
        <v>96</v>
      </c>
      <c r="C27" s="106">
        <v>281</v>
      </c>
      <c r="D27" s="106">
        <v>3623</v>
      </c>
      <c r="E27" s="106">
        <v>3</v>
      </c>
      <c r="F27" s="106">
        <v>14</v>
      </c>
      <c r="G27" s="106">
        <v>278</v>
      </c>
      <c r="H27" s="106">
        <v>3609</v>
      </c>
      <c r="I27" s="106" t="s">
        <v>20</v>
      </c>
      <c r="J27" s="106" t="s">
        <v>20</v>
      </c>
      <c r="K27" s="106">
        <v>63</v>
      </c>
      <c r="L27" s="106">
        <v>306</v>
      </c>
      <c r="M27" s="106">
        <v>67</v>
      </c>
      <c r="N27" s="106">
        <v>1889</v>
      </c>
      <c r="O27" s="106" t="s">
        <v>20</v>
      </c>
      <c r="P27" s="106" t="s">
        <v>20</v>
      </c>
      <c r="Q27" s="106">
        <v>1</v>
      </c>
      <c r="R27" s="106">
        <v>3</v>
      </c>
      <c r="S27" s="106">
        <v>13</v>
      </c>
      <c r="T27" s="106">
        <v>216</v>
      </c>
      <c r="U27" s="106">
        <v>50</v>
      </c>
      <c r="V27" s="106">
        <v>778</v>
      </c>
      <c r="W27" s="106">
        <v>4</v>
      </c>
      <c r="X27" s="106">
        <v>16</v>
      </c>
      <c r="Y27" s="106">
        <v>1</v>
      </c>
      <c r="Z27" s="106">
        <v>2</v>
      </c>
      <c r="AA27" s="106">
        <v>10</v>
      </c>
      <c r="AB27" s="106">
        <v>69</v>
      </c>
      <c r="AC27" s="106">
        <v>6</v>
      </c>
      <c r="AD27" s="106">
        <v>56</v>
      </c>
      <c r="AE27" s="106">
        <v>17</v>
      </c>
      <c r="AF27" s="106">
        <v>51</v>
      </c>
      <c r="AG27" s="106">
        <v>3</v>
      </c>
      <c r="AH27" s="106">
        <v>28</v>
      </c>
      <c r="AI27" s="106">
        <v>43</v>
      </c>
      <c r="AJ27" s="106">
        <v>195</v>
      </c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</row>
    <row r="28" spans="1:36" ht="15.75" customHeight="1">
      <c r="A28" s="278"/>
      <c r="B28" s="296"/>
      <c r="C28" s="106"/>
      <c r="D28" s="106"/>
      <c r="E28" s="120"/>
      <c r="F28" s="120"/>
      <c r="G28" s="106"/>
      <c r="H28" s="106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06"/>
      <c r="AB28" s="106"/>
      <c r="AC28" s="120"/>
      <c r="AD28" s="120"/>
      <c r="AE28" s="106"/>
      <c r="AF28" s="106"/>
      <c r="AG28" s="120"/>
      <c r="AH28" s="120"/>
      <c r="AI28" s="120"/>
      <c r="AJ28" s="120"/>
    </row>
    <row r="29" spans="1:36" s="13" customFormat="1" ht="15.75" customHeight="1">
      <c r="A29" s="278" t="s">
        <v>97</v>
      </c>
      <c r="B29" s="296"/>
      <c r="C29" s="108">
        <v>2399</v>
      </c>
      <c r="D29" s="108">
        <v>22617</v>
      </c>
      <c r="E29" s="108">
        <v>1</v>
      </c>
      <c r="F29" s="108">
        <v>1</v>
      </c>
      <c r="G29" s="108">
        <v>2398</v>
      </c>
      <c r="H29" s="108">
        <v>22616</v>
      </c>
      <c r="I29" s="120" t="s">
        <v>20</v>
      </c>
      <c r="J29" s="120" t="s">
        <v>20</v>
      </c>
      <c r="K29" s="108">
        <v>271</v>
      </c>
      <c r="L29" s="108">
        <v>2028</v>
      </c>
      <c r="M29" s="108">
        <v>140</v>
      </c>
      <c r="N29" s="108">
        <v>2392</v>
      </c>
      <c r="O29" s="108" t="s">
        <v>20</v>
      </c>
      <c r="P29" s="108" t="s">
        <v>20</v>
      </c>
      <c r="Q29" s="108">
        <v>21</v>
      </c>
      <c r="R29" s="108">
        <v>173</v>
      </c>
      <c r="S29" s="108">
        <v>55</v>
      </c>
      <c r="T29" s="108">
        <v>1151</v>
      </c>
      <c r="U29" s="108">
        <v>683</v>
      </c>
      <c r="V29" s="108">
        <v>6993</v>
      </c>
      <c r="W29" s="108">
        <v>41</v>
      </c>
      <c r="X29" s="108">
        <v>406</v>
      </c>
      <c r="Y29" s="108">
        <v>175</v>
      </c>
      <c r="Z29" s="108">
        <v>439</v>
      </c>
      <c r="AA29" s="108">
        <v>319</v>
      </c>
      <c r="AB29" s="108">
        <v>2699</v>
      </c>
      <c r="AC29" s="108">
        <v>120</v>
      </c>
      <c r="AD29" s="108">
        <v>1815</v>
      </c>
      <c r="AE29" s="108">
        <v>76</v>
      </c>
      <c r="AF29" s="108">
        <v>931</v>
      </c>
      <c r="AG29" s="108">
        <v>12</v>
      </c>
      <c r="AH29" s="108">
        <v>174</v>
      </c>
      <c r="AI29" s="108">
        <v>485</v>
      </c>
      <c r="AJ29" s="108">
        <v>3415</v>
      </c>
    </row>
    <row r="30" spans="1:36" ht="15.75" customHeight="1">
      <c r="A30" s="117"/>
      <c r="B30" s="118" t="s">
        <v>98</v>
      </c>
      <c r="C30" s="106">
        <v>2399</v>
      </c>
      <c r="D30" s="106">
        <v>22617</v>
      </c>
      <c r="E30" s="106">
        <v>1</v>
      </c>
      <c r="F30" s="106">
        <v>1</v>
      </c>
      <c r="G30" s="106">
        <v>2398</v>
      </c>
      <c r="H30" s="106">
        <v>22616</v>
      </c>
      <c r="I30" s="106" t="s">
        <v>20</v>
      </c>
      <c r="J30" s="106" t="s">
        <v>20</v>
      </c>
      <c r="K30" s="106">
        <v>271</v>
      </c>
      <c r="L30" s="106">
        <v>2028</v>
      </c>
      <c r="M30" s="106">
        <v>140</v>
      </c>
      <c r="N30" s="106">
        <v>2392</v>
      </c>
      <c r="O30" s="106" t="s">
        <v>20</v>
      </c>
      <c r="P30" s="106" t="s">
        <v>20</v>
      </c>
      <c r="Q30" s="106">
        <v>21</v>
      </c>
      <c r="R30" s="106">
        <v>173</v>
      </c>
      <c r="S30" s="106">
        <v>55</v>
      </c>
      <c r="T30" s="106">
        <v>1151</v>
      </c>
      <c r="U30" s="106">
        <v>683</v>
      </c>
      <c r="V30" s="106">
        <v>6993</v>
      </c>
      <c r="W30" s="106">
        <v>41</v>
      </c>
      <c r="X30" s="106">
        <v>406</v>
      </c>
      <c r="Y30" s="106">
        <v>175</v>
      </c>
      <c r="Z30" s="106">
        <v>439</v>
      </c>
      <c r="AA30" s="106">
        <v>319</v>
      </c>
      <c r="AB30" s="106">
        <v>2699</v>
      </c>
      <c r="AC30" s="106">
        <v>120</v>
      </c>
      <c r="AD30" s="106">
        <v>1815</v>
      </c>
      <c r="AE30" s="106">
        <v>76</v>
      </c>
      <c r="AF30" s="106">
        <v>931</v>
      </c>
      <c r="AG30" s="106">
        <v>12</v>
      </c>
      <c r="AH30" s="106">
        <v>174</v>
      </c>
      <c r="AI30" s="106">
        <v>485</v>
      </c>
      <c r="AJ30" s="106">
        <v>3415</v>
      </c>
    </row>
    <row r="31" spans="1:36" ht="15.75" customHeight="1">
      <c r="A31" s="117"/>
      <c r="B31" s="118"/>
      <c r="C31" s="106"/>
      <c r="D31" s="106"/>
      <c r="E31" s="120"/>
      <c r="F31" s="120"/>
      <c r="G31" s="106"/>
      <c r="H31" s="106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06"/>
      <c r="AB31" s="106"/>
      <c r="AC31" s="120"/>
      <c r="AD31" s="120"/>
      <c r="AE31" s="106"/>
      <c r="AF31" s="106"/>
      <c r="AG31" s="120"/>
      <c r="AH31" s="120"/>
      <c r="AI31" s="120"/>
      <c r="AJ31" s="120"/>
    </row>
    <row r="32" spans="1:36" s="13" customFormat="1" ht="15" customHeight="1">
      <c r="A32" s="278" t="s">
        <v>99</v>
      </c>
      <c r="B32" s="296"/>
      <c r="C32" s="108">
        <f aca="true" t="shared" si="1" ref="C32:H32">SUM(C33:C34)</f>
        <v>1992</v>
      </c>
      <c r="D32" s="108">
        <f t="shared" si="1"/>
        <v>15335</v>
      </c>
      <c r="E32" s="108">
        <f t="shared" si="1"/>
        <v>9</v>
      </c>
      <c r="F32" s="108">
        <f t="shared" si="1"/>
        <v>69</v>
      </c>
      <c r="G32" s="108">
        <f t="shared" si="1"/>
        <v>1983</v>
      </c>
      <c r="H32" s="108">
        <f t="shared" si="1"/>
        <v>15266</v>
      </c>
      <c r="I32" s="120" t="s">
        <v>20</v>
      </c>
      <c r="J32" s="120" t="s">
        <v>20</v>
      </c>
      <c r="K32" s="108">
        <f>SUM(K33:K34)</f>
        <v>390</v>
      </c>
      <c r="L32" s="108">
        <f>SUM(L33:L34)</f>
        <v>1824</v>
      </c>
      <c r="M32" s="108">
        <f>SUM(M33:M34)</f>
        <v>246</v>
      </c>
      <c r="N32" s="108">
        <f>SUM(N33:N34)</f>
        <v>3274</v>
      </c>
      <c r="O32" s="108" t="s">
        <v>20</v>
      </c>
      <c r="P32" s="108" t="s">
        <v>20</v>
      </c>
      <c r="Q32" s="108">
        <f aca="true" t="shared" si="2" ref="Q32:AJ32">SUM(Q33:Q34)</f>
        <v>13</v>
      </c>
      <c r="R32" s="108">
        <f t="shared" si="2"/>
        <v>38</v>
      </c>
      <c r="S32" s="108">
        <f t="shared" si="2"/>
        <v>30</v>
      </c>
      <c r="T32" s="108">
        <f t="shared" si="2"/>
        <v>375</v>
      </c>
      <c r="U32" s="108">
        <f t="shared" si="2"/>
        <v>446</v>
      </c>
      <c r="V32" s="108">
        <f t="shared" si="2"/>
        <v>3401</v>
      </c>
      <c r="W32" s="108">
        <f t="shared" si="2"/>
        <v>24</v>
      </c>
      <c r="X32" s="108">
        <f t="shared" si="2"/>
        <v>227</v>
      </c>
      <c r="Y32" s="108">
        <f t="shared" si="2"/>
        <v>46</v>
      </c>
      <c r="Z32" s="108">
        <f t="shared" si="2"/>
        <v>117</v>
      </c>
      <c r="AA32" s="108">
        <f t="shared" si="2"/>
        <v>181</v>
      </c>
      <c r="AB32" s="108">
        <f t="shared" si="2"/>
        <v>937</v>
      </c>
      <c r="AC32" s="108">
        <f t="shared" si="2"/>
        <v>113</v>
      </c>
      <c r="AD32" s="108">
        <f t="shared" si="2"/>
        <v>2244</v>
      </c>
      <c r="AE32" s="108">
        <f t="shared" si="2"/>
        <v>103</v>
      </c>
      <c r="AF32" s="108">
        <f t="shared" si="2"/>
        <v>933</v>
      </c>
      <c r="AG32" s="108">
        <f t="shared" si="2"/>
        <v>27</v>
      </c>
      <c r="AH32" s="108">
        <f t="shared" si="2"/>
        <v>286</v>
      </c>
      <c r="AI32" s="108">
        <f t="shared" si="2"/>
        <v>364</v>
      </c>
      <c r="AJ32" s="108">
        <f t="shared" si="2"/>
        <v>1610</v>
      </c>
    </row>
    <row r="33" spans="1:230" s="116" customFormat="1" ht="15.75" customHeight="1">
      <c r="A33" s="117"/>
      <c r="B33" s="118" t="s">
        <v>100</v>
      </c>
      <c r="C33" s="106">
        <v>1098</v>
      </c>
      <c r="D33" s="106">
        <v>9221</v>
      </c>
      <c r="E33" s="120">
        <v>5</v>
      </c>
      <c r="F33" s="120">
        <v>27</v>
      </c>
      <c r="G33" s="106">
        <v>1093</v>
      </c>
      <c r="H33" s="106">
        <v>9194</v>
      </c>
      <c r="I33" s="106" t="s">
        <v>20</v>
      </c>
      <c r="J33" s="106" t="s">
        <v>20</v>
      </c>
      <c r="K33" s="106">
        <v>195</v>
      </c>
      <c r="L33" s="106">
        <v>1071</v>
      </c>
      <c r="M33" s="106">
        <v>144</v>
      </c>
      <c r="N33" s="106">
        <v>2632</v>
      </c>
      <c r="O33" s="106" t="s">
        <v>20</v>
      </c>
      <c r="P33" s="106" t="s">
        <v>20</v>
      </c>
      <c r="Q33" s="106">
        <v>7</v>
      </c>
      <c r="R33" s="106">
        <v>20</v>
      </c>
      <c r="S33" s="106">
        <v>18</v>
      </c>
      <c r="T33" s="106">
        <v>286</v>
      </c>
      <c r="U33" s="106">
        <v>261</v>
      </c>
      <c r="V33" s="106">
        <v>2340</v>
      </c>
      <c r="W33" s="106">
        <v>10</v>
      </c>
      <c r="X33" s="106">
        <v>109</v>
      </c>
      <c r="Y33" s="106">
        <v>30</v>
      </c>
      <c r="Z33" s="106">
        <v>82</v>
      </c>
      <c r="AA33" s="106">
        <v>88</v>
      </c>
      <c r="AB33" s="106">
        <v>513</v>
      </c>
      <c r="AC33" s="106">
        <v>59</v>
      </c>
      <c r="AD33" s="106">
        <v>574</v>
      </c>
      <c r="AE33" s="106">
        <v>52</v>
      </c>
      <c r="AF33" s="106">
        <v>252</v>
      </c>
      <c r="AG33" s="106">
        <v>20</v>
      </c>
      <c r="AH33" s="106">
        <v>259</v>
      </c>
      <c r="AI33" s="106">
        <v>209</v>
      </c>
      <c r="AJ33" s="106">
        <v>1056</v>
      </c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</row>
    <row r="34" spans="1:36" ht="15.75" customHeight="1">
      <c r="A34" s="117"/>
      <c r="B34" s="118" t="s">
        <v>101</v>
      </c>
      <c r="C34" s="106">
        <v>894</v>
      </c>
      <c r="D34" s="106">
        <v>6114</v>
      </c>
      <c r="E34" s="120">
        <v>4</v>
      </c>
      <c r="F34" s="120">
        <v>42</v>
      </c>
      <c r="G34" s="106">
        <v>890</v>
      </c>
      <c r="H34" s="106">
        <v>6072</v>
      </c>
      <c r="I34" s="106" t="s">
        <v>20</v>
      </c>
      <c r="J34" s="106" t="s">
        <v>20</v>
      </c>
      <c r="K34" s="106">
        <v>195</v>
      </c>
      <c r="L34" s="106">
        <v>753</v>
      </c>
      <c r="M34" s="106">
        <v>102</v>
      </c>
      <c r="N34" s="106">
        <v>642</v>
      </c>
      <c r="O34" s="106" t="s">
        <v>20</v>
      </c>
      <c r="P34" s="106" t="s">
        <v>20</v>
      </c>
      <c r="Q34" s="106">
        <v>6</v>
      </c>
      <c r="R34" s="106">
        <v>18</v>
      </c>
      <c r="S34" s="106">
        <v>12</v>
      </c>
      <c r="T34" s="106">
        <v>89</v>
      </c>
      <c r="U34" s="106">
        <v>185</v>
      </c>
      <c r="V34" s="106">
        <v>1061</v>
      </c>
      <c r="W34" s="106">
        <v>14</v>
      </c>
      <c r="X34" s="106">
        <v>118</v>
      </c>
      <c r="Y34" s="106">
        <v>16</v>
      </c>
      <c r="Z34" s="106">
        <v>35</v>
      </c>
      <c r="AA34" s="106">
        <v>93</v>
      </c>
      <c r="AB34" s="106">
        <v>424</v>
      </c>
      <c r="AC34" s="106">
        <v>54</v>
      </c>
      <c r="AD34" s="106">
        <v>1670</v>
      </c>
      <c r="AE34" s="106">
        <v>51</v>
      </c>
      <c r="AF34" s="106">
        <v>681</v>
      </c>
      <c r="AG34" s="106">
        <v>7</v>
      </c>
      <c r="AH34" s="106">
        <v>27</v>
      </c>
      <c r="AI34" s="106">
        <v>155</v>
      </c>
      <c r="AJ34" s="106">
        <v>554</v>
      </c>
    </row>
    <row r="35" spans="1:36" ht="15.75" customHeight="1">
      <c r="A35" s="117"/>
      <c r="B35" s="118"/>
      <c r="C35" s="106"/>
      <c r="D35" s="106"/>
      <c r="E35" s="120"/>
      <c r="F35" s="120"/>
      <c r="G35" s="106"/>
      <c r="H35" s="106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06"/>
      <c r="AB35" s="106"/>
      <c r="AC35" s="120"/>
      <c r="AD35" s="120"/>
      <c r="AE35" s="106"/>
      <c r="AF35" s="106"/>
      <c r="AG35" s="120"/>
      <c r="AH35" s="120"/>
      <c r="AI35" s="120"/>
      <c r="AJ35" s="120"/>
    </row>
    <row r="36" spans="1:36" ht="15.75" customHeight="1">
      <c r="A36" s="278" t="s">
        <v>102</v>
      </c>
      <c r="B36" s="296"/>
      <c r="C36" s="108">
        <f aca="true" t="shared" si="3" ref="C36:AJ36">SUM(C37:C38)</f>
        <v>1889</v>
      </c>
      <c r="D36" s="108">
        <f t="shared" si="3"/>
        <v>13426</v>
      </c>
      <c r="E36" s="108">
        <f t="shared" si="3"/>
        <v>15</v>
      </c>
      <c r="F36" s="108">
        <f t="shared" si="3"/>
        <v>177</v>
      </c>
      <c r="G36" s="108">
        <f t="shared" si="3"/>
        <v>1874</v>
      </c>
      <c r="H36" s="108">
        <f t="shared" si="3"/>
        <v>13249</v>
      </c>
      <c r="I36" s="108">
        <f t="shared" si="3"/>
        <v>1</v>
      </c>
      <c r="J36" s="108">
        <f t="shared" si="3"/>
        <v>15</v>
      </c>
      <c r="K36" s="108">
        <f t="shared" si="3"/>
        <v>331</v>
      </c>
      <c r="L36" s="108">
        <f t="shared" si="3"/>
        <v>1795</v>
      </c>
      <c r="M36" s="108">
        <f t="shared" si="3"/>
        <v>288</v>
      </c>
      <c r="N36" s="108">
        <f t="shared" si="3"/>
        <v>4530</v>
      </c>
      <c r="O36" s="108">
        <f t="shared" si="3"/>
        <v>1</v>
      </c>
      <c r="P36" s="108">
        <f t="shared" si="3"/>
        <v>300</v>
      </c>
      <c r="Q36" s="108">
        <f t="shared" si="3"/>
        <v>6</v>
      </c>
      <c r="R36" s="108">
        <f t="shared" si="3"/>
        <v>24</v>
      </c>
      <c r="S36" s="108">
        <f t="shared" si="3"/>
        <v>37</v>
      </c>
      <c r="T36" s="108">
        <f t="shared" si="3"/>
        <v>417</v>
      </c>
      <c r="U36" s="108">
        <f t="shared" si="3"/>
        <v>482</v>
      </c>
      <c r="V36" s="108">
        <f t="shared" si="3"/>
        <v>2031</v>
      </c>
      <c r="W36" s="108">
        <f t="shared" si="3"/>
        <v>17</v>
      </c>
      <c r="X36" s="108">
        <f t="shared" si="3"/>
        <v>144</v>
      </c>
      <c r="Y36" s="108">
        <f t="shared" si="3"/>
        <v>10</v>
      </c>
      <c r="Z36" s="108">
        <f t="shared" si="3"/>
        <v>26</v>
      </c>
      <c r="AA36" s="108">
        <f t="shared" si="3"/>
        <v>173</v>
      </c>
      <c r="AB36" s="108">
        <f t="shared" si="3"/>
        <v>904</v>
      </c>
      <c r="AC36" s="108">
        <f t="shared" si="3"/>
        <v>62</v>
      </c>
      <c r="AD36" s="108">
        <f t="shared" si="3"/>
        <v>1001</v>
      </c>
      <c r="AE36" s="108">
        <f t="shared" si="3"/>
        <v>30</v>
      </c>
      <c r="AF36" s="108">
        <f t="shared" si="3"/>
        <v>56</v>
      </c>
      <c r="AG36" s="108">
        <f t="shared" si="3"/>
        <v>50</v>
      </c>
      <c r="AH36" s="108">
        <f t="shared" si="3"/>
        <v>401</v>
      </c>
      <c r="AI36" s="108">
        <f t="shared" si="3"/>
        <v>386</v>
      </c>
      <c r="AJ36" s="108">
        <f t="shared" si="3"/>
        <v>1605</v>
      </c>
    </row>
    <row r="37" spans="1:36" ht="15.75" customHeight="1">
      <c r="A37" s="113"/>
      <c r="B37" s="118" t="s">
        <v>150</v>
      </c>
      <c r="C37" s="106">
        <v>1321</v>
      </c>
      <c r="D37" s="106">
        <v>9180</v>
      </c>
      <c r="E37" s="106">
        <v>9</v>
      </c>
      <c r="F37" s="106">
        <v>83</v>
      </c>
      <c r="G37" s="106">
        <v>1312</v>
      </c>
      <c r="H37" s="106">
        <v>9097</v>
      </c>
      <c r="I37" s="106" t="s">
        <v>20</v>
      </c>
      <c r="J37" s="106" t="s">
        <v>20</v>
      </c>
      <c r="K37" s="106">
        <v>242</v>
      </c>
      <c r="L37" s="106">
        <v>1202</v>
      </c>
      <c r="M37" s="106">
        <v>163</v>
      </c>
      <c r="N37" s="106">
        <v>2769</v>
      </c>
      <c r="O37" s="106">
        <v>1</v>
      </c>
      <c r="P37" s="106">
        <v>300</v>
      </c>
      <c r="Q37" s="106">
        <v>5</v>
      </c>
      <c r="R37" s="106">
        <v>23</v>
      </c>
      <c r="S37" s="106">
        <v>32</v>
      </c>
      <c r="T37" s="106">
        <v>289</v>
      </c>
      <c r="U37" s="106">
        <v>348</v>
      </c>
      <c r="V37" s="106">
        <v>1468</v>
      </c>
      <c r="W37" s="106">
        <v>10</v>
      </c>
      <c r="X37" s="106">
        <v>110</v>
      </c>
      <c r="Y37" s="106">
        <v>10</v>
      </c>
      <c r="Z37" s="106">
        <v>26</v>
      </c>
      <c r="AA37" s="106">
        <v>133</v>
      </c>
      <c r="AB37" s="106">
        <v>683</v>
      </c>
      <c r="AC37" s="106">
        <v>40</v>
      </c>
      <c r="AD37" s="106">
        <v>665</v>
      </c>
      <c r="AE37" s="106">
        <v>23</v>
      </c>
      <c r="AF37" s="106">
        <v>47</v>
      </c>
      <c r="AG37" s="106">
        <v>42</v>
      </c>
      <c r="AH37" s="106">
        <v>319</v>
      </c>
      <c r="AI37" s="106">
        <v>263</v>
      </c>
      <c r="AJ37" s="106">
        <v>1196</v>
      </c>
    </row>
    <row r="38" spans="1:36" ht="15.75" customHeight="1">
      <c r="A38" s="113"/>
      <c r="B38" s="121" t="s">
        <v>151</v>
      </c>
      <c r="C38" s="106">
        <v>568</v>
      </c>
      <c r="D38" s="106">
        <v>4246</v>
      </c>
      <c r="E38" s="106">
        <v>6</v>
      </c>
      <c r="F38" s="106">
        <v>94</v>
      </c>
      <c r="G38" s="106">
        <v>562</v>
      </c>
      <c r="H38" s="106">
        <v>4152</v>
      </c>
      <c r="I38" s="106">
        <v>1</v>
      </c>
      <c r="J38" s="106">
        <v>15</v>
      </c>
      <c r="K38" s="106">
        <v>89</v>
      </c>
      <c r="L38" s="106">
        <v>593</v>
      </c>
      <c r="M38" s="106">
        <v>125</v>
      </c>
      <c r="N38" s="106">
        <v>1761</v>
      </c>
      <c r="O38" s="106" t="s">
        <v>20</v>
      </c>
      <c r="P38" s="106" t="s">
        <v>20</v>
      </c>
      <c r="Q38" s="106">
        <v>1</v>
      </c>
      <c r="R38" s="106">
        <v>1</v>
      </c>
      <c r="S38" s="106">
        <v>5</v>
      </c>
      <c r="T38" s="106">
        <v>128</v>
      </c>
      <c r="U38" s="106">
        <v>134</v>
      </c>
      <c r="V38" s="106">
        <v>563</v>
      </c>
      <c r="W38" s="106">
        <v>7</v>
      </c>
      <c r="X38" s="106">
        <v>34</v>
      </c>
      <c r="Y38" s="106" t="s">
        <v>20</v>
      </c>
      <c r="Z38" s="106" t="s">
        <v>20</v>
      </c>
      <c r="AA38" s="106">
        <v>40</v>
      </c>
      <c r="AB38" s="106">
        <v>221</v>
      </c>
      <c r="AC38" s="106">
        <v>22</v>
      </c>
      <c r="AD38" s="106">
        <v>336</v>
      </c>
      <c r="AE38" s="106">
        <v>7</v>
      </c>
      <c r="AF38" s="106">
        <v>9</v>
      </c>
      <c r="AG38" s="106">
        <v>8</v>
      </c>
      <c r="AH38" s="106">
        <v>82</v>
      </c>
      <c r="AI38" s="106">
        <v>123</v>
      </c>
      <c r="AJ38" s="106">
        <v>409</v>
      </c>
    </row>
    <row r="39" spans="1:36" ht="15.75" customHeight="1">
      <c r="A39" s="113"/>
      <c r="B39" s="11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</row>
    <row r="40" spans="1:36" ht="15.75" customHeight="1">
      <c r="A40" s="278" t="s">
        <v>104</v>
      </c>
      <c r="B40" s="296"/>
      <c r="C40" s="108">
        <v>952</v>
      </c>
      <c r="D40" s="108">
        <v>5604</v>
      </c>
      <c r="E40" s="108">
        <v>3</v>
      </c>
      <c r="F40" s="108">
        <v>10</v>
      </c>
      <c r="G40" s="108">
        <v>949</v>
      </c>
      <c r="H40" s="108">
        <v>5594</v>
      </c>
      <c r="I40" s="108">
        <v>3</v>
      </c>
      <c r="J40" s="108">
        <v>24</v>
      </c>
      <c r="K40" s="108">
        <v>109</v>
      </c>
      <c r="L40" s="108">
        <v>463</v>
      </c>
      <c r="M40" s="108">
        <v>266</v>
      </c>
      <c r="N40" s="108">
        <v>2361</v>
      </c>
      <c r="O40" s="108" t="s">
        <v>20</v>
      </c>
      <c r="P40" s="108" t="s">
        <v>20</v>
      </c>
      <c r="Q40" s="108">
        <v>1</v>
      </c>
      <c r="R40" s="108">
        <v>1</v>
      </c>
      <c r="S40" s="108">
        <v>17</v>
      </c>
      <c r="T40" s="108">
        <v>236</v>
      </c>
      <c r="U40" s="108">
        <v>239</v>
      </c>
      <c r="V40" s="108">
        <v>1061</v>
      </c>
      <c r="W40" s="108">
        <v>13</v>
      </c>
      <c r="X40" s="108">
        <v>134</v>
      </c>
      <c r="Y40" s="108">
        <v>4</v>
      </c>
      <c r="Z40" s="108">
        <v>10</v>
      </c>
      <c r="AA40" s="108">
        <v>70</v>
      </c>
      <c r="AB40" s="108">
        <v>281</v>
      </c>
      <c r="AC40" s="108">
        <v>33</v>
      </c>
      <c r="AD40" s="108">
        <v>353</v>
      </c>
      <c r="AE40" s="108">
        <v>13</v>
      </c>
      <c r="AF40" s="108">
        <v>23</v>
      </c>
      <c r="AG40" s="108">
        <v>13</v>
      </c>
      <c r="AH40" s="108">
        <v>165</v>
      </c>
      <c r="AI40" s="108">
        <v>168</v>
      </c>
      <c r="AJ40" s="108">
        <v>482</v>
      </c>
    </row>
    <row r="41" spans="1:36" ht="15.75" customHeight="1">
      <c r="A41" s="117"/>
      <c r="B41" s="118" t="s">
        <v>133</v>
      </c>
      <c r="C41" s="106">
        <v>952</v>
      </c>
      <c r="D41" s="106">
        <v>5604</v>
      </c>
      <c r="E41" s="106">
        <v>3</v>
      </c>
      <c r="F41" s="106">
        <v>10</v>
      </c>
      <c r="G41" s="106">
        <v>949</v>
      </c>
      <c r="H41" s="106">
        <v>5594</v>
      </c>
      <c r="I41" s="106">
        <v>3</v>
      </c>
      <c r="J41" s="106">
        <v>24</v>
      </c>
      <c r="K41" s="106">
        <v>109</v>
      </c>
      <c r="L41" s="106">
        <v>463</v>
      </c>
      <c r="M41" s="106">
        <v>266</v>
      </c>
      <c r="N41" s="106">
        <v>2361</v>
      </c>
      <c r="O41" s="134" t="s">
        <v>20</v>
      </c>
      <c r="P41" s="134" t="s">
        <v>20</v>
      </c>
      <c r="Q41" s="106">
        <v>1</v>
      </c>
      <c r="R41" s="106">
        <v>1</v>
      </c>
      <c r="S41" s="106">
        <v>17</v>
      </c>
      <c r="T41" s="106">
        <v>236</v>
      </c>
      <c r="U41" s="106">
        <v>239</v>
      </c>
      <c r="V41" s="106">
        <v>1061</v>
      </c>
      <c r="W41" s="106">
        <v>13</v>
      </c>
      <c r="X41" s="106">
        <v>134</v>
      </c>
      <c r="Y41" s="106">
        <v>4</v>
      </c>
      <c r="Z41" s="106">
        <v>10</v>
      </c>
      <c r="AA41" s="106">
        <v>70</v>
      </c>
      <c r="AB41" s="106">
        <v>281</v>
      </c>
      <c r="AC41" s="106">
        <v>33</v>
      </c>
      <c r="AD41" s="106">
        <v>353</v>
      </c>
      <c r="AE41" s="106">
        <v>13</v>
      </c>
      <c r="AF41" s="106">
        <v>23</v>
      </c>
      <c r="AG41" s="106">
        <v>13</v>
      </c>
      <c r="AH41" s="106">
        <v>165</v>
      </c>
      <c r="AI41" s="106">
        <v>168</v>
      </c>
      <c r="AJ41" s="106">
        <v>482</v>
      </c>
    </row>
    <row r="42" spans="1:36" ht="15" customHeight="1">
      <c r="A42" s="117"/>
      <c r="B42" s="118"/>
      <c r="C42" s="106"/>
      <c r="D42" s="106"/>
      <c r="E42" s="120"/>
      <c r="F42" s="120"/>
      <c r="G42" s="106"/>
      <c r="H42" s="106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06"/>
      <c r="AB42" s="106"/>
      <c r="AC42" s="120"/>
      <c r="AD42" s="120"/>
      <c r="AE42" s="106"/>
      <c r="AF42" s="106"/>
      <c r="AG42" s="120"/>
      <c r="AH42" s="120"/>
      <c r="AI42" s="120"/>
      <c r="AJ42" s="120"/>
    </row>
    <row r="43" spans="1:230" ht="15.75" customHeight="1">
      <c r="A43" s="278" t="s">
        <v>134</v>
      </c>
      <c r="B43" s="296"/>
      <c r="C43" s="108">
        <f aca="true" t="shared" si="4" ref="C43:N43">SUM(C44:C45)</f>
        <v>1990</v>
      </c>
      <c r="D43" s="108">
        <f t="shared" si="4"/>
        <v>11280</v>
      </c>
      <c r="E43" s="108">
        <f t="shared" si="4"/>
        <v>38</v>
      </c>
      <c r="F43" s="108">
        <f t="shared" si="4"/>
        <v>534</v>
      </c>
      <c r="G43" s="108">
        <f t="shared" si="4"/>
        <v>1952</v>
      </c>
      <c r="H43" s="108">
        <f t="shared" si="4"/>
        <v>10746</v>
      </c>
      <c r="I43" s="108">
        <f t="shared" si="4"/>
        <v>6</v>
      </c>
      <c r="J43" s="108">
        <f t="shared" si="4"/>
        <v>35</v>
      </c>
      <c r="K43" s="108">
        <f t="shared" si="4"/>
        <v>270</v>
      </c>
      <c r="L43" s="108">
        <f t="shared" si="4"/>
        <v>1661</v>
      </c>
      <c r="M43" s="108">
        <f t="shared" si="4"/>
        <v>135</v>
      </c>
      <c r="N43" s="108">
        <f t="shared" si="4"/>
        <v>1731</v>
      </c>
      <c r="O43" s="108" t="s">
        <v>20</v>
      </c>
      <c r="P43" s="108" t="s">
        <v>20</v>
      </c>
      <c r="Q43" s="108">
        <f aca="true" t="shared" si="5" ref="Q43:AJ43">SUM(Q44:Q45)</f>
        <v>10</v>
      </c>
      <c r="R43" s="108">
        <f t="shared" si="5"/>
        <v>38</v>
      </c>
      <c r="S43" s="108">
        <f t="shared" si="5"/>
        <v>44</v>
      </c>
      <c r="T43" s="108">
        <f t="shared" si="5"/>
        <v>420</v>
      </c>
      <c r="U43" s="108">
        <f t="shared" si="5"/>
        <v>624</v>
      </c>
      <c r="V43" s="108">
        <f t="shared" si="5"/>
        <v>2490</v>
      </c>
      <c r="W43" s="108">
        <f t="shared" si="5"/>
        <v>26</v>
      </c>
      <c r="X43" s="108">
        <f t="shared" si="5"/>
        <v>304</v>
      </c>
      <c r="Y43" s="108">
        <f t="shared" si="5"/>
        <v>39</v>
      </c>
      <c r="Z43" s="108">
        <f t="shared" si="5"/>
        <v>53</v>
      </c>
      <c r="AA43" s="108">
        <f t="shared" si="5"/>
        <v>226</v>
      </c>
      <c r="AB43" s="108">
        <f t="shared" si="5"/>
        <v>852</v>
      </c>
      <c r="AC43" s="108">
        <f t="shared" si="5"/>
        <v>82</v>
      </c>
      <c r="AD43" s="108">
        <f t="shared" si="5"/>
        <v>1111</v>
      </c>
      <c r="AE43" s="108">
        <f t="shared" si="5"/>
        <v>31</v>
      </c>
      <c r="AF43" s="108">
        <f t="shared" si="5"/>
        <v>126</v>
      </c>
      <c r="AG43" s="108">
        <f t="shared" si="5"/>
        <v>38</v>
      </c>
      <c r="AH43" s="108">
        <f t="shared" si="5"/>
        <v>500</v>
      </c>
      <c r="AI43" s="108">
        <f t="shared" si="5"/>
        <v>421</v>
      </c>
      <c r="AJ43" s="108">
        <f t="shared" si="5"/>
        <v>1425</v>
      </c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5"/>
      <c r="HB43" s="115"/>
      <c r="HC43" s="115"/>
      <c r="HD43" s="115"/>
      <c r="HE43" s="115"/>
      <c r="HF43" s="115"/>
      <c r="HG43" s="115"/>
      <c r="HH43" s="115"/>
      <c r="HI43" s="115"/>
      <c r="HJ43" s="115"/>
      <c r="HK43" s="115"/>
      <c r="HL43" s="115"/>
      <c r="HM43" s="115"/>
      <c r="HN43" s="115"/>
      <c r="HO43" s="115"/>
      <c r="HP43" s="115"/>
      <c r="HQ43" s="115"/>
      <c r="HR43" s="115"/>
      <c r="HS43" s="115"/>
      <c r="HT43" s="115"/>
      <c r="HU43" s="115"/>
      <c r="HV43" s="115"/>
    </row>
    <row r="44" spans="1:36" ht="15.75" customHeight="1">
      <c r="A44" s="117"/>
      <c r="B44" s="118" t="s">
        <v>105</v>
      </c>
      <c r="C44" s="106">
        <v>681</v>
      </c>
      <c r="D44" s="106">
        <v>3904</v>
      </c>
      <c r="E44" s="106">
        <v>9</v>
      </c>
      <c r="F44" s="106">
        <v>123</v>
      </c>
      <c r="G44" s="106">
        <v>672</v>
      </c>
      <c r="H44" s="106">
        <v>3781</v>
      </c>
      <c r="I44" s="106">
        <v>1</v>
      </c>
      <c r="J44" s="106">
        <v>3</v>
      </c>
      <c r="K44" s="106">
        <v>75</v>
      </c>
      <c r="L44" s="106">
        <v>475</v>
      </c>
      <c r="M44" s="106">
        <v>39</v>
      </c>
      <c r="N44" s="106">
        <v>460</v>
      </c>
      <c r="O44" s="106" t="s">
        <v>20</v>
      </c>
      <c r="P44" s="106" t="s">
        <v>20</v>
      </c>
      <c r="Q44" s="106">
        <v>5</v>
      </c>
      <c r="R44" s="106">
        <v>13</v>
      </c>
      <c r="S44" s="106">
        <v>18</v>
      </c>
      <c r="T44" s="106">
        <v>186</v>
      </c>
      <c r="U44" s="106">
        <v>206</v>
      </c>
      <c r="V44" s="106">
        <v>947</v>
      </c>
      <c r="W44" s="106">
        <v>9</v>
      </c>
      <c r="X44" s="106">
        <v>48</v>
      </c>
      <c r="Y44" s="106">
        <v>17</v>
      </c>
      <c r="Z44" s="106">
        <v>27</v>
      </c>
      <c r="AA44" s="106">
        <v>89</v>
      </c>
      <c r="AB44" s="106">
        <v>328</v>
      </c>
      <c r="AC44" s="106">
        <v>29</v>
      </c>
      <c r="AD44" s="106">
        <v>372</v>
      </c>
      <c r="AE44" s="106">
        <v>10</v>
      </c>
      <c r="AF44" s="106">
        <v>76</v>
      </c>
      <c r="AG44" s="106">
        <v>17</v>
      </c>
      <c r="AH44" s="106">
        <v>246</v>
      </c>
      <c r="AI44" s="106">
        <v>157</v>
      </c>
      <c r="AJ44" s="106">
        <v>600</v>
      </c>
    </row>
    <row r="45" spans="1:36" ht="15.75" customHeight="1">
      <c r="A45" s="135"/>
      <c r="B45" s="136" t="s">
        <v>152</v>
      </c>
      <c r="C45" s="137">
        <v>1309</v>
      </c>
      <c r="D45" s="137">
        <v>7376</v>
      </c>
      <c r="E45" s="137">
        <v>29</v>
      </c>
      <c r="F45" s="137">
        <v>411</v>
      </c>
      <c r="G45" s="137">
        <v>1280</v>
      </c>
      <c r="H45" s="137">
        <v>6965</v>
      </c>
      <c r="I45" s="137">
        <v>5</v>
      </c>
      <c r="J45" s="137">
        <v>32</v>
      </c>
      <c r="K45" s="137">
        <v>195</v>
      </c>
      <c r="L45" s="137">
        <v>1186</v>
      </c>
      <c r="M45" s="137">
        <v>96</v>
      </c>
      <c r="N45" s="137">
        <v>1271</v>
      </c>
      <c r="O45" s="137" t="s">
        <v>20</v>
      </c>
      <c r="P45" s="137" t="s">
        <v>20</v>
      </c>
      <c r="Q45" s="137">
        <v>5</v>
      </c>
      <c r="R45" s="137">
        <v>25</v>
      </c>
      <c r="S45" s="137">
        <v>26</v>
      </c>
      <c r="T45" s="137">
        <v>234</v>
      </c>
      <c r="U45" s="137">
        <v>418</v>
      </c>
      <c r="V45" s="137">
        <v>1543</v>
      </c>
      <c r="W45" s="137">
        <v>17</v>
      </c>
      <c r="X45" s="137">
        <v>256</v>
      </c>
      <c r="Y45" s="137">
        <v>22</v>
      </c>
      <c r="Z45" s="137">
        <v>26</v>
      </c>
      <c r="AA45" s="137">
        <v>137</v>
      </c>
      <c r="AB45" s="137">
        <v>524</v>
      </c>
      <c r="AC45" s="137">
        <v>53</v>
      </c>
      <c r="AD45" s="137">
        <v>739</v>
      </c>
      <c r="AE45" s="137">
        <v>21</v>
      </c>
      <c r="AF45" s="137">
        <v>50</v>
      </c>
      <c r="AG45" s="137">
        <v>21</v>
      </c>
      <c r="AH45" s="137">
        <v>254</v>
      </c>
      <c r="AI45" s="137">
        <v>264</v>
      </c>
      <c r="AJ45" s="137">
        <v>825</v>
      </c>
    </row>
    <row r="46" spans="1:36" ht="15.75" customHeight="1">
      <c r="A46" s="95" t="s">
        <v>153</v>
      </c>
      <c r="B46" s="116"/>
      <c r="E46" s="116"/>
      <c r="F46" s="116"/>
      <c r="H46" s="106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06"/>
      <c r="AB46" s="106"/>
      <c r="AC46" s="120"/>
      <c r="AD46" s="120"/>
      <c r="AE46" s="106"/>
      <c r="AF46" s="106"/>
      <c r="AG46" s="120"/>
      <c r="AH46" s="120"/>
      <c r="AI46" s="120"/>
      <c r="AJ46" s="120"/>
    </row>
    <row r="47" spans="1:36" ht="15.75" customHeight="1">
      <c r="A47" s="95" t="s">
        <v>37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</row>
    <row r="48" spans="1:36" ht="15.75" customHeight="1">
      <c r="A48" s="117"/>
      <c r="B48" s="138"/>
      <c r="C48" s="106"/>
      <c r="D48" s="106"/>
      <c r="E48" s="120"/>
      <c r="F48" s="120"/>
      <c r="G48" s="106"/>
      <c r="H48" s="106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06"/>
      <c r="AB48" s="106"/>
      <c r="AC48" s="120"/>
      <c r="AD48" s="120"/>
      <c r="AE48" s="106"/>
      <c r="AF48" s="106"/>
      <c r="AG48" s="120"/>
      <c r="AH48" s="120"/>
      <c r="AI48" s="120"/>
      <c r="AJ48" s="120"/>
    </row>
    <row r="49" spans="1:36" ht="15" customHeight="1">
      <c r="A49" s="117"/>
      <c r="B49" s="138"/>
      <c r="C49" s="106"/>
      <c r="D49" s="106"/>
      <c r="E49" s="120"/>
      <c r="F49" s="120"/>
      <c r="G49" s="106"/>
      <c r="H49" s="106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06"/>
      <c r="AB49" s="106"/>
      <c r="AC49" s="120"/>
      <c r="AD49" s="120"/>
      <c r="AE49" s="106"/>
      <c r="AF49" s="106"/>
      <c r="AG49" s="120"/>
      <c r="AH49" s="120"/>
      <c r="AI49" s="120"/>
      <c r="AJ49" s="120"/>
    </row>
    <row r="50" spans="1:230" ht="15.75" customHeight="1">
      <c r="A50" s="278"/>
      <c r="B50" s="27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S50" s="115"/>
      <c r="FT50" s="115"/>
      <c r="FU50" s="115"/>
      <c r="FV50" s="115"/>
      <c r="FW50" s="115"/>
      <c r="FX50" s="115"/>
      <c r="FY50" s="115"/>
      <c r="FZ50" s="115"/>
      <c r="GA50" s="115"/>
      <c r="GB50" s="115"/>
      <c r="GC50" s="115"/>
      <c r="GD50" s="115"/>
      <c r="GE50" s="115"/>
      <c r="GF50" s="115"/>
      <c r="GG50" s="115"/>
      <c r="GH50" s="115"/>
      <c r="GI50" s="115"/>
      <c r="GJ50" s="115"/>
      <c r="GK50" s="115"/>
      <c r="GL50" s="115"/>
      <c r="GM50" s="115"/>
      <c r="GN50" s="115"/>
      <c r="GO50" s="115"/>
      <c r="GP50" s="115"/>
      <c r="GQ50" s="115"/>
      <c r="GR50" s="115"/>
      <c r="GS50" s="115"/>
      <c r="GT50" s="115"/>
      <c r="GU50" s="115"/>
      <c r="GV50" s="115"/>
      <c r="GW50" s="115"/>
      <c r="GX50" s="115"/>
      <c r="GY50" s="115"/>
      <c r="GZ50" s="115"/>
      <c r="HA50" s="115"/>
      <c r="HB50" s="115"/>
      <c r="HC50" s="115"/>
      <c r="HD50" s="115"/>
      <c r="HE50" s="115"/>
      <c r="HF50" s="115"/>
      <c r="HG50" s="115"/>
      <c r="HH50" s="115"/>
      <c r="HI50" s="115"/>
      <c r="HJ50" s="115"/>
      <c r="HK50" s="115"/>
      <c r="HL50" s="115"/>
      <c r="HM50" s="115"/>
      <c r="HN50" s="115"/>
      <c r="HO50" s="115"/>
      <c r="HP50" s="115"/>
      <c r="HQ50" s="115"/>
      <c r="HR50" s="115"/>
      <c r="HS50" s="115"/>
      <c r="HT50" s="115"/>
      <c r="HU50" s="115"/>
      <c r="HV50" s="115"/>
    </row>
    <row r="51" spans="1:36" ht="15.75" customHeight="1">
      <c r="A51" s="113"/>
      <c r="B51" s="138"/>
      <c r="C51" s="106"/>
      <c r="D51" s="106"/>
      <c r="E51" s="120"/>
      <c r="F51" s="120"/>
      <c r="G51" s="106"/>
      <c r="H51" s="106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06"/>
      <c r="AB51" s="106"/>
      <c r="AC51" s="120"/>
      <c r="AD51" s="120"/>
      <c r="AE51" s="106"/>
      <c r="AF51" s="106"/>
      <c r="AG51" s="120"/>
      <c r="AH51" s="120"/>
      <c r="AI51" s="120"/>
      <c r="AJ51" s="120"/>
    </row>
    <row r="52" spans="1:36" ht="15.75" customHeight="1">
      <c r="A52" s="113"/>
      <c r="B52" s="138"/>
      <c r="C52" s="106"/>
      <c r="D52" s="106"/>
      <c r="E52" s="120"/>
      <c r="F52" s="120"/>
      <c r="G52" s="106"/>
      <c r="H52" s="106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06"/>
      <c r="AB52" s="106"/>
      <c r="AC52" s="120"/>
      <c r="AD52" s="120"/>
      <c r="AE52" s="106"/>
      <c r="AF52" s="106"/>
      <c r="AG52" s="120"/>
      <c r="AH52" s="120"/>
      <c r="AI52" s="120"/>
      <c r="AJ52" s="120"/>
    </row>
    <row r="53" spans="1:36" ht="15.75" customHeight="1">
      <c r="A53" s="113"/>
      <c r="B53" s="138"/>
      <c r="C53" s="106"/>
      <c r="D53" s="106"/>
      <c r="E53" s="120"/>
      <c r="F53" s="120"/>
      <c r="G53" s="106"/>
      <c r="H53" s="106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06"/>
      <c r="AB53" s="106"/>
      <c r="AC53" s="120"/>
      <c r="AD53" s="120"/>
      <c r="AE53" s="106"/>
      <c r="AF53" s="106"/>
      <c r="AG53" s="120"/>
      <c r="AH53" s="120"/>
      <c r="AI53" s="120"/>
      <c r="AJ53" s="120"/>
    </row>
    <row r="54" spans="1:36" ht="15.75" customHeight="1">
      <c r="A54" s="113"/>
      <c r="B54" s="138"/>
      <c r="C54" s="106"/>
      <c r="D54" s="106"/>
      <c r="E54" s="120"/>
      <c r="F54" s="120"/>
      <c r="G54" s="106"/>
      <c r="H54" s="106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06"/>
      <c r="AB54" s="106"/>
      <c r="AC54" s="120"/>
      <c r="AD54" s="120"/>
      <c r="AE54" s="106"/>
      <c r="AF54" s="106"/>
      <c r="AG54" s="120"/>
      <c r="AH54" s="120"/>
      <c r="AI54" s="120"/>
      <c r="AJ54" s="120"/>
    </row>
    <row r="55" spans="1:36" ht="15" customHeight="1">
      <c r="A55" s="113"/>
      <c r="B55" s="138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</row>
    <row r="56" spans="1:230" ht="15.75" customHeight="1">
      <c r="A56" s="278"/>
      <c r="B56" s="27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  <c r="GF56" s="115"/>
      <c r="GG56" s="115"/>
      <c r="GH56" s="115"/>
      <c r="GI56" s="115"/>
      <c r="GJ56" s="115"/>
      <c r="GK56" s="115"/>
      <c r="GL56" s="115"/>
      <c r="GM56" s="115"/>
      <c r="GN56" s="115"/>
      <c r="GO56" s="115"/>
      <c r="GP56" s="115"/>
      <c r="GQ56" s="115"/>
      <c r="GR56" s="115"/>
      <c r="GS56" s="115"/>
      <c r="GT56" s="115"/>
      <c r="GU56" s="115"/>
      <c r="GV56" s="115"/>
      <c r="GW56" s="115"/>
      <c r="GX56" s="115"/>
      <c r="GY56" s="115"/>
      <c r="GZ56" s="115"/>
      <c r="HA56" s="115"/>
      <c r="HB56" s="115"/>
      <c r="HC56" s="115"/>
      <c r="HD56" s="115"/>
      <c r="HE56" s="115"/>
      <c r="HF56" s="115"/>
      <c r="HG56" s="115"/>
      <c r="HH56" s="115"/>
      <c r="HI56" s="115"/>
      <c r="HJ56" s="115"/>
      <c r="HK56" s="115"/>
      <c r="HL56" s="115"/>
      <c r="HM56" s="115"/>
      <c r="HN56" s="115"/>
      <c r="HO56" s="115"/>
      <c r="HP56" s="115"/>
      <c r="HQ56" s="115"/>
      <c r="HR56" s="115"/>
      <c r="HS56" s="115"/>
      <c r="HT56" s="115"/>
      <c r="HU56" s="115"/>
      <c r="HV56" s="115"/>
    </row>
    <row r="57" spans="1:36" ht="15.75" customHeight="1">
      <c r="A57" s="117"/>
      <c r="B57" s="138"/>
      <c r="C57" s="106"/>
      <c r="D57" s="106"/>
      <c r="E57" s="120"/>
      <c r="F57" s="120"/>
      <c r="G57" s="106"/>
      <c r="H57" s="106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06"/>
      <c r="AB57" s="106"/>
      <c r="AC57" s="120"/>
      <c r="AD57" s="120"/>
      <c r="AE57" s="106"/>
      <c r="AF57" s="106"/>
      <c r="AG57" s="120"/>
      <c r="AH57" s="120"/>
      <c r="AI57" s="120"/>
      <c r="AJ57" s="120"/>
    </row>
    <row r="58" spans="1:36" ht="15.75" customHeight="1">
      <c r="A58" s="117"/>
      <c r="B58" s="138"/>
      <c r="C58" s="106"/>
      <c r="D58" s="106"/>
      <c r="E58" s="120"/>
      <c r="F58" s="120"/>
      <c r="G58" s="106"/>
      <c r="H58" s="106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06"/>
      <c r="AB58" s="106"/>
      <c r="AC58" s="120"/>
      <c r="AD58" s="120"/>
      <c r="AE58" s="106"/>
      <c r="AF58" s="106"/>
      <c r="AG58" s="120"/>
      <c r="AH58" s="120"/>
      <c r="AI58" s="120"/>
      <c r="AJ58" s="120"/>
    </row>
    <row r="59" spans="1:36" ht="15.75" customHeight="1">
      <c r="A59" s="117"/>
      <c r="B59" s="138"/>
      <c r="C59" s="106"/>
      <c r="D59" s="106"/>
      <c r="E59" s="120"/>
      <c r="F59" s="120"/>
      <c r="G59" s="106"/>
      <c r="H59" s="106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06"/>
      <c r="AB59" s="106"/>
      <c r="AC59" s="120"/>
      <c r="AD59" s="120"/>
      <c r="AE59" s="106"/>
      <c r="AF59" s="106"/>
      <c r="AG59" s="120"/>
      <c r="AH59" s="120"/>
      <c r="AI59" s="120"/>
      <c r="AJ59" s="120"/>
    </row>
    <row r="60" spans="1:36" ht="15.75" customHeight="1">
      <c r="A60" s="117"/>
      <c r="B60" s="138"/>
      <c r="C60" s="106"/>
      <c r="D60" s="106"/>
      <c r="E60" s="120"/>
      <c r="F60" s="120"/>
      <c r="G60" s="106"/>
      <c r="H60" s="106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06"/>
      <c r="AB60" s="106"/>
      <c r="AC60" s="120"/>
      <c r="AD60" s="120"/>
      <c r="AE60" s="106"/>
      <c r="AF60" s="106"/>
      <c r="AG60" s="120"/>
      <c r="AH60" s="120"/>
      <c r="AI60" s="120"/>
      <c r="AJ60" s="120"/>
    </row>
    <row r="61" spans="1:36" ht="15.75" customHeight="1">
      <c r="A61" s="117"/>
      <c r="B61" s="138"/>
      <c r="C61" s="106"/>
      <c r="D61" s="106"/>
      <c r="E61" s="120"/>
      <c r="F61" s="120"/>
      <c r="G61" s="106"/>
      <c r="H61" s="106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06"/>
      <c r="AB61" s="106"/>
      <c r="AC61" s="120"/>
      <c r="AD61" s="120"/>
      <c r="AE61" s="106"/>
      <c r="AF61" s="106"/>
      <c r="AG61" s="120"/>
      <c r="AH61" s="120"/>
      <c r="AI61" s="120"/>
      <c r="AJ61" s="120"/>
    </row>
    <row r="62" spans="1:36" ht="15.75" customHeight="1">
      <c r="A62" s="117"/>
      <c r="B62" s="138"/>
      <c r="C62" s="106"/>
      <c r="D62" s="106"/>
      <c r="E62" s="120"/>
      <c r="F62" s="120"/>
      <c r="G62" s="106"/>
      <c r="H62" s="106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06"/>
      <c r="AB62" s="106"/>
      <c r="AC62" s="120"/>
      <c r="AD62" s="120"/>
      <c r="AE62" s="106"/>
      <c r="AF62" s="106"/>
      <c r="AG62" s="120"/>
      <c r="AH62" s="120"/>
      <c r="AI62" s="120"/>
      <c r="AJ62" s="120"/>
    </row>
    <row r="63" spans="1:36" ht="15" customHeight="1">
      <c r="A63" s="117"/>
      <c r="B63" s="138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</row>
    <row r="64" spans="1:230" ht="15.75" customHeight="1">
      <c r="A64" s="278"/>
      <c r="B64" s="27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S64" s="115"/>
      <c r="FT64" s="115"/>
      <c r="FU64" s="115"/>
      <c r="FV64" s="115"/>
      <c r="FW64" s="115"/>
      <c r="FX64" s="115"/>
      <c r="FY64" s="115"/>
      <c r="FZ64" s="115"/>
      <c r="GA64" s="115"/>
      <c r="GB64" s="115"/>
      <c r="GC64" s="115"/>
      <c r="GD64" s="115"/>
      <c r="GE64" s="115"/>
      <c r="GF64" s="115"/>
      <c r="GG64" s="115"/>
      <c r="GH64" s="115"/>
      <c r="GI64" s="115"/>
      <c r="GJ64" s="115"/>
      <c r="GK64" s="115"/>
      <c r="GL64" s="115"/>
      <c r="GM64" s="115"/>
      <c r="GN64" s="115"/>
      <c r="GO64" s="115"/>
      <c r="GP64" s="115"/>
      <c r="GQ64" s="115"/>
      <c r="GR64" s="115"/>
      <c r="GS64" s="115"/>
      <c r="GT64" s="115"/>
      <c r="GU64" s="115"/>
      <c r="GV64" s="115"/>
      <c r="GW64" s="115"/>
      <c r="GX64" s="115"/>
      <c r="GY64" s="115"/>
      <c r="GZ64" s="115"/>
      <c r="HA64" s="115"/>
      <c r="HB64" s="115"/>
      <c r="HC64" s="115"/>
      <c r="HD64" s="115"/>
      <c r="HE64" s="115"/>
      <c r="HF64" s="115"/>
      <c r="HG64" s="115"/>
      <c r="HH64" s="115"/>
      <c r="HI64" s="115"/>
      <c r="HJ64" s="115"/>
      <c r="HK64" s="115"/>
      <c r="HL64" s="115"/>
      <c r="HM64" s="115"/>
      <c r="HN64" s="115"/>
      <c r="HO64" s="115"/>
      <c r="HP64" s="115"/>
      <c r="HQ64" s="115"/>
      <c r="HR64" s="115"/>
      <c r="HS64" s="115"/>
      <c r="HT64" s="115"/>
      <c r="HU64" s="115"/>
      <c r="HV64" s="115"/>
    </row>
    <row r="65" spans="1:36" ht="15.75" customHeight="1">
      <c r="A65" s="117"/>
      <c r="B65" s="138"/>
      <c r="C65" s="106"/>
      <c r="D65" s="106"/>
      <c r="E65" s="120"/>
      <c r="F65" s="120"/>
      <c r="G65" s="106"/>
      <c r="H65" s="106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06"/>
      <c r="AB65" s="106"/>
      <c r="AC65" s="120"/>
      <c r="AD65" s="120"/>
      <c r="AE65" s="106"/>
      <c r="AF65" s="106"/>
      <c r="AG65" s="120"/>
      <c r="AH65" s="120"/>
      <c r="AI65" s="120"/>
      <c r="AJ65" s="120"/>
    </row>
    <row r="66" spans="1:36" ht="15.75" customHeight="1">
      <c r="A66" s="117"/>
      <c r="B66" s="138"/>
      <c r="C66" s="106"/>
      <c r="D66" s="106"/>
      <c r="E66" s="120"/>
      <c r="F66" s="120"/>
      <c r="G66" s="106"/>
      <c r="H66" s="106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06"/>
      <c r="AB66" s="106"/>
      <c r="AC66" s="120"/>
      <c r="AD66" s="120"/>
      <c r="AE66" s="106"/>
      <c r="AF66" s="106"/>
      <c r="AG66" s="120"/>
      <c r="AH66" s="120"/>
      <c r="AI66" s="120"/>
      <c r="AJ66" s="120"/>
    </row>
    <row r="67" spans="1:36" ht="15.75" customHeight="1">
      <c r="A67" s="117"/>
      <c r="B67" s="138"/>
      <c r="C67" s="106"/>
      <c r="D67" s="106"/>
      <c r="E67" s="120"/>
      <c r="F67" s="120"/>
      <c r="G67" s="106"/>
      <c r="H67" s="106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06"/>
      <c r="AB67" s="106"/>
      <c r="AC67" s="120"/>
      <c r="AD67" s="120"/>
      <c r="AE67" s="106"/>
      <c r="AF67" s="106"/>
      <c r="AG67" s="120"/>
      <c r="AH67" s="120"/>
      <c r="AI67" s="120"/>
      <c r="AJ67" s="120"/>
    </row>
    <row r="68" spans="1:36" ht="15.75" customHeight="1">
      <c r="A68" s="117"/>
      <c r="B68" s="138"/>
      <c r="C68" s="106"/>
      <c r="D68" s="106"/>
      <c r="E68" s="120"/>
      <c r="F68" s="120"/>
      <c r="G68" s="106"/>
      <c r="H68" s="106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06"/>
      <c r="AB68" s="106"/>
      <c r="AC68" s="120"/>
      <c r="AD68" s="120"/>
      <c r="AE68" s="106"/>
      <c r="AF68" s="106"/>
      <c r="AG68" s="120"/>
      <c r="AH68" s="120"/>
      <c r="AI68" s="120"/>
      <c r="AJ68" s="120"/>
    </row>
    <row r="69" spans="1:36" ht="15" customHeight="1">
      <c r="A69" s="117"/>
      <c r="B69" s="138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</row>
    <row r="70" spans="1:230" s="116" customFormat="1" ht="15.75" customHeight="1">
      <c r="A70" s="278"/>
      <c r="B70" s="27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  <c r="GE70" s="115"/>
      <c r="GF70" s="115"/>
      <c r="GG70" s="115"/>
      <c r="GH70" s="115"/>
      <c r="GI70" s="115"/>
      <c r="GJ70" s="115"/>
      <c r="GK70" s="115"/>
      <c r="GL70" s="115"/>
      <c r="GM70" s="115"/>
      <c r="GN70" s="115"/>
      <c r="GO70" s="115"/>
      <c r="GP70" s="115"/>
      <c r="GQ70" s="115"/>
      <c r="GR70" s="115"/>
      <c r="GS70" s="115"/>
      <c r="GT70" s="115"/>
      <c r="GU70" s="115"/>
      <c r="GV70" s="115"/>
      <c r="GW70" s="115"/>
      <c r="GX70" s="115"/>
      <c r="GY70" s="115"/>
      <c r="GZ70" s="115"/>
      <c r="HA70" s="115"/>
      <c r="HB70" s="115"/>
      <c r="HC70" s="115"/>
      <c r="HD70" s="115"/>
      <c r="HE70" s="115"/>
      <c r="HF70" s="115"/>
      <c r="HG70" s="115"/>
      <c r="HH70" s="115"/>
      <c r="HI70" s="115"/>
      <c r="HJ70" s="115"/>
      <c r="HK70" s="115"/>
      <c r="HL70" s="115"/>
      <c r="HM70" s="115"/>
      <c r="HN70" s="115"/>
      <c r="HO70" s="115"/>
      <c r="HP70" s="115"/>
      <c r="HQ70" s="115"/>
      <c r="HR70" s="115"/>
      <c r="HS70" s="115"/>
      <c r="HT70" s="115"/>
      <c r="HU70" s="115"/>
      <c r="HV70" s="115"/>
    </row>
    <row r="71" spans="1:40" ht="15.75" customHeight="1">
      <c r="A71" s="117"/>
      <c r="B71" s="138"/>
      <c r="C71" s="106"/>
      <c r="D71" s="106"/>
      <c r="E71" s="120"/>
      <c r="F71" s="120"/>
      <c r="G71" s="106"/>
      <c r="H71" s="106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06"/>
      <c r="AB71" s="106"/>
      <c r="AC71" s="120"/>
      <c r="AD71" s="120"/>
      <c r="AE71" s="106"/>
      <c r="AF71" s="106"/>
      <c r="AG71" s="120"/>
      <c r="AH71" s="120"/>
      <c r="AI71" s="120"/>
      <c r="AJ71" s="120"/>
      <c r="AK71" s="116"/>
      <c r="AL71" s="116"/>
      <c r="AM71" s="116"/>
      <c r="AN71" s="116"/>
    </row>
    <row r="72" spans="2:40" ht="15" customHeight="1">
      <c r="B72" s="116"/>
      <c r="E72" s="116"/>
      <c r="F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</row>
    <row r="73" spans="9:36" ht="15" customHeight="1"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G73" s="116"/>
      <c r="AH73" s="116"/>
      <c r="AI73" s="116"/>
      <c r="AJ73" s="116"/>
    </row>
  </sheetData>
  <mergeCells count="79">
    <mergeCell ref="AJ7:AJ8"/>
    <mergeCell ref="AI5:AJ6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A5:AB6"/>
    <mergeCell ref="AC5:AD6"/>
    <mergeCell ref="AE5:AF6"/>
    <mergeCell ref="AG5:AH6"/>
    <mergeCell ref="Y5:Z6"/>
    <mergeCell ref="A2:Z2"/>
    <mergeCell ref="I7:I8"/>
    <mergeCell ref="J7:J8"/>
    <mergeCell ref="C7:C8"/>
    <mergeCell ref="D7:D8"/>
    <mergeCell ref="E7:E8"/>
    <mergeCell ref="F7:F8"/>
    <mergeCell ref="K7:K8"/>
    <mergeCell ref="L7:L8"/>
    <mergeCell ref="S7:S8"/>
    <mergeCell ref="T7:T8"/>
    <mergeCell ref="M7:M8"/>
    <mergeCell ref="N7:N8"/>
    <mergeCell ref="O7:O8"/>
    <mergeCell ref="P7:P8"/>
    <mergeCell ref="Q7:Q8"/>
    <mergeCell ref="R7:R8"/>
    <mergeCell ref="U7:U8"/>
    <mergeCell ref="V7:V8"/>
    <mergeCell ref="W7:W8"/>
    <mergeCell ref="X7:X8"/>
    <mergeCell ref="Y7:Y8"/>
    <mergeCell ref="Z7:Z8"/>
    <mergeCell ref="A17:B17"/>
    <mergeCell ref="A18:B18"/>
    <mergeCell ref="A10:B10"/>
    <mergeCell ref="A11:B11"/>
    <mergeCell ref="A12:B12"/>
    <mergeCell ref="A14:B14"/>
    <mergeCell ref="A5:B8"/>
    <mergeCell ref="C5:D6"/>
    <mergeCell ref="A70:B70"/>
    <mergeCell ref="A24:B24"/>
    <mergeCell ref="A43:B43"/>
    <mergeCell ref="A26:B26"/>
    <mergeCell ref="A28:B28"/>
    <mergeCell ref="A29:B29"/>
    <mergeCell ref="A32:B32"/>
    <mergeCell ref="A40:B40"/>
    <mergeCell ref="A3:Z3"/>
    <mergeCell ref="A50:B50"/>
    <mergeCell ref="A56:B56"/>
    <mergeCell ref="A64:B64"/>
    <mergeCell ref="A19:B19"/>
    <mergeCell ref="A20:B20"/>
    <mergeCell ref="A21:B21"/>
    <mergeCell ref="A22:B22"/>
    <mergeCell ref="A15:B15"/>
    <mergeCell ref="A16:B16"/>
    <mergeCell ref="S5:T6"/>
    <mergeCell ref="U5:V6"/>
    <mergeCell ref="W5:X6"/>
    <mergeCell ref="I5:J6"/>
    <mergeCell ref="K5:L6"/>
    <mergeCell ref="M5:N6"/>
    <mergeCell ref="O5:P6"/>
    <mergeCell ref="Q5:R6"/>
    <mergeCell ref="A23:B23"/>
    <mergeCell ref="A36:B36"/>
    <mergeCell ref="E5:F6"/>
    <mergeCell ref="G5:H6"/>
    <mergeCell ref="G7:G8"/>
    <mergeCell ref="H7:H8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S71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69921875" style="95" customWidth="1"/>
    <col min="2" max="2" width="9.69921875" style="95" customWidth="1"/>
    <col min="3" max="16384" width="9.3984375" style="95" customWidth="1"/>
  </cols>
  <sheetData>
    <row r="1" spans="1:38" s="96" customFormat="1" ht="19.5" customHeight="1">
      <c r="A1" s="94" t="s">
        <v>154</v>
      </c>
      <c r="AL1" s="97" t="s">
        <v>155</v>
      </c>
    </row>
    <row r="2" spans="1:28" ht="18" customHeight="1">
      <c r="A2" s="265" t="s">
        <v>156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</row>
    <row r="3" spans="1:28" ht="18" customHeight="1">
      <c r="A3" s="293" t="s">
        <v>157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</row>
    <row r="4" spans="1:38" ht="15" customHeight="1" thickBo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</row>
    <row r="5" spans="1:38" ht="15" customHeight="1">
      <c r="A5" s="284" t="s">
        <v>108</v>
      </c>
      <c r="B5" s="285"/>
      <c r="C5" s="268" t="s">
        <v>109</v>
      </c>
      <c r="D5" s="269"/>
      <c r="E5" s="268" t="s">
        <v>110</v>
      </c>
      <c r="F5" s="269"/>
      <c r="G5" s="268" t="s">
        <v>111</v>
      </c>
      <c r="H5" s="269"/>
      <c r="I5" s="268" t="s">
        <v>112</v>
      </c>
      <c r="J5" s="269"/>
      <c r="K5" s="268" t="s">
        <v>158</v>
      </c>
      <c r="L5" s="269"/>
      <c r="M5" s="268" t="s">
        <v>159</v>
      </c>
      <c r="N5" s="269"/>
      <c r="O5" s="272" t="s">
        <v>160</v>
      </c>
      <c r="P5" s="276"/>
      <c r="Q5" s="268" t="s">
        <v>116</v>
      </c>
      <c r="R5" s="269"/>
      <c r="S5" s="272" t="s">
        <v>66</v>
      </c>
      <c r="T5" s="276"/>
      <c r="U5" s="268" t="s">
        <v>118</v>
      </c>
      <c r="V5" s="269"/>
      <c r="W5" s="268" t="s">
        <v>119</v>
      </c>
      <c r="X5" s="269"/>
      <c r="Y5" s="268" t="s">
        <v>161</v>
      </c>
      <c r="Z5" s="269"/>
      <c r="AA5" s="272" t="s">
        <v>68</v>
      </c>
      <c r="AB5" s="273"/>
      <c r="AC5" s="268" t="s">
        <v>162</v>
      </c>
      <c r="AD5" s="269"/>
      <c r="AE5" s="268" t="s">
        <v>70</v>
      </c>
      <c r="AF5" s="269"/>
      <c r="AG5" s="268" t="s">
        <v>73</v>
      </c>
      <c r="AH5" s="269"/>
      <c r="AI5" s="297" t="s">
        <v>163</v>
      </c>
      <c r="AJ5" s="308"/>
      <c r="AK5" s="272" t="s">
        <v>164</v>
      </c>
      <c r="AL5" s="273"/>
    </row>
    <row r="6" spans="1:38" ht="15" customHeight="1">
      <c r="A6" s="286"/>
      <c r="B6" s="287"/>
      <c r="C6" s="270"/>
      <c r="D6" s="271"/>
      <c r="E6" s="270"/>
      <c r="F6" s="271"/>
      <c r="G6" s="270"/>
      <c r="H6" s="271"/>
      <c r="I6" s="270"/>
      <c r="J6" s="271"/>
      <c r="K6" s="270"/>
      <c r="L6" s="271"/>
      <c r="M6" s="270"/>
      <c r="N6" s="271"/>
      <c r="O6" s="274"/>
      <c r="P6" s="277"/>
      <c r="Q6" s="270"/>
      <c r="R6" s="271"/>
      <c r="S6" s="274"/>
      <c r="T6" s="277"/>
      <c r="U6" s="270"/>
      <c r="V6" s="271"/>
      <c r="W6" s="270"/>
      <c r="X6" s="271"/>
      <c r="Y6" s="270"/>
      <c r="Z6" s="271"/>
      <c r="AA6" s="274"/>
      <c r="AB6" s="275"/>
      <c r="AC6" s="270"/>
      <c r="AD6" s="271"/>
      <c r="AE6" s="270"/>
      <c r="AF6" s="271"/>
      <c r="AG6" s="270"/>
      <c r="AH6" s="271"/>
      <c r="AI6" s="309"/>
      <c r="AJ6" s="310"/>
      <c r="AK6" s="274"/>
      <c r="AL6" s="275"/>
    </row>
    <row r="7" spans="1:38" ht="15" customHeight="1">
      <c r="A7" s="288"/>
      <c r="B7" s="287"/>
      <c r="C7" s="266" t="s">
        <v>124</v>
      </c>
      <c r="D7" s="266" t="s">
        <v>125</v>
      </c>
      <c r="E7" s="266" t="s">
        <v>124</v>
      </c>
      <c r="F7" s="266" t="s">
        <v>125</v>
      </c>
      <c r="G7" s="266" t="s">
        <v>124</v>
      </c>
      <c r="H7" s="266" t="s">
        <v>125</v>
      </c>
      <c r="I7" s="266" t="s">
        <v>124</v>
      </c>
      <c r="J7" s="266" t="s">
        <v>125</v>
      </c>
      <c r="K7" s="266" t="s">
        <v>124</v>
      </c>
      <c r="L7" s="266" t="s">
        <v>125</v>
      </c>
      <c r="M7" s="266" t="s">
        <v>124</v>
      </c>
      <c r="N7" s="266" t="s">
        <v>125</v>
      </c>
      <c r="O7" s="266" t="s">
        <v>124</v>
      </c>
      <c r="P7" s="266" t="s">
        <v>125</v>
      </c>
      <c r="Q7" s="266" t="s">
        <v>124</v>
      </c>
      <c r="R7" s="266" t="s">
        <v>125</v>
      </c>
      <c r="S7" s="266" t="s">
        <v>124</v>
      </c>
      <c r="T7" s="266" t="s">
        <v>125</v>
      </c>
      <c r="U7" s="266" t="s">
        <v>124</v>
      </c>
      <c r="V7" s="266" t="s">
        <v>125</v>
      </c>
      <c r="W7" s="266" t="s">
        <v>124</v>
      </c>
      <c r="X7" s="266" t="s">
        <v>125</v>
      </c>
      <c r="Y7" s="266" t="s">
        <v>124</v>
      </c>
      <c r="Z7" s="266" t="s">
        <v>125</v>
      </c>
      <c r="AA7" s="266" t="s">
        <v>124</v>
      </c>
      <c r="AB7" s="291" t="s">
        <v>125</v>
      </c>
      <c r="AC7" s="266" t="s">
        <v>124</v>
      </c>
      <c r="AD7" s="266" t="s">
        <v>125</v>
      </c>
      <c r="AE7" s="266" t="s">
        <v>124</v>
      </c>
      <c r="AF7" s="266" t="s">
        <v>125</v>
      </c>
      <c r="AG7" s="266" t="s">
        <v>124</v>
      </c>
      <c r="AH7" s="266" t="s">
        <v>125</v>
      </c>
      <c r="AI7" s="266" t="s">
        <v>124</v>
      </c>
      <c r="AJ7" s="266" t="s">
        <v>125</v>
      </c>
      <c r="AK7" s="266" t="s">
        <v>124</v>
      </c>
      <c r="AL7" s="291" t="s">
        <v>125</v>
      </c>
    </row>
    <row r="8" spans="1:38" ht="15" customHeight="1">
      <c r="A8" s="289"/>
      <c r="B8" s="290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92"/>
      <c r="AC8" s="267"/>
      <c r="AD8" s="267"/>
      <c r="AE8" s="267"/>
      <c r="AF8" s="267"/>
      <c r="AG8" s="267"/>
      <c r="AH8" s="267"/>
      <c r="AI8" s="267"/>
      <c r="AJ8" s="267"/>
      <c r="AK8" s="267"/>
      <c r="AL8" s="292"/>
    </row>
    <row r="9" spans="1:38" ht="15" customHeight="1">
      <c r="A9" s="139"/>
      <c r="B9" s="140"/>
      <c r="C9" s="101"/>
      <c r="D9" s="103" t="s">
        <v>86</v>
      </c>
      <c r="E9" s="101"/>
      <c r="F9" s="103" t="s">
        <v>86</v>
      </c>
      <c r="G9" s="101"/>
      <c r="H9" s="103" t="s">
        <v>86</v>
      </c>
      <c r="I9" s="101"/>
      <c r="J9" s="103" t="s">
        <v>86</v>
      </c>
      <c r="K9" s="101"/>
      <c r="L9" s="103" t="s">
        <v>86</v>
      </c>
      <c r="M9" s="101"/>
      <c r="N9" s="103" t="s">
        <v>86</v>
      </c>
      <c r="O9" s="101"/>
      <c r="P9" s="103" t="s">
        <v>86</v>
      </c>
      <c r="Q9" s="101"/>
      <c r="R9" s="103" t="s">
        <v>86</v>
      </c>
      <c r="S9" s="101"/>
      <c r="T9" s="103" t="s">
        <v>86</v>
      </c>
      <c r="U9" s="101"/>
      <c r="V9" s="103" t="s">
        <v>86</v>
      </c>
      <c r="W9" s="101"/>
      <c r="X9" s="103" t="s">
        <v>86</v>
      </c>
      <c r="Y9" s="101"/>
      <c r="Z9" s="103" t="s">
        <v>86</v>
      </c>
      <c r="AA9" s="101"/>
      <c r="AB9" s="103" t="s">
        <v>86</v>
      </c>
      <c r="AC9" s="101"/>
      <c r="AD9" s="103" t="s">
        <v>86</v>
      </c>
      <c r="AE9" s="101"/>
      <c r="AF9" s="103" t="s">
        <v>86</v>
      </c>
      <c r="AG9" s="101"/>
      <c r="AH9" s="103" t="s">
        <v>86</v>
      </c>
      <c r="AI9" s="101"/>
      <c r="AJ9" s="103" t="s">
        <v>86</v>
      </c>
      <c r="AK9" s="101"/>
      <c r="AL9" s="103" t="s">
        <v>86</v>
      </c>
    </row>
    <row r="10" spans="1:38" ht="15" customHeight="1">
      <c r="A10" s="280" t="s">
        <v>126</v>
      </c>
      <c r="B10" s="281"/>
      <c r="C10" s="105">
        <v>2655</v>
      </c>
      <c r="D10" s="106">
        <v>59093</v>
      </c>
      <c r="E10" s="105">
        <v>8</v>
      </c>
      <c r="F10" s="105">
        <v>66</v>
      </c>
      <c r="G10" s="105">
        <v>2647</v>
      </c>
      <c r="H10" s="105">
        <v>59027</v>
      </c>
      <c r="I10" s="134" t="s">
        <v>20</v>
      </c>
      <c r="J10" s="134" t="s">
        <v>20</v>
      </c>
      <c r="K10" s="134" t="s">
        <v>20</v>
      </c>
      <c r="L10" s="134" t="s">
        <v>20</v>
      </c>
      <c r="M10" s="106">
        <v>1</v>
      </c>
      <c r="N10" s="134" t="s">
        <v>20</v>
      </c>
      <c r="O10" s="106">
        <v>77</v>
      </c>
      <c r="P10" s="106">
        <v>1098</v>
      </c>
      <c r="Q10" s="106">
        <v>4</v>
      </c>
      <c r="R10" s="106">
        <v>762</v>
      </c>
      <c r="S10" s="106">
        <v>8</v>
      </c>
      <c r="T10" s="106">
        <v>60</v>
      </c>
      <c r="U10" s="106">
        <v>28</v>
      </c>
      <c r="V10" s="106">
        <v>327</v>
      </c>
      <c r="W10" s="106">
        <v>1</v>
      </c>
      <c r="X10" s="106">
        <v>256</v>
      </c>
      <c r="Y10" s="106">
        <v>19</v>
      </c>
      <c r="Z10" s="106">
        <v>33</v>
      </c>
      <c r="AA10" s="106">
        <v>21</v>
      </c>
      <c r="AB10" s="106">
        <v>127</v>
      </c>
      <c r="AC10" s="106">
        <v>494</v>
      </c>
      <c r="AD10" s="106">
        <v>11996</v>
      </c>
      <c r="AE10" s="106">
        <v>783</v>
      </c>
      <c r="AF10" s="106">
        <v>17284</v>
      </c>
      <c r="AG10" s="106">
        <v>251</v>
      </c>
      <c r="AH10" s="106">
        <v>3126</v>
      </c>
      <c r="AI10" s="106">
        <v>347</v>
      </c>
      <c r="AJ10" s="106">
        <v>3924</v>
      </c>
      <c r="AK10" s="106">
        <v>613</v>
      </c>
      <c r="AL10" s="106">
        <v>20034</v>
      </c>
    </row>
    <row r="11" spans="1:38" s="13" customFormat="1" ht="15" customHeight="1">
      <c r="A11" s="282" t="s">
        <v>127</v>
      </c>
      <c r="B11" s="283"/>
      <c r="C11" s="107">
        <v>2270</v>
      </c>
      <c r="D11" s="107">
        <v>46359</v>
      </c>
      <c r="E11" s="107">
        <v>8</v>
      </c>
      <c r="F11" s="107">
        <v>52</v>
      </c>
      <c r="G11" s="107">
        <v>2262</v>
      </c>
      <c r="H11" s="107">
        <v>46307</v>
      </c>
      <c r="I11" s="108" t="s">
        <v>20</v>
      </c>
      <c r="J11" s="108" t="s">
        <v>20</v>
      </c>
      <c r="K11" s="108" t="s">
        <v>20</v>
      </c>
      <c r="L11" s="108" t="s">
        <v>20</v>
      </c>
      <c r="M11" s="107">
        <v>1</v>
      </c>
      <c r="N11" s="108" t="s">
        <v>20</v>
      </c>
      <c r="O11" s="107">
        <v>59</v>
      </c>
      <c r="P11" s="107">
        <v>903</v>
      </c>
      <c r="Q11" s="107">
        <v>2</v>
      </c>
      <c r="R11" s="107">
        <v>7</v>
      </c>
      <c r="S11" s="107">
        <v>11</v>
      </c>
      <c r="T11" s="107">
        <v>75</v>
      </c>
      <c r="U11" s="107">
        <v>30</v>
      </c>
      <c r="V11" s="107">
        <v>330</v>
      </c>
      <c r="W11" s="108" t="s">
        <v>20</v>
      </c>
      <c r="X11" s="108" t="s">
        <v>20</v>
      </c>
      <c r="Y11" s="107">
        <v>18</v>
      </c>
      <c r="Z11" s="107">
        <v>51</v>
      </c>
      <c r="AA11" s="107">
        <v>19</v>
      </c>
      <c r="AB11" s="107">
        <v>78</v>
      </c>
      <c r="AC11" s="107">
        <v>475</v>
      </c>
      <c r="AD11" s="107">
        <v>9977</v>
      </c>
      <c r="AE11" s="107">
        <v>746</v>
      </c>
      <c r="AF11" s="107">
        <v>13876</v>
      </c>
      <c r="AG11" s="108" t="s">
        <v>20</v>
      </c>
      <c r="AH11" s="108" t="s">
        <v>20</v>
      </c>
      <c r="AI11" s="108">
        <v>332</v>
      </c>
      <c r="AJ11" s="108">
        <v>2868</v>
      </c>
      <c r="AK11" s="108">
        <v>569</v>
      </c>
      <c r="AL11" s="108">
        <v>18142</v>
      </c>
    </row>
    <row r="12" spans="1:38" s="143" customFormat="1" ht="15" customHeight="1">
      <c r="A12" s="306" t="s">
        <v>146</v>
      </c>
      <c r="B12" s="307"/>
      <c r="C12" s="141">
        <v>-14.5</v>
      </c>
      <c r="D12" s="141">
        <v>-21.5</v>
      </c>
      <c r="E12" s="141">
        <v>0</v>
      </c>
      <c r="F12" s="141">
        <v>-21.2</v>
      </c>
      <c r="G12" s="141">
        <v>-14.5</v>
      </c>
      <c r="H12" s="141">
        <v>-21.5</v>
      </c>
      <c r="I12" s="142" t="s">
        <v>20</v>
      </c>
      <c r="J12" s="142" t="s">
        <v>20</v>
      </c>
      <c r="K12" s="142" t="s">
        <v>20</v>
      </c>
      <c r="L12" s="142" t="s">
        <v>20</v>
      </c>
      <c r="M12" s="141">
        <v>0</v>
      </c>
      <c r="N12" s="142" t="s">
        <v>20</v>
      </c>
      <c r="O12" s="141">
        <v>-23.4</v>
      </c>
      <c r="P12" s="141">
        <v>-17.8</v>
      </c>
      <c r="Q12" s="141">
        <v>-50</v>
      </c>
      <c r="R12" s="141">
        <v>-99.1</v>
      </c>
      <c r="S12" s="141">
        <v>37.5</v>
      </c>
      <c r="T12" s="141">
        <v>25</v>
      </c>
      <c r="U12" s="141">
        <v>7.1</v>
      </c>
      <c r="V12" s="141">
        <v>0.9</v>
      </c>
      <c r="W12" s="142" t="s">
        <v>20</v>
      </c>
      <c r="X12" s="142" t="s">
        <v>20</v>
      </c>
      <c r="Y12" s="141">
        <v>-5.3</v>
      </c>
      <c r="Z12" s="141">
        <v>54.5</v>
      </c>
      <c r="AA12" s="141">
        <v>-9.5</v>
      </c>
      <c r="AB12" s="141">
        <v>-38.6</v>
      </c>
      <c r="AC12" s="141">
        <v>-3.8</v>
      </c>
      <c r="AD12" s="141">
        <v>-16.8</v>
      </c>
      <c r="AE12" s="141">
        <v>-4.7</v>
      </c>
      <c r="AF12" s="141">
        <v>-19.7</v>
      </c>
      <c r="AG12" s="142" t="s">
        <v>20</v>
      </c>
      <c r="AH12" s="142" t="s">
        <v>20</v>
      </c>
      <c r="AI12" s="141">
        <v>-4.3</v>
      </c>
      <c r="AJ12" s="141">
        <v>-26.9</v>
      </c>
      <c r="AK12" s="141">
        <v>-7.2</v>
      </c>
      <c r="AL12" s="141">
        <v>-9.4</v>
      </c>
    </row>
    <row r="13" spans="1:38" ht="15" customHeight="1">
      <c r="A13" s="144"/>
      <c r="B13" s="145"/>
      <c r="C13" s="103"/>
      <c r="D13" s="103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3"/>
      <c r="AD13" s="103"/>
      <c r="AE13" s="109"/>
      <c r="AF13" s="109"/>
      <c r="AG13" s="109"/>
      <c r="AH13" s="109"/>
      <c r="AI13" s="109"/>
      <c r="AJ13" s="109"/>
      <c r="AK13" s="109"/>
      <c r="AL13" s="109"/>
    </row>
    <row r="14" spans="1:38" s="13" customFormat="1" ht="15" customHeight="1">
      <c r="A14" s="278" t="s">
        <v>87</v>
      </c>
      <c r="B14" s="296"/>
      <c r="C14" s="107">
        <f aca="true" t="shared" si="0" ref="C14:H14">SUM(C15:C24,C27,C30,C33,C37,C41,C44)</f>
        <v>2270</v>
      </c>
      <c r="D14" s="107">
        <f t="shared" si="0"/>
        <v>46359</v>
      </c>
      <c r="E14" s="107">
        <f t="shared" si="0"/>
        <v>8</v>
      </c>
      <c r="F14" s="107">
        <f t="shared" si="0"/>
        <v>52</v>
      </c>
      <c r="G14" s="107">
        <f t="shared" si="0"/>
        <v>2262</v>
      </c>
      <c r="H14" s="107">
        <f t="shared" si="0"/>
        <v>46307</v>
      </c>
      <c r="I14" s="108" t="s">
        <v>20</v>
      </c>
      <c r="J14" s="108" t="s">
        <v>20</v>
      </c>
      <c r="K14" s="108" t="s">
        <v>20</v>
      </c>
      <c r="L14" s="108" t="s">
        <v>20</v>
      </c>
      <c r="M14" s="107">
        <f>SUM(M15:M24,M27,M30,M33,M37,M41,M44)</f>
        <v>1</v>
      </c>
      <c r="N14" s="108" t="s">
        <v>20</v>
      </c>
      <c r="O14" s="107">
        <f aca="true" t="shared" si="1" ref="O14:V14">SUM(O15:O24,O27,O30,O33,O37,O41,O44)</f>
        <v>59</v>
      </c>
      <c r="P14" s="107">
        <f t="shared" si="1"/>
        <v>903</v>
      </c>
      <c r="Q14" s="107">
        <f t="shared" si="1"/>
        <v>2</v>
      </c>
      <c r="R14" s="107">
        <f t="shared" si="1"/>
        <v>7</v>
      </c>
      <c r="S14" s="107">
        <f t="shared" si="1"/>
        <v>11</v>
      </c>
      <c r="T14" s="107">
        <f t="shared" si="1"/>
        <v>75</v>
      </c>
      <c r="U14" s="107">
        <f t="shared" si="1"/>
        <v>30</v>
      </c>
      <c r="V14" s="107">
        <f t="shared" si="1"/>
        <v>330</v>
      </c>
      <c r="W14" s="108" t="s">
        <v>20</v>
      </c>
      <c r="X14" s="108" t="s">
        <v>20</v>
      </c>
      <c r="Y14" s="107">
        <f aca="true" t="shared" si="2" ref="Y14:AF14">SUM(Y15:Y24,Y27,Y30,Y33,Y37,Y41,Y44)</f>
        <v>18</v>
      </c>
      <c r="Z14" s="107">
        <f t="shared" si="2"/>
        <v>51</v>
      </c>
      <c r="AA14" s="107">
        <f t="shared" si="2"/>
        <v>19</v>
      </c>
      <c r="AB14" s="107">
        <f t="shared" si="2"/>
        <v>78</v>
      </c>
      <c r="AC14" s="107">
        <f t="shared" si="2"/>
        <v>475</v>
      </c>
      <c r="AD14" s="107">
        <f t="shared" si="2"/>
        <v>9977</v>
      </c>
      <c r="AE14" s="107">
        <f t="shared" si="2"/>
        <v>746</v>
      </c>
      <c r="AF14" s="107">
        <f t="shared" si="2"/>
        <v>13876</v>
      </c>
      <c r="AG14" s="108" t="s">
        <v>20</v>
      </c>
      <c r="AH14" s="108" t="s">
        <v>20</v>
      </c>
      <c r="AI14" s="107">
        <f>SUM(AI15:AI24,AI27,AI30,AI33,AI37,AI41,AI44)</f>
        <v>332</v>
      </c>
      <c r="AJ14" s="107">
        <f>SUM(AJ15:AJ24,AJ27,AJ30,AJ33,AJ37,AJ41,AJ44)</f>
        <v>2868</v>
      </c>
      <c r="AK14" s="107">
        <f>SUM(AK15:AK24,AK27,AK30,AK33,AK37,AK41,AK44)</f>
        <v>569</v>
      </c>
      <c r="AL14" s="107">
        <f>SUM(AL15:AL24,AL27,AL30,AL33,AL37,AL41,AL44)</f>
        <v>18142</v>
      </c>
    </row>
    <row r="15" spans="1:38" s="13" customFormat="1" ht="15" customHeight="1">
      <c r="A15" s="278" t="s">
        <v>88</v>
      </c>
      <c r="B15" s="296"/>
      <c r="C15" s="107">
        <v>495</v>
      </c>
      <c r="D15" s="108">
        <v>17045</v>
      </c>
      <c r="E15" s="108">
        <v>3</v>
      </c>
      <c r="F15" s="108">
        <v>25</v>
      </c>
      <c r="G15" s="107">
        <v>492</v>
      </c>
      <c r="H15" s="107">
        <v>17020</v>
      </c>
      <c r="I15" s="108" t="s">
        <v>20</v>
      </c>
      <c r="J15" s="108" t="s">
        <v>20</v>
      </c>
      <c r="K15" s="108" t="s">
        <v>20</v>
      </c>
      <c r="L15" s="108" t="s">
        <v>20</v>
      </c>
      <c r="M15" s="108" t="s">
        <v>20</v>
      </c>
      <c r="N15" s="108" t="s">
        <v>20</v>
      </c>
      <c r="O15" s="108">
        <v>13</v>
      </c>
      <c r="P15" s="108">
        <v>455</v>
      </c>
      <c r="Q15" s="108" t="s">
        <v>20</v>
      </c>
      <c r="R15" s="108" t="s">
        <v>20</v>
      </c>
      <c r="S15" s="108">
        <v>1</v>
      </c>
      <c r="T15" s="108">
        <v>29</v>
      </c>
      <c r="U15" s="108">
        <v>13</v>
      </c>
      <c r="V15" s="108">
        <v>176</v>
      </c>
      <c r="W15" s="108" t="s">
        <v>20</v>
      </c>
      <c r="X15" s="108" t="s">
        <v>20</v>
      </c>
      <c r="Y15" s="108">
        <v>15</v>
      </c>
      <c r="Z15" s="108">
        <v>31</v>
      </c>
      <c r="AA15" s="108">
        <v>4</v>
      </c>
      <c r="AB15" s="108">
        <v>2</v>
      </c>
      <c r="AC15" s="107">
        <v>50</v>
      </c>
      <c r="AD15" s="108">
        <v>2004</v>
      </c>
      <c r="AE15" s="108">
        <v>161</v>
      </c>
      <c r="AF15" s="108">
        <v>4581</v>
      </c>
      <c r="AG15" s="108" t="s">
        <v>20</v>
      </c>
      <c r="AH15" s="108" t="s">
        <v>20</v>
      </c>
      <c r="AI15" s="108">
        <v>90</v>
      </c>
      <c r="AJ15" s="108">
        <v>1501</v>
      </c>
      <c r="AK15" s="108">
        <v>145</v>
      </c>
      <c r="AL15" s="108">
        <v>8241</v>
      </c>
    </row>
    <row r="16" spans="1:38" s="13" customFormat="1" ht="15" customHeight="1">
      <c r="A16" s="278" t="s">
        <v>89</v>
      </c>
      <c r="B16" s="296"/>
      <c r="C16" s="107">
        <v>189</v>
      </c>
      <c r="D16" s="108">
        <v>3244</v>
      </c>
      <c r="E16" s="108" t="s">
        <v>20</v>
      </c>
      <c r="F16" s="108" t="s">
        <v>20</v>
      </c>
      <c r="G16" s="107">
        <v>189</v>
      </c>
      <c r="H16" s="107">
        <v>3244</v>
      </c>
      <c r="I16" s="108" t="s">
        <v>20</v>
      </c>
      <c r="J16" s="108" t="s">
        <v>20</v>
      </c>
      <c r="K16" s="108" t="s">
        <v>20</v>
      </c>
      <c r="L16" s="108" t="s">
        <v>20</v>
      </c>
      <c r="M16" s="108" t="s">
        <v>20</v>
      </c>
      <c r="N16" s="108" t="s">
        <v>20</v>
      </c>
      <c r="O16" s="108">
        <v>3</v>
      </c>
      <c r="P16" s="108">
        <v>58</v>
      </c>
      <c r="Q16" s="108" t="s">
        <v>20</v>
      </c>
      <c r="R16" s="108" t="s">
        <v>20</v>
      </c>
      <c r="S16" s="108">
        <v>1</v>
      </c>
      <c r="T16" s="108">
        <v>21</v>
      </c>
      <c r="U16" s="108">
        <v>2</v>
      </c>
      <c r="V16" s="108">
        <v>9</v>
      </c>
      <c r="W16" s="108" t="s">
        <v>20</v>
      </c>
      <c r="X16" s="108" t="s">
        <v>20</v>
      </c>
      <c r="Y16" s="108" t="s">
        <v>20</v>
      </c>
      <c r="Z16" s="108" t="s">
        <v>20</v>
      </c>
      <c r="AA16" s="108">
        <v>1</v>
      </c>
      <c r="AB16" s="108">
        <v>5</v>
      </c>
      <c r="AC16" s="107">
        <v>45</v>
      </c>
      <c r="AD16" s="108">
        <v>852</v>
      </c>
      <c r="AE16" s="108">
        <v>63</v>
      </c>
      <c r="AF16" s="108">
        <v>990</v>
      </c>
      <c r="AG16" s="108" t="s">
        <v>20</v>
      </c>
      <c r="AH16" s="108" t="s">
        <v>20</v>
      </c>
      <c r="AI16" s="108">
        <v>16</v>
      </c>
      <c r="AJ16" s="108">
        <v>179</v>
      </c>
      <c r="AK16" s="108">
        <v>58</v>
      </c>
      <c r="AL16" s="108">
        <v>1130</v>
      </c>
    </row>
    <row r="17" spans="1:38" s="13" customFormat="1" ht="15" customHeight="1">
      <c r="A17" s="278" t="s">
        <v>90</v>
      </c>
      <c r="B17" s="296"/>
      <c r="C17" s="107">
        <v>183</v>
      </c>
      <c r="D17" s="108">
        <v>5401</v>
      </c>
      <c r="E17" s="108">
        <v>1</v>
      </c>
      <c r="F17" s="108">
        <v>1</v>
      </c>
      <c r="G17" s="107">
        <v>182</v>
      </c>
      <c r="H17" s="107">
        <v>5400</v>
      </c>
      <c r="I17" s="108" t="s">
        <v>20</v>
      </c>
      <c r="J17" s="108" t="s">
        <v>20</v>
      </c>
      <c r="K17" s="108" t="s">
        <v>20</v>
      </c>
      <c r="L17" s="108" t="s">
        <v>20</v>
      </c>
      <c r="M17" s="108" t="s">
        <v>20</v>
      </c>
      <c r="N17" s="108" t="s">
        <v>20</v>
      </c>
      <c r="O17" s="108">
        <v>2</v>
      </c>
      <c r="P17" s="108">
        <v>58</v>
      </c>
      <c r="Q17" s="108">
        <v>1</v>
      </c>
      <c r="R17" s="108">
        <v>1</v>
      </c>
      <c r="S17" s="108" t="s">
        <v>20</v>
      </c>
      <c r="T17" s="108" t="s">
        <v>20</v>
      </c>
      <c r="U17" s="108" t="s">
        <v>20</v>
      </c>
      <c r="V17" s="108" t="s">
        <v>20</v>
      </c>
      <c r="W17" s="108" t="s">
        <v>20</v>
      </c>
      <c r="X17" s="108" t="s">
        <v>20</v>
      </c>
      <c r="Y17" s="108" t="s">
        <v>20</v>
      </c>
      <c r="Z17" s="108" t="s">
        <v>20</v>
      </c>
      <c r="AA17" s="108">
        <v>1</v>
      </c>
      <c r="AB17" s="108">
        <v>2</v>
      </c>
      <c r="AC17" s="107">
        <v>30</v>
      </c>
      <c r="AD17" s="108">
        <v>849</v>
      </c>
      <c r="AE17" s="108">
        <v>71</v>
      </c>
      <c r="AF17" s="108">
        <v>1485</v>
      </c>
      <c r="AG17" s="108" t="s">
        <v>20</v>
      </c>
      <c r="AH17" s="108" t="s">
        <v>20</v>
      </c>
      <c r="AI17" s="108">
        <v>29</v>
      </c>
      <c r="AJ17" s="108">
        <v>274</v>
      </c>
      <c r="AK17" s="108">
        <v>48</v>
      </c>
      <c r="AL17" s="108">
        <v>2731</v>
      </c>
    </row>
    <row r="18" spans="1:38" s="13" customFormat="1" ht="15" customHeight="1">
      <c r="A18" s="278" t="s">
        <v>91</v>
      </c>
      <c r="B18" s="296"/>
      <c r="C18" s="107">
        <v>122</v>
      </c>
      <c r="D18" s="108">
        <v>1994</v>
      </c>
      <c r="E18" s="108" t="s">
        <v>20</v>
      </c>
      <c r="F18" s="108" t="s">
        <v>20</v>
      </c>
      <c r="G18" s="107">
        <v>122</v>
      </c>
      <c r="H18" s="107">
        <v>1994</v>
      </c>
      <c r="I18" s="108" t="s">
        <v>20</v>
      </c>
      <c r="J18" s="108" t="s">
        <v>20</v>
      </c>
      <c r="K18" s="108" t="s">
        <v>20</v>
      </c>
      <c r="L18" s="108" t="s">
        <v>20</v>
      </c>
      <c r="M18" s="108" t="s">
        <v>20</v>
      </c>
      <c r="N18" s="108" t="s">
        <v>20</v>
      </c>
      <c r="O18" s="108">
        <v>5</v>
      </c>
      <c r="P18" s="108">
        <v>29</v>
      </c>
      <c r="Q18" s="108">
        <v>1</v>
      </c>
      <c r="R18" s="108">
        <v>6</v>
      </c>
      <c r="S18" s="108">
        <v>1</v>
      </c>
      <c r="T18" s="108">
        <v>7</v>
      </c>
      <c r="U18" s="108" t="s">
        <v>20</v>
      </c>
      <c r="V18" s="108" t="s">
        <v>20</v>
      </c>
      <c r="W18" s="108" t="s">
        <v>20</v>
      </c>
      <c r="X18" s="108" t="s">
        <v>20</v>
      </c>
      <c r="Y18" s="108" t="s">
        <v>20</v>
      </c>
      <c r="Z18" s="108" t="s">
        <v>20</v>
      </c>
      <c r="AA18" s="108">
        <v>2</v>
      </c>
      <c r="AB18" s="108">
        <v>20</v>
      </c>
      <c r="AC18" s="107">
        <v>19</v>
      </c>
      <c r="AD18" s="108">
        <v>423</v>
      </c>
      <c r="AE18" s="108">
        <v>38</v>
      </c>
      <c r="AF18" s="108">
        <v>499</v>
      </c>
      <c r="AG18" s="108" t="s">
        <v>20</v>
      </c>
      <c r="AH18" s="108" t="s">
        <v>20</v>
      </c>
      <c r="AI18" s="108">
        <v>9</v>
      </c>
      <c r="AJ18" s="108">
        <v>135</v>
      </c>
      <c r="AK18" s="108">
        <v>47</v>
      </c>
      <c r="AL18" s="108">
        <v>875</v>
      </c>
    </row>
    <row r="19" spans="1:38" s="13" customFormat="1" ht="15" customHeight="1">
      <c r="A19" s="278" t="s">
        <v>92</v>
      </c>
      <c r="B19" s="296"/>
      <c r="C19" s="107">
        <v>78</v>
      </c>
      <c r="D19" s="108">
        <v>1042</v>
      </c>
      <c r="E19" s="108">
        <v>1</v>
      </c>
      <c r="F19" s="108" t="s">
        <v>20</v>
      </c>
      <c r="G19" s="107">
        <v>77</v>
      </c>
      <c r="H19" s="107">
        <v>1042</v>
      </c>
      <c r="I19" s="108" t="s">
        <v>20</v>
      </c>
      <c r="J19" s="108" t="s">
        <v>20</v>
      </c>
      <c r="K19" s="108" t="s">
        <v>20</v>
      </c>
      <c r="L19" s="108" t="s">
        <v>20</v>
      </c>
      <c r="M19" s="108" t="s">
        <v>20</v>
      </c>
      <c r="N19" s="108" t="s">
        <v>20</v>
      </c>
      <c r="O19" s="108">
        <v>5</v>
      </c>
      <c r="P19" s="108">
        <v>22</v>
      </c>
      <c r="Q19" s="108" t="s">
        <v>20</v>
      </c>
      <c r="R19" s="108" t="s">
        <v>20</v>
      </c>
      <c r="S19" s="108" t="s">
        <v>20</v>
      </c>
      <c r="T19" s="108" t="s">
        <v>20</v>
      </c>
      <c r="U19" s="108" t="s">
        <v>20</v>
      </c>
      <c r="V19" s="108" t="s">
        <v>20</v>
      </c>
      <c r="W19" s="108" t="s">
        <v>20</v>
      </c>
      <c r="X19" s="108" t="s">
        <v>20</v>
      </c>
      <c r="Y19" s="108" t="s">
        <v>20</v>
      </c>
      <c r="Z19" s="108" t="s">
        <v>20</v>
      </c>
      <c r="AA19" s="108" t="s">
        <v>20</v>
      </c>
      <c r="AB19" s="108" t="s">
        <v>20</v>
      </c>
      <c r="AC19" s="107">
        <v>16</v>
      </c>
      <c r="AD19" s="108">
        <v>365</v>
      </c>
      <c r="AE19" s="108">
        <v>27</v>
      </c>
      <c r="AF19" s="108">
        <v>334</v>
      </c>
      <c r="AG19" s="108" t="s">
        <v>20</v>
      </c>
      <c r="AH19" s="108" t="s">
        <v>20</v>
      </c>
      <c r="AI19" s="108">
        <v>6</v>
      </c>
      <c r="AJ19" s="108">
        <v>36</v>
      </c>
      <c r="AK19" s="108">
        <v>23</v>
      </c>
      <c r="AL19" s="108">
        <v>285</v>
      </c>
    </row>
    <row r="20" spans="1:38" s="13" customFormat="1" ht="15" customHeight="1">
      <c r="A20" s="278" t="s">
        <v>93</v>
      </c>
      <c r="B20" s="296"/>
      <c r="C20" s="107">
        <v>161</v>
      </c>
      <c r="D20" s="108">
        <v>2304</v>
      </c>
      <c r="E20" s="108">
        <v>1</v>
      </c>
      <c r="F20" s="108">
        <v>10</v>
      </c>
      <c r="G20" s="107">
        <v>160</v>
      </c>
      <c r="H20" s="107">
        <v>2294</v>
      </c>
      <c r="I20" s="108" t="s">
        <v>20</v>
      </c>
      <c r="J20" s="108" t="s">
        <v>20</v>
      </c>
      <c r="K20" s="108" t="s">
        <v>20</v>
      </c>
      <c r="L20" s="108" t="s">
        <v>20</v>
      </c>
      <c r="M20" s="108" t="s">
        <v>20</v>
      </c>
      <c r="N20" s="108" t="s">
        <v>20</v>
      </c>
      <c r="O20" s="108">
        <v>4</v>
      </c>
      <c r="P20" s="108">
        <v>24</v>
      </c>
      <c r="Q20" s="108" t="s">
        <v>20</v>
      </c>
      <c r="R20" s="108" t="s">
        <v>20</v>
      </c>
      <c r="S20" s="108">
        <v>1</v>
      </c>
      <c r="T20" s="108">
        <v>5</v>
      </c>
      <c r="U20" s="108">
        <v>1</v>
      </c>
      <c r="V20" s="108">
        <v>12</v>
      </c>
      <c r="W20" s="108" t="s">
        <v>20</v>
      </c>
      <c r="X20" s="108" t="s">
        <v>20</v>
      </c>
      <c r="Y20" s="108">
        <v>3</v>
      </c>
      <c r="Z20" s="108">
        <v>20</v>
      </c>
      <c r="AA20" s="108" t="s">
        <v>20</v>
      </c>
      <c r="AB20" s="108" t="s">
        <v>20</v>
      </c>
      <c r="AC20" s="107">
        <v>34</v>
      </c>
      <c r="AD20" s="108">
        <v>603</v>
      </c>
      <c r="AE20" s="108">
        <v>49</v>
      </c>
      <c r="AF20" s="108">
        <v>878</v>
      </c>
      <c r="AG20" s="108" t="s">
        <v>20</v>
      </c>
      <c r="AH20" s="108" t="s">
        <v>20</v>
      </c>
      <c r="AI20" s="108">
        <v>37</v>
      </c>
      <c r="AJ20" s="108">
        <v>74</v>
      </c>
      <c r="AK20" s="108">
        <v>31</v>
      </c>
      <c r="AL20" s="108">
        <v>678</v>
      </c>
    </row>
    <row r="21" spans="1:38" s="13" customFormat="1" ht="15" customHeight="1">
      <c r="A21" s="278" t="s">
        <v>94</v>
      </c>
      <c r="B21" s="296"/>
      <c r="C21" s="107">
        <v>76</v>
      </c>
      <c r="D21" s="108">
        <v>1019</v>
      </c>
      <c r="E21" s="108" t="s">
        <v>20</v>
      </c>
      <c r="F21" s="108" t="s">
        <v>20</v>
      </c>
      <c r="G21" s="107">
        <v>76</v>
      </c>
      <c r="H21" s="107">
        <v>1019</v>
      </c>
      <c r="I21" s="108" t="s">
        <v>20</v>
      </c>
      <c r="J21" s="108" t="s">
        <v>20</v>
      </c>
      <c r="K21" s="108" t="s">
        <v>20</v>
      </c>
      <c r="L21" s="108" t="s">
        <v>20</v>
      </c>
      <c r="M21" s="108" t="s">
        <v>20</v>
      </c>
      <c r="N21" s="108" t="s">
        <v>20</v>
      </c>
      <c r="O21" s="108">
        <v>2</v>
      </c>
      <c r="P21" s="108">
        <v>16</v>
      </c>
      <c r="Q21" s="108" t="s">
        <v>20</v>
      </c>
      <c r="R21" s="108" t="s">
        <v>20</v>
      </c>
      <c r="S21" s="108" t="s">
        <v>20</v>
      </c>
      <c r="T21" s="108" t="s">
        <v>20</v>
      </c>
      <c r="U21" s="108">
        <v>1</v>
      </c>
      <c r="V21" s="108">
        <v>17</v>
      </c>
      <c r="W21" s="108" t="s">
        <v>20</v>
      </c>
      <c r="X21" s="108" t="s">
        <v>20</v>
      </c>
      <c r="Y21" s="108" t="s">
        <v>20</v>
      </c>
      <c r="Z21" s="108" t="s">
        <v>20</v>
      </c>
      <c r="AA21" s="108" t="s">
        <v>20</v>
      </c>
      <c r="AB21" s="108" t="s">
        <v>20</v>
      </c>
      <c r="AC21" s="107">
        <v>20</v>
      </c>
      <c r="AD21" s="108">
        <v>317</v>
      </c>
      <c r="AE21" s="108">
        <v>25</v>
      </c>
      <c r="AF21" s="108">
        <v>293</v>
      </c>
      <c r="AG21" s="108" t="s">
        <v>20</v>
      </c>
      <c r="AH21" s="108" t="s">
        <v>20</v>
      </c>
      <c r="AI21" s="108">
        <v>8</v>
      </c>
      <c r="AJ21" s="108">
        <v>29</v>
      </c>
      <c r="AK21" s="108">
        <v>20</v>
      </c>
      <c r="AL21" s="108">
        <v>347</v>
      </c>
    </row>
    <row r="22" spans="1:38" s="13" customFormat="1" ht="15" customHeight="1">
      <c r="A22" s="278" t="s">
        <v>165</v>
      </c>
      <c r="B22" s="296"/>
      <c r="C22" s="107">
        <v>107</v>
      </c>
      <c r="D22" s="108">
        <v>1317</v>
      </c>
      <c r="E22" s="108" t="s">
        <v>20</v>
      </c>
      <c r="F22" s="108" t="s">
        <v>20</v>
      </c>
      <c r="G22" s="107">
        <v>107</v>
      </c>
      <c r="H22" s="107">
        <v>1317</v>
      </c>
      <c r="I22" s="108" t="s">
        <v>20</v>
      </c>
      <c r="J22" s="108" t="s">
        <v>20</v>
      </c>
      <c r="K22" s="108" t="s">
        <v>20</v>
      </c>
      <c r="L22" s="108" t="s">
        <v>20</v>
      </c>
      <c r="M22" s="108" t="s">
        <v>20</v>
      </c>
      <c r="N22" s="108" t="s">
        <v>20</v>
      </c>
      <c r="O22" s="108">
        <v>2</v>
      </c>
      <c r="P22" s="108">
        <v>16</v>
      </c>
      <c r="Q22" s="108" t="s">
        <v>20</v>
      </c>
      <c r="R22" s="108" t="s">
        <v>20</v>
      </c>
      <c r="S22" s="108">
        <v>2</v>
      </c>
      <c r="T22" s="108">
        <v>2</v>
      </c>
      <c r="U22" s="108">
        <v>2</v>
      </c>
      <c r="V22" s="108">
        <v>24</v>
      </c>
      <c r="W22" s="108" t="s">
        <v>20</v>
      </c>
      <c r="X22" s="108" t="s">
        <v>20</v>
      </c>
      <c r="Y22" s="108" t="s">
        <v>20</v>
      </c>
      <c r="Z22" s="108" t="s">
        <v>20</v>
      </c>
      <c r="AA22" s="108" t="s">
        <v>20</v>
      </c>
      <c r="AB22" s="108" t="s">
        <v>20</v>
      </c>
      <c r="AC22" s="107">
        <v>40</v>
      </c>
      <c r="AD22" s="108">
        <v>607</v>
      </c>
      <c r="AE22" s="108">
        <v>27</v>
      </c>
      <c r="AF22" s="108">
        <v>337</v>
      </c>
      <c r="AG22" s="108" t="s">
        <v>20</v>
      </c>
      <c r="AH22" s="108" t="s">
        <v>20</v>
      </c>
      <c r="AI22" s="108">
        <v>21</v>
      </c>
      <c r="AJ22" s="108">
        <v>34</v>
      </c>
      <c r="AK22" s="108">
        <v>13</v>
      </c>
      <c r="AL22" s="108">
        <v>297</v>
      </c>
    </row>
    <row r="23" spans="1:38" s="13" customFormat="1" ht="15" customHeight="1">
      <c r="A23" s="278" t="s">
        <v>166</v>
      </c>
      <c r="B23" s="296"/>
      <c r="C23" s="107">
        <v>288</v>
      </c>
      <c r="D23" s="108">
        <v>3928</v>
      </c>
      <c r="E23" s="108">
        <v>1</v>
      </c>
      <c r="F23" s="108">
        <v>1</v>
      </c>
      <c r="G23" s="107">
        <v>287</v>
      </c>
      <c r="H23" s="107">
        <v>3927</v>
      </c>
      <c r="I23" s="108" t="s">
        <v>20</v>
      </c>
      <c r="J23" s="108" t="s">
        <v>20</v>
      </c>
      <c r="K23" s="108" t="s">
        <v>20</v>
      </c>
      <c r="L23" s="108" t="s">
        <v>20</v>
      </c>
      <c r="M23" s="108">
        <v>1</v>
      </c>
      <c r="N23" s="108" t="s">
        <v>20</v>
      </c>
      <c r="O23" s="108">
        <v>7</v>
      </c>
      <c r="P23" s="108">
        <v>89</v>
      </c>
      <c r="Q23" s="108" t="s">
        <v>20</v>
      </c>
      <c r="R23" s="108" t="s">
        <v>20</v>
      </c>
      <c r="S23" s="108">
        <v>4</v>
      </c>
      <c r="T23" s="108">
        <v>1</v>
      </c>
      <c r="U23" s="108">
        <v>4</v>
      </c>
      <c r="V23" s="108">
        <v>15</v>
      </c>
      <c r="W23" s="108" t="s">
        <v>20</v>
      </c>
      <c r="X23" s="108" t="s">
        <v>20</v>
      </c>
      <c r="Y23" s="108" t="s">
        <v>20</v>
      </c>
      <c r="Z23" s="108" t="s">
        <v>20</v>
      </c>
      <c r="AA23" s="108">
        <v>7</v>
      </c>
      <c r="AB23" s="108">
        <v>33</v>
      </c>
      <c r="AC23" s="107">
        <v>59</v>
      </c>
      <c r="AD23" s="108">
        <v>1260</v>
      </c>
      <c r="AE23" s="108">
        <v>88</v>
      </c>
      <c r="AF23" s="108">
        <v>1224</v>
      </c>
      <c r="AG23" s="108" t="s">
        <v>20</v>
      </c>
      <c r="AH23" s="108" t="s">
        <v>20</v>
      </c>
      <c r="AI23" s="108">
        <v>58</v>
      </c>
      <c r="AJ23" s="108">
        <v>204</v>
      </c>
      <c r="AK23" s="108">
        <v>59</v>
      </c>
      <c r="AL23" s="108">
        <v>1101</v>
      </c>
    </row>
    <row r="24" spans="1:38" s="13" customFormat="1" ht="15" customHeight="1">
      <c r="A24" s="278" t="s">
        <v>167</v>
      </c>
      <c r="B24" s="296"/>
      <c r="C24" s="107">
        <v>88</v>
      </c>
      <c r="D24" s="108">
        <v>1500</v>
      </c>
      <c r="E24" s="108" t="s">
        <v>20</v>
      </c>
      <c r="F24" s="108" t="s">
        <v>20</v>
      </c>
      <c r="G24" s="107">
        <v>88</v>
      </c>
      <c r="H24" s="107">
        <v>1500</v>
      </c>
      <c r="I24" s="108" t="s">
        <v>20</v>
      </c>
      <c r="J24" s="108" t="s">
        <v>20</v>
      </c>
      <c r="K24" s="108" t="s">
        <v>20</v>
      </c>
      <c r="L24" s="108" t="s">
        <v>20</v>
      </c>
      <c r="M24" s="108" t="s">
        <v>20</v>
      </c>
      <c r="N24" s="108" t="s">
        <v>20</v>
      </c>
      <c r="O24" s="108">
        <v>2</v>
      </c>
      <c r="P24" s="108">
        <v>22</v>
      </c>
      <c r="Q24" s="108" t="s">
        <v>20</v>
      </c>
      <c r="R24" s="108" t="s">
        <v>20</v>
      </c>
      <c r="S24" s="108" t="s">
        <v>20</v>
      </c>
      <c r="T24" s="108" t="s">
        <v>20</v>
      </c>
      <c r="U24" s="108">
        <v>1</v>
      </c>
      <c r="V24" s="108">
        <v>19</v>
      </c>
      <c r="W24" s="108" t="s">
        <v>20</v>
      </c>
      <c r="X24" s="108" t="s">
        <v>20</v>
      </c>
      <c r="Y24" s="108" t="s">
        <v>20</v>
      </c>
      <c r="Z24" s="108" t="s">
        <v>20</v>
      </c>
      <c r="AA24" s="108" t="s">
        <v>20</v>
      </c>
      <c r="AB24" s="108" t="s">
        <v>20</v>
      </c>
      <c r="AC24" s="107">
        <v>37</v>
      </c>
      <c r="AD24" s="108">
        <v>575</v>
      </c>
      <c r="AE24" s="108">
        <v>26</v>
      </c>
      <c r="AF24" s="108">
        <v>483</v>
      </c>
      <c r="AG24" s="108" t="s">
        <v>20</v>
      </c>
      <c r="AH24" s="108" t="s">
        <v>20</v>
      </c>
      <c r="AI24" s="108">
        <v>5</v>
      </c>
      <c r="AJ24" s="108">
        <v>31</v>
      </c>
      <c r="AK24" s="108">
        <v>17</v>
      </c>
      <c r="AL24" s="108">
        <v>370</v>
      </c>
    </row>
    <row r="25" spans="1:38" s="13" customFormat="1" ht="15" customHeight="1">
      <c r="A25" s="278"/>
      <c r="B25" s="296"/>
      <c r="C25" s="107"/>
      <c r="D25" s="108"/>
      <c r="E25" s="108"/>
      <c r="F25" s="108"/>
      <c r="G25" s="107"/>
      <c r="H25" s="107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7"/>
      <c r="AD25" s="108"/>
      <c r="AE25" s="108"/>
      <c r="AF25" s="108"/>
      <c r="AG25" s="107"/>
      <c r="AH25" s="107"/>
      <c r="AI25" s="108"/>
      <c r="AJ25" s="108"/>
      <c r="AK25" s="108"/>
      <c r="AL25" s="108"/>
    </row>
    <row r="26" spans="1:38" s="13" customFormat="1" ht="15" customHeight="1">
      <c r="A26" s="132"/>
      <c r="B26" s="133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</row>
    <row r="27" spans="1:38" s="13" customFormat="1" ht="15" customHeight="1">
      <c r="A27" s="278" t="s">
        <v>95</v>
      </c>
      <c r="B27" s="296"/>
      <c r="C27" s="107">
        <v>25</v>
      </c>
      <c r="D27" s="107">
        <v>243</v>
      </c>
      <c r="E27" s="108" t="s">
        <v>20</v>
      </c>
      <c r="F27" s="108" t="s">
        <v>20</v>
      </c>
      <c r="G27" s="107">
        <v>25</v>
      </c>
      <c r="H27" s="107">
        <v>243</v>
      </c>
      <c r="I27" s="108" t="s">
        <v>20</v>
      </c>
      <c r="J27" s="108" t="s">
        <v>20</v>
      </c>
      <c r="K27" s="108" t="s">
        <v>20</v>
      </c>
      <c r="L27" s="108" t="s">
        <v>20</v>
      </c>
      <c r="M27" s="108" t="s">
        <v>20</v>
      </c>
      <c r="N27" s="108" t="s">
        <v>20</v>
      </c>
      <c r="O27" s="108" t="s">
        <v>20</v>
      </c>
      <c r="P27" s="108" t="s">
        <v>20</v>
      </c>
      <c r="Q27" s="108" t="s">
        <v>20</v>
      </c>
      <c r="R27" s="108" t="s">
        <v>20</v>
      </c>
      <c r="S27" s="108" t="s">
        <v>20</v>
      </c>
      <c r="T27" s="108" t="s">
        <v>20</v>
      </c>
      <c r="U27" s="108" t="s">
        <v>20</v>
      </c>
      <c r="V27" s="108" t="s">
        <v>20</v>
      </c>
      <c r="W27" s="108" t="s">
        <v>20</v>
      </c>
      <c r="X27" s="108" t="s">
        <v>20</v>
      </c>
      <c r="Y27" s="108" t="s">
        <v>20</v>
      </c>
      <c r="Z27" s="108" t="s">
        <v>20</v>
      </c>
      <c r="AA27" s="108" t="s">
        <v>20</v>
      </c>
      <c r="AB27" s="108" t="s">
        <v>20</v>
      </c>
      <c r="AC27" s="108">
        <v>6</v>
      </c>
      <c r="AD27" s="108">
        <v>88</v>
      </c>
      <c r="AE27" s="108">
        <v>8</v>
      </c>
      <c r="AF27" s="108">
        <v>75</v>
      </c>
      <c r="AG27" s="108" t="s">
        <v>20</v>
      </c>
      <c r="AH27" s="108" t="s">
        <v>20</v>
      </c>
      <c r="AI27" s="108">
        <v>5</v>
      </c>
      <c r="AJ27" s="108">
        <v>26</v>
      </c>
      <c r="AK27" s="108">
        <v>6</v>
      </c>
      <c r="AL27" s="108">
        <v>54</v>
      </c>
    </row>
    <row r="28" spans="1:38" ht="15" customHeight="1">
      <c r="A28" s="117"/>
      <c r="B28" s="118" t="s">
        <v>96</v>
      </c>
      <c r="C28" s="119">
        <v>25</v>
      </c>
      <c r="D28" s="106">
        <v>243</v>
      </c>
      <c r="E28" s="134" t="s">
        <v>20</v>
      </c>
      <c r="F28" s="134" t="s">
        <v>20</v>
      </c>
      <c r="G28" s="105">
        <v>25</v>
      </c>
      <c r="H28" s="105">
        <v>243</v>
      </c>
      <c r="I28" s="106" t="s">
        <v>20</v>
      </c>
      <c r="J28" s="106" t="s">
        <v>20</v>
      </c>
      <c r="K28" s="106" t="s">
        <v>20</v>
      </c>
      <c r="L28" s="106" t="s">
        <v>20</v>
      </c>
      <c r="M28" s="106" t="s">
        <v>20</v>
      </c>
      <c r="N28" s="106" t="s">
        <v>20</v>
      </c>
      <c r="O28" s="106" t="s">
        <v>20</v>
      </c>
      <c r="P28" s="106" t="s">
        <v>20</v>
      </c>
      <c r="Q28" s="106" t="s">
        <v>20</v>
      </c>
      <c r="R28" s="106" t="s">
        <v>20</v>
      </c>
      <c r="S28" s="106" t="s">
        <v>20</v>
      </c>
      <c r="T28" s="106" t="s">
        <v>20</v>
      </c>
      <c r="U28" s="106" t="s">
        <v>20</v>
      </c>
      <c r="V28" s="106" t="s">
        <v>20</v>
      </c>
      <c r="W28" s="106" t="s">
        <v>20</v>
      </c>
      <c r="X28" s="106" t="s">
        <v>20</v>
      </c>
      <c r="Y28" s="106" t="s">
        <v>20</v>
      </c>
      <c r="Z28" s="106" t="s">
        <v>20</v>
      </c>
      <c r="AA28" s="106" t="s">
        <v>20</v>
      </c>
      <c r="AB28" s="106" t="s">
        <v>20</v>
      </c>
      <c r="AC28" s="119">
        <v>6</v>
      </c>
      <c r="AD28" s="106">
        <v>88</v>
      </c>
      <c r="AE28" s="119">
        <v>8</v>
      </c>
      <c r="AF28" s="106">
        <v>75</v>
      </c>
      <c r="AG28" s="134" t="s">
        <v>20</v>
      </c>
      <c r="AH28" s="134" t="s">
        <v>20</v>
      </c>
      <c r="AI28" s="106">
        <v>5</v>
      </c>
      <c r="AJ28" s="106">
        <v>26</v>
      </c>
      <c r="AK28" s="106">
        <v>6</v>
      </c>
      <c r="AL28" s="106">
        <v>54</v>
      </c>
    </row>
    <row r="29" spans="1:38" ht="15" customHeight="1">
      <c r="A29" s="117"/>
      <c r="B29" s="118"/>
      <c r="C29" s="119"/>
      <c r="D29" s="106"/>
      <c r="E29" s="108"/>
      <c r="F29" s="108"/>
      <c r="G29" s="105"/>
      <c r="H29" s="105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19"/>
      <c r="AD29" s="106"/>
      <c r="AE29" s="108"/>
      <c r="AF29" s="108"/>
      <c r="AG29" s="105"/>
      <c r="AH29" s="105"/>
      <c r="AI29" s="120"/>
      <c r="AJ29" s="120"/>
      <c r="AK29" s="120"/>
      <c r="AL29" s="120"/>
    </row>
    <row r="30" spans="1:38" s="13" customFormat="1" ht="15" customHeight="1">
      <c r="A30" s="278" t="s">
        <v>97</v>
      </c>
      <c r="B30" s="296"/>
      <c r="C30" s="107">
        <v>60</v>
      </c>
      <c r="D30" s="107">
        <v>1386</v>
      </c>
      <c r="E30" s="108" t="s">
        <v>20</v>
      </c>
      <c r="F30" s="108" t="s">
        <v>20</v>
      </c>
      <c r="G30" s="107">
        <v>60</v>
      </c>
      <c r="H30" s="107">
        <v>1386</v>
      </c>
      <c r="I30" s="108" t="s">
        <v>20</v>
      </c>
      <c r="J30" s="108" t="s">
        <v>20</v>
      </c>
      <c r="K30" s="108" t="s">
        <v>20</v>
      </c>
      <c r="L30" s="108" t="s">
        <v>20</v>
      </c>
      <c r="M30" s="108" t="s">
        <v>20</v>
      </c>
      <c r="N30" s="108" t="s">
        <v>20</v>
      </c>
      <c r="O30" s="108">
        <v>1</v>
      </c>
      <c r="P30" s="108">
        <v>9</v>
      </c>
      <c r="Q30" s="108" t="s">
        <v>20</v>
      </c>
      <c r="R30" s="108" t="s">
        <v>20</v>
      </c>
      <c r="S30" s="108" t="s">
        <v>20</v>
      </c>
      <c r="T30" s="108" t="s">
        <v>20</v>
      </c>
      <c r="U30" s="108">
        <v>1</v>
      </c>
      <c r="V30" s="108">
        <v>2</v>
      </c>
      <c r="W30" s="108" t="s">
        <v>20</v>
      </c>
      <c r="X30" s="108" t="s">
        <v>20</v>
      </c>
      <c r="Y30" s="108" t="s">
        <v>20</v>
      </c>
      <c r="Z30" s="108" t="s">
        <v>20</v>
      </c>
      <c r="AA30" s="108" t="s">
        <v>20</v>
      </c>
      <c r="AB30" s="108" t="s">
        <v>20</v>
      </c>
      <c r="AC30" s="107">
        <v>19</v>
      </c>
      <c r="AD30" s="107">
        <v>261</v>
      </c>
      <c r="AE30" s="108">
        <v>24</v>
      </c>
      <c r="AF30" s="108">
        <v>806</v>
      </c>
      <c r="AG30" s="108" t="s">
        <v>20</v>
      </c>
      <c r="AH30" s="108" t="s">
        <v>20</v>
      </c>
      <c r="AI30" s="108">
        <v>7</v>
      </c>
      <c r="AJ30" s="108">
        <v>38</v>
      </c>
      <c r="AK30" s="108">
        <v>8</v>
      </c>
      <c r="AL30" s="108">
        <v>270</v>
      </c>
    </row>
    <row r="31" spans="1:38" ht="15" customHeight="1">
      <c r="A31" s="117"/>
      <c r="B31" s="118" t="s">
        <v>98</v>
      </c>
      <c r="C31" s="119">
        <v>60</v>
      </c>
      <c r="D31" s="106">
        <v>1386</v>
      </c>
      <c r="E31" s="134" t="s">
        <v>20</v>
      </c>
      <c r="F31" s="134" t="s">
        <v>20</v>
      </c>
      <c r="G31" s="105">
        <v>60</v>
      </c>
      <c r="H31" s="105">
        <v>1386</v>
      </c>
      <c r="I31" s="106" t="s">
        <v>20</v>
      </c>
      <c r="J31" s="106" t="s">
        <v>20</v>
      </c>
      <c r="K31" s="106" t="s">
        <v>20</v>
      </c>
      <c r="L31" s="106" t="s">
        <v>20</v>
      </c>
      <c r="M31" s="106" t="s">
        <v>20</v>
      </c>
      <c r="N31" s="106" t="s">
        <v>20</v>
      </c>
      <c r="O31" s="106">
        <v>1</v>
      </c>
      <c r="P31" s="106">
        <v>9</v>
      </c>
      <c r="Q31" s="106" t="s">
        <v>20</v>
      </c>
      <c r="R31" s="106" t="s">
        <v>20</v>
      </c>
      <c r="S31" s="106" t="s">
        <v>20</v>
      </c>
      <c r="T31" s="106" t="s">
        <v>20</v>
      </c>
      <c r="U31" s="106">
        <v>1</v>
      </c>
      <c r="V31" s="106">
        <v>2</v>
      </c>
      <c r="W31" s="106" t="s">
        <v>20</v>
      </c>
      <c r="X31" s="106" t="s">
        <v>20</v>
      </c>
      <c r="Y31" s="106" t="s">
        <v>20</v>
      </c>
      <c r="Z31" s="106" t="s">
        <v>20</v>
      </c>
      <c r="AA31" s="106" t="s">
        <v>20</v>
      </c>
      <c r="AB31" s="106" t="s">
        <v>20</v>
      </c>
      <c r="AC31" s="119">
        <v>19</v>
      </c>
      <c r="AD31" s="106">
        <v>261</v>
      </c>
      <c r="AE31" s="106">
        <v>24</v>
      </c>
      <c r="AF31" s="106">
        <v>806</v>
      </c>
      <c r="AG31" s="134" t="s">
        <v>20</v>
      </c>
      <c r="AH31" s="134" t="s">
        <v>20</v>
      </c>
      <c r="AI31" s="106">
        <v>7</v>
      </c>
      <c r="AJ31" s="106">
        <v>38</v>
      </c>
      <c r="AK31" s="106">
        <v>8</v>
      </c>
      <c r="AL31" s="106">
        <v>270</v>
      </c>
    </row>
    <row r="32" spans="1:38" ht="15" customHeight="1">
      <c r="A32" s="117"/>
      <c r="B32" s="118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</row>
    <row r="33" spans="1:38" s="13" customFormat="1" ht="15" customHeight="1">
      <c r="A33" s="278" t="s">
        <v>99</v>
      </c>
      <c r="B33" s="296"/>
      <c r="C33" s="107">
        <f>SUM(C34:C35)</f>
        <v>106</v>
      </c>
      <c r="D33" s="107">
        <f>SUM(D34:D35)</f>
        <v>2003</v>
      </c>
      <c r="E33" s="108" t="s">
        <v>20</v>
      </c>
      <c r="F33" s="108" t="s">
        <v>20</v>
      </c>
      <c r="G33" s="107">
        <f>SUM(G34:G35)</f>
        <v>106</v>
      </c>
      <c r="H33" s="107">
        <f>SUM(H34:H35)</f>
        <v>2003</v>
      </c>
      <c r="I33" s="108" t="s">
        <v>20</v>
      </c>
      <c r="J33" s="108" t="s">
        <v>20</v>
      </c>
      <c r="K33" s="108" t="s">
        <v>20</v>
      </c>
      <c r="L33" s="108" t="s">
        <v>20</v>
      </c>
      <c r="M33" s="108" t="s">
        <v>20</v>
      </c>
      <c r="N33" s="108" t="s">
        <v>20</v>
      </c>
      <c r="O33" s="107">
        <f>SUM(O34:O35)</f>
        <v>4</v>
      </c>
      <c r="P33" s="107">
        <f>SUM(P34:P35)</f>
        <v>38</v>
      </c>
      <c r="Q33" s="108" t="s">
        <v>20</v>
      </c>
      <c r="R33" s="108" t="s">
        <v>20</v>
      </c>
      <c r="S33" s="107">
        <f>SUM(S34:S35)</f>
        <v>1</v>
      </c>
      <c r="T33" s="107">
        <f>SUM(T34:T35)</f>
        <v>10</v>
      </c>
      <c r="U33" s="107">
        <f>SUM(U34:U35)</f>
        <v>1</v>
      </c>
      <c r="V33" s="107">
        <f>SUM(V34:V35)</f>
        <v>29</v>
      </c>
      <c r="W33" s="108" t="s">
        <v>20</v>
      </c>
      <c r="X33" s="108" t="s">
        <v>20</v>
      </c>
      <c r="Y33" s="108" t="s">
        <v>20</v>
      </c>
      <c r="Z33" s="108" t="s">
        <v>20</v>
      </c>
      <c r="AA33" s="108" t="s">
        <v>20</v>
      </c>
      <c r="AB33" s="108" t="s">
        <v>20</v>
      </c>
      <c r="AC33" s="107">
        <f>SUM(AC34:AC35)</f>
        <v>31</v>
      </c>
      <c r="AD33" s="107">
        <f>SUM(AD34:AD35)</f>
        <v>562</v>
      </c>
      <c r="AE33" s="107">
        <f>SUM(AE34:AE35)</f>
        <v>42</v>
      </c>
      <c r="AF33" s="107">
        <f>SUM(AF34:AF35)</f>
        <v>686</v>
      </c>
      <c r="AG33" s="108" t="s">
        <v>20</v>
      </c>
      <c r="AH33" s="108" t="s">
        <v>20</v>
      </c>
      <c r="AI33" s="107">
        <f>SUM(AI34:AI35)</f>
        <v>9</v>
      </c>
      <c r="AJ33" s="107">
        <f>SUM(AJ34:AJ35)</f>
        <v>64</v>
      </c>
      <c r="AK33" s="107">
        <f>SUM(AK34:AK35)</f>
        <v>18</v>
      </c>
      <c r="AL33" s="107">
        <f>SUM(AL34:AL35)</f>
        <v>614</v>
      </c>
    </row>
    <row r="34" spans="1:38" ht="15" customHeight="1">
      <c r="A34" s="117"/>
      <c r="B34" s="118" t="s">
        <v>100</v>
      </c>
      <c r="C34" s="119">
        <v>54</v>
      </c>
      <c r="D34" s="106">
        <v>1330</v>
      </c>
      <c r="E34" s="134" t="s">
        <v>20</v>
      </c>
      <c r="F34" s="134" t="s">
        <v>20</v>
      </c>
      <c r="G34" s="105">
        <v>54</v>
      </c>
      <c r="H34" s="105">
        <v>1330</v>
      </c>
      <c r="I34" s="106" t="s">
        <v>20</v>
      </c>
      <c r="J34" s="106" t="s">
        <v>20</v>
      </c>
      <c r="K34" s="106" t="s">
        <v>20</v>
      </c>
      <c r="L34" s="106" t="s">
        <v>20</v>
      </c>
      <c r="M34" s="106" t="s">
        <v>20</v>
      </c>
      <c r="N34" s="106" t="s">
        <v>20</v>
      </c>
      <c r="O34" s="106">
        <v>2</v>
      </c>
      <c r="P34" s="106">
        <v>26</v>
      </c>
      <c r="Q34" s="106" t="s">
        <v>20</v>
      </c>
      <c r="R34" s="106" t="s">
        <v>20</v>
      </c>
      <c r="S34" s="106">
        <v>1</v>
      </c>
      <c r="T34" s="106">
        <v>10</v>
      </c>
      <c r="U34" s="106" t="s">
        <v>20</v>
      </c>
      <c r="V34" s="106" t="s">
        <v>20</v>
      </c>
      <c r="W34" s="106" t="s">
        <v>20</v>
      </c>
      <c r="X34" s="106" t="s">
        <v>20</v>
      </c>
      <c r="Y34" s="106" t="s">
        <v>20</v>
      </c>
      <c r="Z34" s="106" t="s">
        <v>20</v>
      </c>
      <c r="AA34" s="106" t="s">
        <v>20</v>
      </c>
      <c r="AB34" s="106" t="s">
        <v>20</v>
      </c>
      <c r="AC34" s="119">
        <v>16</v>
      </c>
      <c r="AD34" s="106">
        <v>379</v>
      </c>
      <c r="AE34" s="119">
        <v>17</v>
      </c>
      <c r="AF34" s="106">
        <v>452</v>
      </c>
      <c r="AG34" s="134" t="s">
        <v>20</v>
      </c>
      <c r="AH34" s="134" t="s">
        <v>20</v>
      </c>
      <c r="AI34" s="106">
        <v>6</v>
      </c>
      <c r="AJ34" s="106">
        <v>60</v>
      </c>
      <c r="AK34" s="106">
        <v>12</v>
      </c>
      <c r="AL34" s="106">
        <v>403</v>
      </c>
    </row>
    <row r="35" spans="1:38" ht="15" customHeight="1">
      <c r="A35" s="117"/>
      <c r="B35" s="118" t="s">
        <v>101</v>
      </c>
      <c r="C35" s="119">
        <v>52</v>
      </c>
      <c r="D35" s="106">
        <v>673</v>
      </c>
      <c r="E35" s="134" t="s">
        <v>20</v>
      </c>
      <c r="F35" s="134" t="s">
        <v>20</v>
      </c>
      <c r="G35" s="105">
        <v>52</v>
      </c>
      <c r="H35" s="105">
        <v>673</v>
      </c>
      <c r="I35" s="106" t="s">
        <v>20</v>
      </c>
      <c r="J35" s="106" t="s">
        <v>20</v>
      </c>
      <c r="K35" s="106" t="s">
        <v>20</v>
      </c>
      <c r="L35" s="106" t="s">
        <v>20</v>
      </c>
      <c r="M35" s="106" t="s">
        <v>20</v>
      </c>
      <c r="N35" s="106" t="s">
        <v>20</v>
      </c>
      <c r="O35" s="106">
        <v>2</v>
      </c>
      <c r="P35" s="106">
        <v>12</v>
      </c>
      <c r="Q35" s="106" t="s">
        <v>20</v>
      </c>
      <c r="R35" s="106" t="s">
        <v>20</v>
      </c>
      <c r="S35" s="106" t="s">
        <v>20</v>
      </c>
      <c r="T35" s="106" t="s">
        <v>20</v>
      </c>
      <c r="U35" s="106">
        <v>1</v>
      </c>
      <c r="V35" s="106">
        <v>29</v>
      </c>
      <c r="W35" s="106" t="s">
        <v>20</v>
      </c>
      <c r="X35" s="106" t="s">
        <v>20</v>
      </c>
      <c r="Y35" s="106" t="s">
        <v>20</v>
      </c>
      <c r="Z35" s="106" t="s">
        <v>20</v>
      </c>
      <c r="AA35" s="106" t="s">
        <v>20</v>
      </c>
      <c r="AB35" s="106" t="s">
        <v>20</v>
      </c>
      <c r="AC35" s="119">
        <v>15</v>
      </c>
      <c r="AD35" s="106">
        <v>183</v>
      </c>
      <c r="AE35" s="106">
        <v>25</v>
      </c>
      <c r="AF35" s="106">
        <v>234</v>
      </c>
      <c r="AG35" s="134" t="s">
        <v>20</v>
      </c>
      <c r="AH35" s="134" t="s">
        <v>20</v>
      </c>
      <c r="AI35" s="106">
        <v>3</v>
      </c>
      <c r="AJ35" s="106">
        <v>4</v>
      </c>
      <c r="AK35" s="106">
        <v>6</v>
      </c>
      <c r="AL35" s="106">
        <v>211</v>
      </c>
    </row>
    <row r="36" spans="1:38" ht="15" customHeight="1">
      <c r="A36" s="117"/>
      <c r="B36" s="118"/>
      <c r="C36" s="119"/>
      <c r="D36" s="106"/>
      <c r="E36" s="108"/>
      <c r="F36" s="108"/>
      <c r="G36" s="105"/>
      <c r="H36" s="105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19"/>
      <c r="AD36" s="106"/>
      <c r="AE36" s="108"/>
      <c r="AF36" s="108"/>
      <c r="AG36" s="105"/>
      <c r="AH36" s="105"/>
      <c r="AI36" s="120"/>
      <c r="AJ36" s="120"/>
      <c r="AK36" s="120"/>
      <c r="AL36" s="120"/>
    </row>
    <row r="37" spans="1:38" s="13" customFormat="1" ht="15" customHeight="1">
      <c r="A37" s="278" t="s">
        <v>102</v>
      </c>
      <c r="B37" s="296"/>
      <c r="C37" s="107">
        <f>SUM(C38:C39)</f>
        <v>113</v>
      </c>
      <c r="D37" s="107">
        <f>SUM(D38:D39)</f>
        <v>1480</v>
      </c>
      <c r="E37" s="108" t="s">
        <v>20</v>
      </c>
      <c r="F37" s="108" t="s">
        <v>20</v>
      </c>
      <c r="G37" s="107">
        <f>SUM(G38:G39)</f>
        <v>113</v>
      </c>
      <c r="H37" s="107">
        <f>SUM(H38:H39)</f>
        <v>1480</v>
      </c>
      <c r="I37" s="108" t="s">
        <v>20</v>
      </c>
      <c r="J37" s="108" t="s">
        <v>20</v>
      </c>
      <c r="K37" s="108" t="s">
        <v>20</v>
      </c>
      <c r="L37" s="108" t="s">
        <v>20</v>
      </c>
      <c r="M37" s="108" t="s">
        <v>20</v>
      </c>
      <c r="N37" s="108" t="s">
        <v>20</v>
      </c>
      <c r="O37" s="107">
        <f>SUM(O38:O39)</f>
        <v>3</v>
      </c>
      <c r="P37" s="107">
        <f>SUM(P38:P39)</f>
        <v>26</v>
      </c>
      <c r="Q37" s="108" t="s">
        <v>20</v>
      </c>
      <c r="R37" s="108" t="s">
        <v>20</v>
      </c>
      <c r="S37" s="108" t="s">
        <v>20</v>
      </c>
      <c r="T37" s="108" t="s">
        <v>20</v>
      </c>
      <c r="U37" s="107">
        <f>SUM(U38:U39)</f>
        <v>2</v>
      </c>
      <c r="V37" s="107">
        <f>SUM(V38:V39)</f>
        <v>17</v>
      </c>
      <c r="W37" s="108" t="s">
        <v>20</v>
      </c>
      <c r="X37" s="108" t="s">
        <v>20</v>
      </c>
      <c r="Y37" s="108" t="s">
        <v>20</v>
      </c>
      <c r="Z37" s="108" t="s">
        <v>20</v>
      </c>
      <c r="AA37" s="108">
        <v>3</v>
      </c>
      <c r="AB37" s="108" t="s">
        <v>20</v>
      </c>
      <c r="AC37" s="107">
        <f>SUM(AC38:AC39)</f>
        <v>32</v>
      </c>
      <c r="AD37" s="107">
        <f>SUM(AD38:AD39)</f>
        <v>490</v>
      </c>
      <c r="AE37" s="107">
        <f>SUM(AE38:AE39)</f>
        <v>31</v>
      </c>
      <c r="AF37" s="107">
        <f>SUM(AF38:AF39)</f>
        <v>432</v>
      </c>
      <c r="AG37" s="108" t="s">
        <v>20</v>
      </c>
      <c r="AH37" s="108" t="s">
        <v>20</v>
      </c>
      <c r="AI37" s="107">
        <f>SUM(AI38:AI39)</f>
        <v>14</v>
      </c>
      <c r="AJ37" s="107">
        <f>SUM(AJ38:AJ39)</f>
        <v>93</v>
      </c>
      <c r="AK37" s="107">
        <f>SUM(AK38:AK39)</f>
        <v>28</v>
      </c>
      <c r="AL37" s="107">
        <f>SUM(AL38:AL39)</f>
        <v>422</v>
      </c>
    </row>
    <row r="38" spans="1:38" ht="15" customHeight="1">
      <c r="A38" s="113"/>
      <c r="B38" s="118" t="s">
        <v>103</v>
      </c>
      <c r="C38" s="119">
        <v>70</v>
      </c>
      <c r="D38" s="106">
        <v>880</v>
      </c>
      <c r="E38" s="134" t="s">
        <v>20</v>
      </c>
      <c r="F38" s="134" t="s">
        <v>20</v>
      </c>
      <c r="G38" s="105">
        <v>70</v>
      </c>
      <c r="H38" s="105">
        <v>880</v>
      </c>
      <c r="I38" s="106" t="s">
        <v>20</v>
      </c>
      <c r="J38" s="106" t="s">
        <v>20</v>
      </c>
      <c r="K38" s="106" t="s">
        <v>20</v>
      </c>
      <c r="L38" s="106" t="s">
        <v>20</v>
      </c>
      <c r="M38" s="106" t="s">
        <v>20</v>
      </c>
      <c r="N38" s="106" t="s">
        <v>20</v>
      </c>
      <c r="O38" s="106">
        <v>2</v>
      </c>
      <c r="P38" s="106">
        <v>15</v>
      </c>
      <c r="Q38" s="106" t="s">
        <v>20</v>
      </c>
      <c r="R38" s="106" t="s">
        <v>20</v>
      </c>
      <c r="S38" s="106" t="s">
        <v>20</v>
      </c>
      <c r="T38" s="106" t="s">
        <v>20</v>
      </c>
      <c r="U38" s="106">
        <v>2</v>
      </c>
      <c r="V38" s="106">
        <v>17</v>
      </c>
      <c r="W38" s="106" t="s">
        <v>20</v>
      </c>
      <c r="X38" s="106" t="s">
        <v>20</v>
      </c>
      <c r="Y38" s="106" t="s">
        <v>20</v>
      </c>
      <c r="Z38" s="106" t="s">
        <v>20</v>
      </c>
      <c r="AA38" s="106">
        <v>3</v>
      </c>
      <c r="AB38" s="106" t="s">
        <v>20</v>
      </c>
      <c r="AC38" s="119">
        <v>18</v>
      </c>
      <c r="AD38" s="106">
        <v>272</v>
      </c>
      <c r="AE38" s="119">
        <v>19</v>
      </c>
      <c r="AF38" s="106">
        <v>270</v>
      </c>
      <c r="AG38" s="134" t="s">
        <v>20</v>
      </c>
      <c r="AH38" s="134" t="s">
        <v>20</v>
      </c>
      <c r="AI38" s="106">
        <v>9</v>
      </c>
      <c r="AJ38" s="106">
        <v>60</v>
      </c>
      <c r="AK38" s="106">
        <v>17</v>
      </c>
      <c r="AL38" s="106">
        <v>246</v>
      </c>
    </row>
    <row r="39" spans="1:38" ht="15" customHeight="1">
      <c r="A39" s="113"/>
      <c r="B39" s="121" t="s">
        <v>151</v>
      </c>
      <c r="C39" s="119">
        <v>43</v>
      </c>
      <c r="D39" s="106">
        <v>600</v>
      </c>
      <c r="E39" s="134" t="s">
        <v>20</v>
      </c>
      <c r="F39" s="134" t="s">
        <v>20</v>
      </c>
      <c r="G39" s="105">
        <v>43</v>
      </c>
      <c r="H39" s="105">
        <v>600</v>
      </c>
      <c r="I39" s="106" t="s">
        <v>20</v>
      </c>
      <c r="J39" s="106" t="s">
        <v>20</v>
      </c>
      <c r="K39" s="106" t="s">
        <v>20</v>
      </c>
      <c r="L39" s="106" t="s">
        <v>20</v>
      </c>
      <c r="M39" s="106" t="s">
        <v>20</v>
      </c>
      <c r="N39" s="106" t="s">
        <v>20</v>
      </c>
      <c r="O39" s="106">
        <v>1</v>
      </c>
      <c r="P39" s="106">
        <v>11</v>
      </c>
      <c r="Q39" s="106" t="s">
        <v>20</v>
      </c>
      <c r="R39" s="106" t="s">
        <v>20</v>
      </c>
      <c r="S39" s="106" t="s">
        <v>20</v>
      </c>
      <c r="T39" s="106" t="s">
        <v>20</v>
      </c>
      <c r="U39" s="106" t="s">
        <v>20</v>
      </c>
      <c r="V39" s="106" t="s">
        <v>20</v>
      </c>
      <c r="W39" s="106" t="s">
        <v>20</v>
      </c>
      <c r="X39" s="106" t="s">
        <v>20</v>
      </c>
      <c r="Y39" s="106" t="s">
        <v>20</v>
      </c>
      <c r="Z39" s="106" t="s">
        <v>20</v>
      </c>
      <c r="AA39" s="106" t="s">
        <v>20</v>
      </c>
      <c r="AB39" s="106" t="s">
        <v>20</v>
      </c>
      <c r="AC39" s="119">
        <v>14</v>
      </c>
      <c r="AD39" s="106">
        <v>218</v>
      </c>
      <c r="AE39" s="119">
        <v>12</v>
      </c>
      <c r="AF39" s="106">
        <v>162</v>
      </c>
      <c r="AG39" s="134" t="s">
        <v>20</v>
      </c>
      <c r="AH39" s="134" t="s">
        <v>20</v>
      </c>
      <c r="AI39" s="106">
        <v>5</v>
      </c>
      <c r="AJ39" s="106">
        <v>33</v>
      </c>
      <c r="AK39" s="106">
        <v>11</v>
      </c>
      <c r="AL39" s="106">
        <v>176</v>
      </c>
    </row>
    <row r="40" spans="1:38" ht="15" customHeight="1">
      <c r="A40" s="117"/>
      <c r="B40" s="118"/>
      <c r="C40" s="119"/>
      <c r="D40" s="106"/>
      <c r="E40" s="108"/>
      <c r="F40" s="108"/>
      <c r="G40" s="105"/>
      <c r="H40" s="105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19"/>
      <c r="AD40" s="106"/>
      <c r="AE40" s="108"/>
      <c r="AF40" s="108"/>
      <c r="AG40" s="105"/>
      <c r="AH40" s="105"/>
      <c r="AI40" s="120"/>
      <c r="AJ40" s="120"/>
      <c r="AK40" s="120"/>
      <c r="AL40" s="120"/>
    </row>
    <row r="41" spans="1:38" ht="15" customHeight="1">
      <c r="A41" s="278" t="s">
        <v>104</v>
      </c>
      <c r="B41" s="296"/>
      <c r="C41" s="107">
        <v>52</v>
      </c>
      <c r="D41" s="107">
        <v>603</v>
      </c>
      <c r="E41" s="108" t="s">
        <v>20</v>
      </c>
      <c r="F41" s="108" t="s">
        <v>20</v>
      </c>
      <c r="G41" s="107">
        <v>52</v>
      </c>
      <c r="H41" s="107">
        <v>603</v>
      </c>
      <c r="I41" s="108" t="s">
        <v>20</v>
      </c>
      <c r="J41" s="108" t="s">
        <v>20</v>
      </c>
      <c r="K41" s="108" t="s">
        <v>20</v>
      </c>
      <c r="L41" s="108" t="s">
        <v>20</v>
      </c>
      <c r="M41" s="108" t="s">
        <v>20</v>
      </c>
      <c r="N41" s="108" t="s">
        <v>20</v>
      </c>
      <c r="O41" s="108">
        <v>1</v>
      </c>
      <c r="P41" s="108">
        <v>11</v>
      </c>
      <c r="Q41" s="108" t="s">
        <v>20</v>
      </c>
      <c r="R41" s="108" t="s">
        <v>20</v>
      </c>
      <c r="S41" s="108" t="s">
        <v>20</v>
      </c>
      <c r="T41" s="108" t="s">
        <v>20</v>
      </c>
      <c r="U41" s="108">
        <v>2</v>
      </c>
      <c r="V41" s="108">
        <v>10</v>
      </c>
      <c r="W41" s="108" t="s">
        <v>20</v>
      </c>
      <c r="X41" s="108" t="s">
        <v>20</v>
      </c>
      <c r="Y41" s="108" t="s">
        <v>20</v>
      </c>
      <c r="Z41" s="108" t="s">
        <v>20</v>
      </c>
      <c r="AA41" s="108" t="s">
        <v>20</v>
      </c>
      <c r="AB41" s="108" t="s">
        <v>20</v>
      </c>
      <c r="AC41" s="107">
        <v>19</v>
      </c>
      <c r="AD41" s="107">
        <v>164</v>
      </c>
      <c r="AE41" s="108">
        <v>18</v>
      </c>
      <c r="AF41" s="108">
        <v>231</v>
      </c>
      <c r="AG41" s="108" t="s">
        <v>20</v>
      </c>
      <c r="AH41" s="108" t="s">
        <v>20</v>
      </c>
      <c r="AI41" s="108">
        <v>1</v>
      </c>
      <c r="AJ41" s="108">
        <v>3</v>
      </c>
      <c r="AK41" s="108">
        <v>11</v>
      </c>
      <c r="AL41" s="108">
        <v>184</v>
      </c>
    </row>
    <row r="42" spans="1:38" ht="15" customHeight="1">
      <c r="A42" s="117"/>
      <c r="B42" s="118" t="s">
        <v>133</v>
      </c>
      <c r="C42" s="119">
        <v>52</v>
      </c>
      <c r="D42" s="106">
        <v>603</v>
      </c>
      <c r="E42" s="134" t="s">
        <v>20</v>
      </c>
      <c r="F42" s="134" t="s">
        <v>20</v>
      </c>
      <c r="G42" s="105">
        <v>52</v>
      </c>
      <c r="H42" s="105">
        <v>603</v>
      </c>
      <c r="I42" s="106" t="s">
        <v>20</v>
      </c>
      <c r="J42" s="106" t="s">
        <v>20</v>
      </c>
      <c r="K42" s="106" t="s">
        <v>20</v>
      </c>
      <c r="L42" s="106" t="s">
        <v>20</v>
      </c>
      <c r="M42" s="106" t="s">
        <v>20</v>
      </c>
      <c r="N42" s="106" t="s">
        <v>20</v>
      </c>
      <c r="O42" s="106">
        <v>1</v>
      </c>
      <c r="P42" s="106">
        <v>11</v>
      </c>
      <c r="Q42" s="106" t="s">
        <v>20</v>
      </c>
      <c r="R42" s="106" t="s">
        <v>20</v>
      </c>
      <c r="S42" s="106" t="s">
        <v>20</v>
      </c>
      <c r="T42" s="106" t="s">
        <v>20</v>
      </c>
      <c r="U42" s="106">
        <v>2</v>
      </c>
      <c r="V42" s="106">
        <v>10</v>
      </c>
      <c r="W42" s="106" t="s">
        <v>20</v>
      </c>
      <c r="X42" s="106" t="s">
        <v>20</v>
      </c>
      <c r="Y42" s="106" t="s">
        <v>20</v>
      </c>
      <c r="Z42" s="106" t="s">
        <v>20</v>
      </c>
      <c r="AA42" s="106" t="s">
        <v>20</v>
      </c>
      <c r="AB42" s="106" t="s">
        <v>20</v>
      </c>
      <c r="AC42" s="119">
        <v>19</v>
      </c>
      <c r="AD42" s="106">
        <v>164</v>
      </c>
      <c r="AE42" s="119">
        <v>18</v>
      </c>
      <c r="AF42" s="106">
        <v>231</v>
      </c>
      <c r="AG42" s="134" t="s">
        <v>20</v>
      </c>
      <c r="AH42" s="134" t="s">
        <v>20</v>
      </c>
      <c r="AI42" s="106">
        <v>1</v>
      </c>
      <c r="AJ42" s="106">
        <v>3</v>
      </c>
      <c r="AK42" s="106">
        <v>11</v>
      </c>
      <c r="AL42" s="106">
        <v>184</v>
      </c>
    </row>
    <row r="43" spans="1:38" ht="15" customHeight="1">
      <c r="A43" s="278"/>
      <c r="B43" s="296"/>
      <c r="C43" s="107"/>
      <c r="D43" s="107"/>
      <c r="E43" s="108"/>
      <c r="F43" s="108"/>
      <c r="G43" s="107"/>
      <c r="H43" s="107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7"/>
      <c r="AD43" s="107"/>
      <c r="AE43" s="108"/>
      <c r="AF43" s="108"/>
      <c r="AG43" s="107"/>
      <c r="AH43" s="107"/>
      <c r="AI43" s="108"/>
      <c r="AJ43" s="108"/>
      <c r="AK43" s="108"/>
      <c r="AL43" s="108"/>
    </row>
    <row r="44" spans="1:38" s="13" customFormat="1" ht="15" customHeight="1">
      <c r="A44" s="278" t="s">
        <v>134</v>
      </c>
      <c r="B44" s="296"/>
      <c r="C44" s="107">
        <f aca="true" t="shared" si="3" ref="C44:H44">SUM(C45:C46)</f>
        <v>127</v>
      </c>
      <c r="D44" s="107">
        <f t="shared" si="3"/>
        <v>1850</v>
      </c>
      <c r="E44" s="107">
        <f t="shared" si="3"/>
        <v>1</v>
      </c>
      <c r="F44" s="107">
        <f t="shared" si="3"/>
        <v>15</v>
      </c>
      <c r="G44" s="107">
        <f t="shared" si="3"/>
        <v>126</v>
      </c>
      <c r="H44" s="107">
        <f t="shared" si="3"/>
        <v>1835</v>
      </c>
      <c r="I44" s="108" t="s">
        <v>20</v>
      </c>
      <c r="J44" s="108" t="s">
        <v>20</v>
      </c>
      <c r="K44" s="108" t="s">
        <v>20</v>
      </c>
      <c r="L44" s="108" t="s">
        <v>20</v>
      </c>
      <c r="M44" s="108" t="s">
        <v>20</v>
      </c>
      <c r="N44" s="108" t="s">
        <v>20</v>
      </c>
      <c r="O44" s="107">
        <f>SUM(O45:O46)</f>
        <v>5</v>
      </c>
      <c r="P44" s="107">
        <f>SUM(P45:P46)</f>
        <v>30</v>
      </c>
      <c r="Q44" s="108" t="s">
        <v>20</v>
      </c>
      <c r="R44" s="108" t="s">
        <v>20</v>
      </c>
      <c r="S44" s="108" t="s">
        <v>20</v>
      </c>
      <c r="T44" s="108" t="s">
        <v>20</v>
      </c>
      <c r="U44" s="108" t="s">
        <v>20</v>
      </c>
      <c r="V44" s="108" t="s">
        <v>20</v>
      </c>
      <c r="W44" s="108" t="s">
        <v>20</v>
      </c>
      <c r="X44" s="108" t="s">
        <v>20</v>
      </c>
      <c r="Y44" s="108" t="s">
        <v>20</v>
      </c>
      <c r="Z44" s="108" t="s">
        <v>20</v>
      </c>
      <c r="AA44" s="108">
        <v>1</v>
      </c>
      <c r="AB44" s="108">
        <v>16</v>
      </c>
      <c r="AC44" s="107">
        <f>SUM(AC45:AC46)</f>
        <v>18</v>
      </c>
      <c r="AD44" s="107">
        <f>SUM(AD45:AD46)</f>
        <v>557</v>
      </c>
      <c r="AE44" s="107">
        <f>SUM(AE45:AE46)</f>
        <v>48</v>
      </c>
      <c r="AF44" s="107">
        <f>SUM(AF45:AF46)</f>
        <v>542</v>
      </c>
      <c r="AG44" s="108" t="s">
        <v>20</v>
      </c>
      <c r="AH44" s="108" t="s">
        <v>20</v>
      </c>
      <c r="AI44" s="107">
        <f>SUM(AI45:AI46)</f>
        <v>17</v>
      </c>
      <c r="AJ44" s="107">
        <f>SUM(AJ45:AJ46)</f>
        <v>147</v>
      </c>
      <c r="AK44" s="107">
        <f>SUM(AK45:AK46)</f>
        <v>37</v>
      </c>
      <c r="AL44" s="107">
        <f>SUM(AL45:AL46)</f>
        <v>543</v>
      </c>
    </row>
    <row r="45" spans="1:38" ht="15" customHeight="1">
      <c r="A45" s="117"/>
      <c r="B45" s="118" t="s">
        <v>105</v>
      </c>
      <c r="C45" s="119">
        <v>40</v>
      </c>
      <c r="D45" s="106">
        <v>631</v>
      </c>
      <c r="E45" s="134" t="s">
        <v>20</v>
      </c>
      <c r="F45" s="134" t="s">
        <v>20</v>
      </c>
      <c r="G45" s="105">
        <v>40</v>
      </c>
      <c r="H45" s="105">
        <v>631</v>
      </c>
      <c r="I45" s="106" t="s">
        <v>20</v>
      </c>
      <c r="J45" s="106" t="s">
        <v>20</v>
      </c>
      <c r="K45" s="106" t="s">
        <v>20</v>
      </c>
      <c r="L45" s="106" t="s">
        <v>20</v>
      </c>
      <c r="M45" s="106" t="s">
        <v>20</v>
      </c>
      <c r="N45" s="106" t="s">
        <v>20</v>
      </c>
      <c r="O45" s="106">
        <v>1</v>
      </c>
      <c r="P45" s="106">
        <v>11</v>
      </c>
      <c r="Q45" s="106" t="s">
        <v>20</v>
      </c>
      <c r="R45" s="106" t="s">
        <v>20</v>
      </c>
      <c r="S45" s="106" t="s">
        <v>20</v>
      </c>
      <c r="T45" s="106" t="s">
        <v>20</v>
      </c>
      <c r="U45" s="106" t="s">
        <v>20</v>
      </c>
      <c r="V45" s="106" t="s">
        <v>20</v>
      </c>
      <c r="W45" s="106" t="s">
        <v>20</v>
      </c>
      <c r="X45" s="106" t="s">
        <v>20</v>
      </c>
      <c r="Y45" s="106" t="s">
        <v>20</v>
      </c>
      <c r="Z45" s="106" t="s">
        <v>20</v>
      </c>
      <c r="AA45" s="106">
        <v>1</v>
      </c>
      <c r="AB45" s="106">
        <v>16</v>
      </c>
      <c r="AC45" s="119">
        <v>7</v>
      </c>
      <c r="AD45" s="106">
        <v>285</v>
      </c>
      <c r="AE45" s="119">
        <v>14</v>
      </c>
      <c r="AF45" s="106">
        <v>135</v>
      </c>
      <c r="AG45" s="134" t="s">
        <v>20</v>
      </c>
      <c r="AH45" s="134" t="s">
        <v>20</v>
      </c>
      <c r="AI45" s="106">
        <v>4</v>
      </c>
      <c r="AJ45" s="106">
        <v>15</v>
      </c>
      <c r="AK45" s="106">
        <v>13</v>
      </c>
      <c r="AL45" s="106">
        <v>169</v>
      </c>
    </row>
    <row r="46" spans="1:38" ht="18" customHeight="1">
      <c r="A46" s="135"/>
      <c r="B46" s="136" t="s">
        <v>152</v>
      </c>
      <c r="C46" s="147">
        <v>87</v>
      </c>
      <c r="D46" s="137">
        <v>1219</v>
      </c>
      <c r="E46" s="148">
        <v>1</v>
      </c>
      <c r="F46" s="148">
        <v>15</v>
      </c>
      <c r="G46" s="148">
        <v>86</v>
      </c>
      <c r="H46" s="148">
        <v>1204</v>
      </c>
      <c r="I46" s="137" t="s">
        <v>20</v>
      </c>
      <c r="J46" s="137" t="s">
        <v>20</v>
      </c>
      <c r="K46" s="137" t="s">
        <v>20</v>
      </c>
      <c r="L46" s="137" t="s">
        <v>20</v>
      </c>
      <c r="M46" s="137" t="s">
        <v>20</v>
      </c>
      <c r="N46" s="137" t="s">
        <v>20</v>
      </c>
      <c r="O46" s="137">
        <v>4</v>
      </c>
      <c r="P46" s="137">
        <v>19</v>
      </c>
      <c r="Q46" s="137" t="s">
        <v>20</v>
      </c>
      <c r="R46" s="137" t="s">
        <v>20</v>
      </c>
      <c r="S46" s="137" t="s">
        <v>20</v>
      </c>
      <c r="T46" s="137" t="s">
        <v>20</v>
      </c>
      <c r="U46" s="137" t="s">
        <v>20</v>
      </c>
      <c r="V46" s="137" t="s">
        <v>20</v>
      </c>
      <c r="W46" s="137" t="s">
        <v>20</v>
      </c>
      <c r="X46" s="137" t="s">
        <v>20</v>
      </c>
      <c r="Y46" s="137" t="s">
        <v>20</v>
      </c>
      <c r="Z46" s="137" t="s">
        <v>20</v>
      </c>
      <c r="AA46" s="137" t="s">
        <v>20</v>
      </c>
      <c r="AB46" s="137" t="s">
        <v>20</v>
      </c>
      <c r="AC46" s="148">
        <v>11</v>
      </c>
      <c r="AD46" s="137">
        <v>272</v>
      </c>
      <c r="AE46" s="148">
        <v>34</v>
      </c>
      <c r="AF46" s="137">
        <v>407</v>
      </c>
      <c r="AG46" s="149" t="s">
        <v>20</v>
      </c>
      <c r="AH46" s="149" t="s">
        <v>20</v>
      </c>
      <c r="AI46" s="137">
        <v>13</v>
      </c>
      <c r="AJ46" s="137">
        <v>132</v>
      </c>
      <c r="AK46" s="137">
        <v>24</v>
      </c>
      <c r="AL46" s="137">
        <v>374</v>
      </c>
    </row>
    <row r="47" spans="1:38" ht="15" customHeight="1">
      <c r="A47" s="95" t="s">
        <v>153</v>
      </c>
      <c r="H47" s="105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19"/>
      <c r="AD47" s="106"/>
      <c r="AE47" s="108"/>
      <c r="AF47" s="108"/>
      <c r="AG47" s="105"/>
      <c r="AH47" s="105"/>
      <c r="AI47" s="120"/>
      <c r="AJ47" s="120"/>
      <c r="AK47" s="120"/>
      <c r="AL47" s="150"/>
    </row>
    <row r="48" spans="1:38" ht="15" customHeight="1">
      <c r="A48" s="95" t="s">
        <v>37</v>
      </c>
      <c r="H48" s="105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19"/>
      <c r="AD48" s="106"/>
      <c r="AE48" s="108"/>
      <c r="AF48" s="108"/>
      <c r="AG48" s="105"/>
      <c r="AH48" s="105"/>
      <c r="AI48" s="120"/>
      <c r="AJ48" s="120"/>
      <c r="AK48" s="120"/>
      <c r="AL48" s="120"/>
    </row>
    <row r="49" spans="1:38" ht="15" customHeight="1">
      <c r="A49" s="117"/>
      <c r="B49" s="13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</row>
    <row r="50" spans="1:38" ht="15" customHeight="1">
      <c r="A50" s="278"/>
      <c r="B50" s="278"/>
      <c r="C50" s="107"/>
      <c r="D50" s="107"/>
      <c r="E50" s="108"/>
      <c r="F50" s="108"/>
      <c r="G50" s="107"/>
      <c r="H50" s="107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7"/>
      <c r="AD50" s="107"/>
      <c r="AE50" s="108"/>
      <c r="AF50" s="108"/>
      <c r="AG50" s="107"/>
      <c r="AH50" s="107"/>
      <c r="AI50" s="108"/>
      <c r="AJ50" s="108"/>
      <c r="AK50" s="108"/>
      <c r="AL50" s="108"/>
    </row>
    <row r="51" spans="1:38" ht="15" customHeight="1">
      <c r="A51" s="113"/>
      <c r="B51" s="138"/>
      <c r="C51" s="119"/>
      <c r="D51" s="106"/>
      <c r="E51" s="108"/>
      <c r="F51" s="108"/>
      <c r="G51" s="105"/>
      <c r="H51" s="105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19"/>
      <c r="AD51" s="106"/>
      <c r="AE51" s="108"/>
      <c r="AF51" s="108"/>
      <c r="AG51" s="105"/>
      <c r="AH51" s="105"/>
      <c r="AI51" s="120"/>
      <c r="AJ51" s="120"/>
      <c r="AK51" s="120"/>
      <c r="AL51" s="120"/>
    </row>
    <row r="52" spans="1:38" ht="15" customHeight="1">
      <c r="A52" s="113"/>
      <c r="B52" s="138"/>
      <c r="C52" s="119"/>
      <c r="D52" s="106"/>
      <c r="E52" s="108"/>
      <c r="F52" s="108"/>
      <c r="G52" s="105"/>
      <c r="H52" s="105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19"/>
      <c r="AD52" s="106"/>
      <c r="AE52" s="108"/>
      <c r="AF52" s="108"/>
      <c r="AG52" s="105"/>
      <c r="AH52" s="105"/>
      <c r="AI52" s="120"/>
      <c r="AJ52" s="120"/>
      <c r="AK52" s="120"/>
      <c r="AL52" s="120"/>
    </row>
    <row r="53" spans="1:38" ht="15" customHeight="1">
      <c r="A53" s="113"/>
      <c r="B53" s="138"/>
      <c r="C53" s="119"/>
      <c r="D53" s="106"/>
      <c r="E53" s="108"/>
      <c r="F53" s="108"/>
      <c r="G53" s="105"/>
      <c r="H53" s="105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19"/>
      <c r="AD53" s="106"/>
      <c r="AE53" s="108"/>
      <c r="AF53" s="108"/>
      <c r="AG53" s="105"/>
      <c r="AH53" s="105"/>
      <c r="AI53" s="120"/>
      <c r="AJ53" s="120"/>
      <c r="AK53" s="120"/>
      <c r="AL53" s="120"/>
    </row>
    <row r="54" spans="1:38" ht="15" customHeight="1">
      <c r="A54" s="113"/>
      <c r="B54" s="138"/>
      <c r="C54" s="119"/>
      <c r="D54" s="106"/>
      <c r="E54" s="108"/>
      <c r="F54" s="108"/>
      <c r="G54" s="105"/>
      <c r="H54" s="105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19"/>
      <c r="AD54" s="106"/>
      <c r="AE54" s="108"/>
      <c r="AF54" s="108"/>
      <c r="AG54" s="105"/>
      <c r="AH54" s="105"/>
      <c r="AI54" s="120"/>
      <c r="AJ54" s="120"/>
      <c r="AK54" s="120"/>
      <c r="AL54" s="120"/>
    </row>
    <row r="55" spans="1:38" ht="15" customHeight="1">
      <c r="A55" s="113"/>
      <c r="B55" s="138"/>
      <c r="C55" s="109"/>
      <c r="D55" s="109"/>
      <c r="E55" s="108"/>
      <c r="F55" s="108"/>
      <c r="G55" s="109"/>
      <c r="H55" s="109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9"/>
      <c r="AD55" s="109"/>
      <c r="AE55" s="108"/>
      <c r="AF55" s="108"/>
      <c r="AG55" s="109"/>
      <c r="AH55" s="109"/>
      <c r="AI55" s="108"/>
      <c r="AJ55" s="108"/>
      <c r="AK55" s="108"/>
      <c r="AL55" s="108"/>
    </row>
    <row r="56" spans="1:38" ht="15" customHeight="1">
      <c r="A56" s="278"/>
      <c r="B56" s="278"/>
      <c r="C56" s="107"/>
      <c r="D56" s="107"/>
      <c r="E56" s="108"/>
      <c r="F56" s="108"/>
      <c r="G56" s="107"/>
      <c r="H56" s="107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7"/>
      <c r="AD56" s="107"/>
      <c r="AE56" s="108"/>
      <c r="AF56" s="108"/>
      <c r="AG56" s="107"/>
      <c r="AH56" s="107"/>
      <c r="AI56" s="108"/>
      <c r="AJ56" s="108"/>
      <c r="AK56" s="108"/>
      <c r="AL56" s="108"/>
    </row>
    <row r="57" spans="1:38" ht="15" customHeight="1">
      <c r="A57" s="117"/>
      <c r="B57" s="138"/>
      <c r="C57" s="119"/>
      <c r="D57" s="106"/>
      <c r="E57" s="108"/>
      <c r="F57" s="108"/>
      <c r="G57" s="105"/>
      <c r="H57" s="105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19"/>
      <c r="AD57" s="106"/>
      <c r="AE57" s="108"/>
      <c r="AF57" s="108"/>
      <c r="AG57" s="105"/>
      <c r="AH57" s="105"/>
      <c r="AI57" s="120"/>
      <c r="AJ57" s="120"/>
      <c r="AK57" s="120"/>
      <c r="AL57" s="120"/>
    </row>
    <row r="58" spans="1:38" ht="15" customHeight="1">
      <c r="A58" s="117"/>
      <c r="B58" s="138"/>
      <c r="C58" s="119"/>
      <c r="D58" s="106"/>
      <c r="E58" s="108"/>
      <c r="F58" s="108"/>
      <c r="G58" s="105"/>
      <c r="H58" s="105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19"/>
      <c r="AD58" s="106"/>
      <c r="AE58" s="108"/>
      <c r="AF58" s="108"/>
      <c r="AG58" s="105"/>
      <c r="AH58" s="105"/>
      <c r="AI58" s="120"/>
      <c r="AJ58" s="120"/>
      <c r="AK58" s="120"/>
      <c r="AL58" s="120"/>
    </row>
    <row r="59" spans="1:38" ht="15" customHeight="1">
      <c r="A59" s="117"/>
      <c r="B59" s="138"/>
      <c r="C59" s="119"/>
      <c r="D59" s="106"/>
      <c r="E59" s="108"/>
      <c r="F59" s="108"/>
      <c r="G59" s="105"/>
      <c r="H59" s="105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19"/>
      <c r="AD59" s="106"/>
      <c r="AE59" s="108"/>
      <c r="AF59" s="108"/>
      <c r="AG59" s="105"/>
      <c r="AH59" s="105"/>
      <c r="AI59" s="120"/>
      <c r="AJ59" s="120"/>
      <c r="AK59" s="120"/>
      <c r="AL59" s="120"/>
    </row>
    <row r="60" spans="1:38" ht="15" customHeight="1">
      <c r="A60" s="117"/>
      <c r="B60" s="138"/>
      <c r="C60" s="119"/>
      <c r="D60" s="106"/>
      <c r="E60" s="108"/>
      <c r="F60" s="108"/>
      <c r="G60" s="105"/>
      <c r="H60" s="105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19"/>
      <c r="AD60" s="106"/>
      <c r="AE60" s="108"/>
      <c r="AF60" s="108"/>
      <c r="AG60" s="105"/>
      <c r="AH60" s="105"/>
      <c r="AI60" s="120"/>
      <c r="AJ60" s="120"/>
      <c r="AK60" s="120"/>
      <c r="AL60" s="120"/>
    </row>
    <row r="61" spans="1:38" ht="15" customHeight="1">
      <c r="A61" s="117"/>
      <c r="B61" s="138"/>
      <c r="C61" s="119"/>
      <c r="D61" s="106"/>
      <c r="E61" s="108"/>
      <c r="F61" s="108"/>
      <c r="G61" s="105"/>
      <c r="H61" s="105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19"/>
      <c r="AD61" s="106"/>
      <c r="AE61" s="108"/>
      <c r="AF61" s="108"/>
      <c r="AG61" s="105"/>
      <c r="AH61" s="105"/>
      <c r="AI61" s="120"/>
      <c r="AJ61" s="120"/>
      <c r="AK61" s="120"/>
      <c r="AL61" s="120"/>
    </row>
    <row r="62" spans="1:38" ht="15" customHeight="1">
      <c r="A62" s="117"/>
      <c r="B62" s="138"/>
      <c r="C62" s="119"/>
      <c r="D62" s="106"/>
      <c r="E62" s="108"/>
      <c r="F62" s="108"/>
      <c r="G62" s="105"/>
      <c r="H62" s="105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19"/>
      <c r="AD62" s="106"/>
      <c r="AE62" s="108"/>
      <c r="AF62" s="108"/>
      <c r="AG62" s="105"/>
      <c r="AH62" s="105"/>
      <c r="AI62" s="120"/>
      <c r="AJ62" s="120"/>
      <c r="AK62" s="120"/>
      <c r="AL62" s="120"/>
    </row>
    <row r="63" spans="1:38" ht="15" customHeight="1">
      <c r="A63" s="117"/>
      <c r="B63" s="138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</row>
    <row r="64" spans="1:38" ht="15" customHeight="1">
      <c r="A64" s="278"/>
      <c r="B64" s="278"/>
      <c r="C64" s="107"/>
      <c r="D64" s="107"/>
      <c r="E64" s="108"/>
      <c r="F64" s="108"/>
      <c r="G64" s="107"/>
      <c r="H64" s="107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7"/>
      <c r="AD64" s="107"/>
      <c r="AE64" s="108"/>
      <c r="AF64" s="108"/>
      <c r="AG64" s="107"/>
      <c r="AH64" s="107"/>
      <c r="AI64" s="108"/>
      <c r="AJ64" s="108"/>
      <c r="AK64" s="108"/>
      <c r="AL64" s="108"/>
    </row>
    <row r="65" spans="1:38" ht="15" customHeight="1">
      <c r="A65" s="117"/>
      <c r="B65" s="138"/>
      <c r="C65" s="119"/>
      <c r="D65" s="106"/>
      <c r="E65" s="108"/>
      <c r="F65" s="108"/>
      <c r="G65" s="105"/>
      <c r="H65" s="105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19"/>
      <c r="AD65" s="106"/>
      <c r="AE65" s="108"/>
      <c r="AF65" s="108"/>
      <c r="AG65" s="105"/>
      <c r="AH65" s="105"/>
      <c r="AI65" s="120"/>
      <c r="AJ65" s="120"/>
      <c r="AK65" s="120"/>
      <c r="AL65" s="120"/>
    </row>
    <row r="66" spans="1:38" ht="15" customHeight="1">
      <c r="A66" s="117"/>
      <c r="B66" s="138"/>
      <c r="C66" s="119"/>
      <c r="D66" s="106"/>
      <c r="E66" s="108"/>
      <c r="F66" s="108"/>
      <c r="G66" s="105"/>
      <c r="H66" s="105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19"/>
      <c r="AD66" s="106"/>
      <c r="AE66" s="108"/>
      <c r="AF66" s="108"/>
      <c r="AG66" s="105"/>
      <c r="AH66" s="105"/>
      <c r="AI66" s="120"/>
      <c r="AJ66" s="120"/>
      <c r="AK66" s="120"/>
      <c r="AL66" s="120"/>
    </row>
    <row r="67" spans="1:38" ht="15" customHeight="1">
      <c r="A67" s="117"/>
      <c r="B67" s="138"/>
      <c r="C67" s="119"/>
      <c r="D67" s="106"/>
      <c r="E67" s="108"/>
      <c r="F67" s="108"/>
      <c r="G67" s="105"/>
      <c r="H67" s="105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19"/>
      <c r="AD67" s="106"/>
      <c r="AE67" s="108"/>
      <c r="AF67" s="108"/>
      <c r="AG67" s="105"/>
      <c r="AH67" s="105"/>
      <c r="AI67" s="120"/>
      <c r="AJ67" s="120"/>
      <c r="AK67" s="120"/>
      <c r="AL67" s="120"/>
    </row>
    <row r="68" spans="1:38" ht="15" customHeight="1">
      <c r="A68" s="117"/>
      <c r="B68" s="138"/>
      <c r="C68" s="119"/>
      <c r="D68" s="106"/>
      <c r="E68" s="108"/>
      <c r="F68" s="108"/>
      <c r="G68" s="105"/>
      <c r="H68" s="105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19"/>
      <c r="AD68" s="106"/>
      <c r="AE68" s="108"/>
      <c r="AF68" s="108"/>
      <c r="AG68" s="105"/>
      <c r="AH68" s="105"/>
      <c r="AI68" s="120"/>
      <c r="AJ68" s="120"/>
      <c r="AK68" s="120"/>
      <c r="AL68" s="120"/>
    </row>
    <row r="69" spans="1:38" ht="15" customHeight="1">
      <c r="A69" s="117"/>
      <c r="B69" s="138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</row>
    <row r="70" spans="1:38" ht="15" customHeight="1">
      <c r="A70" s="278"/>
      <c r="B70" s="278"/>
      <c r="C70" s="107"/>
      <c r="D70" s="107"/>
      <c r="E70" s="107"/>
      <c r="F70" s="107"/>
      <c r="G70" s="107"/>
      <c r="H70" s="107"/>
      <c r="I70" s="108"/>
      <c r="J70" s="108"/>
      <c r="K70" s="108"/>
      <c r="L70" s="108"/>
      <c r="M70" s="108"/>
      <c r="N70" s="108"/>
      <c r="O70" s="108"/>
      <c r="P70" s="107"/>
      <c r="Q70" s="108"/>
      <c r="R70" s="107"/>
      <c r="S70" s="108"/>
      <c r="T70" s="108"/>
      <c r="U70" s="108"/>
      <c r="V70" s="108"/>
      <c r="W70" s="108"/>
      <c r="X70" s="108"/>
      <c r="Y70" s="108"/>
      <c r="Z70" s="107"/>
      <c r="AA70" s="108"/>
      <c r="AB70" s="107"/>
      <c r="AC70" s="107"/>
      <c r="AD70" s="107"/>
      <c r="AE70" s="107"/>
      <c r="AF70" s="107"/>
      <c r="AG70" s="107"/>
      <c r="AH70" s="107"/>
      <c r="AI70" s="108"/>
      <c r="AJ70" s="108"/>
      <c r="AK70" s="108"/>
      <c r="AL70" s="108"/>
    </row>
    <row r="71" spans="1:45" ht="15" customHeight="1">
      <c r="A71" s="117"/>
      <c r="B71" s="138"/>
      <c r="C71" s="105"/>
      <c r="D71" s="106"/>
      <c r="E71" s="108"/>
      <c r="F71" s="108"/>
      <c r="G71" s="105"/>
      <c r="H71" s="105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05"/>
      <c r="AD71" s="106"/>
      <c r="AE71" s="108"/>
      <c r="AF71" s="108"/>
      <c r="AG71" s="105"/>
      <c r="AH71" s="105"/>
      <c r="AI71" s="120"/>
      <c r="AJ71" s="120"/>
      <c r="AK71" s="120"/>
      <c r="AL71" s="120"/>
      <c r="AM71" s="116"/>
      <c r="AN71" s="116"/>
      <c r="AO71" s="116"/>
      <c r="AP71" s="116"/>
      <c r="AQ71" s="116"/>
      <c r="AR71" s="116"/>
      <c r="AS71" s="116"/>
    </row>
    <row r="72" ht="15" customHeight="1"/>
    <row r="73" ht="15" customHeight="1"/>
  </sheetData>
  <mergeCells count="83">
    <mergeCell ref="AL7:AL8"/>
    <mergeCell ref="AK5:AL6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C5:AD6"/>
    <mergeCell ref="AE5:AF6"/>
    <mergeCell ref="AG5:AH6"/>
    <mergeCell ref="AI5:AJ6"/>
    <mergeCell ref="L7:L8"/>
    <mergeCell ref="M7:M8"/>
    <mergeCell ref="N7:N8"/>
    <mergeCell ref="A2:AB2"/>
    <mergeCell ref="A3:AB3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M5:N6"/>
    <mergeCell ref="O5:P6"/>
    <mergeCell ref="W5:X6"/>
    <mergeCell ref="Y5:Z6"/>
    <mergeCell ref="S5:T6"/>
    <mergeCell ref="U5:V6"/>
    <mergeCell ref="Q5:R6"/>
    <mergeCell ref="E5:F6"/>
    <mergeCell ref="G5:H6"/>
    <mergeCell ref="I5:J6"/>
    <mergeCell ref="K5:L6"/>
    <mergeCell ref="A11:B11"/>
    <mergeCell ref="A14:B14"/>
    <mergeCell ref="A15:B15"/>
    <mergeCell ref="A10:B10"/>
    <mergeCell ref="A20:B20"/>
    <mergeCell ref="A21:B21"/>
    <mergeCell ref="A16:B16"/>
    <mergeCell ref="A17:B17"/>
    <mergeCell ref="A18:B18"/>
    <mergeCell ref="A19:B19"/>
    <mergeCell ref="A43:B43"/>
    <mergeCell ref="A50:B50"/>
    <mergeCell ref="A56:B56"/>
    <mergeCell ref="A41:B41"/>
    <mergeCell ref="A44:B44"/>
    <mergeCell ref="AA5:AB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64:B64"/>
    <mergeCell ref="A70:B70"/>
    <mergeCell ref="AA7:AA8"/>
    <mergeCell ref="AB7:AB8"/>
    <mergeCell ref="A12:B12"/>
    <mergeCell ref="A22:B22"/>
    <mergeCell ref="A5:B8"/>
    <mergeCell ref="C5:D6"/>
    <mergeCell ref="A24:B24"/>
    <mergeCell ref="A27:B27"/>
    <mergeCell ref="A23:B23"/>
    <mergeCell ref="A25:B25"/>
    <mergeCell ref="A30:B30"/>
    <mergeCell ref="A37:B37"/>
    <mergeCell ref="A33:B33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Z48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2" width="2.09765625" style="74" customWidth="1"/>
    <col min="3" max="3" width="40.59765625" style="74" customWidth="1"/>
    <col min="4" max="4" width="8.59765625" style="74" customWidth="1"/>
    <col min="5" max="5" width="10" style="74" customWidth="1"/>
    <col min="6" max="10" width="8.59765625" style="74" customWidth="1"/>
    <col min="11" max="11" width="10" style="74" customWidth="1"/>
    <col min="12" max="19" width="8.59765625" style="74" customWidth="1"/>
    <col min="20" max="20" width="9.59765625" style="74" customWidth="1"/>
    <col min="21" max="16384" width="10.59765625" style="74" customWidth="1"/>
  </cols>
  <sheetData>
    <row r="1" spans="1:20" s="152" customFormat="1" ht="19.5" customHeight="1">
      <c r="A1" s="151" t="s">
        <v>169</v>
      </c>
      <c r="T1" s="153" t="s">
        <v>170</v>
      </c>
    </row>
    <row r="2" spans="1:20" ht="19.5" customHeight="1">
      <c r="A2" s="330" t="s">
        <v>171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1"/>
    </row>
    <row r="3" spans="2:19" ht="18" customHeight="1" thickBot="1">
      <c r="B3" s="154"/>
      <c r="C3" s="154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1:20" ht="25.5" customHeight="1">
      <c r="A4" s="318" t="s">
        <v>172</v>
      </c>
      <c r="B4" s="318"/>
      <c r="C4" s="319"/>
      <c r="D4" s="311" t="s">
        <v>173</v>
      </c>
      <c r="E4" s="312"/>
      <c r="F4" s="311" t="s">
        <v>174</v>
      </c>
      <c r="G4" s="312"/>
      <c r="H4" s="311" t="s">
        <v>175</v>
      </c>
      <c r="I4" s="312"/>
      <c r="J4" s="311" t="s">
        <v>176</v>
      </c>
      <c r="K4" s="312"/>
      <c r="L4" s="311" t="s">
        <v>177</v>
      </c>
      <c r="M4" s="312"/>
      <c r="N4" s="311" t="s">
        <v>178</v>
      </c>
      <c r="O4" s="312"/>
      <c r="P4" s="311" t="s">
        <v>179</v>
      </c>
      <c r="Q4" s="312"/>
      <c r="R4" s="311" t="s">
        <v>180</v>
      </c>
      <c r="S4" s="313"/>
      <c r="T4" s="156" t="s">
        <v>181</v>
      </c>
    </row>
    <row r="5" spans="1:20" ht="16.5" customHeight="1">
      <c r="A5" s="320"/>
      <c r="B5" s="320"/>
      <c r="C5" s="321"/>
      <c r="D5" s="314" t="s">
        <v>182</v>
      </c>
      <c r="E5" s="314" t="s">
        <v>125</v>
      </c>
      <c r="F5" s="314" t="s">
        <v>182</v>
      </c>
      <c r="G5" s="314" t="s">
        <v>125</v>
      </c>
      <c r="H5" s="314" t="s">
        <v>182</v>
      </c>
      <c r="I5" s="314" t="s">
        <v>125</v>
      </c>
      <c r="J5" s="314" t="s">
        <v>182</v>
      </c>
      <c r="K5" s="314" t="s">
        <v>125</v>
      </c>
      <c r="L5" s="314" t="s">
        <v>182</v>
      </c>
      <c r="M5" s="314" t="s">
        <v>125</v>
      </c>
      <c r="N5" s="314" t="s">
        <v>182</v>
      </c>
      <c r="O5" s="314" t="s">
        <v>125</v>
      </c>
      <c r="P5" s="314" t="s">
        <v>182</v>
      </c>
      <c r="Q5" s="314" t="s">
        <v>125</v>
      </c>
      <c r="R5" s="314" t="s">
        <v>182</v>
      </c>
      <c r="S5" s="316" t="s">
        <v>125</v>
      </c>
      <c r="T5" s="316" t="s">
        <v>182</v>
      </c>
    </row>
    <row r="6" spans="1:20" ht="16.5" customHeight="1">
      <c r="A6" s="322"/>
      <c r="B6" s="322"/>
      <c r="C6" s="323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7"/>
      <c r="T6" s="317"/>
    </row>
    <row r="7" spans="1:19" ht="19.5" customHeight="1">
      <c r="A7" s="157"/>
      <c r="B7" s="157"/>
      <c r="C7" s="158"/>
      <c r="E7" s="159" t="s">
        <v>86</v>
      </c>
      <c r="F7" s="160"/>
      <c r="G7" s="159" t="s">
        <v>86</v>
      </c>
      <c r="H7" s="160"/>
      <c r="I7" s="159" t="s">
        <v>86</v>
      </c>
      <c r="J7" s="160"/>
      <c r="K7" s="159" t="s">
        <v>86</v>
      </c>
      <c r="L7" s="159"/>
      <c r="M7" s="159"/>
      <c r="N7" s="160"/>
      <c r="O7" s="159" t="s">
        <v>86</v>
      </c>
      <c r="P7" s="160"/>
      <c r="Q7" s="159" t="s">
        <v>86</v>
      </c>
      <c r="R7" s="160"/>
      <c r="S7" s="159" t="s">
        <v>86</v>
      </c>
    </row>
    <row r="8" spans="2:234" s="70" customFormat="1" ht="19.5" customHeight="1">
      <c r="B8" s="280" t="s">
        <v>126</v>
      </c>
      <c r="C8" s="281"/>
      <c r="D8" s="161">
        <f>SUM(F8,H8,J8,L8,N8,P8,R8,T8)</f>
        <v>69982</v>
      </c>
      <c r="E8" s="161">
        <f>SUM(G8,I8,K8,M8,O8,Q8,S8)</f>
        <v>541961</v>
      </c>
      <c r="F8" s="159">
        <v>45144</v>
      </c>
      <c r="G8" s="159">
        <v>97626</v>
      </c>
      <c r="H8" s="159">
        <v>12921</v>
      </c>
      <c r="I8" s="159">
        <v>84087</v>
      </c>
      <c r="J8" s="159">
        <v>9058</v>
      </c>
      <c r="K8" s="159">
        <v>143887</v>
      </c>
      <c r="L8" s="159">
        <v>1434</v>
      </c>
      <c r="M8" s="159">
        <v>53684</v>
      </c>
      <c r="N8" s="159">
        <v>884</v>
      </c>
      <c r="O8" s="159">
        <v>60648</v>
      </c>
      <c r="P8" s="159">
        <v>403</v>
      </c>
      <c r="Q8" s="159">
        <v>63706</v>
      </c>
      <c r="R8" s="159">
        <v>77</v>
      </c>
      <c r="S8" s="159">
        <v>38323</v>
      </c>
      <c r="T8" s="73">
        <v>61</v>
      </c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</row>
    <row r="9" spans="1:234" s="7" customFormat="1" ht="19.5" customHeight="1">
      <c r="A9" s="163" t="s">
        <v>183</v>
      </c>
      <c r="B9" s="328" t="s">
        <v>184</v>
      </c>
      <c r="C9" s="329"/>
      <c r="D9" s="164">
        <f>SUM(F9,H9,J9,L9,N9,P9,R9,T9)</f>
        <v>64678</v>
      </c>
      <c r="E9" s="164">
        <f>SUM(G9,I9,K9,M9,O9,Q9,S9,U9)</f>
        <v>531585</v>
      </c>
      <c r="F9" s="164">
        <v>41163</v>
      </c>
      <c r="G9" s="164">
        <v>88128</v>
      </c>
      <c r="H9" s="164">
        <v>11947</v>
      </c>
      <c r="I9" s="164">
        <v>77722</v>
      </c>
      <c r="J9" s="164">
        <v>8587</v>
      </c>
      <c r="K9" s="164">
        <v>136334</v>
      </c>
      <c r="L9" s="164">
        <v>1470</v>
      </c>
      <c r="M9" s="164">
        <v>55252</v>
      </c>
      <c r="N9" s="164">
        <v>905</v>
      </c>
      <c r="O9" s="164">
        <v>62051</v>
      </c>
      <c r="P9" s="164">
        <v>429</v>
      </c>
      <c r="Q9" s="164">
        <v>67585</v>
      </c>
      <c r="R9" s="164">
        <v>85</v>
      </c>
      <c r="S9" s="164">
        <v>44513</v>
      </c>
      <c r="T9" s="164">
        <v>92</v>
      </c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</row>
    <row r="10" spans="1:234" ht="19.5" customHeight="1">
      <c r="A10" s="326" t="s">
        <v>185</v>
      </c>
      <c r="B10" s="326"/>
      <c r="C10" s="327"/>
      <c r="D10" s="165">
        <v>-7.563169504286147</v>
      </c>
      <c r="E10" s="165">
        <v>-1.9</v>
      </c>
      <c r="F10" s="165">
        <v>-8.8</v>
      </c>
      <c r="G10" s="165">
        <v>-9.7</v>
      </c>
      <c r="H10" s="165">
        <v>-7.5</v>
      </c>
      <c r="I10" s="165">
        <v>-7.6</v>
      </c>
      <c r="J10" s="165">
        <v>-5.2</v>
      </c>
      <c r="K10" s="165">
        <v>-5.2</v>
      </c>
      <c r="L10" s="165">
        <v>2.5</v>
      </c>
      <c r="M10" s="165">
        <v>2.9</v>
      </c>
      <c r="N10" s="165">
        <v>2.4</v>
      </c>
      <c r="O10" s="165">
        <v>2.3</v>
      </c>
      <c r="P10" s="165">
        <v>6.5</v>
      </c>
      <c r="Q10" s="165">
        <v>6.1</v>
      </c>
      <c r="R10" s="166">
        <v>10.4</v>
      </c>
      <c r="S10" s="165">
        <v>16.2</v>
      </c>
      <c r="T10" s="165">
        <v>50.8</v>
      </c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</row>
    <row r="11" spans="1:234" s="70" customFormat="1" ht="19.5" customHeight="1">
      <c r="A11" s="157"/>
      <c r="B11" s="332"/>
      <c r="C11" s="333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</row>
    <row r="12" spans="1:20" s="7" customFormat="1" ht="19.5" customHeight="1">
      <c r="A12" s="324" t="s">
        <v>19</v>
      </c>
      <c r="B12" s="324"/>
      <c r="C12" s="325"/>
      <c r="D12" s="164">
        <f aca="true" t="shared" si="0" ref="D12:O12">SUM(D13:D15)</f>
        <v>244</v>
      </c>
      <c r="E12" s="164">
        <f t="shared" si="0"/>
        <v>2598</v>
      </c>
      <c r="F12" s="164">
        <f t="shared" si="0"/>
        <v>68</v>
      </c>
      <c r="G12" s="164">
        <f t="shared" si="0"/>
        <v>168</v>
      </c>
      <c r="H12" s="164">
        <f t="shared" si="0"/>
        <v>85</v>
      </c>
      <c r="I12" s="164">
        <f t="shared" si="0"/>
        <v>570</v>
      </c>
      <c r="J12" s="164">
        <f t="shared" si="0"/>
        <v>76</v>
      </c>
      <c r="K12" s="164">
        <f t="shared" si="0"/>
        <v>1180</v>
      </c>
      <c r="L12" s="164">
        <f t="shared" si="0"/>
        <v>9</v>
      </c>
      <c r="M12" s="164">
        <f t="shared" si="0"/>
        <v>362</v>
      </c>
      <c r="N12" s="164">
        <f t="shared" si="0"/>
        <v>5</v>
      </c>
      <c r="O12" s="164">
        <f t="shared" si="0"/>
        <v>318</v>
      </c>
      <c r="P12" s="169" t="s">
        <v>20</v>
      </c>
      <c r="Q12" s="169" t="s">
        <v>20</v>
      </c>
      <c r="R12" s="169" t="s">
        <v>186</v>
      </c>
      <c r="S12" s="169" t="s">
        <v>186</v>
      </c>
      <c r="T12" s="164">
        <f>SUM(T13:T15)</f>
        <v>1</v>
      </c>
    </row>
    <row r="13" spans="1:20" s="7" customFormat="1" ht="19.5" customHeight="1">
      <c r="A13" s="170" t="s">
        <v>168</v>
      </c>
      <c r="B13" s="324" t="s">
        <v>187</v>
      </c>
      <c r="C13" s="325"/>
      <c r="D13" s="164">
        <f>SUM(F13,H13,J13,L13,N13,P13,R13,T13)</f>
        <v>161</v>
      </c>
      <c r="E13" s="164">
        <f>SUM(G13,I13,K13,M13,O13,Q13,S13)</f>
        <v>1391</v>
      </c>
      <c r="F13" s="169">
        <v>55</v>
      </c>
      <c r="G13" s="169">
        <v>133</v>
      </c>
      <c r="H13" s="169">
        <v>58</v>
      </c>
      <c r="I13" s="169">
        <v>383</v>
      </c>
      <c r="J13" s="169">
        <v>43</v>
      </c>
      <c r="K13" s="169">
        <v>636</v>
      </c>
      <c r="L13" s="169">
        <v>4</v>
      </c>
      <c r="M13" s="169">
        <v>175</v>
      </c>
      <c r="N13" s="169">
        <v>1</v>
      </c>
      <c r="O13" s="169">
        <v>64</v>
      </c>
      <c r="P13" s="169" t="s">
        <v>20</v>
      </c>
      <c r="Q13" s="169" t="s">
        <v>20</v>
      </c>
      <c r="R13" s="169" t="s">
        <v>20</v>
      </c>
      <c r="S13" s="169" t="s">
        <v>20</v>
      </c>
      <c r="T13" s="169" t="s">
        <v>20</v>
      </c>
    </row>
    <row r="14" spans="1:20" s="7" customFormat="1" ht="19.5" customHeight="1">
      <c r="A14" s="170"/>
      <c r="B14" s="324" t="s">
        <v>188</v>
      </c>
      <c r="C14" s="325"/>
      <c r="D14" s="164">
        <f>SUM(F14,H14,J14,L14,N14,P14,R14,T14)</f>
        <v>31</v>
      </c>
      <c r="E14" s="164">
        <f>SUM(G14,I14,K14,M14,O14,Q14,S14)</f>
        <v>239</v>
      </c>
      <c r="F14" s="169">
        <v>7</v>
      </c>
      <c r="G14" s="169">
        <v>19</v>
      </c>
      <c r="H14" s="169">
        <v>13</v>
      </c>
      <c r="I14" s="169">
        <v>85</v>
      </c>
      <c r="J14" s="169">
        <v>10</v>
      </c>
      <c r="K14" s="169">
        <v>135</v>
      </c>
      <c r="L14" s="169" t="s">
        <v>20</v>
      </c>
      <c r="M14" s="169" t="s">
        <v>20</v>
      </c>
      <c r="N14" s="169" t="s">
        <v>20</v>
      </c>
      <c r="O14" s="169" t="s">
        <v>20</v>
      </c>
      <c r="P14" s="169" t="s">
        <v>20</v>
      </c>
      <c r="Q14" s="169" t="s">
        <v>20</v>
      </c>
      <c r="R14" s="169" t="s">
        <v>20</v>
      </c>
      <c r="S14" s="169" t="s">
        <v>20</v>
      </c>
      <c r="T14" s="169">
        <v>1</v>
      </c>
    </row>
    <row r="15" spans="1:20" s="7" customFormat="1" ht="19.5" customHeight="1">
      <c r="A15" s="170"/>
      <c r="B15" s="324" t="s">
        <v>189</v>
      </c>
      <c r="C15" s="325"/>
      <c r="D15" s="164">
        <f>SUM(F15,H15,J15,L15,N15,P15,R15,T15)</f>
        <v>52</v>
      </c>
      <c r="E15" s="164">
        <f>SUM(G15,I15,K15,M15,O15,Q15,S15)</f>
        <v>968</v>
      </c>
      <c r="F15" s="169">
        <v>6</v>
      </c>
      <c r="G15" s="169">
        <v>16</v>
      </c>
      <c r="H15" s="169">
        <v>14</v>
      </c>
      <c r="I15" s="169">
        <v>102</v>
      </c>
      <c r="J15" s="169">
        <v>23</v>
      </c>
      <c r="K15" s="169">
        <v>409</v>
      </c>
      <c r="L15" s="169">
        <v>5</v>
      </c>
      <c r="M15" s="169">
        <v>187</v>
      </c>
      <c r="N15" s="169">
        <v>4</v>
      </c>
      <c r="O15" s="169">
        <v>254</v>
      </c>
      <c r="P15" s="169" t="s">
        <v>20</v>
      </c>
      <c r="Q15" s="169" t="s">
        <v>20</v>
      </c>
      <c r="R15" s="169" t="s">
        <v>20</v>
      </c>
      <c r="S15" s="169" t="s">
        <v>20</v>
      </c>
      <c r="T15" s="169" t="s">
        <v>20</v>
      </c>
    </row>
    <row r="16" spans="1:234" s="21" customFormat="1" ht="19.5" customHeight="1">
      <c r="A16" s="170"/>
      <c r="B16" s="170"/>
      <c r="C16" s="168"/>
      <c r="D16" s="164"/>
      <c r="E16" s="164"/>
      <c r="F16" s="12"/>
      <c r="G16" s="12"/>
      <c r="H16" s="12"/>
      <c r="I16" s="12"/>
      <c r="J16" s="12"/>
      <c r="K16" s="12"/>
      <c r="L16" s="12"/>
      <c r="M16" s="12"/>
      <c r="N16" s="12"/>
      <c r="O16" s="164"/>
      <c r="P16" s="164"/>
      <c r="Q16" s="164"/>
      <c r="R16" s="164"/>
      <c r="S16" s="164"/>
      <c r="T16" s="12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</row>
    <row r="17" spans="1:20" s="7" customFormat="1" ht="19.5" customHeight="1">
      <c r="A17" s="324" t="s">
        <v>190</v>
      </c>
      <c r="B17" s="324"/>
      <c r="C17" s="325"/>
      <c r="D17" s="164">
        <f>SUM(F17,H17,J17,L17,N17,P17,R17,T17)</f>
        <v>64434</v>
      </c>
      <c r="E17" s="164">
        <f>SUM(G17,I17,K17,M17,O17,Q17,S17,U17)</f>
        <v>528987</v>
      </c>
      <c r="F17" s="164">
        <v>41095</v>
      </c>
      <c r="G17" s="164">
        <v>87960</v>
      </c>
      <c r="H17" s="164">
        <v>11862</v>
      </c>
      <c r="I17" s="164">
        <v>77152</v>
      </c>
      <c r="J17" s="164">
        <v>8511</v>
      </c>
      <c r="K17" s="164">
        <v>135154</v>
      </c>
      <c r="L17" s="164">
        <v>1461</v>
      </c>
      <c r="M17" s="164">
        <v>54890</v>
      </c>
      <c r="N17" s="164">
        <v>900</v>
      </c>
      <c r="O17" s="164">
        <v>61733</v>
      </c>
      <c r="P17" s="164">
        <v>429</v>
      </c>
      <c r="Q17" s="164">
        <v>67585</v>
      </c>
      <c r="R17" s="164">
        <v>85</v>
      </c>
      <c r="S17" s="164">
        <v>44513</v>
      </c>
      <c r="T17" s="164">
        <v>91</v>
      </c>
    </row>
    <row r="18" spans="1:20" s="7" customFormat="1" ht="19.5" customHeight="1">
      <c r="A18" s="12"/>
      <c r="B18" s="324" t="s">
        <v>23</v>
      </c>
      <c r="C18" s="325"/>
      <c r="D18" s="164">
        <f>SUM(F18,H18,J18,L18,N18,P18,R18,T18)</f>
        <v>43</v>
      </c>
      <c r="E18" s="164">
        <f>SUM(G18,I18,K18,M18,O18,Q18,S18)</f>
        <v>355</v>
      </c>
      <c r="F18" s="169">
        <v>12</v>
      </c>
      <c r="G18" s="169">
        <v>23</v>
      </c>
      <c r="H18" s="169">
        <v>16</v>
      </c>
      <c r="I18" s="169">
        <v>105</v>
      </c>
      <c r="J18" s="169">
        <v>14</v>
      </c>
      <c r="K18" s="169">
        <v>183</v>
      </c>
      <c r="L18" s="169">
        <v>1</v>
      </c>
      <c r="M18" s="169">
        <v>44</v>
      </c>
      <c r="N18" s="169" t="s">
        <v>20</v>
      </c>
      <c r="O18" s="169" t="s">
        <v>20</v>
      </c>
      <c r="P18" s="169" t="s">
        <v>20</v>
      </c>
      <c r="Q18" s="169" t="s">
        <v>20</v>
      </c>
      <c r="R18" s="169" t="s">
        <v>20</v>
      </c>
      <c r="S18" s="169" t="s">
        <v>20</v>
      </c>
      <c r="T18" s="169" t="s">
        <v>20</v>
      </c>
    </row>
    <row r="19" spans="1:20" s="7" customFormat="1" ht="19.5" customHeight="1">
      <c r="A19" s="12"/>
      <c r="B19" s="324" t="s">
        <v>25</v>
      </c>
      <c r="C19" s="325"/>
      <c r="D19" s="164">
        <f>SUM(F19,H19,J19,L19,N19,P19,R19,T19)</f>
        <v>7357</v>
      </c>
      <c r="E19" s="164">
        <f>SUM(G19,I19,K19,M19,O19,Q19,S19)</f>
        <v>48955</v>
      </c>
      <c r="F19" s="169">
        <v>4397</v>
      </c>
      <c r="G19" s="169">
        <v>9614</v>
      </c>
      <c r="H19" s="169">
        <v>1644</v>
      </c>
      <c r="I19" s="169">
        <v>10861</v>
      </c>
      <c r="J19" s="169">
        <v>1109</v>
      </c>
      <c r="K19" s="169">
        <v>16826</v>
      </c>
      <c r="L19" s="169">
        <v>132</v>
      </c>
      <c r="M19" s="169">
        <v>4921</v>
      </c>
      <c r="N19" s="169">
        <v>55</v>
      </c>
      <c r="O19" s="169">
        <v>3612</v>
      </c>
      <c r="P19" s="169">
        <v>17</v>
      </c>
      <c r="Q19" s="169">
        <v>2693</v>
      </c>
      <c r="R19" s="169">
        <v>1</v>
      </c>
      <c r="S19" s="169">
        <v>428</v>
      </c>
      <c r="T19" s="169">
        <v>2</v>
      </c>
    </row>
    <row r="20" spans="1:20" s="7" customFormat="1" ht="19.5" customHeight="1">
      <c r="A20" s="12"/>
      <c r="B20" s="324" t="s">
        <v>27</v>
      </c>
      <c r="C20" s="325"/>
      <c r="D20" s="164">
        <f aca="true" t="shared" si="1" ref="D20:T20">SUM(D21:D44)</f>
        <v>8572</v>
      </c>
      <c r="E20" s="164">
        <f t="shared" si="1"/>
        <v>109732</v>
      </c>
      <c r="F20" s="164">
        <f t="shared" si="1"/>
        <v>5030</v>
      </c>
      <c r="G20" s="164">
        <f t="shared" si="1"/>
        <v>11595</v>
      </c>
      <c r="H20" s="164">
        <f t="shared" si="1"/>
        <v>1542</v>
      </c>
      <c r="I20" s="164">
        <f t="shared" si="1"/>
        <v>10023</v>
      </c>
      <c r="J20" s="164">
        <f t="shared" si="1"/>
        <v>1301</v>
      </c>
      <c r="K20" s="164">
        <f t="shared" si="1"/>
        <v>21406</v>
      </c>
      <c r="L20" s="164">
        <f t="shared" si="1"/>
        <v>313</v>
      </c>
      <c r="M20" s="164">
        <f t="shared" si="1"/>
        <v>11865</v>
      </c>
      <c r="N20" s="164">
        <f t="shared" si="1"/>
        <v>219</v>
      </c>
      <c r="O20" s="164">
        <f t="shared" si="1"/>
        <v>15112</v>
      </c>
      <c r="P20" s="164">
        <f t="shared" si="1"/>
        <v>131</v>
      </c>
      <c r="Q20" s="164">
        <f t="shared" si="1"/>
        <v>20659</v>
      </c>
      <c r="R20" s="164">
        <f t="shared" si="1"/>
        <v>34</v>
      </c>
      <c r="S20" s="164">
        <f t="shared" si="1"/>
        <v>19072</v>
      </c>
      <c r="T20" s="164">
        <f t="shared" si="1"/>
        <v>2</v>
      </c>
    </row>
    <row r="21" spans="1:20" ht="19.5" customHeight="1">
      <c r="A21" s="157"/>
      <c r="B21" s="157"/>
      <c r="C21" s="171" t="s">
        <v>191</v>
      </c>
      <c r="D21" s="161">
        <f aca="true" t="shared" si="2" ref="D21:D44">SUM(F21,H21,J21,L21,N21,P21,R21,T21)</f>
        <v>693</v>
      </c>
      <c r="E21" s="161">
        <f aca="true" t="shared" si="3" ref="E21:E44">SUM(G21,I21,K21,M21,O21,Q21,S21)</f>
        <v>11875</v>
      </c>
      <c r="F21" s="159">
        <v>292</v>
      </c>
      <c r="G21" s="159">
        <v>791</v>
      </c>
      <c r="H21" s="159">
        <v>151</v>
      </c>
      <c r="I21" s="159">
        <v>1053</v>
      </c>
      <c r="J21" s="159">
        <v>156</v>
      </c>
      <c r="K21" s="159">
        <v>2604</v>
      </c>
      <c r="L21" s="159">
        <v>36</v>
      </c>
      <c r="M21" s="159">
        <v>1363</v>
      </c>
      <c r="N21" s="159">
        <v>35</v>
      </c>
      <c r="O21" s="159">
        <v>2346</v>
      </c>
      <c r="P21" s="159">
        <v>19</v>
      </c>
      <c r="Q21" s="159">
        <v>3114</v>
      </c>
      <c r="R21" s="159">
        <v>2</v>
      </c>
      <c r="S21" s="159">
        <v>604</v>
      </c>
      <c r="T21" s="159">
        <v>2</v>
      </c>
    </row>
    <row r="22" spans="1:234" s="70" customFormat="1" ht="19.5" customHeight="1">
      <c r="A22" s="157"/>
      <c r="B22" s="157"/>
      <c r="C22" s="171" t="s">
        <v>192</v>
      </c>
      <c r="D22" s="161">
        <f t="shared" si="2"/>
        <v>71</v>
      </c>
      <c r="E22" s="161">
        <f t="shared" si="3"/>
        <v>1051</v>
      </c>
      <c r="F22" s="159">
        <v>28</v>
      </c>
      <c r="G22" s="159">
        <v>76</v>
      </c>
      <c r="H22" s="159">
        <v>20</v>
      </c>
      <c r="I22" s="159">
        <v>134</v>
      </c>
      <c r="J22" s="159">
        <v>14</v>
      </c>
      <c r="K22" s="159">
        <v>217</v>
      </c>
      <c r="L22" s="159">
        <v>5</v>
      </c>
      <c r="M22" s="159">
        <v>178</v>
      </c>
      <c r="N22" s="159">
        <v>1</v>
      </c>
      <c r="O22" s="159">
        <v>84</v>
      </c>
      <c r="P22" s="159">
        <v>3</v>
      </c>
      <c r="Q22" s="159">
        <v>362</v>
      </c>
      <c r="R22" s="159" t="s">
        <v>20</v>
      </c>
      <c r="S22" s="159" t="s">
        <v>20</v>
      </c>
      <c r="T22" s="159" t="s">
        <v>20</v>
      </c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62"/>
      <c r="HX22" s="162"/>
      <c r="HY22" s="162"/>
      <c r="HZ22" s="162"/>
    </row>
    <row r="23" spans="1:234" ht="19.5" customHeight="1">
      <c r="A23" s="157"/>
      <c r="B23" s="157"/>
      <c r="C23" s="172" t="s">
        <v>193</v>
      </c>
      <c r="D23" s="161">
        <f t="shared" si="2"/>
        <v>1908</v>
      </c>
      <c r="E23" s="161">
        <f t="shared" si="3"/>
        <v>14093</v>
      </c>
      <c r="F23" s="159">
        <v>1306</v>
      </c>
      <c r="G23" s="159">
        <v>3160</v>
      </c>
      <c r="H23" s="159">
        <v>343</v>
      </c>
      <c r="I23" s="159">
        <v>2139</v>
      </c>
      <c r="J23" s="159">
        <v>184</v>
      </c>
      <c r="K23" s="159">
        <v>2853</v>
      </c>
      <c r="L23" s="159">
        <v>33</v>
      </c>
      <c r="M23" s="159">
        <v>1256</v>
      </c>
      <c r="N23" s="159">
        <v>28</v>
      </c>
      <c r="O23" s="159">
        <v>1871</v>
      </c>
      <c r="P23" s="159">
        <v>13</v>
      </c>
      <c r="Q23" s="159">
        <v>1770</v>
      </c>
      <c r="R23" s="159">
        <v>1</v>
      </c>
      <c r="S23" s="159">
        <v>1044</v>
      </c>
      <c r="T23" s="159" t="s">
        <v>20</v>
      </c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  <c r="HB23" s="162"/>
      <c r="HC23" s="162"/>
      <c r="HD23" s="162"/>
      <c r="HE23" s="162"/>
      <c r="HF23" s="162"/>
      <c r="HG23" s="162"/>
      <c r="HH23" s="162"/>
      <c r="HI23" s="162"/>
      <c r="HJ23" s="162"/>
      <c r="HK23" s="162"/>
      <c r="HL23" s="162"/>
      <c r="HM23" s="162"/>
      <c r="HN23" s="162"/>
      <c r="HO23" s="162"/>
      <c r="HP23" s="162"/>
      <c r="HQ23" s="162"/>
      <c r="HR23" s="162"/>
      <c r="HS23" s="162"/>
      <c r="HT23" s="162"/>
      <c r="HU23" s="162"/>
      <c r="HV23" s="162"/>
      <c r="HW23" s="162"/>
      <c r="HX23" s="162"/>
      <c r="HY23" s="162"/>
      <c r="HZ23" s="162"/>
    </row>
    <row r="24" spans="1:234" s="70" customFormat="1" ht="19.5" customHeight="1">
      <c r="A24" s="157"/>
      <c r="C24" s="171" t="s">
        <v>194</v>
      </c>
      <c r="D24" s="161">
        <f t="shared" si="2"/>
        <v>295</v>
      </c>
      <c r="E24" s="161">
        <f t="shared" si="3"/>
        <v>3787</v>
      </c>
      <c r="F24" s="159">
        <v>131</v>
      </c>
      <c r="G24" s="159">
        <v>310</v>
      </c>
      <c r="H24" s="159">
        <v>53</v>
      </c>
      <c r="I24" s="159">
        <v>349</v>
      </c>
      <c r="J24" s="159">
        <v>76</v>
      </c>
      <c r="K24" s="159">
        <v>1318</v>
      </c>
      <c r="L24" s="159">
        <v>21</v>
      </c>
      <c r="M24" s="159">
        <v>800</v>
      </c>
      <c r="N24" s="159">
        <v>12</v>
      </c>
      <c r="O24" s="159">
        <v>772</v>
      </c>
      <c r="P24" s="159">
        <v>2</v>
      </c>
      <c r="Q24" s="159">
        <v>238</v>
      </c>
      <c r="R24" s="159" t="s">
        <v>20</v>
      </c>
      <c r="S24" s="159" t="s">
        <v>20</v>
      </c>
      <c r="T24" s="159" t="s">
        <v>20</v>
      </c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</row>
    <row r="25" spans="1:234" s="70" customFormat="1" ht="19.5" customHeight="1">
      <c r="A25" s="173"/>
      <c r="B25" s="173"/>
      <c r="C25" s="171" t="s">
        <v>195</v>
      </c>
      <c r="D25" s="161">
        <f t="shared" si="2"/>
        <v>290</v>
      </c>
      <c r="E25" s="161">
        <f t="shared" si="3"/>
        <v>1641</v>
      </c>
      <c r="F25" s="159">
        <v>204</v>
      </c>
      <c r="G25" s="159">
        <v>463</v>
      </c>
      <c r="H25" s="159">
        <v>54</v>
      </c>
      <c r="I25" s="159">
        <v>363</v>
      </c>
      <c r="J25" s="159">
        <v>25</v>
      </c>
      <c r="K25" s="159">
        <v>390</v>
      </c>
      <c r="L25" s="159">
        <v>5</v>
      </c>
      <c r="M25" s="159">
        <v>185</v>
      </c>
      <c r="N25" s="159">
        <v>1</v>
      </c>
      <c r="O25" s="159">
        <v>61</v>
      </c>
      <c r="P25" s="159">
        <v>1</v>
      </c>
      <c r="Q25" s="159">
        <v>179</v>
      </c>
      <c r="R25" s="159" t="s">
        <v>20</v>
      </c>
      <c r="S25" s="159" t="s">
        <v>20</v>
      </c>
      <c r="T25" s="159" t="s">
        <v>20</v>
      </c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</row>
    <row r="26" spans="1:20" ht="19.5" customHeight="1">
      <c r="A26" s="173"/>
      <c r="B26" s="173"/>
      <c r="C26" s="171" t="s">
        <v>196</v>
      </c>
      <c r="D26" s="161">
        <f t="shared" si="2"/>
        <v>491</v>
      </c>
      <c r="E26" s="161">
        <f t="shared" si="3"/>
        <v>2240</v>
      </c>
      <c r="F26" s="159">
        <v>396</v>
      </c>
      <c r="G26" s="159">
        <v>774</v>
      </c>
      <c r="H26" s="159">
        <v>65</v>
      </c>
      <c r="I26" s="159">
        <v>419</v>
      </c>
      <c r="J26" s="159">
        <v>20</v>
      </c>
      <c r="K26" s="159">
        <v>287</v>
      </c>
      <c r="L26" s="159">
        <v>7</v>
      </c>
      <c r="M26" s="159">
        <v>268</v>
      </c>
      <c r="N26" s="159">
        <v>2</v>
      </c>
      <c r="O26" s="159">
        <v>170</v>
      </c>
      <c r="P26" s="159" t="s">
        <v>20</v>
      </c>
      <c r="Q26" s="159" t="s">
        <v>20</v>
      </c>
      <c r="R26" s="159">
        <v>1</v>
      </c>
      <c r="S26" s="159">
        <v>322</v>
      </c>
      <c r="T26" s="159" t="s">
        <v>20</v>
      </c>
    </row>
    <row r="27" spans="1:20" ht="19.5" customHeight="1">
      <c r="A27" s="173"/>
      <c r="B27" s="173"/>
      <c r="C27" s="171" t="s">
        <v>197</v>
      </c>
      <c r="D27" s="161">
        <f t="shared" si="2"/>
        <v>136</v>
      </c>
      <c r="E27" s="161">
        <f t="shared" si="3"/>
        <v>1580</v>
      </c>
      <c r="F27" s="159">
        <v>54</v>
      </c>
      <c r="G27" s="159">
        <v>148</v>
      </c>
      <c r="H27" s="159">
        <v>40</v>
      </c>
      <c r="I27" s="159">
        <v>256</v>
      </c>
      <c r="J27" s="159">
        <v>30</v>
      </c>
      <c r="K27" s="159">
        <v>522</v>
      </c>
      <c r="L27" s="159">
        <v>6</v>
      </c>
      <c r="M27" s="159">
        <v>210</v>
      </c>
      <c r="N27" s="159">
        <v>5</v>
      </c>
      <c r="O27" s="159">
        <v>306</v>
      </c>
      <c r="P27" s="159">
        <v>1</v>
      </c>
      <c r="Q27" s="159">
        <v>138</v>
      </c>
      <c r="R27" s="159" t="s">
        <v>20</v>
      </c>
      <c r="S27" s="159" t="s">
        <v>20</v>
      </c>
      <c r="T27" s="159" t="s">
        <v>20</v>
      </c>
    </row>
    <row r="28" spans="1:20" ht="19.5" customHeight="1">
      <c r="A28" s="157"/>
      <c r="B28" s="157"/>
      <c r="C28" s="171" t="s">
        <v>198</v>
      </c>
      <c r="D28" s="161">
        <f t="shared" si="2"/>
        <v>395</v>
      </c>
      <c r="E28" s="161">
        <f t="shared" si="3"/>
        <v>4796</v>
      </c>
      <c r="F28" s="159">
        <v>219</v>
      </c>
      <c r="G28" s="159">
        <v>535</v>
      </c>
      <c r="H28" s="159">
        <v>81</v>
      </c>
      <c r="I28" s="159">
        <v>507</v>
      </c>
      <c r="J28" s="159">
        <v>62</v>
      </c>
      <c r="K28" s="159">
        <v>1045</v>
      </c>
      <c r="L28" s="159">
        <v>16</v>
      </c>
      <c r="M28" s="159">
        <v>601</v>
      </c>
      <c r="N28" s="159">
        <v>11</v>
      </c>
      <c r="O28" s="159">
        <v>749</v>
      </c>
      <c r="P28" s="159">
        <v>5</v>
      </c>
      <c r="Q28" s="159">
        <v>1010</v>
      </c>
      <c r="R28" s="159">
        <v>1</v>
      </c>
      <c r="S28" s="159">
        <v>349</v>
      </c>
      <c r="T28" s="159" t="s">
        <v>20</v>
      </c>
    </row>
    <row r="29" spans="1:20" ht="19.5" customHeight="1">
      <c r="A29" s="157"/>
      <c r="B29" s="157"/>
      <c r="C29" s="171" t="s">
        <v>199</v>
      </c>
      <c r="D29" s="161">
        <f t="shared" si="2"/>
        <v>62</v>
      </c>
      <c r="E29" s="161">
        <f t="shared" si="3"/>
        <v>1971</v>
      </c>
      <c r="F29" s="159">
        <v>18</v>
      </c>
      <c r="G29" s="159">
        <v>40</v>
      </c>
      <c r="H29" s="159">
        <v>12</v>
      </c>
      <c r="I29" s="159">
        <v>80</v>
      </c>
      <c r="J29" s="159">
        <v>19</v>
      </c>
      <c r="K29" s="159">
        <v>294</v>
      </c>
      <c r="L29" s="159">
        <v>2</v>
      </c>
      <c r="M29" s="159">
        <v>71</v>
      </c>
      <c r="N29" s="159">
        <v>5</v>
      </c>
      <c r="O29" s="159">
        <v>397</v>
      </c>
      <c r="P29" s="159">
        <v>6</v>
      </c>
      <c r="Q29" s="159">
        <v>1089</v>
      </c>
      <c r="R29" s="159" t="s">
        <v>20</v>
      </c>
      <c r="S29" s="159" t="s">
        <v>20</v>
      </c>
      <c r="T29" s="159" t="s">
        <v>20</v>
      </c>
    </row>
    <row r="30" spans="1:20" ht="19.5" customHeight="1">
      <c r="A30" s="157"/>
      <c r="B30" s="157"/>
      <c r="C30" s="171" t="s">
        <v>200</v>
      </c>
      <c r="D30" s="161">
        <f t="shared" si="2"/>
        <v>9</v>
      </c>
      <c r="E30" s="161">
        <f t="shared" si="3"/>
        <v>157</v>
      </c>
      <c r="F30" s="159">
        <v>1</v>
      </c>
      <c r="G30" s="159">
        <v>3</v>
      </c>
      <c r="H30" s="159">
        <v>3</v>
      </c>
      <c r="I30" s="159">
        <v>19</v>
      </c>
      <c r="J30" s="159">
        <v>3</v>
      </c>
      <c r="K30" s="159">
        <v>52</v>
      </c>
      <c r="L30" s="159">
        <v>2</v>
      </c>
      <c r="M30" s="159">
        <v>83</v>
      </c>
      <c r="N30" s="159" t="s">
        <v>20</v>
      </c>
      <c r="O30" s="159" t="s">
        <v>20</v>
      </c>
      <c r="P30" s="159" t="s">
        <v>20</v>
      </c>
      <c r="Q30" s="159" t="s">
        <v>20</v>
      </c>
      <c r="R30" s="159" t="s">
        <v>20</v>
      </c>
      <c r="S30" s="159" t="s">
        <v>20</v>
      </c>
      <c r="T30" s="159" t="s">
        <v>20</v>
      </c>
    </row>
    <row r="31" spans="1:20" ht="19.5" customHeight="1">
      <c r="A31" s="157"/>
      <c r="B31" s="157"/>
      <c r="C31" s="171" t="s">
        <v>201</v>
      </c>
      <c r="D31" s="161">
        <f t="shared" si="2"/>
        <v>216</v>
      </c>
      <c r="E31" s="161">
        <f t="shared" si="3"/>
        <v>3220</v>
      </c>
      <c r="F31" s="159">
        <v>100</v>
      </c>
      <c r="G31" s="159">
        <v>237</v>
      </c>
      <c r="H31" s="159">
        <v>57</v>
      </c>
      <c r="I31" s="159">
        <v>363</v>
      </c>
      <c r="J31" s="159">
        <v>33</v>
      </c>
      <c r="K31" s="159">
        <v>607</v>
      </c>
      <c r="L31" s="159">
        <v>13</v>
      </c>
      <c r="M31" s="159">
        <v>453</v>
      </c>
      <c r="N31" s="159">
        <v>9</v>
      </c>
      <c r="O31" s="159">
        <v>627</v>
      </c>
      <c r="P31" s="159">
        <v>3</v>
      </c>
      <c r="Q31" s="159">
        <v>416</v>
      </c>
      <c r="R31" s="159">
        <v>1</v>
      </c>
      <c r="S31" s="159">
        <v>517</v>
      </c>
      <c r="T31" s="159" t="s">
        <v>20</v>
      </c>
    </row>
    <row r="32" spans="1:20" ht="19.5" customHeight="1">
      <c r="A32" s="157"/>
      <c r="B32" s="157"/>
      <c r="C32" s="171" t="s">
        <v>202</v>
      </c>
      <c r="D32" s="161">
        <f t="shared" si="2"/>
        <v>31</v>
      </c>
      <c r="E32" s="161">
        <f t="shared" si="3"/>
        <v>361</v>
      </c>
      <c r="F32" s="159">
        <v>11</v>
      </c>
      <c r="G32" s="159">
        <v>25</v>
      </c>
      <c r="H32" s="159">
        <v>8</v>
      </c>
      <c r="I32" s="159">
        <v>51</v>
      </c>
      <c r="J32" s="159">
        <v>10</v>
      </c>
      <c r="K32" s="159">
        <v>190</v>
      </c>
      <c r="L32" s="159">
        <v>1</v>
      </c>
      <c r="M32" s="159">
        <v>37</v>
      </c>
      <c r="N32" s="159">
        <v>1</v>
      </c>
      <c r="O32" s="159">
        <v>58</v>
      </c>
      <c r="P32" s="159" t="s">
        <v>20</v>
      </c>
      <c r="Q32" s="159" t="s">
        <v>20</v>
      </c>
      <c r="R32" s="159" t="s">
        <v>20</v>
      </c>
      <c r="S32" s="159" t="s">
        <v>20</v>
      </c>
      <c r="T32" s="159" t="s">
        <v>20</v>
      </c>
    </row>
    <row r="33" spans="1:20" ht="19.5" customHeight="1">
      <c r="A33" s="157"/>
      <c r="B33" s="157"/>
      <c r="C33" s="171" t="s">
        <v>203</v>
      </c>
      <c r="D33" s="161">
        <f t="shared" si="2"/>
        <v>8</v>
      </c>
      <c r="E33" s="161">
        <f t="shared" si="3"/>
        <v>58</v>
      </c>
      <c r="F33" s="159">
        <v>5</v>
      </c>
      <c r="G33" s="159">
        <v>13</v>
      </c>
      <c r="H33" s="159">
        <v>1</v>
      </c>
      <c r="I33" s="159">
        <v>5</v>
      </c>
      <c r="J33" s="159">
        <v>2</v>
      </c>
      <c r="K33" s="159">
        <v>40</v>
      </c>
      <c r="L33" s="159" t="s">
        <v>20</v>
      </c>
      <c r="M33" s="159" t="s">
        <v>20</v>
      </c>
      <c r="N33" s="159" t="s">
        <v>20</v>
      </c>
      <c r="O33" s="159" t="s">
        <v>20</v>
      </c>
      <c r="P33" s="159" t="s">
        <v>20</v>
      </c>
      <c r="Q33" s="159" t="s">
        <v>20</v>
      </c>
      <c r="R33" s="159" t="s">
        <v>20</v>
      </c>
      <c r="S33" s="159" t="s">
        <v>20</v>
      </c>
      <c r="T33" s="159" t="s">
        <v>20</v>
      </c>
    </row>
    <row r="34" spans="1:20" ht="19.5" customHeight="1">
      <c r="A34" s="157"/>
      <c r="B34" s="157"/>
      <c r="C34" s="171" t="s">
        <v>204</v>
      </c>
      <c r="D34" s="161">
        <f t="shared" si="2"/>
        <v>474</v>
      </c>
      <c r="E34" s="161">
        <f t="shared" si="3"/>
        <v>4039</v>
      </c>
      <c r="F34" s="159">
        <v>294</v>
      </c>
      <c r="G34" s="159">
        <v>610</v>
      </c>
      <c r="H34" s="159">
        <v>71</v>
      </c>
      <c r="I34" s="159">
        <v>491</v>
      </c>
      <c r="J34" s="159">
        <v>97</v>
      </c>
      <c r="K34" s="159">
        <v>1526</v>
      </c>
      <c r="L34" s="159">
        <v>5</v>
      </c>
      <c r="M34" s="159">
        <v>179</v>
      </c>
      <c r="N34" s="159">
        <v>5</v>
      </c>
      <c r="O34" s="159">
        <v>384</v>
      </c>
      <c r="P34" s="159">
        <v>1</v>
      </c>
      <c r="Q34" s="159">
        <v>112</v>
      </c>
      <c r="R34" s="159">
        <v>1</v>
      </c>
      <c r="S34" s="159">
        <v>737</v>
      </c>
      <c r="T34" s="159" t="s">
        <v>20</v>
      </c>
    </row>
    <row r="35" spans="1:20" ht="19.5" customHeight="1">
      <c r="A35" s="157"/>
      <c r="B35" s="157"/>
      <c r="C35" s="171" t="s">
        <v>205</v>
      </c>
      <c r="D35" s="161">
        <f t="shared" si="2"/>
        <v>88</v>
      </c>
      <c r="E35" s="161">
        <f t="shared" si="3"/>
        <v>1610</v>
      </c>
      <c r="F35" s="159">
        <v>37</v>
      </c>
      <c r="G35" s="159">
        <v>90</v>
      </c>
      <c r="H35" s="159">
        <v>14</v>
      </c>
      <c r="I35" s="159">
        <v>90</v>
      </c>
      <c r="J35" s="159">
        <v>18</v>
      </c>
      <c r="K35" s="159">
        <v>309</v>
      </c>
      <c r="L35" s="159">
        <v>11</v>
      </c>
      <c r="M35" s="159">
        <v>400</v>
      </c>
      <c r="N35" s="159">
        <v>6</v>
      </c>
      <c r="O35" s="159">
        <v>458</v>
      </c>
      <c r="P35" s="159">
        <v>2</v>
      </c>
      <c r="Q35" s="159">
        <v>263</v>
      </c>
      <c r="R35" s="159" t="s">
        <v>20</v>
      </c>
      <c r="S35" s="159" t="s">
        <v>20</v>
      </c>
      <c r="T35" s="159" t="s">
        <v>20</v>
      </c>
    </row>
    <row r="36" spans="1:20" ht="19.5" customHeight="1">
      <c r="A36" s="157"/>
      <c r="B36" s="157"/>
      <c r="C36" s="171" t="s">
        <v>206</v>
      </c>
      <c r="D36" s="161">
        <f t="shared" si="2"/>
        <v>38</v>
      </c>
      <c r="E36" s="161">
        <f t="shared" si="3"/>
        <v>651</v>
      </c>
      <c r="F36" s="159">
        <v>12</v>
      </c>
      <c r="G36" s="159">
        <v>34</v>
      </c>
      <c r="H36" s="159">
        <v>10</v>
      </c>
      <c r="I36" s="159">
        <v>73</v>
      </c>
      <c r="J36" s="159">
        <v>12</v>
      </c>
      <c r="K36" s="159">
        <v>165</v>
      </c>
      <c r="L36" s="159">
        <v>1</v>
      </c>
      <c r="M36" s="159">
        <v>32</v>
      </c>
      <c r="N36" s="159">
        <v>1</v>
      </c>
      <c r="O36" s="159">
        <v>68</v>
      </c>
      <c r="P36" s="159">
        <v>2</v>
      </c>
      <c r="Q36" s="159">
        <v>279</v>
      </c>
      <c r="R36" s="159" t="s">
        <v>20</v>
      </c>
      <c r="S36" s="159" t="s">
        <v>20</v>
      </c>
      <c r="T36" s="159" t="s">
        <v>20</v>
      </c>
    </row>
    <row r="37" spans="1:20" ht="19.5" customHeight="1">
      <c r="A37" s="157"/>
      <c r="B37" s="157"/>
      <c r="C37" s="171" t="s">
        <v>207</v>
      </c>
      <c r="D37" s="161">
        <f t="shared" si="2"/>
        <v>778</v>
      </c>
      <c r="E37" s="161">
        <f t="shared" si="3"/>
        <v>8835</v>
      </c>
      <c r="F37" s="159">
        <v>433</v>
      </c>
      <c r="G37" s="159">
        <v>1023</v>
      </c>
      <c r="H37" s="159">
        <v>147</v>
      </c>
      <c r="I37" s="159">
        <v>970</v>
      </c>
      <c r="J37" s="159">
        <v>133</v>
      </c>
      <c r="K37" s="159">
        <v>2176</v>
      </c>
      <c r="L37" s="159">
        <v>39</v>
      </c>
      <c r="M37" s="159">
        <v>1487</v>
      </c>
      <c r="N37" s="159">
        <v>17</v>
      </c>
      <c r="O37" s="159">
        <v>1180</v>
      </c>
      <c r="P37" s="159">
        <v>8</v>
      </c>
      <c r="Q37" s="159">
        <v>1485</v>
      </c>
      <c r="R37" s="159">
        <v>1</v>
      </c>
      <c r="S37" s="159">
        <v>514</v>
      </c>
      <c r="T37" s="159" t="s">
        <v>20</v>
      </c>
    </row>
    <row r="38" spans="1:20" ht="19.5" customHeight="1">
      <c r="A38" s="157"/>
      <c r="B38" s="157"/>
      <c r="C38" s="171" t="s">
        <v>208</v>
      </c>
      <c r="D38" s="161">
        <f t="shared" si="2"/>
        <v>1140</v>
      </c>
      <c r="E38" s="161">
        <f t="shared" si="3"/>
        <v>21635</v>
      </c>
      <c r="F38" s="159">
        <v>538</v>
      </c>
      <c r="G38" s="159">
        <v>1265</v>
      </c>
      <c r="H38" s="159">
        <v>232</v>
      </c>
      <c r="I38" s="159">
        <v>1503</v>
      </c>
      <c r="J38" s="159">
        <v>227</v>
      </c>
      <c r="K38" s="159">
        <v>3754</v>
      </c>
      <c r="L38" s="159">
        <v>59</v>
      </c>
      <c r="M38" s="159">
        <v>2316</v>
      </c>
      <c r="N38" s="159">
        <v>48</v>
      </c>
      <c r="O38" s="159">
        <v>3254</v>
      </c>
      <c r="P38" s="159">
        <v>28</v>
      </c>
      <c r="Q38" s="159">
        <v>4601</v>
      </c>
      <c r="R38" s="159">
        <v>8</v>
      </c>
      <c r="S38" s="159">
        <v>4942</v>
      </c>
      <c r="T38" s="159" t="s">
        <v>20</v>
      </c>
    </row>
    <row r="39" spans="1:20" ht="19.5" customHeight="1">
      <c r="A39" s="157"/>
      <c r="B39" s="157"/>
      <c r="C39" s="171" t="s">
        <v>209</v>
      </c>
      <c r="D39" s="161">
        <f t="shared" si="2"/>
        <v>226</v>
      </c>
      <c r="E39" s="161">
        <f t="shared" si="3"/>
        <v>5293</v>
      </c>
      <c r="F39" s="159">
        <v>75</v>
      </c>
      <c r="G39" s="159">
        <v>184</v>
      </c>
      <c r="H39" s="159">
        <v>36</v>
      </c>
      <c r="I39" s="159">
        <v>237</v>
      </c>
      <c r="J39" s="159">
        <v>70</v>
      </c>
      <c r="K39" s="159">
        <v>1227</v>
      </c>
      <c r="L39" s="159">
        <v>19</v>
      </c>
      <c r="M39" s="159">
        <v>740</v>
      </c>
      <c r="N39" s="159">
        <v>14</v>
      </c>
      <c r="O39" s="159">
        <v>1064</v>
      </c>
      <c r="P39" s="159">
        <v>11</v>
      </c>
      <c r="Q39" s="159">
        <v>1527</v>
      </c>
      <c r="R39" s="159">
        <v>1</v>
      </c>
      <c r="S39" s="159">
        <v>314</v>
      </c>
      <c r="T39" s="159" t="s">
        <v>20</v>
      </c>
    </row>
    <row r="40" spans="1:20" ht="19.5" customHeight="1">
      <c r="A40" s="157"/>
      <c r="B40" s="157"/>
      <c r="C40" s="171" t="s">
        <v>210</v>
      </c>
      <c r="D40" s="161">
        <f t="shared" si="2"/>
        <v>30</v>
      </c>
      <c r="E40" s="161">
        <f t="shared" si="3"/>
        <v>2979</v>
      </c>
      <c r="F40" s="159">
        <v>5</v>
      </c>
      <c r="G40" s="159">
        <v>15</v>
      </c>
      <c r="H40" s="159">
        <v>2</v>
      </c>
      <c r="I40" s="159">
        <v>14</v>
      </c>
      <c r="J40" s="159">
        <v>11</v>
      </c>
      <c r="K40" s="159">
        <v>203</v>
      </c>
      <c r="L40" s="159">
        <v>4</v>
      </c>
      <c r="M40" s="159">
        <v>141</v>
      </c>
      <c r="N40" s="159">
        <v>1</v>
      </c>
      <c r="O40" s="159">
        <v>95</v>
      </c>
      <c r="P40" s="159">
        <v>3</v>
      </c>
      <c r="Q40" s="159">
        <v>572</v>
      </c>
      <c r="R40" s="159">
        <v>4</v>
      </c>
      <c r="S40" s="159">
        <v>1939</v>
      </c>
      <c r="T40" s="159" t="s">
        <v>20</v>
      </c>
    </row>
    <row r="41" spans="1:20" ht="19.5" customHeight="1">
      <c r="A41" s="157"/>
      <c r="B41" s="157"/>
      <c r="C41" s="171" t="s">
        <v>211</v>
      </c>
      <c r="D41" s="161">
        <f t="shared" si="2"/>
        <v>85</v>
      </c>
      <c r="E41" s="161">
        <f t="shared" si="3"/>
        <v>9956</v>
      </c>
      <c r="F41" s="159">
        <v>18</v>
      </c>
      <c r="G41" s="159">
        <v>47</v>
      </c>
      <c r="H41" s="159">
        <v>8</v>
      </c>
      <c r="I41" s="159">
        <v>49</v>
      </c>
      <c r="J41" s="159">
        <v>16</v>
      </c>
      <c r="K41" s="159">
        <v>296</v>
      </c>
      <c r="L41" s="159">
        <v>12</v>
      </c>
      <c r="M41" s="159">
        <v>446</v>
      </c>
      <c r="N41" s="159">
        <v>7</v>
      </c>
      <c r="O41" s="159">
        <v>500</v>
      </c>
      <c r="P41" s="159">
        <v>14</v>
      </c>
      <c r="Q41" s="159">
        <v>2221</v>
      </c>
      <c r="R41" s="159">
        <v>10</v>
      </c>
      <c r="S41" s="159">
        <v>6397</v>
      </c>
      <c r="T41" s="159" t="s">
        <v>20</v>
      </c>
    </row>
    <row r="42" spans="1:20" ht="19.5" customHeight="1">
      <c r="A42" s="157"/>
      <c r="B42" s="157"/>
      <c r="C42" s="171" t="s">
        <v>212</v>
      </c>
      <c r="D42" s="161">
        <f t="shared" si="2"/>
        <v>114</v>
      </c>
      <c r="E42" s="161">
        <f t="shared" si="3"/>
        <v>2935</v>
      </c>
      <c r="F42" s="159">
        <v>36</v>
      </c>
      <c r="G42" s="159">
        <v>86</v>
      </c>
      <c r="H42" s="159">
        <v>26</v>
      </c>
      <c r="I42" s="159">
        <v>176</v>
      </c>
      <c r="J42" s="159">
        <v>33</v>
      </c>
      <c r="K42" s="159">
        <v>569</v>
      </c>
      <c r="L42" s="159">
        <v>9</v>
      </c>
      <c r="M42" s="159">
        <v>335</v>
      </c>
      <c r="N42" s="159">
        <v>3</v>
      </c>
      <c r="O42" s="159">
        <v>161</v>
      </c>
      <c r="P42" s="159">
        <v>6</v>
      </c>
      <c r="Q42" s="159">
        <v>893</v>
      </c>
      <c r="R42" s="159">
        <v>1</v>
      </c>
      <c r="S42" s="159">
        <v>715</v>
      </c>
      <c r="T42" s="159" t="s">
        <v>20</v>
      </c>
    </row>
    <row r="43" spans="1:20" ht="19.5" customHeight="1">
      <c r="A43" s="157"/>
      <c r="B43" s="157"/>
      <c r="C43" s="171" t="s">
        <v>213</v>
      </c>
      <c r="D43" s="161">
        <f t="shared" si="2"/>
        <v>36</v>
      </c>
      <c r="E43" s="161">
        <f t="shared" si="3"/>
        <v>908</v>
      </c>
      <c r="F43" s="159">
        <v>16</v>
      </c>
      <c r="G43" s="159">
        <v>44</v>
      </c>
      <c r="H43" s="159">
        <v>7</v>
      </c>
      <c r="I43" s="159">
        <v>44</v>
      </c>
      <c r="J43" s="159">
        <v>7</v>
      </c>
      <c r="K43" s="159">
        <v>107</v>
      </c>
      <c r="L43" s="159">
        <v>2</v>
      </c>
      <c r="M43" s="159">
        <v>81</v>
      </c>
      <c r="N43" s="159">
        <v>2</v>
      </c>
      <c r="O43" s="159">
        <v>157</v>
      </c>
      <c r="P43" s="159">
        <v>1</v>
      </c>
      <c r="Q43" s="159">
        <v>157</v>
      </c>
      <c r="R43" s="159">
        <v>1</v>
      </c>
      <c r="S43" s="159">
        <v>318</v>
      </c>
      <c r="T43" s="159" t="s">
        <v>20</v>
      </c>
    </row>
    <row r="44" spans="1:20" ht="19.5" customHeight="1">
      <c r="A44" s="174"/>
      <c r="B44" s="174"/>
      <c r="C44" s="175" t="s">
        <v>214</v>
      </c>
      <c r="D44" s="176">
        <f t="shared" si="2"/>
        <v>958</v>
      </c>
      <c r="E44" s="177">
        <f t="shared" si="3"/>
        <v>4061</v>
      </c>
      <c r="F44" s="178">
        <v>801</v>
      </c>
      <c r="G44" s="178">
        <v>1622</v>
      </c>
      <c r="H44" s="178">
        <v>101</v>
      </c>
      <c r="I44" s="178">
        <v>638</v>
      </c>
      <c r="J44" s="178">
        <v>43</v>
      </c>
      <c r="K44" s="178">
        <v>655</v>
      </c>
      <c r="L44" s="178">
        <v>5</v>
      </c>
      <c r="M44" s="178">
        <v>203</v>
      </c>
      <c r="N44" s="178">
        <v>5</v>
      </c>
      <c r="O44" s="178">
        <v>350</v>
      </c>
      <c r="P44" s="178">
        <v>2</v>
      </c>
      <c r="Q44" s="178">
        <v>233</v>
      </c>
      <c r="R44" s="178">
        <v>1</v>
      </c>
      <c r="S44" s="178">
        <v>360</v>
      </c>
      <c r="T44" s="178" t="s">
        <v>20</v>
      </c>
    </row>
    <row r="45" spans="1:3" ht="15" customHeight="1">
      <c r="A45" s="74" t="s">
        <v>215</v>
      </c>
      <c r="B45" s="157"/>
      <c r="C45" s="157"/>
    </row>
    <row r="46" spans="1:3" ht="15" customHeight="1">
      <c r="A46" s="157" t="s">
        <v>37</v>
      </c>
      <c r="B46" s="157"/>
      <c r="C46" s="157"/>
    </row>
    <row r="47" spans="1:3" ht="15" customHeight="1">
      <c r="A47" s="157"/>
      <c r="B47" s="157"/>
      <c r="C47" s="157"/>
    </row>
    <row r="48" spans="1:3" ht="14.25">
      <c r="A48" s="157"/>
      <c r="B48" s="157"/>
      <c r="C48" s="157"/>
    </row>
    <row r="51" ht="15" customHeight="1"/>
    <row r="52" ht="15" customHeight="1"/>
  </sheetData>
  <mergeCells count="39">
    <mergeCell ref="B8:C8"/>
    <mergeCell ref="B9:C9"/>
    <mergeCell ref="B20:C20"/>
    <mergeCell ref="A2:T2"/>
    <mergeCell ref="B15:C15"/>
    <mergeCell ref="A17:C17"/>
    <mergeCell ref="B18:C18"/>
    <mergeCell ref="B19:C19"/>
    <mergeCell ref="B11:C11"/>
    <mergeCell ref="A12:C12"/>
    <mergeCell ref="B13:C13"/>
    <mergeCell ref="B14:C14"/>
    <mergeCell ref="A10:C10"/>
    <mergeCell ref="Q5:Q6"/>
    <mergeCell ref="D5:D6"/>
    <mergeCell ref="E5:E6"/>
    <mergeCell ref="F5:F6"/>
    <mergeCell ref="G5:G6"/>
    <mergeCell ref="H5:H6"/>
    <mergeCell ref="I5:I6"/>
    <mergeCell ref="T5:T6"/>
    <mergeCell ref="M5:M6"/>
    <mergeCell ref="N5:N6"/>
    <mergeCell ref="O5:O6"/>
    <mergeCell ref="P5:P6"/>
    <mergeCell ref="A4:C6"/>
    <mergeCell ref="D4:E4"/>
    <mergeCell ref="F4:G4"/>
    <mergeCell ref="H4:I4"/>
    <mergeCell ref="N4:O4"/>
    <mergeCell ref="P4:Q4"/>
    <mergeCell ref="R4:S4"/>
    <mergeCell ref="J5:J6"/>
    <mergeCell ref="K5:K6"/>
    <mergeCell ref="L5:L6"/>
    <mergeCell ref="J4:K4"/>
    <mergeCell ref="L4:M4"/>
    <mergeCell ref="R5:R6"/>
    <mergeCell ref="S5:S6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Z57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2" width="2.09765625" style="181" customWidth="1"/>
    <col min="3" max="3" width="40.59765625" style="181" customWidth="1"/>
    <col min="4" max="4" width="8.59765625" style="95" customWidth="1"/>
    <col min="5" max="5" width="10.09765625" style="95" customWidth="1"/>
    <col min="6" max="19" width="8.59765625" style="95" customWidth="1"/>
    <col min="20" max="20" width="9.59765625" style="95" customWidth="1"/>
    <col min="21" max="16384" width="10.59765625" style="95" customWidth="1"/>
  </cols>
  <sheetData>
    <row r="1" spans="1:20" s="96" customFormat="1" ht="19.5" customHeight="1">
      <c r="A1" s="179" t="s">
        <v>216</v>
      </c>
      <c r="B1" s="180"/>
      <c r="C1" s="180"/>
      <c r="T1" s="97" t="s">
        <v>217</v>
      </c>
    </row>
    <row r="2" spans="1:20" ht="19.5" customHeight="1">
      <c r="A2" s="340" t="s">
        <v>239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31"/>
    </row>
    <row r="3" spans="2:19" ht="18" customHeight="1" thickBot="1">
      <c r="B3" s="182"/>
      <c r="C3" s="182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</row>
    <row r="4" spans="1:20" ht="29.25" customHeight="1">
      <c r="A4" s="341" t="s">
        <v>240</v>
      </c>
      <c r="B4" s="341"/>
      <c r="C4" s="342"/>
      <c r="D4" s="337" t="s">
        <v>241</v>
      </c>
      <c r="E4" s="339"/>
      <c r="F4" s="337" t="s">
        <v>242</v>
      </c>
      <c r="G4" s="339"/>
      <c r="H4" s="337" t="s">
        <v>243</v>
      </c>
      <c r="I4" s="339"/>
      <c r="J4" s="337" t="s">
        <v>244</v>
      </c>
      <c r="K4" s="339"/>
      <c r="L4" s="311" t="s">
        <v>245</v>
      </c>
      <c r="M4" s="312"/>
      <c r="N4" s="311" t="s">
        <v>246</v>
      </c>
      <c r="O4" s="312"/>
      <c r="P4" s="337" t="s">
        <v>247</v>
      </c>
      <c r="Q4" s="339"/>
      <c r="R4" s="337" t="s">
        <v>248</v>
      </c>
      <c r="S4" s="338"/>
      <c r="T4" s="156" t="s">
        <v>181</v>
      </c>
    </row>
    <row r="5" spans="1:20" ht="16.5" customHeight="1">
      <c r="A5" s="343"/>
      <c r="B5" s="343"/>
      <c r="C5" s="344"/>
      <c r="D5" s="334" t="s">
        <v>249</v>
      </c>
      <c r="E5" s="334" t="s">
        <v>250</v>
      </c>
      <c r="F5" s="334" t="s">
        <v>249</v>
      </c>
      <c r="G5" s="334" t="s">
        <v>250</v>
      </c>
      <c r="H5" s="334" t="s">
        <v>249</v>
      </c>
      <c r="I5" s="334" t="s">
        <v>250</v>
      </c>
      <c r="J5" s="334" t="s">
        <v>249</v>
      </c>
      <c r="K5" s="334" t="s">
        <v>250</v>
      </c>
      <c r="L5" s="334" t="s">
        <v>249</v>
      </c>
      <c r="M5" s="334" t="s">
        <v>250</v>
      </c>
      <c r="N5" s="334" t="s">
        <v>249</v>
      </c>
      <c r="O5" s="334" t="s">
        <v>250</v>
      </c>
      <c r="P5" s="334" t="s">
        <v>249</v>
      </c>
      <c r="Q5" s="334" t="s">
        <v>250</v>
      </c>
      <c r="R5" s="334" t="s">
        <v>249</v>
      </c>
      <c r="S5" s="334" t="s">
        <v>250</v>
      </c>
      <c r="T5" s="334" t="s">
        <v>249</v>
      </c>
    </row>
    <row r="6" spans="1:20" ht="16.5" customHeight="1">
      <c r="A6" s="345"/>
      <c r="B6" s="345"/>
      <c r="C6" s="346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</row>
    <row r="7" spans="1:19" ht="16.5" customHeight="1">
      <c r="A7" s="185"/>
      <c r="B7" s="185"/>
      <c r="C7" s="186"/>
      <c r="E7" s="106" t="s">
        <v>86</v>
      </c>
      <c r="F7" s="119"/>
      <c r="G7" s="106" t="s">
        <v>86</v>
      </c>
      <c r="H7" s="119"/>
      <c r="I7" s="106" t="s">
        <v>86</v>
      </c>
      <c r="J7" s="119"/>
      <c r="K7" s="106" t="s">
        <v>86</v>
      </c>
      <c r="L7" s="106"/>
      <c r="M7" s="106"/>
      <c r="N7" s="119"/>
      <c r="O7" s="106" t="s">
        <v>86</v>
      </c>
      <c r="P7" s="119"/>
      <c r="Q7" s="106" t="s">
        <v>86</v>
      </c>
      <c r="R7" s="119"/>
      <c r="S7" s="106" t="s">
        <v>86</v>
      </c>
    </row>
    <row r="8" spans="1:234" s="131" customFormat="1" ht="16.5" customHeight="1">
      <c r="A8" s="335" t="s">
        <v>218</v>
      </c>
      <c r="B8" s="335"/>
      <c r="C8" s="336"/>
      <c r="D8" s="107">
        <f>SUM(F8,H8,J8,L8,N8,P8,R8,T8)</f>
        <v>23</v>
      </c>
      <c r="E8" s="107">
        <f>SUM(G8,I8,K8,M8,O8,Q8,S8)</f>
        <v>1502</v>
      </c>
      <c r="F8" s="169">
        <v>4</v>
      </c>
      <c r="G8" s="169">
        <v>6</v>
      </c>
      <c r="H8" s="169">
        <v>4</v>
      </c>
      <c r="I8" s="169">
        <v>25</v>
      </c>
      <c r="J8" s="169">
        <v>3</v>
      </c>
      <c r="K8" s="169">
        <v>70</v>
      </c>
      <c r="L8" s="169">
        <v>4</v>
      </c>
      <c r="M8" s="169">
        <v>137</v>
      </c>
      <c r="N8" s="169">
        <v>4</v>
      </c>
      <c r="O8" s="169">
        <v>314</v>
      </c>
      <c r="P8" s="169">
        <v>2</v>
      </c>
      <c r="Q8" s="169">
        <v>233</v>
      </c>
      <c r="R8" s="169">
        <v>2</v>
      </c>
      <c r="S8" s="169">
        <v>717</v>
      </c>
      <c r="T8" s="169" t="s">
        <v>20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7"/>
      <c r="FL8" s="187"/>
      <c r="FM8" s="187"/>
      <c r="FN8" s="187"/>
      <c r="FO8" s="187"/>
      <c r="FP8" s="187"/>
      <c r="FQ8" s="187"/>
      <c r="FR8" s="187"/>
      <c r="FS8" s="187"/>
      <c r="FT8" s="187"/>
      <c r="FU8" s="187"/>
      <c r="FV8" s="187"/>
      <c r="FW8" s="187"/>
      <c r="FX8" s="187"/>
      <c r="FY8" s="187"/>
      <c r="FZ8" s="187"/>
      <c r="GA8" s="187"/>
      <c r="GB8" s="187"/>
      <c r="GC8" s="187"/>
      <c r="GD8" s="187"/>
      <c r="GE8" s="187"/>
      <c r="GF8" s="187"/>
      <c r="GG8" s="187"/>
      <c r="GH8" s="187"/>
      <c r="GI8" s="187"/>
      <c r="GJ8" s="187"/>
      <c r="GK8" s="187"/>
      <c r="GL8" s="187"/>
      <c r="GM8" s="187"/>
      <c r="GN8" s="187"/>
      <c r="GO8" s="187"/>
      <c r="GP8" s="187"/>
      <c r="GQ8" s="187"/>
      <c r="GR8" s="187"/>
      <c r="GS8" s="187"/>
      <c r="GT8" s="187"/>
      <c r="GU8" s="187"/>
      <c r="GV8" s="187"/>
      <c r="GW8" s="187"/>
      <c r="GX8" s="187"/>
      <c r="GY8" s="187"/>
      <c r="GZ8" s="187"/>
      <c r="HA8" s="187"/>
      <c r="HB8" s="187"/>
      <c r="HC8" s="187"/>
      <c r="HD8" s="187"/>
      <c r="HE8" s="187"/>
      <c r="HF8" s="187"/>
      <c r="HG8" s="187"/>
      <c r="HH8" s="187"/>
      <c r="HI8" s="187"/>
      <c r="HJ8" s="187"/>
      <c r="HK8" s="187"/>
      <c r="HL8" s="187"/>
      <c r="HM8" s="187"/>
      <c r="HN8" s="187"/>
      <c r="HO8" s="187"/>
      <c r="HP8" s="187"/>
      <c r="HQ8" s="187"/>
      <c r="HR8" s="187"/>
      <c r="HS8" s="187"/>
      <c r="HT8" s="187"/>
      <c r="HU8" s="187"/>
      <c r="HV8" s="187"/>
      <c r="HW8" s="187"/>
      <c r="HX8" s="187"/>
      <c r="HY8" s="187"/>
      <c r="HZ8" s="187"/>
    </row>
    <row r="9" spans="1:234" s="131" customFormat="1" ht="16.5" customHeight="1">
      <c r="A9" s="335" t="s">
        <v>251</v>
      </c>
      <c r="B9" s="335"/>
      <c r="C9" s="336"/>
      <c r="D9" s="107">
        <f>SUM(F9,H9,J9,L9,N9,P9,R9,T9)</f>
        <v>586</v>
      </c>
      <c r="E9" s="107">
        <f>SUM(G9,I9,K9,M9,O9,Q9,S9)</f>
        <v>11940</v>
      </c>
      <c r="F9" s="169">
        <v>261</v>
      </c>
      <c r="G9" s="169">
        <v>606</v>
      </c>
      <c r="H9" s="169">
        <v>127</v>
      </c>
      <c r="I9" s="169">
        <v>849</v>
      </c>
      <c r="J9" s="169">
        <v>105</v>
      </c>
      <c r="K9" s="169">
        <v>1742</v>
      </c>
      <c r="L9" s="169">
        <v>31</v>
      </c>
      <c r="M9" s="169">
        <v>1202</v>
      </c>
      <c r="N9" s="169">
        <v>32</v>
      </c>
      <c r="O9" s="169">
        <v>2296</v>
      </c>
      <c r="P9" s="169">
        <v>20</v>
      </c>
      <c r="Q9" s="169">
        <v>3033</v>
      </c>
      <c r="R9" s="169">
        <v>5</v>
      </c>
      <c r="S9" s="169">
        <v>2212</v>
      </c>
      <c r="T9" s="169">
        <v>5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/>
      <c r="GE9" s="187"/>
      <c r="GF9" s="187"/>
      <c r="GG9" s="187"/>
      <c r="GH9" s="187"/>
      <c r="GI9" s="187"/>
      <c r="GJ9" s="187"/>
      <c r="GK9" s="187"/>
      <c r="GL9" s="187"/>
      <c r="GM9" s="187"/>
      <c r="GN9" s="187"/>
      <c r="GO9" s="187"/>
      <c r="GP9" s="187"/>
      <c r="GQ9" s="187"/>
      <c r="GR9" s="187"/>
      <c r="GS9" s="187"/>
      <c r="GT9" s="187"/>
      <c r="GU9" s="187"/>
      <c r="GV9" s="187"/>
      <c r="GW9" s="187"/>
      <c r="GX9" s="187"/>
      <c r="GY9" s="187"/>
      <c r="GZ9" s="187"/>
      <c r="HA9" s="187"/>
      <c r="HB9" s="187"/>
      <c r="HC9" s="187"/>
      <c r="HD9" s="187"/>
      <c r="HE9" s="187"/>
      <c r="HF9" s="187"/>
      <c r="HG9" s="187"/>
      <c r="HH9" s="187"/>
      <c r="HI9" s="187"/>
      <c r="HJ9" s="187"/>
      <c r="HK9" s="187"/>
      <c r="HL9" s="187"/>
      <c r="HM9" s="187"/>
      <c r="HN9" s="187"/>
      <c r="HO9" s="187"/>
      <c r="HP9" s="187"/>
      <c r="HQ9" s="187"/>
      <c r="HR9" s="187"/>
      <c r="HS9" s="187"/>
      <c r="HT9" s="187"/>
      <c r="HU9" s="187"/>
      <c r="HV9" s="187"/>
      <c r="HW9" s="187"/>
      <c r="HX9" s="187"/>
      <c r="HY9" s="187"/>
      <c r="HZ9" s="187"/>
    </row>
    <row r="10" spans="1:234" s="13" customFormat="1" ht="16.5" customHeight="1">
      <c r="A10" s="335" t="s">
        <v>252</v>
      </c>
      <c r="B10" s="335"/>
      <c r="C10" s="336"/>
      <c r="D10" s="107">
        <f>SUM(F10,H10,J10,L10,N10,P10,R10,T10)</f>
        <v>1330</v>
      </c>
      <c r="E10" s="107">
        <f>SUM(G10,I10,K10,M10,O10,Q10,S10)</f>
        <v>24871</v>
      </c>
      <c r="F10" s="169">
        <v>497</v>
      </c>
      <c r="G10" s="169">
        <v>857</v>
      </c>
      <c r="H10" s="169">
        <v>219</v>
      </c>
      <c r="I10" s="169">
        <v>1511</v>
      </c>
      <c r="J10" s="169">
        <v>374</v>
      </c>
      <c r="K10" s="169">
        <v>6386</v>
      </c>
      <c r="L10" s="169">
        <v>135</v>
      </c>
      <c r="M10" s="169">
        <v>5103</v>
      </c>
      <c r="N10" s="169">
        <v>66</v>
      </c>
      <c r="O10" s="169">
        <v>4519</v>
      </c>
      <c r="P10" s="169">
        <v>33</v>
      </c>
      <c r="Q10" s="169">
        <v>4618</v>
      </c>
      <c r="R10" s="169">
        <v>4</v>
      </c>
      <c r="S10" s="169">
        <v>1877</v>
      </c>
      <c r="T10" s="169">
        <v>2</v>
      </c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</row>
    <row r="11" spans="1:234" s="13" customFormat="1" ht="16.5" customHeight="1">
      <c r="A11" s="335" t="s">
        <v>253</v>
      </c>
      <c r="B11" s="335"/>
      <c r="C11" s="336"/>
      <c r="D11" s="107">
        <f aca="true" t="shared" si="0" ref="D11:T11">SUM(D12,D19)</f>
        <v>17529</v>
      </c>
      <c r="E11" s="107">
        <f t="shared" si="0"/>
        <v>118697</v>
      </c>
      <c r="F11" s="107">
        <f t="shared" si="0"/>
        <v>10961</v>
      </c>
      <c r="G11" s="107">
        <f t="shared" si="0"/>
        <v>25066</v>
      </c>
      <c r="H11" s="107">
        <f t="shared" si="0"/>
        <v>3602</v>
      </c>
      <c r="I11" s="107">
        <f t="shared" si="0"/>
        <v>23319</v>
      </c>
      <c r="J11" s="107">
        <f t="shared" si="0"/>
        <v>2416</v>
      </c>
      <c r="K11" s="107">
        <f t="shared" si="0"/>
        <v>37352</v>
      </c>
      <c r="L11" s="107">
        <f t="shared" si="0"/>
        <v>299</v>
      </c>
      <c r="M11" s="107">
        <f t="shared" si="0"/>
        <v>11088</v>
      </c>
      <c r="N11" s="107">
        <f t="shared" si="0"/>
        <v>173</v>
      </c>
      <c r="O11" s="107">
        <f t="shared" si="0"/>
        <v>11704</v>
      </c>
      <c r="P11" s="107">
        <f t="shared" si="0"/>
        <v>46</v>
      </c>
      <c r="Q11" s="107">
        <f t="shared" si="0"/>
        <v>7866</v>
      </c>
      <c r="R11" s="107">
        <f t="shared" si="0"/>
        <v>6</v>
      </c>
      <c r="S11" s="107">
        <f t="shared" si="0"/>
        <v>2302</v>
      </c>
      <c r="T11" s="107">
        <f t="shared" si="0"/>
        <v>26</v>
      </c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  <c r="GJ11" s="187"/>
      <c r="GK11" s="187"/>
      <c r="GL11" s="187"/>
      <c r="GM11" s="187"/>
      <c r="GN11" s="187"/>
      <c r="GO11" s="187"/>
      <c r="GP11" s="187"/>
      <c r="GQ11" s="187"/>
      <c r="GR11" s="187"/>
      <c r="GS11" s="187"/>
      <c r="GT11" s="187"/>
      <c r="GU11" s="187"/>
      <c r="GV11" s="187"/>
      <c r="GW11" s="187"/>
      <c r="GX11" s="187"/>
      <c r="GY11" s="187"/>
      <c r="GZ11" s="187"/>
      <c r="HA11" s="187"/>
      <c r="HB11" s="187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  <c r="HR11" s="187"/>
      <c r="HS11" s="187"/>
      <c r="HT11" s="187"/>
      <c r="HU11" s="187"/>
      <c r="HV11" s="187"/>
      <c r="HW11" s="187"/>
      <c r="HX11" s="187"/>
      <c r="HY11" s="187"/>
      <c r="HZ11" s="187"/>
    </row>
    <row r="12" spans="1:234" s="131" customFormat="1" ht="16.5" customHeight="1">
      <c r="A12" s="188"/>
      <c r="B12" s="335" t="s">
        <v>254</v>
      </c>
      <c r="C12" s="336"/>
      <c r="D12" s="107">
        <f aca="true" t="shared" si="1" ref="D12:Q12">SUM(D13:D18)</f>
        <v>4244</v>
      </c>
      <c r="E12" s="107">
        <f t="shared" si="1"/>
        <v>37857</v>
      </c>
      <c r="F12" s="107">
        <f t="shared" si="1"/>
        <v>2033</v>
      </c>
      <c r="G12" s="107">
        <f t="shared" si="1"/>
        <v>5218</v>
      </c>
      <c r="H12" s="107">
        <f t="shared" si="1"/>
        <v>1190</v>
      </c>
      <c r="I12" s="107">
        <f t="shared" si="1"/>
        <v>7747</v>
      </c>
      <c r="J12" s="107">
        <f t="shared" si="1"/>
        <v>803</v>
      </c>
      <c r="K12" s="107">
        <f t="shared" si="1"/>
        <v>12658</v>
      </c>
      <c r="L12" s="107">
        <f t="shared" si="1"/>
        <v>119</v>
      </c>
      <c r="M12" s="107">
        <f t="shared" si="1"/>
        <v>4470</v>
      </c>
      <c r="N12" s="107">
        <f t="shared" si="1"/>
        <v>65</v>
      </c>
      <c r="O12" s="107">
        <f t="shared" si="1"/>
        <v>4319</v>
      </c>
      <c r="P12" s="107">
        <f t="shared" si="1"/>
        <v>23</v>
      </c>
      <c r="Q12" s="107">
        <f t="shared" si="1"/>
        <v>3445</v>
      </c>
      <c r="R12" s="189" t="s">
        <v>20</v>
      </c>
      <c r="S12" s="189" t="s">
        <v>20</v>
      </c>
      <c r="T12" s="107">
        <f>SUM(T13:T18)</f>
        <v>11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  <c r="GA12" s="187"/>
      <c r="GB12" s="187"/>
      <c r="GC12" s="187"/>
      <c r="GD12" s="187"/>
      <c r="GE12" s="187"/>
      <c r="GF12" s="187"/>
      <c r="GG12" s="187"/>
      <c r="GH12" s="187"/>
      <c r="GI12" s="187"/>
      <c r="GJ12" s="187"/>
      <c r="GK12" s="187"/>
      <c r="GL12" s="187"/>
      <c r="GM12" s="187"/>
      <c r="GN12" s="187"/>
      <c r="GO12" s="187"/>
      <c r="GP12" s="187"/>
      <c r="GQ12" s="187"/>
      <c r="GR12" s="187"/>
      <c r="GS12" s="187"/>
      <c r="GT12" s="187"/>
      <c r="GU12" s="187"/>
      <c r="GV12" s="187"/>
      <c r="GW12" s="187"/>
      <c r="GX12" s="187"/>
      <c r="GY12" s="187"/>
      <c r="GZ12" s="187"/>
      <c r="HA12" s="187"/>
      <c r="HB12" s="187"/>
      <c r="HC12" s="187"/>
      <c r="HD12" s="187"/>
      <c r="HE12" s="187"/>
      <c r="HF12" s="187"/>
      <c r="HG12" s="187"/>
      <c r="HH12" s="187"/>
      <c r="HI12" s="187"/>
      <c r="HJ12" s="187"/>
      <c r="HK12" s="187"/>
      <c r="HL12" s="187"/>
      <c r="HM12" s="187"/>
      <c r="HN12" s="187"/>
      <c r="HO12" s="187"/>
      <c r="HP12" s="187"/>
      <c r="HQ12" s="187"/>
      <c r="HR12" s="187"/>
      <c r="HS12" s="187"/>
      <c r="HT12" s="187"/>
      <c r="HU12" s="187"/>
      <c r="HV12" s="187"/>
      <c r="HW12" s="187"/>
      <c r="HX12" s="187"/>
      <c r="HY12" s="187"/>
      <c r="HZ12" s="187"/>
    </row>
    <row r="13" spans="1:20" ht="16.5" customHeight="1">
      <c r="A13" s="185"/>
      <c r="B13" s="185"/>
      <c r="C13" s="190" t="s">
        <v>219</v>
      </c>
      <c r="D13" s="105">
        <f aca="true" t="shared" si="2" ref="D13:D18">SUM(F13,H13,J13,L13,N13,P13,R13,T13)</f>
        <v>6</v>
      </c>
      <c r="E13" s="105">
        <f aca="true" t="shared" si="3" ref="E13:E18">SUM(G13,I13,K13,M13,O13,Q13,S13)</f>
        <v>59</v>
      </c>
      <c r="F13" s="159">
        <v>1</v>
      </c>
      <c r="G13" s="159">
        <v>4</v>
      </c>
      <c r="H13" s="159">
        <v>3</v>
      </c>
      <c r="I13" s="159">
        <v>15</v>
      </c>
      <c r="J13" s="159">
        <v>2</v>
      </c>
      <c r="K13" s="159">
        <v>40</v>
      </c>
      <c r="L13" s="159" t="s">
        <v>20</v>
      </c>
      <c r="M13" s="159" t="s">
        <v>20</v>
      </c>
      <c r="N13" s="159" t="s">
        <v>20</v>
      </c>
      <c r="O13" s="159" t="s">
        <v>20</v>
      </c>
      <c r="P13" s="159" t="s">
        <v>20</v>
      </c>
      <c r="Q13" s="159" t="s">
        <v>20</v>
      </c>
      <c r="R13" s="159" t="s">
        <v>20</v>
      </c>
      <c r="S13" s="159" t="s">
        <v>20</v>
      </c>
      <c r="T13" s="159" t="s">
        <v>20</v>
      </c>
    </row>
    <row r="14" spans="1:20" ht="16.5" customHeight="1">
      <c r="A14" s="185" t="s">
        <v>168</v>
      </c>
      <c r="B14" s="185"/>
      <c r="C14" s="190" t="s">
        <v>220</v>
      </c>
      <c r="D14" s="105">
        <f t="shared" si="2"/>
        <v>287</v>
      </c>
      <c r="E14" s="105">
        <f t="shared" si="3"/>
        <v>1957</v>
      </c>
      <c r="F14" s="159">
        <v>165</v>
      </c>
      <c r="G14" s="159">
        <v>398</v>
      </c>
      <c r="H14" s="159">
        <v>69</v>
      </c>
      <c r="I14" s="159">
        <v>454</v>
      </c>
      <c r="J14" s="159">
        <v>44</v>
      </c>
      <c r="K14" s="159">
        <v>679</v>
      </c>
      <c r="L14" s="159">
        <v>4</v>
      </c>
      <c r="M14" s="159">
        <v>163</v>
      </c>
      <c r="N14" s="159">
        <v>4</v>
      </c>
      <c r="O14" s="159">
        <v>263</v>
      </c>
      <c r="P14" s="159" t="s">
        <v>20</v>
      </c>
      <c r="Q14" s="159" t="s">
        <v>20</v>
      </c>
      <c r="R14" s="159" t="s">
        <v>20</v>
      </c>
      <c r="S14" s="159" t="s">
        <v>20</v>
      </c>
      <c r="T14" s="159">
        <v>1</v>
      </c>
    </row>
    <row r="15" spans="1:20" ht="16.5" customHeight="1">
      <c r="A15" s="185"/>
      <c r="B15" s="185"/>
      <c r="C15" s="190" t="s">
        <v>221</v>
      </c>
      <c r="D15" s="105">
        <f t="shared" si="2"/>
        <v>866</v>
      </c>
      <c r="E15" s="105">
        <f t="shared" si="3"/>
        <v>9434</v>
      </c>
      <c r="F15" s="159">
        <v>360</v>
      </c>
      <c r="G15" s="159">
        <v>920</v>
      </c>
      <c r="H15" s="159">
        <v>238</v>
      </c>
      <c r="I15" s="159">
        <v>1574</v>
      </c>
      <c r="J15" s="159">
        <v>192</v>
      </c>
      <c r="K15" s="159">
        <v>3118</v>
      </c>
      <c r="L15" s="159">
        <v>45</v>
      </c>
      <c r="M15" s="159">
        <v>1645</v>
      </c>
      <c r="N15" s="159">
        <v>23</v>
      </c>
      <c r="O15" s="159">
        <v>1522</v>
      </c>
      <c r="P15" s="159">
        <v>5</v>
      </c>
      <c r="Q15" s="159">
        <v>655</v>
      </c>
      <c r="R15" s="159" t="s">
        <v>20</v>
      </c>
      <c r="S15" s="159" t="s">
        <v>20</v>
      </c>
      <c r="T15" s="159">
        <v>3</v>
      </c>
    </row>
    <row r="16" spans="1:20" ht="16.5" customHeight="1">
      <c r="A16" s="185"/>
      <c r="B16" s="185"/>
      <c r="C16" s="190" t="s">
        <v>222</v>
      </c>
      <c r="D16" s="105">
        <f t="shared" si="2"/>
        <v>849</v>
      </c>
      <c r="E16" s="105">
        <f t="shared" si="3"/>
        <v>6940</v>
      </c>
      <c r="F16" s="159">
        <v>413</v>
      </c>
      <c r="G16" s="159">
        <v>1110</v>
      </c>
      <c r="H16" s="159">
        <v>243</v>
      </c>
      <c r="I16" s="159">
        <v>1594</v>
      </c>
      <c r="J16" s="159">
        <v>160</v>
      </c>
      <c r="K16" s="159">
        <v>2432</v>
      </c>
      <c r="L16" s="159">
        <v>21</v>
      </c>
      <c r="M16" s="159">
        <v>814</v>
      </c>
      <c r="N16" s="159">
        <v>6</v>
      </c>
      <c r="O16" s="159">
        <v>475</v>
      </c>
      <c r="P16" s="159">
        <v>4</v>
      </c>
      <c r="Q16" s="159">
        <v>515</v>
      </c>
      <c r="R16" s="159" t="s">
        <v>20</v>
      </c>
      <c r="S16" s="159" t="s">
        <v>20</v>
      </c>
      <c r="T16" s="159">
        <v>2</v>
      </c>
    </row>
    <row r="17" spans="1:234" s="116" customFormat="1" ht="16.5" customHeight="1">
      <c r="A17" s="185"/>
      <c r="B17" s="185"/>
      <c r="C17" s="190" t="s">
        <v>223</v>
      </c>
      <c r="D17" s="105">
        <f t="shared" si="2"/>
        <v>1150</v>
      </c>
      <c r="E17" s="105">
        <f t="shared" si="3"/>
        <v>10909</v>
      </c>
      <c r="F17" s="159">
        <v>490</v>
      </c>
      <c r="G17" s="159">
        <v>1294</v>
      </c>
      <c r="H17" s="159">
        <v>383</v>
      </c>
      <c r="I17" s="159">
        <v>2524</v>
      </c>
      <c r="J17" s="159">
        <v>225</v>
      </c>
      <c r="K17" s="159">
        <v>3605</v>
      </c>
      <c r="L17" s="159">
        <v>23</v>
      </c>
      <c r="M17" s="159">
        <v>863</v>
      </c>
      <c r="N17" s="159">
        <v>16</v>
      </c>
      <c r="O17" s="159">
        <v>1056</v>
      </c>
      <c r="P17" s="159">
        <v>10</v>
      </c>
      <c r="Q17" s="159">
        <v>1567</v>
      </c>
      <c r="R17" s="159" t="s">
        <v>20</v>
      </c>
      <c r="S17" s="159" t="s">
        <v>20</v>
      </c>
      <c r="T17" s="159">
        <v>3</v>
      </c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</row>
    <row r="18" spans="1:20" ht="16.5" customHeight="1">
      <c r="A18" s="185"/>
      <c r="B18" s="185"/>
      <c r="C18" s="190" t="s">
        <v>224</v>
      </c>
      <c r="D18" s="105">
        <f t="shared" si="2"/>
        <v>1086</v>
      </c>
      <c r="E18" s="105">
        <f t="shared" si="3"/>
        <v>8558</v>
      </c>
      <c r="F18" s="159">
        <v>604</v>
      </c>
      <c r="G18" s="159">
        <v>1492</v>
      </c>
      <c r="H18" s="159">
        <v>254</v>
      </c>
      <c r="I18" s="159">
        <v>1586</v>
      </c>
      <c r="J18" s="159">
        <v>180</v>
      </c>
      <c r="K18" s="159">
        <v>2784</v>
      </c>
      <c r="L18" s="159">
        <v>26</v>
      </c>
      <c r="M18" s="159">
        <v>985</v>
      </c>
      <c r="N18" s="159">
        <v>16</v>
      </c>
      <c r="O18" s="159">
        <v>1003</v>
      </c>
      <c r="P18" s="159">
        <v>4</v>
      </c>
      <c r="Q18" s="159">
        <v>708</v>
      </c>
      <c r="R18" s="159" t="s">
        <v>20</v>
      </c>
      <c r="S18" s="159" t="s">
        <v>20</v>
      </c>
      <c r="T18" s="159">
        <v>2</v>
      </c>
    </row>
    <row r="19" spans="1:20" s="13" customFormat="1" ht="16.5" customHeight="1">
      <c r="A19" s="188"/>
      <c r="B19" s="335" t="s">
        <v>225</v>
      </c>
      <c r="C19" s="336"/>
      <c r="D19" s="107">
        <f aca="true" t="shared" si="4" ref="D19:T19">SUM(D20:D25)</f>
        <v>13285</v>
      </c>
      <c r="E19" s="107">
        <f t="shared" si="4"/>
        <v>80840</v>
      </c>
      <c r="F19" s="107">
        <f t="shared" si="4"/>
        <v>8928</v>
      </c>
      <c r="G19" s="107">
        <f t="shared" si="4"/>
        <v>19848</v>
      </c>
      <c r="H19" s="107">
        <f t="shared" si="4"/>
        <v>2412</v>
      </c>
      <c r="I19" s="107">
        <f t="shared" si="4"/>
        <v>15572</v>
      </c>
      <c r="J19" s="107">
        <f t="shared" si="4"/>
        <v>1613</v>
      </c>
      <c r="K19" s="107">
        <f t="shared" si="4"/>
        <v>24694</v>
      </c>
      <c r="L19" s="107">
        <f t="shared" si="4"/>
        <v>180</v>
      </c>
      <c r="M19" s="107">
        <f t="shared" si="4"/>
        <v>6618</v>
      </c>
      <c r="N19" s="107">
        <f t="shared" si="4"/>
        <v>108</v>
      </c>
      <c r="O19" s="107">
        <f t="shared" si="4"/>
        <v>7385</v>
      </c>
      <c r="P19" s="107">
        <f t="shared" si="4"/>
        <v>23</v>
      </c>
      <c r="Q19" s="107">
        <f t="shared" si="4"/>
        <v>4421</v>
      </c>
      <c r="R19" s="107">
        <f t="shared" si="4"/>
        <v>6</v>
      </c>
      <c r="S19" s="107">
        <f t="shared" si="4"/>
        <v>2302</v>
      </c>
      <c r="T19" s="107">
        <f t="shared" si="4"/>
        <v>15</v>
      </c>
    </row>
    <row r="20" spans="1:20" ht="16.5" customHeight="1">
      <c r="A20" s="185"/>
      <c r="B20" s="185"/>
      <c r="C20" s="190" t="s">
        <v>226</v>
      </c>
      <c r="D20" s="105">
        <f aca="true" t="shared" si="5" ref="D20:D28">SUM(F20,H20,J20,L20,N20,P20,R20,T20)</f>
        <v>84</v>
      </c>
      <c r="E20" s="105">
        <f aca="true" t="shared" si="6" ref="E20:E28">SUM(G20,I20,K20,M20,O20,Q20,S20)</f>
        <v>6236</v>
      </c>
      <c r="F20" s="159">
        <v>34</v>
      </c>
      <c r="G20" s="159">
        <v>68</v>
      </c>
      <c r="H20" s="159">
        <v>14</v>
      </c>
      <c r="I20" s="159">
        <v>100</v>
      </c>
      <c r="J20" s="159">
        <v>10</v>
      </c>
      <c r="K20" s="159">
        <v>147</v>
      </c>
      <c r="L20" s="159">
        <v>1</v>
      </c>
      <c r="M20" s="159">
        <v>42</v>
      </c>
      <c r="N20" s="159">
        <v>5</v>
      </c>
      <c r="O20" s="159">
        <v>397</v>
      </c>
      <c r="P20" s="159">
        <v>14</v>
      </c>
      <c r="Q20" s="159">
        <v>3180</v>
      </c>
      <c r="R20" s="159">
        <v>6</v>
      </c>
      <c r="S20" s="159">
        <v>2302</v>
      </c>
      <c r="T20" s="159" t="s">
        <v>20</v>
      </c>
    </row>
    <row r="21" spans="1:20" ht="16.5" customHeight="1">
      <c r="A21" s="185"/>
      <c r="B21" s="185"/>
      <c r="C21" s="190" t="s">
        <v>227</v>
      </c>
      <c r="D21" s="105">
        <f t="shared" si="5"/>
        <v>1908</v>
      </c>
      <c r="E21" s="105">
        <f t="shared" si="6"/>
        <v>7399</v>
      </c>
      <c r="F21" s="159">
        <v>1446</v>
      </c>
      <c r="G21" s="159">
        <v>3203</v>
      </c>
      <c r="H21" s="159">
        <v>340</v>
      </c>
      <c r="I21" s="159">
        <v>2135</v>
      </c>
      <c r="J21" s="159">
        <v>101</v>
      </c>
      <c r="K21" s="159">
        <v>1507</v>
      </c>
      <c r="L21" s="159">
        <v>6</v>
      </c>
      <c r="M21" s="159">
        <v>195</v>
      </c>
      <c r="N21" s="159">
        <v>2</v>
      </c>
      <c r="O21" s="159">
        <v>108</v>
      </c>
      <c r="P21" s="159">
        <v>1</v>
      </c>
      <c r="Q21" s="159">
        <v>251</v>
      </c>
      <c r="R21" s="159" t="s">
        <v>20</v>
      </c>
      <c r="S21" s="159" t="s">
        <v>20</v>
      </c>
      <c r="T21" s="159">
        <v>12</v>
      </c>
    </row>
    <row r="22" spans="1:20" ht="16.5" customHeight="1">
      <c r="A22" s="185"/>
      <c r="B22" s="185"/>
      <c r="C22" s="190" t="s">
        <v>228</v>
      </c>
      <c r="D22" s="105">
        <f t="shared" si="5"/>
        <v>4542</v>
      </c>
      <c r="E22" s="105">
        <f t="shared" si="6"/>
        <v>29352</v>
      </c>
      <c r="F22" s="159">
        <v>3114</v>
      </c>
      <c r="G22" s="159">
        <v>6770</v>
      </c>
      <c r="H22" s="159">
        <v>640</v>
      </c>
      <c r="I22" s="159">
        <v>4134</v>
      </c>
      <c r="J22" s="159">
        <v>628</v>
      </c>
      <c r="K22" s="159">
        <v>9982</v>
      </c>
      <c r="L22" s="159">
        <v>86</v>
      </c>
      <c r="M22" s="159">
        <v>3264</v>
      </c>
      <c r="N22" s="159">
        <v>68</v>
      </c>
      <c r="O22" s="159">
        <v>4576</v>
      </c>
      <c r="P22" s="159">
        <v>5</v>
      </c>
      <c r="Q22" s="159">
        <v>626</v>
      </c>
      <c r="R22" s="159" t="s">
        <v>20</v>
      </c>
      <c r="S22" s="159" t="s">
        <v>20</v>
      </c>
      <c r="T22" s="159">
        <v>1</v>
      </c>
    </row>
    <row r="23" spans="1:20" ht="16.5" customHeight="1">
      <c r="A23" s="185"/>
      <c r="B23" s="185"/>
      <c r="C23" s="190" t="s">
        <v>229</v>
      </c>
      <c r="D23" s="105">
        <f t="shared" si="5"/>
        <v>1097</v>
      </c>
      <c r="E23" s="105">
        <f t="shared" si="6"/>
        <v>7396</v>
      </c>
      <c r="F23" s="159">
        <v>604</v>
      </c>
      <c r="G23" s="159">
        <v>1438</v>
      </c>
      <c r="H23" s="159">
        <v>256</v>
      </c>
      <c r="I23" s="159">
        <v>1702</v>
      </c>
      <c r="J23" s="159">
        <v>211</v>
      </c>
      <c r="K23" s="159">
        <v>3061</v>
      </c>
      <c r="L23" s="159">
        <v>20</v>
      </c>
      <c r="M23" s="159">
        <v>722</v>
      </c>
      <c r="N23" s="159">
        <v>5</v>
      </c>
      <c r="O23" s="159">
        <v>352</v>
      </c>
      <c r="P23" s="159">
        <v>1</v>
      </c>
      <c r="Q23" s="159">
        <v>121</v>
      </c>
      <c r="R23" s="159" t="s">
        <v>20</v>
      </c>
      <c r="S23" s="159" t="s">
        <v>20</v>
      </c>
      <c r="T23" s="159" t="s">
        <v>20</v>
      </c>
    </row>
    <row r="24" spans="1:234" s="116" customFormat="1" ht="16.5" customHeight="1">
      <c r="A24" s="185"/>
      <c r="B24" s="185"/>
      <c r="C24" s="190" t="s">
        <v>255</v>
      </c>
      <c r="D24" s="105">
        <f t="shared" si="5"/>
        <v>1310</v>
      </c>
      <c r="E24" s="105">
        <f t="shared" si="6"/>
        <v>5363</v>
      </c>
      <c r="F24" s="159">
        <v>1047</v>
      </c>
      <c r="G24" s="159">
        <v>2281</v>
      </c>
      <c r="H24" s="159">
        <v>176</v>
      </c>
      <c r="I24" s="159">
        <v>1080</v>
      </c>
      <c r="J24" s="159">
        <v>69</v>
      </c>
      <c r="K24" s="159">
        <v>1062</v>
      </c>
      <c r="L24" s="159">
        <v>10</v>
      </c>
      <c r="M24" s="159">
        <v>384</v>
      </c>
      <c r="N24" s="159">
        <v>8</v>
      </c>
      <c r="O24" s="159">
        <v>556</v>
      </c>
      <c r="P24" s="159" t="s">
        <v>20</v>
      </c>
      <c r="Q24" s="159" t="s">
        <v>20</v>
      </c>
      <c r="R24" s="159" t="s">
        <v>20</v>
      </c>
      <c r="S24" s="159" t="s">
        <v>20</v>
      </c>
      <c r="T24" s="159" t="s">
        <v>20</v>
      </c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1"/>
      <c r="EO24" s="191"/>
      <c r="EP24" s="191"/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191"/>
      <c r="FF24" s="191"/>
      <c r="FG24" s="191"/>
      <c r="FH24" s="191"/>
      <c r="FI24" s="191"/>
      <c r="FJ24" s="191"/>
      <c r="FK24" s="191"/>
      <c r="FL24" s="191"/>
      <c r="FM24" s="191"/>
      <c r="FN24" s="191"/>
      <c r="FO24" s="191"/>
      <c r="FP24" s="191"/>
      <c r="FQ24" s="191"/>
      <c r="FR24" s="191"/>
      <c r="FS24" s="191"/>
      <c r="FT24" s="191"/>
      <c r="FU24" s="191"/>
      <c r="FV24" s="191"/>
      <c r="FW24" s="191"/>
      <c r="FX24" s="191"/>
      <c r="FY24" s="191"/>
      <c r="FZ24" s="191"/>
      <c r="GA24" s="191"/>
      <c r="GB24" s="191"/>
      <c r="GC24" s="191"/>
      <c r="GD24" s="191"/>
      <c r="GE24" s="191"/>
      <c r="GF24" s="191"/>
      <c r="GG24" s="191"/>
      <c r="GH24" s="191"/>
      <c r="GI24" s="191"/>
      <c r="GJ24" s="191"/>
      <c r="GK24" s="191"/>
      <c r="GL24" s="191"/>
      <c r="GM24" s="191"/>
      <c r="GN24" s="191"/>
      <c r="GO24" s="191"/>
      <c r="GP24" s="191"/>
      <c r="GQ24" s="191"/>
      <c r="GR24" s="191"/>
      <c r="GS24" s="191"/>
      <c r="GT24" s="191"/>
      <c r="GU24" s="191"/>
      <c r="GV24" s="191"/>
      <c r="GW24" s="191"/>
      <c r="GX24" s="191"/>
      <c r="GY24" s="191"/>
      <c r="GZ24" s="191"/>
      <c r="HA24" s="191"/>
      <c r="HB24" s="191"/>
      <c r="HC24" s="191"/>
      <c r="HD24" s="191"/>
      <c r="HE24" s="191"/>
      <c r="HF24" s="191"/>
      <c r="HG24" s="191"/>
      <c r="HH24" s="191"/>
      <c r="HI24" s="191"/>
      <c r="HJ24" s="191"/>
      <c r="HK24" s="191"/>
      <c r="HL24" s="191"/>
      <c r="HM24" s="191"/>
      <c r="HN24" s="191"/>
      <c r="HO24" s="191"/>
      <c r="HP24" s="191"/>
      <c r="HQ24" s="191"/>
      <c r="HR24" s="191"/>
      <c r="HS24" s="191"/>
      <c r="HT24" s="191"/>
      <c r="HU24" s="191"/>
      <c r="HV24" s="191"/>
      <c r="HW24" s="191"/>
      <c r="HX24" s="191"/>
      <c r="HY24" s="191"/>
      <c r="HZ24" s="191"/>
    </row>
    <row r="25" spans="1:234" ht="16.5" customHeight="1">
      <c r="A25" s="185"/>
      <c r="B25" s="185"/>
      <c r="C25" s="190" t="s">
        <v>230</v>
      </c>
      <c r="D25" s="105">
        <f t="shared" si="5"/>
        <v>4344</v>
      </c>
      <c r="E25" s="105">
        <f t="shared" si="6"/>
        <v>25094</v>
      </c>
      <c r="F25" s="159">
        <v>2683</v>
      </c>
      <c r="G25" s="159">
        <v>6088</v>
      </c>
      <c r="H25" s="159">
        <v>986</v>
      </c>
      <c r="I25" s="159">
        <v>6421</v>
      </c>
      <c r="J25" s="159">
        <v>594</v>
      </c>
      <c r="K25" s="159">
        <v>8935</v>
      </c>
      <c r="L25" s="159">
        <v>57</v>
      </c>
      <c r="M25" s="159">
        <v>2011</v>
      </c>
      <c r="N25" s="159">
        <v>20</v>
      </c>
      <c r="O25" s="159">
        <v>1396</v>
      </c>
      <c r="P25" s="159">
        <v>2</v>
      </c>
      <c r="Q25" s="159">
        <v>243</v>
      </c>
      <c r="R25" s="159" t="s">
        <v>20</v>
      </c>
      <c r="S25" s="159" t="s">
        <v>20</v>
      </c>
      <c r="T25" s="159">
        <v>2</v>
      </c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1"/>
      <c r="FF25" s="191"/>
      <c r="FG25" s="191"/>
      <c r="FH25" s="191"/>
      <c r="FI25" s="191"/>
      <c r="FJ25" s="191"/>
      <c r="FK25" s="191"/>
      <c r="FL25" s="191"/>
      <c r="FM25" s="191"/>
      <c r="FN25" s="191"/>
      <c r="FO25" s="191"/>
      <c r="FP25" s="191"/>
      <c r="FQ25" s="191"/>
      <c r="FR25" s="191"/>
      <c r="FS25" s="191"/>
      <c r="FT25" s="191"/>
      <c r="FU25" s="191"/>
      <c r="FV25" s="191"/>
      <c r="FW25" s="191"/>
      <c r="FX25" s="191"/>
      <c r="FY25" s="191"/>
      <c r="FZ25" s="191"/>
      <c r="GA25" s="191"/>
      <c r="GB25" s="191"/>
      <c r="GC25" s="191"/>
      <c r="GD25" s="191"/>
      <c r="GE25" s="191"/>
      <c r="GF25" s="191"/>
      <c r="GG25" s="191"/>
      <c r="GH25" s="191"/>
      <c r="GI25" s="191"/>
      <c r="GJ25" s="191"/>
      <c r="GK25" s="191"/>
      <c r="GL25" s="191"/>
      <c r="GM25" s="191"/>
      <c r="GN25" s="191"/>
      <c r="GO25" s="191"/>
      <c r="GP25" s="191"/>
      <c r="GQ25" s="191"/>
      <c r="GR25" s="191"/>
      <c r="GS25" s="191"/>
      <c r="GT25" s="191"/>
      <c r="GU25" s="191"/>
      <c r="GV25" s="191"/>
      <c r="GW25" s="191"/>
      <c r="GX25" s="191"/>
      <c r="GY25" s="191"/>
      <c r="GZ25" s="191"/>
      <c r="HA25" s="191"/>
      <c r="HB25" s="191"/>
      <c r="HC25" s="191"/>
      <c r="HD25" s="191"/>
      <c r="HE25" s="191"/>
      <c r="HF25" s="191"/>
      <c r="HG25" s="191"/>
      <c r="HH25" s="191"/>
      <c r="HI25" s="191"/>
      <c r="HJ25" s="191"/>
      <c r="HK25" s="191"/>
      <c r="HL25" s="191"/>
      <c r="HM25" s="191"/>
      <c r="HN25" s="191"/>
      <c r="HO25" s="191"/>
      <c r="HP25" s="191"/>
      <c r="HQ25" s="191"/>
      <c r="HR25" s="191"/>
      <c r="HS25" s="191"/>
      <c r="HT25" s="191"/>
      <c r="HU25" s="191"/>
      <c r="HV25" s="191"/>
      <c r="HW25" s="191"/>
      <c r="HX25" s="191"/>
      <c r="HY25" s="191"/>
      <c r="HZ25" s="191"/>
    </row>
    <row r="26" spans="1:234" s="131" customFormat="1" ht="16.5" customHeight="1">
      <c r="A26" s="335" t="s">
        <v>231</v>
      </c>
      <c r="B26" s="335"/>
      <c r="C26" s="336"/>
      <c r="D26" s="107">
        <f t="shared" si="5"/>
        <v>1028</v>
      </c>
      <c r="E26" s="107">
        <f t="shared" si="6"/>
        <v>13084</v>
      </c>
      <c r="F26" s="169">
        <v>364</v>
      </c>
      <c r="G26" s="169">
        <v>802</v>
      </c>
      <c r="H26" s="169">
        <v>265</v>
      </c>
      <c r="I26" s="169">
        <v>1755</v>
      </c>
      <c r="J26" s="169">
        <v>308</v>
      </c>
      <c r="K26" s="169">
        <v>5039</v>
      </c>
      <c r="L26" s="169">
        <v>58</v>
      </c>
      <c r="M26" s="169">
        <v>2287</v>
      </c>
      <c r="N26" s="169">
        <v>24</v>
      </c>
      <c r="O26" s="169">
        <v>1584</v>
      </c>
      <c r="P26" s="169">
        <v>8</v>
      </c>
      <c r="Q26" s="169">
        <v>1147</v>
      </c>
      <c r="R26" s="169">
        <v>1</v>
      </c>
      <c r="S26" s="169">
        <v>470</v>
      </c>
      <c r="T26" s="189" t="s">
        <v>20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  <c r="FW26" s="187"/>
      <c r="FX26" s="187"/>
      <c r="FY26" s="187"/>
      <c r="FZ26" s="187"/>
      <c r="GA26" s="187"/>
      <c r="GB26" s="187"/>
      <c r="GC26" s="187"/>
      <c r="GD26" s="187"/>
      <c r="GE26" s="187"/>
      <c r="GF26" s="187"/>
      <c r="GG26" s="187"/>
      <c r="GH26" s="187"/>
      <c r="GI26" s="187"/>
      <c r="GJ26" s="187"/>
      <c r="GK26" s="187"/>
      <c r="GL26" s="187"/>
      <c r="GM26" s="187"/>
      <c r="GN26" s="187"/>
      <c r="GO26" s="187"/>
      <c r="GP26" s="187"/>
      <c r="GQ26" s="187"/>
      <c r="GR26" s="187"/>
      <c r="GS26" s="187"/>
      <c r="GT26" s="187"/>
      <c r="GU26" s="187"/>
      <c r="GV26" s="187"/>
      <c r="GW26" s="187"/>
      <c r="GX26" s="187"/>
      <c r="GY26" s="187"/>
      <c r="GZ26" s="187"/>
      <c r="HA26" s="187"/>
      <c r="HB26" s="187"/>
      <c r="HC26" s="187"/>
      <c r="HD26" s="187"/>
      <c r="HE26" s="187"/>
      <c r="HF26" s="187"/>
      <c r="HG26" s="187"/>
      <c r="HH26" s="187"/>
      <c r="HI26" s="187"/>
      <c r="HJ26" s="187"/>
      <c r="HK26" s="187"/>
      <c r="HL26" s="187"/>
      <c r="HM26" s="187"/>
      <c r="HN26" s="187"/>
      <c r="HO26" s="187"/>
      <c r="HP26" s="187"/>
      <c r="HQ26" s="187"/>
      <c r="HR26" s="187"/>
      <c r="HS26" s="187"/>
      <c r="HT26" s="187"/>
      <c r="HU26" s="187"/>
      <c r="HV26" s="187"/>
      <c r="HW26" s="187"/>
      <c r="HX26" s="187"/>
      <c r="HY26" s="187"/>
      <c r="HZ26" s="187"/>
    </row>
    <row r="27" spans="1:234" s="131" customFormat="1" ht="16.5" customHeight="1">
      <c r="A27" s="335" t="s">
        <v>232</v>
      </c>
      <c r="B27" s="335"/>
      <c r="C27" s="336"/>
      <c r="D27" s="107">
        <f t="shared" si="5"/>
        <v>2451</v>
      </c>
      <c r="E27" s="107">
        <f t="shared" si="6"/>
        <v>6777</v>
      </c>
      <c r="F27" s="169">
        <v>2193</v>
      </c>
      <c r="G27" s="169">
        <v>3800</v>
      </c>
      <c r="H27" s="169">
        <v>194</v>
      </c>
      <c r="I27" s="169">
        <v>1193</v>
      </c>
      <c r="J27" s="169">
        <v>42</v>
      </c>
      <c r="K27" s="169">
        <v>631</v>
      </c>
      <c r="L27" s="169">
        <v>8</v>
      </c>
      <c r="M27" s="169">
        <v>310</v>
      </c>
      <c r="N27" s="169">
        <v>2</v>
      </c>
      <c r="O27" s="169">
        <v>155</v>
      </c>
      <c r="P27" s="169">
        <v>1</v>
      </c>
      <c r="Q27" s="169">
        <v>177</v>
      </c>
      <c r="R27" s="169">
        <v>1</v>
      </c>
      <c r="S27" s="169">
        <v>511</v>
      </c>
      <c r="T27" s="169">
        <v>10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  <c r="EV27" s="187"/>
      <c r="EW27" s="187"/>
      <c r="EX27" s="187"/>
      <c r="EY27" s="187"/>
      <c r="EZ27" s="187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87"/>
      <c r="FL27" s="187"/>
      <c r="FM27" s="187"/>
      <c r="FN27" s="187"/>
      <c r="FO27" s="187"/>
      <c r="FP27" s="187"/>
      <c r="FQ27" s="187"/>
      <c r="FR27" s="187"/>
      <c r="FS27" s="187"/>
      <c r="FT27" s="187"/>
      <c r="FU27" s="187"/>
      <c r="FV27" s="187"/>
      <c r="FW27" s="187"/>
      <c r="FX27" s="187"/>
      <c r="FY27" s="187"/>
      <c r="FZ27" s="187"/>
      <c r="GA27" s="187"/>
      <c r="GB27" s="187"/>
      <c r="GC27" s="187"/>
      <c r="GD27" s="187"/>
      <c r="GE27" s="187"/>
      <c r="GF27" s="187"/>
      <c r="GG27" s="187"/>
      <c r="GH27" s="187"/>
      <c r="GI27" s="187"/>
      <c r="GJ27" s="187"/>
      <c r="GK27" s="187"/>
      <c r="GL27" s="187"/>
      <c r="GM27" s="187"/>
      <c r="GN27" s="187"/>
      <c r="GO27" s="187"/>
      <c r="GP27" s="187"/>
      <c r="GQ27" s="187"/>
      <c r="GR27" s="187"/>
      <c r="GS27" s="187"/>
      <c r="GT27" s="187"/>
      <c r="GU27" s="187"/>
      <c r="GV27" s="187"/>
      <c r="GW27" s="187"/>
      <c r="GX27" s="187"/>
      <c r="GY27" s="187"/>
      <c r="GZ27" s="187"/>
      <c r="HA27" s="187"/>
      <c r="HB27" s="187"/>
      <c r="HC27" s="187"/>
      <c r="HD27" s="187"/>
      <c r="HE27" s="187"/>
      <c r="HF27" s="187"/>
      <c r="HG27" s="187"/>
      <c r="HH27" s="187"/>
      <c r="HI27" s="187"/>
      <c r="HJ27" s="187"/>
      <c r="HK27" s="187"/>
      <c r="HL27" s="187"/>
      <c r="HM27" s="187"/>
      <c r="HN27" s="187"/>
      <c r="HO27" s="187"/>
      <c r="HP27" s="187"/>
      <c r="HQ27" s="187"/>
      <c r="HR27" s="187"/>
      <c r="HS27" s="187"/>
      <c r="HT27" s="187"/>
      <c r="HU27" s="187"/>
      <c r="HV27" s="187"/>
      <c r="HW27" s="187"/>
      <c r="HX27" s="187"/>
      <c r="HY27" s="187"/>
      <c r="HZ27" s="187"/>
    </row>
    <row r="28" spans="1:20" s="13" customFormat="1" ht="16.5" customHeight="1">
      <c r="A28" s="335" t="s">
        <v>256</v>
      </c>
      <c r="B28" s="335"/>
      <c r="C28" s="336"/>
      <c r="D28" s="107">
        <f t="shared" si="5"/>
        <v>7892</v>
      </c>
      <c r="E28" s="107">
        <f t="shared" si="6"/>
        <v>50387</v>
      </c>
      <c r="F28" s="169">
        <v>5199</v>
      </c>
      <c r="G28" s="169">
        <v>11279</v>
      </c>
      <c r="H28" s="169">
        <v>1452</v>
      </c>
      <c r="I28" s="169">
        <v>9437</v>
      </c>
      <c r="J28" s="169">
        <v>1008</v>
      </c>
      <c r="K28" s="169">
        <v>15999</v>
      </c>
      <c r="L28" s="169">
        <v>133</v>
      </c>
      <c r="M28" s="169">
        <v>4939</v>
      </c>
      <c r="N28" s="169">
        <v>60</v>
      </c>
      <c r="O28" s="169">
        <v>4147</v>
      </c>
      <c r="P28" s="169">
        <v>30</v>
      </c>
      <c r="Q28" s="169">
        <v>4586</v>
      </c>
      <c r="R28" s="169" t="s">
        <v>20</v>
      </c>
      <c r="S28" s="169" t="s">
        <v>20</v>
      </c>
      <c r="T28" s="169">
        <v>10</v>
      </c>
    </row>
    <row r="29" spans="1:20" s="13" customFormat="1" ht="16.5" customHeight="1">
      <c r="A29" s="335" t="s">
        <v>257</v>
      </c>
      <c r="B29" s="335"/>
      <c r="C29" s="336"/>
      <c r="D29" s="107">
        <f aca="true" t="shared" si="7" ref="D29:T29">SUM(D30:D32)</f>
        <v>2853</v>
      </c>
      <c r="E29" s="107">
        <f t="shared" si="7"/>
        <v>45620</v>
      </c>
      <c r="F29" s="107">
        <f t="shared" si="7"/>
        <v>1182</v>
      </c>
      <c r="G29" s="107">
        <f t="shared" si="7"/>
        <v>2639</v>
      </c>
      <c r="H29" s="107">
        <f t="shared" si="7"/>
        <v>797</v>
      </c>
      <c r="I29" s="107">
        <f t="shared" si="7"/>
        <v>5297</v>
      </c>
      <c r="J29" s="107">
        <f t="shared" si="7"/>
        <v>571</v>
      </c>
      <c r="K29" s="107">
        <f t="shared" si="7"/>
        <v>9364</v>
      </c>
      <c r="L29" s="107">
        <f t="shared" si="7"/>
        <v>127</v>
      </c>
      <c r="M29" s="107">
        <f t="shared" si="7"/>
        <v>4777</v>
      </c>
      <c r="N29" s="107">
        <f t="shared" si="7"/>
        <v>102</v>
      </c>
      <c r="O29" s="107">
        <f t="shared" si="7"/>
        <v>7097</v>
      </c>
      <c r="P29" s="107">
        <f t="shared" si="7"/>
        <v>57</v>
      </c>
      <c r="Q29" s="107">
        <f t="shared" si="7"/>
        <v>9413</v>
      </c>
      <c r="R29" s="107">
        <f t="shared" si="7"/>
        <v>12</v>
      </c>
      <c r="S29" s="107">
        <f t="shared" si="7"/>
        <v>7033</v>
      </c>
      <c r="T29" s="107">
        <f t="shared" si="7"/>
        <v>5</v>
      </c>
    </row>
    <row r="30" spans="1:20" ht="16.5" customHeight="1">
      <c r="A30" s="185"/>
      <c r="B30" s="185"/>
      <c r="C30" s="190" t="s">
        <v>258</v>
      </c>
      <c r="D30" s="105">
        <f>SUM(F30,H30,J30,L30,N30,P30,R30,T30)</f>
        <v>2046</v>
      </c>
      <c r="E30" s="105">
        <f>SUM(G30,I30,K30,M30,O30,Q30,S30)</f>
        <v>27288</v>
      </c>
      <c r="F30" s="159">
        <v>1026</v>
      </c>
      <c r="G30" s="159">
        <v>2220</v>
      </c>
      <c r="H30" s="159">
        <v>662</v>
      </c>
      <c r="I30" s="159">
        <v>4359</v>
      </c>
      <c r="J30" s="159">
        <v>245</v>
      </c>
      <c r="K30" s="159">
        <v>3444</v>
      </c>
      <c r="L30" s="159">
        <v>32</v>
      </c>
      <c r="M30" s="159">
        <v>1223</v>
      </c>
      <c r="N30" s="159">
        <v>30</v>
      </c>
      <c r="O30" s="159">
        <v>2121</v>
      </c>
      <c r="P30" s="159">
        <v>39</v>
      </c>
      <c r="Q30" s="159">
        <v>6888</v>
      </c>
      <c r="R30" s="159">
        <v>12</v>
      </c>
      <c r="S30" s="159">
        <v>7033</v>
      </c>
      <c r="T30" s="159" t="s">
        <v>20</v>
      </c>
    </row>
    <row r="31" spans="1:20" ht="16.5" customHeight="1">
      <c r="A31" s="185"/>
      <c r="B31" s="185"/>
      <c r="C31" s="190" t="s">
        <v>259</v>
      </c>
      <c r="D31" s="105">
        <f>SUM(F31,H31,J31,L31,N31,P31,R31,T31)</f>
        <v>8</v>
      </c>
      <c r="E31" s="105">
        <f>SUM(G31,I31,K31,M31,O31,Q31,S31)</f>
        <v>37</v>
      </c>
      <c r="F31" s="159">
        <v>3</v>
      </c>
      <c r="G31" s="159">
        <v>6</v>
      </c>
      <c r="H31" s="159">
        <v>5</v>
      </c>
      <c r="I31" s="159">
        <v>31</v>
      </c>
      <c r="J31" s="159" t="s">
        <v>20</v>
      </c>
      <c r="K31" s="159" t="s">
        <v>20</v>
      </c>
      <c r="L31" s="159" t="s">
        <v>20</v>
      </c>
      <c r="M31" s="159" t="s">
        <v>20</v>
      </c>
      <c r="N31" s="159" t="s">
        <v>20</v>
      </c>
      <c r="O31" s="159" t="s">
        <v>20</v>
      </c>
      <c r="P31" s="159" t="s">
        <v>20</v>
      </c>
      <c r="Q31" s="159" t="s">
        <v>20</v>
      </c>
      <c r="R31" s="159" t="s">
        <v>20</v>
      </c>
      <c r="S31" s="159" t="s">
        <v>20</v>
      </c>
      <c r="T31" s="159" t="s">
        <v>20</v>
      </c>
    </row>
    <row r="32" spans="1:20" ht="16.5" customHeight="1">
      <c r="A32" s="185"/>
      <c r="B32" s="185"/>
      <c r="C32" s="190" t="s">
        <v>260</v>
      </c>
      <c r="D32" s="105">
        <f>SUM(F32,H32,J32,L32,N32,P32,R32,T32)</f>
        <v>799</v>
      </c>
      <c r="E32" s="105">
        <f>SUM(G32,I32,K32,M32,O32,Q32,S32)</f>
        <v>18295</v>
      </c>
      <c r="F32" s="159">
        <v>153</v>
      </c>
      <c r="G32" s="159">
        <v>413</v>
      </c>
      <c r="H32" s="159">
        <v>130</v>
      </c>
      <c r="I32" s="159">
        <v>907</v>
      </c>
      <c r="J32" s="159">
        <v>326</v>
      </c>
      <c r="K32" s="159">
        <v>5920</v>
      </c>
      <c r="L32" s="159">
        <v>95</v>
      </c>
      <c r="M32" s="159">
        <v>3554</v>
      </c>
      <c r="N32" s="159">
        <v>72</v>
      </c>
      <c r="O32" s="159">
        <v>4976</v>
      </c>
      <c r="P32" s="159">
        <v>18</v>
      </c>
      <c r="Q32" s="159">
        <v>2525</v>
      </c>
      <c r="R32" s="159" t="s">
        <v>20</v>
      </c>
      <c r="S32" s="159" t="s">
        <v>20</v>
      </c>
      <c r="T32" s="159">
        <v>5</v>
      </c>
    </row>
    <row r="33" spans="1:20" s="13" customFormat="1" ht="16.5" customHeight="1">
      <c r="A33" s="335" t="s">
        <v>261</v>
      </c>
      <c r="B33" s="335"/>
      <c r="C33" s="336"/>
      <c r="D33" s="107">
        <f aca="true" t="shared" si="8" ref="D33:T33">SUM(D34:D35)</f>
        <v>1932</v>
      </c>
      <c r="E33" s="107">
        <f t="shared" si="8"/>
        <v>14084</v>
      </c>
      <c r="F33" s="107">
        <f t="shared" si="8"/>
        <v>1492</v>
      </c>
      <c r="G33" s="107">
        <f t="shared" si="8"/>
        <v>2261</v>
      </c>
      <c r="H33" s="107">
        <f t="shared" si="8"/>
        <v>203</v>
      </c>
      <c r="I33" s="107">
        <f t="shared" si="8"/>
        <v>1290</v>
      </c>
      <c r="J33" s="107">
        <f t="shared" si="8"/>
        <v>158</v>
      </c>
      <c r="K33" s="107">
        <f t="shared" si="8"/>
        <v>2534</v>
      </c>
      <c r="L33" s="107">
        <f t="shared" si="8"/>
        <v>31</v>
      </c>
      <c r="M33" s="107">
        <f t="shared" si="8"/>
        <v>1144</v>
      </c>
      <c r="N33" s="107">
        <f t="shared" si="8"/>
        <v>31</v>
      </c>
      <c r="O33" s="107">
        <f t="shared" si="8"/>
        <v>2078</v>
      </c>
      <c r="P33" s="107">
        <f t="shared" si="8"/>
        <v>10</v>
      </c>
      <c r="Q33" s="107">
        <f t="shared" si="8"/>
        <v>1487</v>
      </c>
      <c r="R33" s="107">
        <f t="shared" si="8"/>
        <v>6</v>
      </c>
      <c r="S33" s="107">
        <f t="shared" si="8"/>
        <v>3290</v>
      </c>
      <c r="T33" s="107">
        <f t="shared" si="8"/>
        <v>1</v>
      </c>
    </row>
    <row r="34" spans="1:20" ht="16.5" customHeight="1">
      <c r="A34" s="185"/>
      <c r="B34" s="185"/>
      <c r="C34" s="190" t="s">
        <v>262</v>
      </c>
      <c r="D34" s="105">
        <f>SUM(F34,H34,J34,L34,N34,P34,R34,T34)</f>
        <v>159</v>
      </c>
      <c r="E34" s="105">
        <f>SUM(G34,I34,K34,M34,O34,Q34,S34)</f>
        <v>7561</v>
      </c>
      <c r="F34" s="159">
        <v>9</v>
      </c>
      <c r="G34" s="159">
        <v>24</v>
      </c>
      <c r="H34" s="159">
        <v>27</v>
      </c>
      <c r="I34" s="159">
        <v>190</v>
      </c>
      <c r="J34" s="159">
        <v>73</v>
      </c>
      <c r="K34" s="159">
        <v>1143</v>
      </c>
      <c r="L34" s="159">
        <v>17</v>
      </c>
      <c r="M34" s="159">
        <v>651</v>
      </c>
      <c r="N34" s="159">
        <v>19</v>
      </c>
      <c r="O34" s="159">
        <v>1319</v>
      </c>
      <c r="P34" s="159">
        <v>9</v>
      </c>
      <c r="Q34" s="159">
        <v>1322</v>
      </c>
      <c r="R34" s="159">
        <v>5</v>
      </c>
      <c r="S34" s="159">
        <v>2912</v>
      </c>
      <c r="T34" s="159" t="s">
        <v>20</v>
      </c>
    </row>
    <row r="35" spans="1:20" ht="16.5" customHeight="1">
      <c r="A35" s="185"/>
      <c r="B35" s="185"/>
      <c r="C35" s="190" t="s">
        <v>263</v>
      </c>
      <c r="D35" s="105">
        <f>SUM(F35,H35,J35,L35,N35,P35,R35,T35)</f>
        <v>1773</v>
      </c>
      <c r="E35" s="105">
        <f>SUM(G35,I35,K35,M35,O35,Q35,S35)</f>
        <v>6523</v>
      </c>
      <c r="F35" s="159">
        <v>1483</v>
      </c>
      <c r="G35" s="159">
        <v>2237</v>
      </c>
      <c r="H35" s="159">
        <v>176</v>
      </c>
      <c r="I35" s="159">
        <v>1100</v>
      </c>
      <c r="J35" s="159">
        <v>85</v>
      </c>
      <c r="K35" s="159">
        <v>1391</v>
      </c>
      <c r="L35" s="159">
        <v>14</v>
      </c>
      <c r="M35" s="159">
        <v>493</v>
      </c>
      <c r="N35" s="159">
        <v>12</v>
      </c>
      <c r="O35" s="159">
        <v>759</v>
      </c>
      <c r="P35" s="159">
        <v>1</v>
      </c>
      <c r="Q35" s="159">
        <v>165</v>
      </c>
      <c r="R35" s="159">
        <v>1</v>
      </c>
      <c r="S35" s="159">
        <v>378</v>
      </c>
      <c r="T35" s="159">
        <v>1</v>
      </c>
    </row>
    <row r="36" spans="1:20" s="13" customFormat="1" ht="16.5" customHeight="1">
      <c r="A36" s="335" t="s">
        <v>264</v>
      </c>
      <c r="B36" s="335"/>
      <c r="C36" s="336"/>
      <c r="D36" s="107">
        <f aca="true" t="shared" si="9" ref="D36:T36">SUM(D37:D38)</f>
        <v>737</v>
      </c>
      <c r="E36" s="107">
        <f t="shared" si="9"/>
        <v>8382</v>
      </c>
      <c r="F36" s="107">
        <f t="shared" si="9"/>
        <v>417</v>
      </c>
      <c r="G36" s="107">
        <f t="shared" si="9"/>
        <v>1034</v>
      </c>
      <c r="H36" s="107">
        <f t="shared" si="9"/>
        <v>135</v>
      </c>
      <c r="I36" s="107">
        <f t="shared" si="9"/>
        <v>826</v>
      </c>
      <c r="J36" s="107">
        <f t="shared" si="9"/>
        <v>126</v>
      </c>
      <c r="K36" s="107">
        <f t="shared" si="9"/>
        <v>2107</v>
      </c>
      <c r="L36" s="107">
        <f t="shared" si="9"/>
        <v>29</v>
      </c>
      <c r="M36" s="107">
        <f t="shared" si="9"/>
        <v>1084</v>
      </c>
      <c r="N36" s="107">
        <f t="shared" si="9"/>
        <v>15</v>
      </c>
      <c r="O36" s="107">
        <f t="shared" si="9"/>
        <v>1038</v>
      </c>
      <c r="P36" s="107">
        <f t="shared" si="9"/>
        <v>10</v>
      </c>
      <c r="Q36" s="107">
        <f t="shared" si="9"/>
        <v>1811</v>
      </c>
      <c r="R36" s="107">
        <f t="shared" si="9"/>
        <v>1</v>
      </c>
      <c r="S36" s="107">
        <f t="shared" si="9"/>
        <v>482</v>
      </c>
      <c r="T36" s="107">
        <f t="shared" si="9"/>
        <v>4</v>
      </c>
    </row>
    <row r="37" spans="1:20" ht="16.5" customHeight="1">
      <c r="A37" s="185"/>
      <c r="B37" s="185"/>
      <c r="C37" s="190" t="s">
        <v>265</v>
      </c>
      <c r="D37" s="105">
        <f>SUM(F37,H37,J37,L37,N37,P37,R37,T37)</f>
        <v>320</v>
      </c>
      <c r="E37" s="105">
        <f>SUM(G37,I37,K37,M37,O37,Q37,S37)</f>
        <v>3695</v>
      </c>
      <c r="F37" s="159">
        <v>193</v>
      </c>
      <c r="G37" s="159">
        <v>561</v>
      </c>
      <c r="H37" s="159">
        <v>68</v>
      </c>
      <c r="I37" s="159">
        <v>399</v>
      </c>
      <c r="J37" s="159">
        <v>36</v>
      </c>
      <c r="K37" s="159">
        <v>615</v>
      </c>
      <c r="L37" s="159">
        <v>14</v>
      </c>
      <c r="M37" s="159">
        <v>516</v>
      </c>
      <c r="N37" s="159">
        <v>4</v>
      </c>
      <c r="O37" s="159">
        <v>305</v>
      </c>
      <c r="P37" s="159">
        <v>4</v>
      </c>
      <c r="Q37" s="159">
        <v>817</v>
      </c>
      <c r="R37" s="159">
        <v>1</v>
      </c>
      <c r="S37" s="159">
        <v>482</v>
      </c>
      <c r="T37" s="159" t="s">
        <v>20</v>
      </c>
    </row>
    <row r="38" spans="1:20" ht="16.5" customHeight="1">
      <c r="A38" s="185"/>
      <c r="B38" s="185"/>
      <c r="C38" s="190" t="s">
        <v>266</v>
      </c>
      <c r="D38" s="105">
        <f>SUM(F38,H38,J38,L38,N38,P38,R38,T38)</f>
        <v>417</v>
      </c>
      <c r="E38" s="105">
        <f>SUM(G38,I38,K38,M38,O38,Q38,S38)</f>
        <v>4687</v>
      </c>
      <c r="F38" s="159">
        <v>224</v>
      </c>
      <c r="G38" s="159">
        <v>473</v>
      </c>
      <c r="H38" s="159">
        <v>67</v>
      </c>
      <c r="I38" s="159">
        <v>427</v>
      </c>
      <c r="J38" s="159">
        <v>90</v>
      </c>
      <c r="K38" s="159">
        <v>1492</v>
      </c>
      <c r="L38" s="159">
        <v>15</v>
      </c>
      <c r="M38" s="159">
        <v>568</v>
      </c>
      <c r="N38" s="159">
        <v>11</v>
      </c>
      <c r="O38" s="159">
        <v>733</v>
      </c>
      <c r="P38" s="159">
        <v>6</v>
      </c>
      <c r="Q38" s="159">
        <v>994</v>
      </c>
      <c r="R38" s="159" t="s">
        <v>20</v>
      </c>
      <c r="S38" s="159" t="s">
        <v>20</v>
      </c>
      <c r="T38" s="159">
        <v>4</v>
      </c>
    </row>
    <row r="39" spans="1:20" s="13" customFormat="1" ht="16.5" customHeight="1">
      <c r="A39" s="335" t="s">
        <v>267</v>
      </c>
      <c r="B39" s="335"/>
      <c r="C39" s="336"/>
      <c r="D39" s="107">
        <f aca="true" t="shared" si="10" ref="D39:T39">SUM(D40:D53)</f>
        <v>12101</v>
      </c>
      <c r="E39" s="107">
        <f t="shared" si="10"/>
        <v>74601</v>
      </c>
      <c r="F39" s="107">
        <f t="shared" si="10"/>
        <v>9086</v>
      </c>
      <c r="G39" s="107">
        <f t="shared" si="10"/>
        <v>18378</v>
      </c>
      <c r="H39" s="107">
        <f t="shared" si="10"/>
        <v>1662</v>
      </c>
      <c r="I39" s="107">
        <f t="shared" si="10"/>
        <v>10661</v>
      </c>
      <c r="J39" s="107">
        <f t="shared" si="10"/>
        <v>976</v>
      </c>
      <c r="K39" s="107">
        <f t="shared" si="10"/>
        <v>15515</v>
      </c>
      <c r="L39" s="107">
        <f t="shared" si="10"/>
        <v>160</v>
      </c>
      <c r="M39" s="107">
        <f t="shared" si="10"/>
        <v>5989</v>
      </c>
      <c r="N39" s="107">
        <f t="shared" si="10"/>
        <v>117</v>
      </c>
      <c r="O39" s="107">
        <f t="shared" si="10"/>
        <v>8077</v>
      </c>
      <c r="P39" s="107">
        <f t="shared" si="10"/>
        <v>64</v>
      </c>
      <c r="Q39" s="107">
        <f t="shared" si="10"/>
        <v>9862</v>
      </c>
      <c r="R39" s="107">
        <f t="shared" si="10"/>
        <v>12</v>
      </c>
      <c r="S39" s="107">
        <f t="shared" si="10"/>
        <v>6119</v>
      </c>
      <c r="T39" s="107">
        <f t="shared" si="10"/>
        <v>24</v>
      </c>
    </row>
    <row r="40" spans="1:20" ht="16.5" customHeight="1">
      <c r="A40" s="185"/>
      <c r="B40" s="185"/>
      <c r="C40" s="190" t="s">
        <v>268</v>
      </c>
      <c r="D40" s="105">
        <f aca="true" t="shared" si="11" ref="D40:D53">SUM(F40,H40,J40,L40,N40,P40,R40,T40)</f>
        <v>1982</v>
      </c>
      <c r="E40" s="105">
        <f aca="true" t="shared" si="12" ref="E40:E53">SUM(G40,I40,K40,M40,O40,Q40,S40)</f>
        <v>10400</v>
      </c>
      <c r="F40" s="159">
        <v>1399</v>
      </c>
      <c r="G40" s="159">
        <v>3065</v>
      </c>
      <c r="H40" s="159">
        <v>375</v>
      </c>
      <c r="I40" s="159">
        <v>2359</v>
      </c>
      <c r="J40" s="159">
        <v>178</v>
      </c>
      <c r="K40" s="159">
        <v>2720</v>
      </c>
      <c r="L40" s="159">
        <v>12</v>
      </c>
      <c r="M40" s="159">
        <v>435</v>
      </c>
      <c r="N40" s="159">
        <v>9</v>
      </c>
      <c r="O40" s="159">
        <v>646</v>
      </c>
      <c r="P40" s="159">
        <v>8</v>
      </c>
      <c r="Q40" s="159">
        <v>1175</v>
      </c>
      <c r="R40" s="159" t="s">
        <v>20</v>
      </c>
      <c r="S40" s="159" t="s">
        <v>20</v>
      </c>
      <c r="T40" s="159">
        <v>1</v>
      </c>
    </row>
    <row r="41" spans="1:20" ht="16.5" customHeight="1">
      <c r="A41" s="185"/>
      <c r="B41" s="185"/>
      <c r="C41" s="190" t="s">
        <v>269</v>
      </c>
      <c r="D41" s="105">
        <f t="shared" si="11"/>
        <v>35</v>
      </c>
      <c r="E41" s="105">
        <f t="shared" si="12"/>
        <v>408</v>
      </c>
      <c r="F41" s="159">
        <v>19</v>
      </c>
      <c r="G41" s="159">
        <v>42</v>
      </c>
      <c r="H41" s="159">
        <v>6</v>
      </c>
      <c r="I41" s="159">
        <v>41</v>
      </c>
      <c r="J41" s="159">
        <v>7</v>
      </c>
      <c r="K41" s="159">
        <v>111</v>
      </c>
      <c r="L41" s="159">
        <v>1</v>
      </c>
      <c r="M41" s="159">
        <v>34</v>
      </c>
      <c r="N41" s="159">
        <v>1</v>
      </c>
      <c r="O41" s="159">
        <v>62</v>
      </c>
      <c r="P41" s="159">
        <v>1</v>
      </c>
      <c r="Q41" s="159">
        <v>118</v>
      </c>
      <c r="R41" s="159" t="s">
        <v>20</v>
      </c>
      <c r="S41" s="159" t="s">
        <v>20</v>
      </c>
      <c r="T41" s="159" t="s">
        <v>20</v>
      </c>
    </row>
    <row r="42" spans="1:20" ht="16.5" customHeight="1">
      <c r="A42" s="185"/>
      <c r="B42" s="185"/>
      <c r="C42" s="190" t="s">
        <v>270</v>
      </c>
      <c r="D42" s="105">
        <f t="shared" si="11"/>
        <v>4322</v>
      </c>
      <c r="E42" s="105">
        <f t="shared" si="12"/>
        <v>12592</v>
      </c>
      <c r="F42" s="159">
        <v>3816</v>
      </c>
      <c r="G42" s="159">
        <v>6949</v>
      </c>
      <c r="H42" s="159">
        <v>358</v>
      </c>
      <c r="I42" s="159">
        <v>2268</v>
      </c>
      <c r="J42" s="159">
        <v>119</v>
      </c>
      <c r="K42" s="159">
        <v>1777</v>
      </c>
      <c r="L42" s="159">
        <v>15</v>
      </c>
      <c r="M42" s="159">
        <v>541</v>
      </c>
      <c r="N42" s="159">
        <v>12</v>
      </c>
      <c r="O42" s="159">
        <v>809</v>
      </c>
      <c r="P42" s="159">
        <v>2</v>
      </c>
      <c r="Q42" s="159">
        <v>248</v>
      </c>
      <c r="R42" s="159" t="s">
        <v>20</v>
      </c>
      <c r="S42" s="159" t="s">
        <v>20</v>
      </c>
      <c r="T42" s="159" t="s">
        <v>20</v>
      </c>
    </row>
    <row r="43" spans="1:20" ht="16.5" customHeight="1">
      <c r="A43" s="185"/>
      <c r="B43" s="185"/>
      <c r="C43" s="190" t="s">
        <v>271</v>
      </c>
      <c r="D43" s="105">
        <f t="shared" si="11"/>
        <v>551</v>
      </c>
      <c r="E43" s="105">
        <f t="shared" si="12"/>
        <v>3719</v>
      </c>
      <c r="F43" s="159">
        <v>367</v>
      </c>
      <c r="G43" s="159">
        <v>858</v>
      </c>
      <c r="H43" s="159">
        <v>92</v>
      </c>
      <c r="I43" s="159">
        <v>600</v>
      </c>
      <c r="J43" s="159">
        <v>71</v>
      </c>
      <c r="K43" s="159">
        <v>1119</v>
      </c>
      <c r="L43" s="159">
        <v>10</v>
      </c>
      <c r="M43" s="159">
        <v>381</v>
      </c>
      <c r="N43" s="159">
        <v>9</v>
      </c>
      <c r="O43" s="159">
        <v>627</v>
      </c>
      <c r="P43" s="159">
        <v>1</v>
      </c>
      <c r="Q43" s="159">
        <v>134</v>
      </c>
      <c r="R43" s="159" t="s">
        <v>20</v>
      </c>
      <c r="S43" s="159" t="s">
        <v>20</v>
      </c>
      <c r="T43" s="159">
        <v>1</v>
      </c>
    </row>
    <row r="44" spans="1:20" ht="16.5" customHeight="1">
      <c r="A44" s="185"/>
      <c r="B44" s="185"/>
      <c r="C44" s="190" t="s">
        <v>272</v>
      </c>
      <c r="D44" s="105">
        <f t="shared" si="11"/>
        <v>514</v>
      </c>
      <c r="E44" s="105">
        <f t="shared" si="12"/>
        <v>6535</v>
      </c>
      <c r="F44" s="159">
        <v>221</v>
      </c>
      <c r="G44" s="159">
        <v>494</v>
      </c>
      <c r="H44" s="159">
        <v>104</v>
      </c>
      <c r="I44" s="159">
        <v>667</v>
      </c>
      <c r="J44" s="159">
        <v>134</v>
      </c>
      <c r="K44" s="159">
        <v>2284</v>
      </c>
      <c r="L44" s="159">
        <v>34</v>
      </c>
      <c r="M44" s="159">
        <v>1294</v>
      </c>
      <c r="N44" s="159">
        <v>17</v>
      </c>
      <c r="O44" s="159">
        <v>1110</v>
      </c>
      <c r="P44" s="159">
        <v>3</v>
      </c>
      <c r="Q44" s="159">
        <v>375</v>
      </c>
      <c r="R44" s="159">
        <v>1</v>
      </c>
      <c r="S44" s="159">
        <v>311</v>
      </c>
      <c r="T44" s="159" t="s">
        <v>20</v>
      </c>
    </row>
    <row r="45" spans="1:20" ht="16.5" customHeight="1">
      <c r="A45" s="185"/>
      <c r="B45" s="185"/>
      <c r="C45" s="190" t="s">
        <v>233</v>
      </c>
      <c r="D45" s="105">
        <f t="shared" si="11"/>
        <v>145</v>
      </c>
      <c r="E45" s="105">
        <f t="shared" si="12"/>
        <v>2212</v>
      </c>
      <c r="F45" s="159">
        <v>42</v>
      </c>
      <c r="G45" s="159">
        <v>117</v>
      </c>
      <c r="H45" s="159">
        <v>37</v>
      </c>
      <c r="I45" s="159">
        <v>252</v>
      </c>
      <c r="J45" s="159">
        <v>47</v>
      </c>
      <c r="K45" s="159">
        <v>805</v>
      </c>
      <c r="L45" s="159">
        <v>13</v>
      </c>
      <c r="M45" s="159">
        <v>489</v>
      </c>
      <c r="N45" s="159">
        <v>4</v>
      </c>
      <c r="O45" s="159">
        <v>230</v>
      </c>
      <c r="P45" s="159">
        <v>2</v>
      </c>
      <c r="Q45" s="159">
        <v>319</v>
      </c>
      <c r="R45" s="159" t="s">
        <v>20</v>
      </c>
      <c r="S45" s="159" t="s">
        <v>20</v>
      </c>
      <c r="T45" s="159" t="s">
        <v>20</v>
      </c>
    </row>
    <row r="46" spans="1:20" ht="16.5" customHeight="1">
      <c r="A46" s="185"/>
      <c r="B46" s="185"/>
      <c r="C46" s="190" t="s">
        <v>273</v>
      </c>
      <c r="D46" s="105">
        <f t="shared" si="11"/>
        <v>722</v>
      </c>
      <c r="E46" s="105">
        <f t="shared" si="12"/>
        <v>3180</v>
      </c>
      <c r="F46" s="159">
        <v>490</v>
      </c>
      <c r="G46" s="159">
        <v>1147</v>
      </c>
      <c r="H46" s="159">
        <v>174</v>
      </c>
      <c r="I46" s="159">
        <v>1152</v>
      </c>
      <c r="J46" s="159">
        <v>55</v>
      </c>
      <c r="K46" s="159">
        <v>740</v>
      </c>
      <c r="L46" s="159">
        <v>2</v>
      </c>
      <c r="M46" s="159">
        <v>86</v>
      </c>
      <c r="N46" s="159">
        <v>1</v>
      </c>
      <c r="O46" s="159">
        <v>55</v>
      </c>
      <c r="P46" s="159" t="s">
        <v>20</v>
      </c>
      <c r="Q46" s="159" t="s">
        <v>20</v>
      </c>
      <c r="R46" s="159" t="s">
        <v>20</v>
      </c>
      <c r="S46" s="159" t="s">
        <v>20</v>
      </c>
      <c r="T46" s="159" t="s">
        <v>20</v>
      </c>
    </row>
    <row r="47" spans="1:20" ht="16.5" customHeight="1">
      <c r="A47" s="185"/>
      <c r="B47" s="185"/>
      <c r="C47" s="190" t="s">
        <v>274</v>
      </c>
      <c r="D47" s="105">
        <f t="shared" si="11"/>
        <v>462</v>
      </c>
      <c r="E47" s="105">
        <f t="shared" si="12"/>
        <v>2225</v>
      </c>
      <c r="F47" s="159">
        <v>342</v>
      </c>
      <c r="G47" s="159">
        <v>666</v>
      </c>
      <c r="H47" s="159">
        <v>67</v>
      </c>
      <c r="I47" s="159">
        <v>414</v>
      </c>
      <c r="J47" s="159">
        <v>43</v>
      </c>
      <c r="K47" s="159">
        <v>675</v>
      </c>
      <c r="L47" s="159">
        <v>6</v>
      </c>
      <c r="M47" s="159">
        <v>204</v>
      </c>
      <c r="N47" s="159">
        <v>4</v>
      </c>
      <c r="O47" s="159">
        <v>266</v>
      </c>
      <c r="P47" s="159" t="s">
        <v>20</v>
      </c>
      <c r="Q47" s="159" t="s">
        <v>20</v>
      </c>
      <c r="R47" s="159" t="s">
        <v>20</v>
      </c>
      <c r="S47" s="159" t="s">
        <v>20</v>
      </c>
      <c r="T47" s="159" t="s">
        <v>20</v>
      </c>
    </row>
    <row r="48" spans="1:20" ht="16.5" customHeight="1">
      <c r="A48" s="185"/>
      <c r="B48" s="185"/>
      <c r="C48" s="190" t="s">
        <v>275</v>
      </c>
      <c r="D48" s="105">
        <f t="shared" si="11"/>
        <v>363</v>
      </c>
      <c r="E48" s="105">
        <f t="shared" si="12"/>
        <v>2823</v>
      </c>
      <c r="F48" s="159">
        <v>164</v>
      </c>
      <c r="G48" s="159">
        <v>424</v>
      </c>
      <c r="H48" s="159">
        <v>109</v>
      </c>
      <c r="I48" s="159">
        <v>717</v>
      </c>
      <c r="J48" s="159">
        <v>81</v>
      </c>
      <c r="K48" s="159">
        <v>1331</v>
      </c>
      <c r="L48" s="159">
        <v>7</v>
      </c>
      <c r="M48" s="159">
        <v>247</v>
      </c>
      <c r="N48" s="159">
        <v>2</v>
      </c>
      <c r="O48" s="159">
        <v>104</v>
      </c>
      <c r="P48" s="159" t="s">
        <v>20</v>
      </c>
      <c r="Q48" s="159" t="s">
        <v>20</v>
      </c>
      <c r="R48" s="159" t="s">
        <v>20</v>
      </c>
      <c r="S48" s="159" t="s">
        <v>20</v>
      </c>
      <c r="T48" s="159" t="s">
        <v>20</v>
      </c>
    </row>
    <row r="49" spans="1:20" ht="16.5" customHeight="1">
      <c r="A49" s="185"/>
      <c r="B49" s="185"/>
      <c r="C49" s="190" t="s">
        <v>234</v>
      </c>
      <c r="D49" s="105">
        <f t="shared" si="11"/>
        <v>88</v>
      </c>
      <c r="E49" s="105">
        <f t="shared" si="12"/>
        <v>684</v>
      </c>
      <c r="F49" s="159">
        <v>44</v>
      </c>
      <c r="G49" s="159">
        <v>112</v>
      </c>
      <c r="H49" s="159">
        <v>23</v>
      </c>
      <c r="I49" s="159">
        <v>149</v>
      </c>
      <c r="J49" s="159">
        <v>19</v>
      </c>
      <c r="K49" s="159">
        <v>299</v>
      </c>
      <c r="L49" s="159" t="s">
        <v>20</v>
      </c>
      <c r="M49" s="159" t="s">
        <v>20</v>
      </c>
      <c r="N49" s="159">
        <v>2</v>
      </c>
      <c r="O49" s="159">
        <v>124</v>
      </c>
      <c r="P49" s="159" t="s">
        <v>20</v>
      </c>
      <c r="Q49" s="159" t="s">
        <v>20</v>
      </c>
      <c r="R49" s="159" t="s">
        <v>20</v>
      </c>
      <c r="S49" s="159" t="s">
        <v>20</v>
      </c>
      <c r="T49" s="159" t="s">
        <v>20</v>
      </c>
    </row>
    <row r="50" spans="1:20" ht="16.5" customHeight="1">
      <c r="A50" s="185"/>
      <c r="B50" s="185"/>
      <c r="C50" s="190" t="s">
        <v>235</v>
      </c>
      <c r="D50" s="105">
        <f t="shared" si="11"/>
        <v>751</v>
      </c>
      <c r="E50" s="105">
        <f t="shared" si="12"/>
        <v>23184</v>
      </c>
      <c r="F50" s="159">
        <v>283</v>
      </c>
      <c r="G50" s="159">
        <v>660</v>
      </c>
      <c r="H50" s="159">
        <v>144</v>
      </c>
      <c r="I50" s="159">
        <v>959</v>
      </c>
      <c r="J50" s="159">
        <v>155</v>
      </c>
      <c r="K50" s="159">
        <v>2576</v>
      </c>
      <c r="L50" s="159">
        <v>57</v>
      </c>
      <c r="M50" s="159">
        <v>2180</v>
      </c>
      <c r="N50" s="159">
        <v>52</v>
      </c>
      <c r="O50" s="159">
        <v>3743</v>
      </c>
      <c r="P50" s="159">
        <v>46</v>
      </c>
      <c r="Q50" s="159">
        <v>7258</v>
      </c>
      <c r="R50" s="159">
        <v>11</v>
      </c>
      <c r="S50" s="159">
        <v>5808</v>
      </c>
      <c r="T50" s="159">
        <v>3</v>
      </c>
    </row>
    <row r="51" spans="1:20" ht="16.5" customHeight="1">
      <c r="A51" s="185"/>
      <c r="B51" s="185"/>
      <c r="C51" s="190" t="s">
        <v>236</v>
      </c>
      <c r="D51" s="105">
        <f t="shared" si="11"/>
        <v>528</v>
      </c>
      <c r="E51" s="105">
        <f t="shared" si="12"/>
        <v>2369</v>
      </c>
      <c r="F51" s="159">
        <v>404</v>
      </c>
      <c r="G51" s="159">
        <v>727</v>
      </c>
      <c r="H51" s="159">
        <v>62</v>
      </c>
      <c r="I51" s="159">
        <v>406</v>
      </c>
      <c r="J51" s="159">
        <v>40</v>
      </c>
      <c r="K51" s="159">
        <v>637</v>
      </c>
      <c r="L51" s="159">
        <v>2</v>
      </c>
      <c r="M51" s="159">
        <v>63</v>
      </c>
      <c r="N51" s="159">
        <v>4</v>
      </c>
      <c r="O51" s="159">
        <v>301</v>
      </c>
      <c r="P51" s="159">
        <v>1</v>
      </c>
      <c r="Q51" s="159">
        <v>235</v>
      </c>
      <c r="R51" s="159" t="s">
        <v>20</v>
      </c>
      <c r="S51" s="159" t="s">
        <v>20</v>
      </c>
      <c r="T51" s="159">
        <v>15</v>
      </c>
    </row>
    <row r="52" spans="1:20" ht="16.5" customHeight="1">
      <c r="A52" s="185"/>
      <c r="B52" s="185"/>
      <c r="C52" s="190" t="s">
        <v>237</v>
      </c>
      <c r="D52" s="105">
        <f t="shared" si="11"/>
        <v>1605</v>
      </c>
      <c r="E52" s="105">
        <f t="shared" si="12"/>
        <v>4127</v>
      </c>
      <c r="F52" s="159">
        <v>1471</v>
      </c>
      <c r="G52" s="159">
        <v>3077</v>
      </c>
      <c r="H52" s="159">
        <v>106</v>
      </c>
      <c r="I52" s="159">
        <v>646</v>
      </c>
      <c r="J52" s="159">
        <v>23</v>
      </c>
      <c r="K52" s="159">
        <v>369</v>
      </c>
      <c r="L52" s="159">
        <v>1</v>
      </c>
      <c r="M52" s="159">
        <v>35</v>
      </c>
      <c r="N52" s="159" t="s">
        <v>20</v>
      </c>
      <c r="O52" s="159" t="s">
        <v>20</v>
      </c>
      <c r="P52" s="159" t="s">
        <v>20</v>
      </c>
      <c r="Q52" s="159" t="s">
        <v>20</v>
      </c>
      <c r="R52" s="159" t="s">
        <v>20</v>
      </c>
      <c r="S52" s="159" t="s">
        <v>20</v>
      </c>
      <c r="T52" s="159">
        <v>4</v>
      </c>
    </row>
    <row r="53" spans="1:20" ht="16.5" customHeight="1">
      <c r="A53" s="192"/>
      <c r="B53" s="192"/>
      <c r="C53" s="193" t="s">
        <v>238</v>
      </c>
      <c r="D53" s="147">
        <f t="shared" si="11"/>
        <v>33</v>
      </c>
      <c r="E53" s="148">
        <f t="shared" si="12"/>
        <v>143</v>
      </c>
      <c r="F53" s="178">
        <v>24</v>
      </c>
      <c r="G53" s="178">
        <v>40</v>
      </c>
      <c r="H53" s="178">
        <v>5</v>
      </c>
      <c r="I53" s="178">
        <v>31</v>
      </c>
      <c r="J53" s="178">
        <v>4</v>
      </c>
      <c r="K53" s="178">
        <v>72</v>
      </c>
      <c r="L53" s="178" t="s">
        <v>20</v>
      </c>
      <c r="M53" s="178" t="s">
        <v>20</v>
      </c>
      <c r="N53" s="178" t="s">
        <v>20</v>
      </c>
      <c r="O53" s="178" t="s">
        <v>20</v>
      </c>
      <c r="P53" s="178" t="s">
        <v>20</v>
      </c>
      <c r="Q53" s="178" t="s">
        <v>20</v>
      </c>
      <c r="R53" s="178" t="s">
        <v>20</v>
      </c>
      <c r="S53" s="178" t="s">
        <v>20</v>
      </c>
      <c r="T53" s="178" t="s">
        <v>20</v>
      </c>
    </row>
    <row r="54" spans="1:3" ht="15.75" customHeight="1">
      <c r="A54" s="185" t="s">
        <v>37</v>
      </c>
      <c r="B54" s="185"/>
      <c r="C54" s="185"/>
    </row>
    <row r="55" spans="2:20" ht="14.25" customHeight="1">
      <c r="B55" s="185"/>
      <c r="C55" s="185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</row>
    <row r="56" spans="1:3" ht="14.25">
      <c r="A56" s="185"/>
      <c r="B56" s="185"/>
      <c r="C56" s="185"/>
    </row>
    <row r="57" spans="4:19" ht="14.25">
      <c r="D57" s="194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</row>
  </sheetData>
  <mergeCells count="40">
    <mergeCell ref="H4:I4"/>
    <mergeCell ref="A11:C11"/>
    <mergeCell ref="A39:C39"/>
    <mergeCell ref="A36:C36"/>
    <mergeCell ref="A33:C33"/>
    <mergeCell ref="F4:G4"/>
    <mergeCell ref="G5:G6"/>
    <mergeCell ref="A9:C9"/>
    <mergeCell ref="A26:C26"/>
    <mergeCell ref="D5:D6"/>
    <mergeCell ref="T5:T6"/>
    <mergeCell ref="A28:C28"/>
    <mergeCell ref="A29:C29"/>
    <mergeCell ref="A27:C27"/>
    <mergeCell ref="J5:J6"/>
    <mergeCell ref="K5:K6"/>
    <mergeCell ref="M5:M6"/>
    <mergeCell ref="A4:C6"/>
    <mergeCell ref="D4:E4"/>
    <mergeCell ref="N4:O4"/>
    <mergeCell ref="P4:Q4"/>
    <mergeCell ref="A2:T2"/>
    <mergeCell ref="B12:C12"/>
    <mergeCell ref="A8:C8"/>
    <mergeCell ref="A10:C10"/>
    <mergeCell ref="J4:K4"/>
    <mergeCell ref="L4:M4"/>
    <mergeCell ref="H5:H6"/>
    <mergeCell ref="I5:I6"/>
    <mergeCell ref="F5:F6"/>
    <mergeCell ref="E5:E6"/>
    <mergeCell ref="B19:C19"/>
    <mergeCell ref="R4:S4"/>
    <mergeCell ref="L5:L6"/>
    <mergeCell ref="N5:N6"/>
    <mergeCell ref="O5:O6"/>
    <mergeCell ref="P5:P6"/>
    <mergeCell ref="Q5:Q6"/>
    <mergeCell ref="R5:R6"/>
    <mergeCell ref="S5:S6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ikuko</cp:lastModifiedBy>
  <cp:lastPrinted>2008-03-07T05:03:07Z</cp:lastPrinted>
  <dcterms:created xsi:type="dcterms:W3CDTF">2005-08-11T06:14:26Z</dcterms:created>
  <dcterms:modified xsi:type="dcterms:W3CDTF">2009-05-29T06:22:09Z</dcterms:modified>
  <cp:category/>
  <cp:version/>
  <cp:contentType/>
  <cp:contentStatus/>
</cp:coreProperties>
</file>