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1640" activeTab="0"/>
  </bookViews>
  <sheets>
    <sheet name="104" sheetId="1" r:id="rId1"/>
    <sheet name="106" sheetId="2" r:id="rId2"/>
    <sheet name="108" sheetId="3" r:id="rId3"/>
    <sheet name="110" sheetId="4" r:id="rId4"/>
    <sheet name="112" sheetId="5" r:id="rId5"/>
    <sheet name="114" sheetId="6" r:id="rId6"/>
    <sheet name="116" sheetId="7" r:id="rId7"/>
  </sheets>
  <definedNames>
    <definedName name="_xlnm.Print_Area" localSheetId="0">'104'!$A$1:$BG$59</definedName>
  </definedNames>
  <calcPr fullCalcOnLoad="1"/>
</workbook>
</file>

<file path=xl/sharedStrings.xml><?xml version="1.0" encoding="utf-8"?>
<sst xmlns="http://schemas.openxmlformats.org/spreadsheetml/2006/main" count="1511" uniqueCount="554">
  <si>
    <t>年度及び　  　　月    次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</si>
  <si>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</si>
  <si>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</si>
  <si>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</si>
  <si>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</si>
  <si>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</si>
  <si>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</si>
  <si>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</si>
  <si>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</si>
  <si>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</si>
  <si>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―</t>
  </si>
  <si>
    <t>貨物（小包を含む）輸送</t>
  </si>
  <si>
    <t>小　　　　松　－　鹿　　児　　島</t>
  </si>
  <si>
    <t>小　　　　松　－　ソ　　ウ　　ル</t>
  </si>
  <si>
    <t>発　　送</t>
  </si>
  <si>
    <t>到　　着</t>
  </si>
  <si>
    <t>航空回数</t>
  </si>
  <si>
    <t>資料　石川県空港企画課</t>
  </si>
  <si>
    <t>小　　　　松　－　成　　　　田</t>
  </si>
  <si>
    <t>小　　　　松　－　上　　　　海</t>
  </si>
  <si>
    <t>※　平成16年11月1日より就航</t>
  </si>
  <si>
    <t>※　平成16年4月3日より週4往復</t>
  </si>
  <si>
    <t>※　平成15年7月7日より就航</t>
  </si>
  <si>
    <t>能登</t>
  </si>
  <si>
    <t>航 空 回 数</t>
  </si>
  <si>
    <r>
      <t xml:space="preserve">乗 </t>
    </r>
    <r>
      <rPr>
        <sz val="12"/>
        <rFont val="ＭＳ 明朝"/>
        <family val="1"/>
      </rPr>
      <t xml:space="preserve"> 客</t>
    </r>
  </si>
  <si>
    <r>
      <t xml:space="preserve">降 </t>
    </r>
    <r>
      <rPr>
        <sz val="12"/>
        <rFont val="ＭＳ 明朝"/>
        <family val="1"/>
      </rPr>
      <t xml:space="preserve"> 客</t>
    </r>
  </si>
  <si>
    <t>利用率 (％)</t>
  </si>
  <si>
    <t>乗 客</t>
  </si>
  <si>
    <t>降 客</t>
  </si>
  <si>
    <r>
      <t xml:space="preserve">乗 </t>
    </r>
    <r>
      <rPr>
        <sz val="12"/>
        <rFont val="ＭＳ 明朝"/>
        <family val="1"/>
      </rPr>
      <t xml:space="preserve"> 客</t>
    </r>
  </si>
  <si>
    <r>
      <t xml:space="preserve">降 </t>
    </r>
    <r>
      <rPr>
        <sz val="12"/>
        <rFont val="ＭＳ 明朝"/>
        <family val="1"/>
      </rPr>
      <t xml:space="preserve"> 客</t>
    </r>
  </si>
  <si>
    <t>利用率 (％)</t>
  </si>
  <si>
    <t>重　　量</t>
  </si>
  <si>
    <t>乗 客</t>
  </si>
  <si>
    <t>降 客</t>
  </si>
  <si>
    <r>
      <t>(</t>
    </r>
    <r>
      <rPr>
        <sz val="12"/>
        <rFont val="ＭＳ 明朝"/>
        <family val="1"/>
      </rPr>
      <t>t)</t>
    </r>
  </si>
  <si>
    <t>注　　航空回数は、出発／到着を表している。</t>
  </si>
  <si>
    <t>※　平成15年度より能登空港分も含む</t>
  </si>
  <si>
    <t>小　　　　松　－　東　　　京　</t>
  </si>
  <si>
    <t>能　　　　登　－　東　　　京</t>
  </si>
  <si>
    <t>　　</t>
  </si>
  <si>
    <t>※　平成12年度～　夏季増便</t>
  </si>
  <si>
    <t>１０　　　運　　　　　　　　輸　　　　　　　　及　　　　　　　　び　　　　　　　　通　　　　　　　　信</t>
  </si>
  <si>
    <t>104 運輸及び通信</t>
  </si>
  <si>
    <t>運輸及び通信 105</t>
  </si>
  <si>
    <r>
      <t xml:space="preserve">      　</t>
    </r>
    <r>
      <rPr>
        <sz val="12"/>
        <rFont val="ＭＳ 明朝"/>
        <family val="1"/>
      </rPr>
      <t>５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</si>
  <si>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６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</si>
  <si>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</si>
  <si>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 xml:space="preserve"> 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８</t>
    </r>
  </si>
  <si>
    <r>
      <t xml:space="preserve"> 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９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</si>
  <si>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10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</si>
  <si>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</si>
  <si>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12</t>
    </r>
  </si>
  <si>
    <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</t>
    </r>
  </si>
  <si>
    <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</t>
    </r>
  </si>
  <si>
    <r>
      <t>平成 １５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年度</t>
    </r>
  </si>
  <si>
    <t>１６</t>
  </si>
  <si>
    <t>１７</t>
  </si>
  <si>
    <t>１８</t>
  </si>
  <si>
    <t>１９</t>
  </si>
  <si>
    <t>平成１９年４月</t>
  </si>
  <si>
    <t>平成２０年１月</t>
  </si>
  <si>
    <t>※　平成1５年度　４～１１月季節運休</t>
  </si>
  <si>
    <t/>
  </si>
  <si>
    <t>※　平成19年10月１日より１日2往復に減便</t>
  </si>
  <si>
    <t>※　平成20年3月30日より週4往復</t>
  </si>
  <si>
    <t>５９　　航　　　　　　空　　　　　　輸　　　　　　送　　　　　　状　　　　　　況</t>
  </si>
  <si>
    <t>　　平成１６年度 ４～１１月季節運休、11月1日より廃止</t>
  </si>
  <si>
    <t>（単位:km、箇所数）</t>
  </si>
  <si>
    <t>路線名及び駅名</t>
  </si>
  <si>
    <t>総　数</t>
  </si>
  <si>
    <t>一　般　国　道</t>
  </si>
  <si>
    <t>計</t>
  </si>
  <si>
    <t>国の管理</t>
  </si>
  <si>
    <t>県の管理</t>
  </si>
  <si>
    <t>主　　要</t>
  </si>
  <si>
    <t>一　　般</t>
  </si>
  <si>
    <t>-</t>
  </si>
  <si>
    <t>平成 １５ 年度</t>
  </si>
  <si>
    <t>本 津 幡</t>
  </si>
  <si>
    <t>(簡)</t>
  </si>
  <si>
    <t>１６</t>
  </si>
  <si>
    <t>宇 野 気</t>
  </si>
  <si>
    <t>（委）</t>
  </si>
  <si>
    <t>高    松</t>
  </si>
  <si>
    <t>宝    達</t>
  </si>
  <si>
    <t>敷浪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</si>
  <si>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</si>
  <si>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</si>
  <si>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</si>
  <si>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</si>
  <si>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</si>
  <si>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</si>
  <si>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</si>
  <si>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北 陸 本 線 計</t>
  </si>
  <si>
    <t>七    尾</t>
  </si>
  <si>
    <t>和倉温泉</t>
  </si>
  <si>
    <t>規格改良済延長</t>
  </si>
  <si>
    <t>大  聖  寺</t>
  </si>
  <si>
    <t>その他の駅</t>
  </si>
  <si>
    <t>未 改 良 延 長</t>
  </si>
  <si>
    <t>動      橋</t>
  </si>
  <si>
    <t>の と 鉄 道 計</t>
  </si>
  <si>
    <t>　－</t>
  </si>
  <si>
    <t>－</t>
  </si>
  <si>
    <t>粟      津</t>
  </si>
  <si>
    <t>小      松</t>
  </si>
  <si>
    <t>寺      井</t>
  </si>
  <si>
    <t>田 鶴 浜</t>
  </si>
  <si>
    <t>(委)</t>
  </si>
  <si>
    <t>個       数</t>
  </si>
  <si>
    <t>美      川</t>
  </si>
  <si>
    <t>能登中島</t>
  </si>
  <si>
    <t>穴    水</t>
  </si>
  <si>
    <t>延       長</t>
  </si>
  <si>
    <t>松      任</t>
  </si>
  <si>
    <t>野々市</t>
  </si>
  <si>
    <t>西  金  沢</t>
  </si>
  <si>
    <t>金      沢</t>
  </si>
  <si>
    <t>東  金  沢</t>
  </si>
  <si>
    <t>森      本</t>
  </si>
  <si>
    <t>津      幡</t>
  </si>
  <si>
    <t>車道幅19.5m以上</t>
  </si>
  <si>
    <t>　３　年累計を日割りしているため、合計と合わない場合がある。</t>
  </si>
  <si>
    <t>１５年度</t>
  </si>
  <si>
    <t>１６年度</t>
  </si>
  <si>
    <t>１７年度</t>
  </si>
  <si>
    <t>１８年度</t>
  </si>
  <si>
    <t>１９年度</t>
  </si>
  <si>
    <t>路面別内訳</t>
  </si>
  <si>
    <t>乗車人員（計）</t>
  </si>
  <si>
    <t>定    期</t>
  </si>
  <si>
    <t>セメント系</t>
  </si>
  <si>
    <t>定 期 外</t>
  </si>
  <si>
    <t>ｱｽﾌｧﾙﾄ系高級</t>
  </si>
  <si>
    <t>運  賃  総  額</t>
  </si>
  <si>
    <t>砂   利   道</t>
  </si>
  <si>
    <t>旅客運賃</t>
  </si>
  <si>
    <t>運輸雑収</t>
  </si>
  <si>
    <t>　２　四捨五入の関係で合計が合わない場合がある。</t>
  </si>
  <si>
    <t>106 運輸及び通信</t>
  </si>
  <si>
    <t>運輸及び通信 107</t>
  </si>
  <si>
    <t>６０　　鉄　　　　　　　　　道</t>
  </si>
  <si>
    <t>６１　　道　　　　　　　　路</t>
  </si>
  <si>
    <t>（１）　駅　　別　　運　　輸　　実　　績</t>
  </si>
  <si>
    <t>（１）　国　　道　　及　　び　　県　　道　（各年４月１日現在）</t>
  </si>
  <si>
    <t>（単位：１日平均、人、ｔ）</t>
  </si>
  <si>
    <t>旅　　　　　客</t>
  </si>
  <si>
    <t>貨　　物</t>
  </si>
  <si>
    <t>年　度　及　び　　　　項　　目　　別</t>
  </si>
  <si>
    <t>県　　　　　道</t>
  </si>
  <si>
    <t>有　料　道　路</t>
  </si>
  <si>
    <t>乗　車　人　員</t>
  </si>
  <si>
    <t>発　送
トン数</t>
  </si>
  <si>
    <t>到　着　　トン数</t>
  </si>
  <si>
    <t>発　送　　　トン数</t>
  </si>
  <si>
    <t>高速道路</t>
  </si>
  <si>
    <t>国道(県管理)</t>
  </si>
  <si>
    <t>県　道</t>
  </si>
  <si>
    <t>計</t>
  </si>
  <si>
    <t>定 期</t>
  </si>
  <si>
    <t>普 通</t>
  </si>
  <si>
    <t>総　　延　　長</t>
  </si>
  <si>
    <t>七尾線計</t>
  </si>
  <si>
    <t>１６</t>
  </si>
  <si>
    <t>-</t>
  </si>
  <si>
    <t>内　訳</t>
  </si>
  <si>
    <t>-</t>
  </si>
  <si>
    <t>加賀温泉</t>
  </si>
  <si>
    <t>種類別内訳</t>
  </si>
  <si>
    <t>(JR)</t>
  </si>
  <si>
    <t>道  路  延  長</t>
  </si>
  <si>
    <t>橋　梁</t>
  </si>
  <si>
    <t>加賀笠間</t>
  </si>
  <si>
    <t>その他の駅</t>
  </si>
  <si>
    <t>トンネル</t>
  </si>
  <si>
    <t>幅員別内訳</t>
  </si>
  <si>
    <t>規格改良済</t>
  </si>
  <si>
    <t>注１　北陸本線、七尾線の(委)は委託駅、（簡）は簡易な発売駅である。</t>
  </si>
  <si>
    <t xml:space="preserve">  〃  13.0  〃</t>
  </si>
  <si>
    <t>　２　無人駅はその他の駅に含む。</t>
  </si>
  <si>
    <t xml:space="preserve">  〃   5.5  〃</t>
  </si>
  <si>
    <t>-</t>
  </si>
  <si>
    <t xml:space="preserve">  〃   5.5m未満</t>
  </si>
  <si>
    <t>-</t>
  </si>
  <si>
    <t>資料　西日本旅客鉄道(株)金沢支社、のと鉄道(株)、日本貨物鉄道（株）関西支社金沢支店</t>
  </si>
  <si>
    <t>未改良</t>
  </si>
  <si>
    <t>６０　　鉄　　　　　　道（つづき）</t>
  </si>
  <si>
    <t>車道幅 5.5m以上</t>
  </si>
  <si>
    <t>（２）　そ　の　他　の　鉄　道　運　輸　実　績</t>
  </si>
  <si>
    <t xml:space="preserve">  〃   3.5　〃</t>
  </si>
  <si>
    <t>（単位：千人、千円）</t>
  </si>
  <si>
    <t xml:space="preserve">  〃   3.5m未満</t>
  </si>
  <si>
    <t>項　　　　　　目</t>
  </si>
  <si>
    <t>舗装道</t>
  </si>
  <si>
    <t>計</t>
  </si>
  <si>
    <t xml:space="preserve">     〃    簡易</t>
  </si>
  <si>
    <t>注１　県道一般の総延長は未供用延長を含む。　</t>
  </si>
  <si>
    <t>注１　石川線及び浅野川線である。</t>
  </si>
  <si>
    <t>資料　国土交通省道路局「道路統計年報」</t>
  </si>
  <si>
    <t xml:space="preserve">  ２　運輸雑収は広告料、荷物運搬料を含む。</t>
  </si>
  <si>
    <t>資料　北陸鉄道㈱</t>
  </si>
  <si>
    <t>６１　　道　　　　　　　　　　　　　　　　　　　路（つづき）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</si>
  <si>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</si>
  <si>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</si>
  <si>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</si>
  <si>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</si>
  <si>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</si>
  <si>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</si>
  <si>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</si>
  <si>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</si>
  <si>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</si>
  <si>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</si>
  <si>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</si>
  <si>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</si>
  <si>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</si>
  <si>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</si>
  <si>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</si>
  <si>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</si>
  <si>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</si>
  <si>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</si>
  <si>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</si>
  <si>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</si>
  <si>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t>セメン　   　ト　系</t>
  </si>
  <si>
    <t>アスファルト系</t>
  </si>
  <si>
    <t>個　数</t>
  </si>
  <si>
    <t>延　長</t>
  </si>
  <si>
    <t>高　　級</t>
  </si>
  <si>
    <t>簡　　易</t>
  </si>
  <si>
    <t>総  数</t>
  </si>
  <si>
    <t>金沢市</t>
  </si>
  <si>
    <t>七尾市</t>
  </si>
  <si>
    <t>小松市</t>
  </si>
  <si>
    <t>輪島市</t>
  </si>
  <si>
    <t>珠洲市</t>
  </si>
  <si>
    <t>加賀市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</si>
  <si>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</si>
  <si>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</si>
  <si>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</si>
  <si>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</si>
  <si>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</si>
  <si>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</si>
  <si>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</si>
  <si>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</si>
  <si>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鹿島郡</t>
  </si>
  <si>
    <t>穴水町</t>
  </si>
  <si>
    <t>108 運輸及び通信</t>
  </si>
  <si>
    <t>運輸及び通信 109</t>
  </si>
  <si>
    <r>
      <t>（２）　市　　　　　　町　　　　　　道（平 成</t>
    </r>
    <r>
      <rPr>
        <sz val="12"/>
        <rFont val="ＭＳ 明朝"/>
        <family val="1"/>
      </rPr>
      <t>１９年４月１日現在）</t>
    </r>
  </si>
  <si>
    <t>（単位：Kｍ、箇所数）</t>
  </si>
  <si>
    <t>舗　　　　装　　　　道</t>
  </si>
  <si>
    <t>ト ン ネ ル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</si>
  <si>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</si>
  <si>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</si>
  <si>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</si>
  <si>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羽咋市</t>
  </si>
  <si>
    <t>かほく市</t>
  </si>
  <si>
    <t>-</t>
  </si>
  <si>
    <t>白山市</t>
  </si>
  <si>
    <t>能美市</t>
  </si>
  <si>
    <t>-</t>
  </si>
  <si>
    <t>志賀町</t>
  </si>
  <si>
    <t>宝達志水町</t>
  </si>
  <si>
    <t>-</t>
  </si>
  <si>
    <t>中能登町</t>
  </si>
  <si>
    <t>鳳珠郡</t>
  </si>
  <si>
    <t>能登町</t>
  </si>
  <si>
    <t>注　　四捨五入の関係で計が合わない場合がある。</t>
  </si>
  <si>
    <t>資料　国土交通省道路局「道路統計年報」、「道路施設現況調査」</t>
  </si>
  <si>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</si>
  <si>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</si>
  <si>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</si>
  <si>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</si>
  <si>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</si>
  <si>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</si>
  <si>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</si>
  <si>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</si>
  <si>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</si>
  <si>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平成１５年度</t>
  </si>
  <si>
    <t>羽咋市</t>
  </si>
  <si>
    <t>能美市</t>
  </si>
  <si>
    <t>－</t>
  </si>
  <si>
    <t>宝達志水町</t>
  </si>
  <si>
    <t>中能登町</t>
  </si>
  <si>
    <t>鳳珠郡</t>
  </si>
  <si>
    <t>110 運輸及び通信</t>
  </si>
  <si>
    <t>運輸及び通信 111</t>
  </si>
  <si>
    <t>６２　　自　　　　　　　　　動　　　　　　　　　車</t>
  </si>
  <si>
    <r>
      <t>（１）　市　　町　　別　　車　　種　　別　　車　　両　　数（各年</t>
    </r>
    <r>
      <rPr>
        <sz val="12"/>
        <rFont val="ＭＳ 明朝"/>
        <family val="1"/>
      </rPr>
      <t>度３月31日現在）</t>
    </r>
  </si>
  <si>
    <t>（単位：台）</t>
  </si>
  <si>
    <t>年度及び　　　市 町 別</t>
  </si>
  <si>
    <t>乗　　　　　　用</t>
  </si>
  <si>
    <t>二　 輪</t>
  </si>
  <si>
    <t>被けん　　引　車</t>
  </si>
  <si>
    <t>軽  自　    　動　車</t>
  </si>
  <si>
    <t>軽  自　  　動　車</t>
  </si>
  <si>
    <t>大   型　   特 殊 車</t>
  </si>
  <si>
    <t>小型二輪    車及び軽　　　二 輪 車</t>
  </si>
  <si>
    <t>営業用</t>
  </si>
  <si>
    <t>１６</t>
  </si>
  <si>
    <t>１７</t>
  </si>
  <si>
    <t>１８</t>
  </si>
  <si>
    <t>かほく市</t>
  </si>
  <si>
    <t>－</t>
  </si>
  <si>
    <t>注　　不明車両を含むため、合計と合わない場合がある。</t>
  </si>
  <si>
    <t>資料　北陸信越運輸局石川運輸支局</t>
  </si>
  <si>
    <t>６２　　自　　　動　　　車（つづき）</t>
  </si>
  <si>
    <t>（２）　旅　　客　　自　　動　　車　　輸　　送　　実　　績</t>
  </si>
  <si>
    <t>（単位：人、千円）</t>
  </si>
  <si>
    <t>（単位：隻、ｔ）</t>
  </si>
  <si>
    <t xml:space="preserve">総　　　　数  </t>
  </si>
  <si>
    <t>総走行距離(㎞)</t>
  </si>
  <si>
    <t>輸送人員</t>
  </si>
  <si>
    <t>営業収入</t>
  </si>
  <si>
    <t>隻　　数</t>
  </si>
  <si>
    <t>総トン数</t>
  </si>
  <si>
    <t>金　　　　　沢　　　　　港</t>
  </si>
  <si>
    <t>金 沢 市</t>
  </si>
  <si>
    <t>七　　　　　尾　　　　　港</t>
  </si>
  <si>
    <t>七 尾 市</t>
  </si>
  <si>
    <t>塩　　　　　屋　　　　　港</t>
  </si>
  <si>
    <t>加 賀 市</t>
  </si>
  <si>
    <t>滝　　　　　　　　　　　港</t>
  </si>
  <si>
    <t>羽 咋 市</t>
  </si>
  <si>
    <t>福　　　　　浦　　　　　港</t>
  </si>
  <si>
    <t>志 賀 町</t>
  </si>
  <si>
    <t>輪　　　　　島　　　　　港</t>
  </si>
  <si>
    <t>輪 島 市</t>
  </si>
  <si>
    <t>穴　　　　　水　　　　　港</t>
  </si>
  <si>
    <t>穴 水 町</t>
  </si>
  <si>
    <t>宇　　　出　　　津　　　港</t>
  </si>
  <si>
    <t>能 登 町</t>
  </si>
  <si>
    <t>小　　　　　木　　　　　港</t>
  </si>
  <si>
    <t>飯　　　　　田　　　　　港</t>
  </si>
  <si>
    <t>珠 洲 市</t>
  </si>
  <si>
    <t>和　　　　　倉　　　　　港</t>
  </si>
  <si>
    <t>半　　　　　浦　　　　　港</t>
  </si>
  <si>
    <t>内　航　商　船</t>
  </si>
  <si>
    <t>漁　　　船</t>
  </si>
  <si>
    <t>そ　の　他</t>
  </si>
  <si>
    <t>総トン数</t>
  </si>
  <si>
    <r>
      <t>年 度 及</t>
    </r>
    <r>
      <rPr>
        <sz val="12"/>
        <rFont val="ＭＳ 明朝"/>
        <family val="1"/>
      </rPr>
      <t xml:space="preserve"> び　　　　　 営 業 所 別</t>
    </r>
  </si>
  <si>
    <t>西日本ＪＲバス路線</t>
  </si>
  <si>
    <t>年度末現在</t>
  </si>
  <si>
    <t>営業距離（㎞）</t>
  </si>
  <si>
    <t>総　　額</t>
  </si>
  <si>
    <t>旅客収入</t>
  </si>
  <si>
    <t>その他収入</t>
  </si>
  <si>
    <t>注　入港船舶は、積載貨物の有無にかかわらず、総トン数５トン以上のものにつき調査したものである。　</t>
  </si>
  <si>
    <t>資料　石川県港湾課「港湾統計年報」</t>
  </si>
  <si>
    <t>（２）　船　　　　　舶　　　　　数（各年度３月３１日現在）</t>
  </si>
  <si>
    <t>合計</t>
  </si>
  <si>
    <t>用途別</t>
  </si>
  <si>
    <t>旅客船</t>
  </si>
  <si>
    <t>曳船</t>
  </si>
  <si>
    <t>油槽、給油船</t>
  </si>
  <si>
    <t>漁船</t>
  </si>
  <si>
    <t>漁業調査等指導船</t>
  </si>
  <si>
    <t>平成１８年度</t>
  </si>
  <si>
    <r>
      <t>年　  度　      　及　　び      　　  会</t>
    </r>
    <r>
      <rPr>
        <sz val="12"/>
        <rFont val="ＭＳ 明朝"/>
        <family val="1"/>
      </rPr>
      <t xml:space="preserve"> 社 別</t>
    </r>
  </si>
  <si>
    <r>
      <t>その</t>
    </r>
    <r>
      <rPr>
        <sz val="12"/>
        <rFont val="ＭＳ 明朝"/>
        <family val="1"/>
      </rPr>
      <t>他の私鉄バス路線</t>
    </r>
  </si>
  <si>
    <t>注　２０トン以上の船舶数</t>
  </si>
  <si>
    <t>資料　北陸信越運輸局石川運輸支局</t>
  </si>
  <si>
    <t>（３）　旅　 客　 輸 　送　 実　績</t>
  </si>
  <si>
    <t>（単位：人）</t>
  </si>
  <si>
    <t>年　　度</t>
  </si>
  <si>
    <t>旅　　　客</t>
  </si>
  <si>
    <t>総　　数</t>
  </si>
  <si>
    <t>定　　期</t>
  </si>
  <si>
    <t>不　定　期</t>
  </si>
  <si>
    <t>人の運送をする航路</t>
  </si>
  <si>
    <t>平成１７年度</t>
  </si>
  <si>
    <t>１８</t>
  </si>
  <si>
    <t>その他私鉄バス</t>
  </si>
  <si>
    <t>注１　営業kmは休止部分を除く。</t>
  </si>
  <si>
    <t>資料　北陸信越運輸局石川運輸支局「旅客航路事業運航実績報告書」</t>
  </si>
  <si>
    <t xml:space="preserve">  ２　北陸鉄道㈱については、平成１５年４月に１６路線、平成１６年４月に８路線を分社へ移管した。</t>
  </si>
  <si>
    <t>資料　北陸信越運輸局石川運輸支局、西日本ＪＲバス㈱、北陸鉄道㈱、小松バス㈱</t>
  </si>
  <si>
    <t>112 運輸及び通信</t>
  </si>
  <si>
    <t>運輸及び通信 113</t>
  </si>
  <si>
    <t>６３　　港　　　湾　　　及　　　び　　　船　　　舶</t>
  </si>
  <si>
    <t>（１）　港　　湾　　及　　び　　入　　港　　船　　舶（平 成１９年）</t>
  </si>
  <si>
    <t>年　　　度</t>
  </si>
  <si>
    <r>
      <t>一 般</t>
    </r>
    <r>
      <rPr>
        <sz val="12"/>
        <rFont val="ＭＳ 明朝"/>
        <family val="1"/>
      </rPr>
      <t xml:space="preserve"> 貸 切 旅 客 自 動 車（観光バス）</t>
    </r>
  </si>
  <si>
    <t>港　　湾　　名</t>
  </si>
  <si>
    <t>種　　　　類</t>
  </si>
  <si>
    <t>所 属 地</t>
  </si>
  <si>
    <t>　外　航　商　船</t>
  </si>
  <si>
    <t>年　度　末　　　　実在車両数</t>
  </si>
  <si>
    <t>重　　要　　港　　湾</t>
  </si>
  <si>
    <t>１６</t>
  </si>
  <si>
    <t>地　　方　　港　　湾</t>
  </si>
  <si>
    <t>１７</t>
  </si>
  <si>
    <t>１８</t>
  </si>
  <si>
    <t>-</t>
  </si>
  <si>
    <t>-</t>
  </si>
  <si>
    <t>年　　　度</t>
  </si>
  <si>
    <r>
      <t>一 般</t>
    </r>
    <r>
      <rPr>
        <sz val="12"/>
        <rFont val="ＭＳ 明朝"/>
        <family val="1"/>
      </rPr>
      <t xml:space="preserve"> 乗 用 旅 客 自 動 車（ハイヤ、タクシー）</t>
    </r>
  </si>
  <si>
    <t>年　度　末　　　　実在車両数</t>
  </si>
  <si>
    <t>県　 内 　合 　計</t>
  </si>
  <si>
    <t>港　　湾　　名</t>
  </si>
  <si>
    <t>１８</t>
  </si>
  <si>
    <t>（３）　乗　　合　　自　　動　　車　　輸　　送　　実　　績　</t>
  </si>
  <si>
    <t>（単位：千人、千円）</t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</si>
  <si>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</si>
  <si>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</si>
  <si>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６３　　港　 湾　 及　 び　 船　 舶（つづき）</t>
  </si>
  <si>
    <t>区      分</t>
  </si>
  <si>
    <t>１９</t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</si>
  <si>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</si>
  <si>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</si>
  <si>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総　　額</t>
  </si>
  <si>
    <t>１８</t>
  </si>
  <si>
    <t>北陸鉄道（株）</t>
  </si>
  <si>
    <t>小松バス（株）</t>
  </si>
  <si>
    <t>入　　庫　　高</t>
  </si>
  <si>
    <t>出　　庫　　高</t>
  </si>
  <si>
    <t>在 庫 高 総 数</t>
  </si>
  <si>
    <t>農  水  産  品</t>
  </si>
  <si>
    <t>金　　　属</t>
  </si>
  <si>
    <t>金 属 製 品 機 械</t>
  </si>
  <si>
    <t>数    量</t>
  </si>
  <si>
    <t>金    額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</si>
  <si>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</si>
  <si>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</si>
  <si>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</si>
  <si>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</si>
  <si>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</si>
  <si>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</si>
  <si>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t>114 運輸及び通信</t>
  </si>
  <si>
    <t>運輸及び通信 115</t>
  </si>
  <si>
    <t>６４　　普　通　営　業　倉　庫　使　用　状　況</t>
  </si>
  <si>
    <t>（単位：t、千円）</t>
  </si>
  <si>
    <r>
      <t>年 度</t>
    </r>
    <r>
      <rPr>
        <sz val="12"/>
        <rFont val="ＭＳ 明朝"/>
        <family val="1"/>
      </rPr>
      <t xml:space="preserve"> 及 び　　　　月　　 　次</t>
    </r>
  </si>
  <si>
    <t>平成１９年４月</t>
  </si>
  <si>
    <t xml:space="preserve">      　５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</si>
  <si>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</si>
  <si>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</si>
  <si>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</si>
  <si>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</si>
  <si>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</si>
  <si>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</si>
  <si>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</si>
  <si>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</t>
  </si>
  <si>
    <t xml:space="preserve">        12</t>
  </si>
  <si>
    <t>平成２０年１月</t>
  </si>
  <si>
    <t xml:space="preserve">        ２</t>
  </si>
  <si>
    <t xml:space="preserve">        ３</t>
  </si>
  <si>
    <t>年 度 及 び　　　　月 　　　次</t>
  </si>
  <si>
    <t>紙　  パ　ル　プ</t>
  </si>
  <si>
    <t>雑　　　　品</t>
  </si>
  <si>
    <t>（単位：契約数、通）</t>
  </si>
  <si>
    <t>年　　度</t>
  </si>
  <si>
    <t>一 般 加 入 電 話 数</t>
  </si>
  <si>
    <t>ビル電話</t>
  </si>
  <si>
    <t>公　　　衆　　　電　　　話　　　数</t>
  </si>
  <si>
    <t>携帯電話</t>
  </si>
  <si>
    <t>ＰＨＳ</t>
  </si>
  <si>
    <t>普通郵便局</t>
  </si>
  <si>
    <t>特定郵便局</t>
  </si>
  <si>
    <t>簡易郵便局</t>
  </si>
  <si>
    <t>分　室　　　　　　　　（別　掲）</t>
  </si>
  <si>
    <t>事　　 務</t>
  </si>
  <si>
    <t>住　　 宅</t>
  </si>
  <si>
    <t>集　　　配</t>
  </si>
  <si>
    <t>無　集　配</t>
  </si>
  <si>
    <t>緑</t>
  </si>
  <si>
    <t>デジタル</t>
  </si>
  <si>
    <t>ＩＣカード</t>
  </si>
  <si>
    <t>-</t>
  </si>
  <si>
    <t>資料　郵便局（株）北陸支社</t>
  </si>
  <si>
    <t>注１　一般加入電話数には従来の加入電話のほかＩＮＳネットサービスの数値も含んでいる。</t>
  </si>
  <si>
    <t>　２　平成１９年度から、携帯電話とＰＨＳの合計数のみ公表</t>
  </si>
  <si>
    <t>資料　西日本電信電話㈱金沢支店、北陸総合通信局</t>
  </si>
  <si>
    <t>６６　インターネット接続サービス加入数（各年度３月31日現在）</t>
  </si>
  <si>
    <t>（単位：千通）</t>
  </si>
  <si>
    <t>（単位：契約数）</t>
  </si>
  <si>
    <t>第　　１　　種</t>
  </si>
  <si>
    <t>第　２　種</t>
  </si>
  <si>
    <t>第　３　種</t>
  </si>
  <si>
    <t>第　４　種</t>
  </si>
  <si>
    <t>定　　型</t>
  </si>
  <si>
    <t>定　型　外</t>
  </si>
  <si>
    <t>ケーブルテレビ</t>
  </si>
  <si>
    <t>ＤＳＬ</t>
  </si>
  <si>
    <t>ＦＴＴＨ</t>
  </si>
  <si>
    <t>資料　郵便事業（株）北陸支社</t>
  </si>
  <si>
    <t>注１  ＤＳＬとは、既存のアナログ回線とデータ回線が同時に使用でき、常時・高速のインターネット接続を可能とする技術の総称。</t>
  </si>
  <si>
    <t>　２  ＦＴＴＨとは、光ファイバーによる家庭向けのデータ通信サービス。</t>
  </si>
  <si>
    <t>資料　北陸総合通信局</t>
  </si>
  <si>
    <t>６８　　郵　　　　　　　　　　便（つづき）</t>
  </si>
  <si>
    <t>６７　　有　　　　線　　　　放　　　　送</t>
  </si>
  <si>
    <t>（１）　有　線　放　送　電　話　設　備　設　置　状　況（各年度３月31日現在）</t>
  </si>
  <si>
    <t>特　殊　通　常　郵　便　物</t>
  </si>
  <si>
    <t>年　　度</t>
  </si>
  <si>
    <t>設　　　　　　　　　　　　備　　　　　　　　　　　　数</t>
  </si>
  <si>
    <t>端　末　設　備　数</t>
  </si>
  <si>
    <t>年　　　　度</t>
  </si>
  <si>
    <t>総　　　数</t>
  </si>
  <si>
    <t>速達等</t>
  </si>
  <si>
    <t>書　　留</t>
  </si>
  <si>
    <t>年賀郵便物</t>
  </si>
  <si>
    <t>選挙郵便物</t>
  </si>
  <si>
    <t>共同業務</t>
  </si>
  <si>
    <t>通話及び　　　　放送受信</t>
  </si>
  <si>
    <t>放送受信　　　　の　　み</t>
  </si>
  <si>
    <t>地方公共団体</t>
  </si>
  <si>
    <t>農林漁業団体</t>
  </si>
  <si>
    <t>公益法人</t>
  </si>
  <si>
    <t>個　　人</t>
  </si>
  <si>
    <t>―</t>
  </si>
  <si>
    <t>注１　速達等には代金引換、モーニング１０、新超特急、配達日指定、巡回、新特急、保冷、レタックス、</t>
  </si>
  <si>
    <t>資料　北陸総合通信局「年度末報告調査資料」</t>
  </si>
  <si>
    <t>　　　ハイブリットめーる、コンピュータ郵便を含む。</t>
  </si>
  <si>
    <t>　２　年賀郵便物は、年賀封書を含まず、年賀葉書の数。</t>
  </si>
  <si>
    <t>（４）　小　　包　　郵　　便　　物　　数　</t>
  </si>
  <si>
    <t>（単位：千個）</t>
  </si>
  <si>
    <t>有　　線　　ラ　　ジ　　オ</t>
  </si>
  <si>
    <t>有　　線　　テ　　レ　　ビ</t>
  </si>
  <si>
    <t>普通小包</t>
  </si>
  <si>
    <t>普通速達小包</t>
  </si>
  <si>
    <t>書留小包</t>
  </si>
  <si>
    <t>施　　　設　　　数</t>
  </si>
  <si>
    <t>加入者数</t>
  </si>
  <si>
    <t>共同聴取　　　　　告知放送</t>
  </si>
  <si>
    <t>告知放送</t>
  </si>
  <si>
    <t>街頭放送</t>
  </si>
  <si>
    <t>共同聴取</t>
  </si>
  <si>
    <t>Ｎ Ｈ Ｋ</t>
  </si>
  <si>
    <t>その他の</t>
  </si>
  <si>
    <t>辺地共聴</t>
  </si>
  <si>
    <t>施　　設</t>
  </si>
  <si>
    <t>注　　19年度は非公表</t>
  </si>
  <si>
    <t>116 運輸及び通信</t>
  </si>
  <si>
    <t>運輸及び通信 117</t>
  </si>
  <si>
    <t>６５　加 入 電 話 数 及 び 公 衆 電 話 数（各年度３月３１日現在）</t>
  </si>
  <si>
    <t>６８　　郵　　　　　　　　　　便</t>
  </si>
  <si>
    <t>（１）　施　　　　　　　設　　　　　　　数（各年度３月31日現在）</t>
  </si>
  <si>
    <t>年　　度</t>
  </si>
  <si>
    <t>…</t>
  </si>
  <si>
    <t>６８　　郵　　　　　　　　　　便（つづき）</t>
  </si>
  <si>
    <t>（２）　普　　通　　通　　常　　郵　　便　　物　　数</t>
  </si>
  <si>
    <t>６８　　郵　　　　　　　　　　便（つづき）</t>
  </si>
  <si>
    <t>（３）　特　　殊　　通　　常　　郵　　便　　物　　数</t>
  </si>
  <si>
    <t>年　　　　度</t>
  </si>
  <si>
    <t>単　　　　独　　　　業　　　　務</t>
  </si>
  <si>
    <t>（含書留速達）</t>
  </si>
  <si>
    <t>６７　　有　　　　線　　　　放　　　　送（つづき）</t>
  </si>
  <si>
    <t>（２）　有　線　放　送　設　備　設　置　状　況（各年度３月31日現在）</t>
  </si>
  <si>
    <t>年　　度</t>
  </si>
  <si>
    <t>１６</t>
  </si>
  <si>
    <t>１７</t>
  </si>
  <si>
    <t>１８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</si>
</sst>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#&quot;月&quot;"/>
    <numFmt numFmtId="200" formatCode="#,##0.000;\-#,##0.000"/>
    <numFmt numFmtId="201" formatCode="#,##0;&quot;▲ &quot;#,##0"/>
    <numFmt numFmtId="202" formatCode="#,##0.0;&quot;▲ &quot;#,##0.0"/>
    <numFmt numFmtId="203" formatCode="#,##0.00;&quot;▲ &quot;#,##0.00"/>
    <numFmt numFmtId="204" formatCode="0.0;&quot;△ &quot;0.0"/>
    <numFmt numFmtId="205" formatCode="#,##0;&quot;△ &quot;#,##0"/>
  </numFmts>
  <fonts count="2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12"/>
      <color indexed="10"/>
      <name val="ＭＳ 明朝"/>
      <family val="1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748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37" fontId="0" fillId="0" borderId="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15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4" xfId="0" applyNumberFormat="1" applyFont="1" applyFill="1" applyBorder="1" applyAlignment="1" applyProtection="1">
      <alignment vertical="center"/>
      <protection/>
    </xf>
    <xf numFmtId="185" fontId="0" fillId="0" borderId="8" xfId="0" applyNumberFormat="1" applyFont="1" applyFill="1" applyBorder="1" applyAlignment="1" applyProtection="1">
      <alignment vertical="center"/>
      <protection/>
    </xf>
    <xf numFmtId="190" fontId="0" fillId="0" borderId="8" xfId="15" applyNumberFormat="1" applyFont="1" applyFill="1" applyBorder="1" applyAlignment="1" applyProtection="1">
      <alignment vertical="center"/>
      <protection/>
    </xf>
    <xf numFmtId="186" fontId="0" fillId="0" borderId="8" xfId="0" applyNumberFormat="1" applyFont="1" applyFill="1" applyBorder="1" applyAlignment="1" applyProtection="1">
      <alignment vertical="center"/>
      <protection/>
    </xf>
    <xf numFmtId="176" fontId="0" fillId="0" borderId="8" xfId="0" applyNumberFormat="1" applyFont="1" applyFill="1" applyBorder="1" applyAlignment="1" applyProtection="1">
      <alignment vertical="center"/>
      <protection/>
    </xf>
    <xf numFmtId="186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4" xfId="0" applyNumberFormat="1" applyFont="1" applyFill="1" applyBorder="1" applyAlignment="1" applyProtection="1">
      <alignment horizontal="right" vertical="center"/>
      <protection/>
    </xf>
    <xf numFmtId="187" fontId="0" fillId="0" borderId="4" xfId="0" applyNumberFormat="1" applyFont="1" applyFill="1" applyBorder="1" applyAlignment="1" applyProtection="1">
      <alignment horizontal="right" vertical="center"/>
      <protection/>
    </xf>
    <xf numFmtId="185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/>
    </xf>
    <xf numFmtId="38" fontId="14" fillId="0" borderId="0" xfId="17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>
      <alignment horizontal="center" vertical="center"/>
      <protection/>
    </xf>
    <xf numFmtId="190" fontId="0" fillId="0" borderId="0" xfId="15" applyNumberFormat="1" applyFont="1" applyFill="1" applyBorder="1" applyAlignment="1" applyProtection="1">
      <alignment horizontal="right" vertical="center"/>
      <protection/>
    </xf>
    <xf numFmtId="190" fontId="0" fillId="0" borderId="8" xfId="15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8" xfId="0" applyNumberFormat="1" applyFont="1" applyFill="1" applyBorder="1" applyAlignment="1" applyProtection="1">
      <alignment horizontal="right" vertical="center"/>
      <protection/>
    </xf>
    <xf numFmtId="37" fontId="0" fillId="0" borderId="8" xfId="0" applyNumberFormat="1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>
      <alignment vertical="center"/>
    </xf>
    <xf numFmtId="37" fontId="0" fillId="0" borderId="8" xfId="0" applyNumberFormat="1" applyFont="1" applyFill="1" applyBorder="1" applyAlignment="1" applyProtection="1">
      <alignment horizontal="right" vertical="center"/>
      <protection/>
    </xf>
    <xf numFmtId="185" fontId="0" fillId="0" borderId="12" xfId="0" applyNumberFormat="1" applyFont="1" applyFill="1" applyBorder="1" applyAlignment="1" applyProtection="1">
      <alignment vertical="center"/>
      <protection/>
    </xf>
    <xf numFmtId="185" fontId="0" fillId="0" borderId="4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15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38" fontId="14" fillId="0" borderId="8" xfId="17" applyFont="1" applyFill="1" applyBorder="1" applyAlignment="1" applyProtection="1">
      <alignment vertical="center"/>
      <protection/>
    </xf>
    <xf numFmtId="37" fontId="14" fillId="0" borderId="4" xfId="0" applyNumberFormat="1" applyFont="1" applyFill="1" applyBorder="1" applyAlignment="1" applyProtection="1">
      <alignment vertical="center"/>
      <protection/>
    </xf>
    <xf numFmtId="38" fontId="14" fillId="0" borderId="4" xfId="17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37" fontId="14" fillId="0" borderId="4" xfId="0" applyNumberFormat="1" applyFont="1" applyFill="1" applyBorder="1" applyAlignment="1" applyProtection="1">
      <alignment horizontal="center" vertical="center"/>
      <protection/>
    </xf>
    <xf numFmtId="37" fontId="0" fillId="0" borderId="4" xfId="0" applyNumberFormat="1" applyFont="1" applyFill="1" applyBorder="1" applyAlignment="1" applyProtection="1">
      <alignment horizontal="center" vertical="center"/>
      <protection/>
    </xf>
    <xf numFmtId="183" fontId="0" fillId="0" borderId="4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6" fontId="0" fillId="0" borderId="15" xfId="19" applyFont="1" applyFill="1" applyBorder="1" applyAlignment="1">
      <alignment horizontal="center" vertical="center"/>
    </xf>
    <xf numFmtId="6" fontId="0" fillId="0" borderId="0" xfId="19" applyFont="1" applyFill="1" applyBorder="1" applyAlignment="1" quotePrefix="1">
      <alignment horizontal="center" vertical="center"/>
    </xf>
    <xf numFmtId="37" fontId="0" fillId="0" borderId="7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17" applyFont="1" applyFill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183" fontId="0" fillId="0" borderId="15" xfId="0" applyNumberFormat="1" applyFont="1" applyFill="1" applyBorder="1" applyAlignment="1" applyProtection="1">
      <alignment horizontal="right" vertical="center"/>
      <protection/>
    </xf>
    <xf numFmtId="6" fontId="0" fillId="0" borderId="18" xfId="19" applyFont="1" applyFill="1" applyBorder="1" applyAlignment="1">
      <alignment horizontal="center" vertical="center"/>
    </xf>
    <xf numFmtId="6" fontId="0" fillId="0" borderId="19" xfId="19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8" xfId="17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37" fontId="17" fillId="0" borderId="0" xfId="0" applyNumberFormat="1" applyFont="1" applyFill="1" applyBorder="1" applyAlignment="1" applyProtection="1">
      <alignment horizontal="center" vertical="center"/>
      <protection/>
    </xf>
    <xf numFmtId="6" fontId="0" fillId="0" borderId="20" xfId="19" applyFont="1" applyFill="1" applyBorder="1" applyAlignment="1">
      <alignment vertical="center"/>
    </xf>
    <xf numFmtId="6" fontId="0" fillId="0" borderId="20" xfId="19" applyFont="1" applyFill="1" applyBorder="1" applyAlignment="1">
      <alignment horizontal="center" vertical="center"/>
    </xf>
    <xf numFmtId="6" fontId="0" fillId="0" borderId="20" xfId="19" applyFont="1" applyFill="1" applyBorder="1" applyAlignment="1" quotePrefix="1">
      <alignment horizontal="center" vertical="center"/>
    </xf>
    <xf numFmtId="6" fontId="0" fillId="0" borderId="21" xfId="19" applyFont="1" applyFill="1" applyBorder="1" applyAlignment="1" quotePrefix="1">
      <alignment horizontal="center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6" fontId="17" fillId="0" borderId="20" xfId="19" applyFont="1" applyFill="1" applyBorder="1" applyAlignment="1" quotePrefix="1">
      <alignment horizontal="center" vertical="center"/>
    </xf>
    <xf numFmtId="38" fontId="17" fillId="0" borderId="0" xfId="17" applyFont="1" applyFill="1" applyBorder="1" applyAlignment="1">
      <alignment vertical="center"/>
    </xf>
    <xf numFmtId="187" fontId="17" fillId="0" borderId="0" xfId="17" applyNumberFormat="1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183" fontId="17" fillId="0" borderId="0" xfId="0" applyNumberFormat="1" applyFont="1" applyFill="1" applyBorder="1" applyAlignment="1" applyProtection="1">
      <alignment horizontal="center"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38" fontId="17" fillId="0" borderId="0" xfId="17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6" fontId="17" fillId="0" borderId="19" xfId="19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vertical="center"/>
    </xf>
    <xf numFmtId="190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8" fontId="17" fillId="0" borderId="19" xfId="17" applyFont="1" applyFill="1" applyBorder="1" applyAlignment="1">
      <alignment vertical="center"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6" xfId="0" applyFont="1" applyFill="1" applyBorder="1" applyAlignment="1">
      <alignment horizontal="center" vertical="center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7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37" fontId="0" fillId="0" borderId="3" xfId="0" applyNumberFormat="1" applyFont="1" applyFill="1" applyBorder="1" applyAlignment="1" applyProtection="1">
      <alignment horizontal="center" vertical="center" wrapText="1"/>
      <protection/>
    </xf>
    <xf numFmtId="37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/>
    </xf>
    <xf numFmtId="37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8" fontId="0" fillId="0" borderId="7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17" fillId="0" borderId="51" xfId="0" applyFont="1" applyFill="1" applyBorder="1" applyAlignment="1">
      <alignment horizontal="distributed" vertical="center"/>
    </xf>
    <xf numFmtId="0" fontId="20" fillId="0" borderId="15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38" fontId="17" fillId="0" borderId="35" xfId="0" applyNumberFormat="1" applyFont="1" applyFill="1" applyBorder="1" applyAlignment="1">
      <alignment horizontal="right" vertical="center"/>
    </xf>
    <xf numFmtId="38" fontId="17" fillId="0" borderId="15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37" fontId="0" fillId="0" borderId="4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7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0" fillId="0" borderId="7" xfId="17" applyNumberFormat="1" applyFont="1" applyFill="1" applyBorder="1" applyAlignment="1">
      <alignment horizontal="right" vertical="center"/>
    </xf>
    <xf numFmtId="178" fontId="0" fillId="0" borderId="0" xfId="1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37" fontId="20" fillId="0" borderId="49" xfId="0" applyNumberFormat="1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 quotePrefix="1">
      <alignment horizontal="center" vertical="center"/>
      <protection/>
    </xf>
    <xf numFmtId="0" fontId="17" fillId="0" borderId="0" xfId="0" applyFont="1" applyAlignment="1">
      <alignment vertical="center"/>
    </xf>
    <xf numFmtId="0" fontId="17" fillId="0" borderId="19" xfId="0" applyFont="1" applyBorder="1" applyAlignment="1">
      <alignment vertical="center"/>
    </xf>
    <xf numFmtId="38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9" xfId="0" applyFont="1" applyFill="1" applyBorder="1" applyAlignment="1">
      <alignment vertical="center"/>
    </xf>
    <xf numFmtId="178" fontId="17" fillId="0" borderId="0" xfId="0" applyNumberFormat="1" applyFont="1" applyFill="1" applyAlignment="1">
      <alignment vertical="center"/>
    </xf>
    <xf numFmtId="181" fontId="17" fillId="0" borderId="0" xfId="0" applyNumberFormat="1" applyFont="1" applyFill="1" applyAlignment="1">
      <alignment vertical="center"/>
    </xf>
    <xf numFmtId="178" fontId="17" fillId="0" borderId="0" xfId="17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 quotePrefix="1">
      <alignment horizontal="center" vertical="center"/>
      <protection/>
    </xf>
    <xf numFmtId="0" fontId="20" fillId="0" borderId="0" xfId="0" applyFont="1" applyFill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20" xfId="0" applyFont="1" applyFill="1" applyBorder="1" applyAlignment="1">
      <alignment horizontal="center" vertical="center" wrapText="1"/>
    </xf>
    <xf numFmtId="38" fontId="17" fillId="0" borderId="52" xfId="0" applyNumberFormat="1" applyFont="1" applyFill="1" applyBorder="1" applyAlignment="1">
      <alignment horizontal="center" vertical="center"/>
    </xf>
    <xf numFmtId="38" fontId="17" fillId="0" borderId="0" xfId="0" applyNumberFormat="1" applyFont="1" applyFill="1" applyBorder="1" applyAlignment="1">
      <alignment vertical="center"/>
    </xf>
    <xf numFmtId="38" fontId="17" fillId="0" borderId="5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178" fontId="0" fillId="0" borderId="37" xfId="17" applyNumberFormat="1" applyFont="1" applyFill="1" applyBorder="1" applyAlignment="1">
      <alignment horizontal="right" vertical="center"/>
    </xf>
    <xf numFmtId="178" fontId="0" fillId="0" borderId="4" xfId="17" applyNumberFormat="1" applyFont="1" applyFill="1" applyBorder="1" applyAlignment="1">
      <alignment horizontal="right" vertical="center"/>
    </xf>
    <xf numFmtId="181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 horizontal="distributed" vertical="center"/>
    </xf>
    <xf numFmtId="38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38" fontId="17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distributed" vertical="center"/>
    </xf>
    <xf numFmtId="178" fontId="0" fillId="0" borderId="52" xfId="17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>
      <alignment horizontal="center" vertical="center" textRotation="255"/>
    </xf>
    <xf numFmtId="0" fontId="17" fillId="0" borderId="49" xfId="0" applyFont="1" applyFill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38" fontId="17" fillId="0" borderId="7" xfId="0" applyNumberFormat="1" applyFont="1" applyFill="1" applyBorder="1" applyAlignment="1">
      <alignment horizontal="right" vertical="center"/>
    </xf>
    <xf numFmtId="38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distributed" vertical="center"/>
    </xf>
    <xf numFmtId="38" fontId="0" fillId="0" borderId="52" xfId="17" applyNumberFormat="1" applyFont="1" applyFill="1" applyBorder="1" applyAlignment="1">
      <alignment horizontal="right" vertical="center"/>
    </xf>
    <xf numFmtId="38" fontId="0" fillId="0" borderId="0" xfId="17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distributed" vertical="center"/>
    </xf>
    <xf numFmtId="192" fontId="0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38" fontId="0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37" fontId="0" fillId="0" borderId="54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5" xfId="0" applyFont="1" applyFill="1" applyBorder="1" applyAlignment="1">
      <alignment horizontal="centerContinuous" vertical="center"/>
    </xf>
    <xf numFmtId="178" fontId="0" fillId="0" borderId="8" xfId="17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distributed" vertical="center"/>
    </xf>
    <xf numFmtId="0" fontId="20" fillId="0" borderId="18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38" fontId="17" fillId="0" borderId="1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8" fontId="0" fillId="0" borderId="0" xfId="17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distributed" vertical="center"/>
    </xf>
    <xf numFmtId="3" fontId="17" fillId="0" borderId="0" xfId="0" applyNumberFormat="1" applyFont="1" applyAlignment="1">
      <alignment vertical="center"/>
    </xf>
    <xf numFmtId="178" fontId="0" fillId="0" borderId="9" xfId="17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201" fontId="0" fillId="0" borderId="0" xfId="0" applyNumberFormat="1" applyFont="1" applyFill="1" applyAlignment="1">
      <alignment vertical="top"/>
    </xf>
    <xf numFmtId="201" fontId="9" fillId="0" borderId="0" xfId="0" applyNumberFormat="1" applyFont="1" applyFill="1" applyAlignment="1">
      <alignment horizontal="right" vertical="top"/>
    </xf>
    <xf numFmtId="0" fontId="13" fillId="0" borderId="0" xfId="0" applyFont="1" applyFill="1" applyAlignment="1">
      <alignment horizontal="center" vertical="center"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Continuous" vertical="center"/>
      <protection/>
    </xf>
    <xf numFmtId="201" fontId="0" fillId="0" borderId="55" xfId="0" applyNumberFormat="1" applyFont="1" applyFill="1" applyBorder="1" applyAlignment="1" applyProtection="1">
      <alignment horizontal="centerContinuous" vertical="center"/>
      <protection/>
    </xf>
    <xf numFmtId="201" fontId="0" fillId="0" borderId="55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201" fontId="0" fillId="0" borderId="46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58" xfId="0" applyNumberFormat="1" applyFont="1" applyFill="1" applyBorder="1" applyAlignment="1" applyProtection="1">
      <alignment horizontal="center" vertical="center" wrapText="1"/>
      <protection/>
    </xf>
    <xf numFmtId="201" fontId="0" fillId="0" borderId="27" xfId="0" applyNumberFormat="1" applyFont="1" applyFill="1" applyBorder="1" applyAlignment="1">
      <alignment horizontal="center" vertical="center" wrapText="1"/>
    </xf>
    <xf numFmtId="201" fontId="0" fillId="0" borderId="58" xfId="0" applyNumberFormat="1" applyFont="1" applyFill="1" applyBorder="1" applyAlignment="1" applyProtection="1">
      <alignment horizontal="center" vertical="center"/>
      <protection/>
    </xf>
    <xf numFmtId="201" fontId="0" fillId="0" borderId="24" xfId="0" applyNumberFormat="1" applyFont="1" applyFill="1" applyBorder="1" applyAlignment="1">
      <alignment horizontal="center" vertical="center"/>
    </xf>
    <xf numFmtId="201" fontId="0" fillId="0" borderId="27" xfId="0" applyNumberFormat="1" applyFont="1" applyFill="1" applyBorder="1" applyAlignment="1">
      <alignment horizontal="center" vertical="center"/>
    </xf>
    <xf numFmtId="201" fontId="0" fillId="0" borderId="22" xfId="0" applyNumberFormat="1" applyFont="1" applyFill="1" applyBorder="1" applyAlignment="1" applyProtection="1">
      <alignment horizontal="center" vertical="center"/>
      <protection/>
    </xf>
    <xf numFmtId="201" fontId="0" fillId="0" borderId="1" xfId="0" applyNumberFormat="1" applyFont="1" applyFill="1" applyBorder="1" applyAlignment="1" applyProtection="1">
      <alignment horizontal="center" vertical="center"/>
      <protection/>
    </xf>
    <xf numFmtId="201" fontId="0" fillId="0" borderId="47" xfId="0" applyNumberFormat="1" applyFont="1" applyFill="1" applyBorder="1" applyAlignment="1" applyProtection="1">
      <alignment horizontal="center" vertical="center"/>
      <protection/>
    </xf>
    <xf numFmtId="201" fontId="0" fillId="0" borderId="14" xfId="0" applyNumberFormat="1" applyFont="1" applyFill="1" applyBorder="1" applyAlignment="1">
      <alignment horizontal="center" vertical="distributed" textRotation="255"/>
    </xf>
    <xf numFmtId="201" fontId="0" fillId="0" borderId="7" xfId="0" applyNumberFormat="1" applyFont="1" applyFill="1" applyBorder="1" applyAlignment="1">
      <alignment horizontal="center" vertical="center" wrapText="1"/>
    </xf>
    <xf numFmtId="201" fontId="0" fillId="0" borderId="19" xfId="0" applyNumberFormat="1" applyFont="1" applyFill="1" applyBorder="1" applyAlignment="1">
      <alignment horizontal="center" vertical="center" wrapText="1"/>
    </xf>
    <xf numFmtId="201" fontId="0" fillId="0" borderId="12" xfId="0" applyNumberFormat="1" applyFont="1" applyFill="1" applyBorder="1" applyAlignment="1">
      <alignment horizontal="center" vertical="center"/>
    </xf>
    <xf numFmtId="201" fontId="0" fillId="0" borderId="4" xfId="0" applyNumberFormat="1" applyFont="1" applyFill="1" applyBorder="1" applyAlignment="1">
      <alignment horizontal="center" vertical="center"/>
    </xf>
    <xf numFmtId="201" fontId="0" fillId="0" borderId="21" xfId="0" applyNumberFormat="1" applyFont="1" applyFill="1" applyBorder="1" applyAlignment="1">
      <alignment horizontal="center" vertical="center"/>
    </xf>
    <xf numFmtId="201" fontId="0" fillId="0" borderId="2" xfId="0" applyNumberFormat="1" applyFont="1" applyFill="1" applyBorder="1" applyAlignment="1" applyProtection="1">
      <alignment horizontal="center" vertical="center"/>
      <protection/>
    </xf>
    <xf numFmtId="201" fontId="0" fillId="0" borderId="39" xfId="0" applyNumberFormat="1" applyFont="1" applyFill="1" applyBorder="1" applyAlignment="1" applyProtection="1">
      <alignment horizontal="center" vertical="center"/>
      <protection/>
    </xf>
    <xf numFmtId="201" fontId="0" fillId="0" borderId="34" xfId="0" applyNumberFormat="1" applyFont="1" applyFill="1" applyBorder="1" applyAlignment="1" applyProtection="1">
      <alignment horizontal="center" vertical="center"/>
      <protection/>
    </xf>
    <xf numFmtId="201" fontId="0" fillId="0" borderId="3" xfId="0" applyNumberFormat="1" applyFont="1" applyFill="1" applyBorder="1" applyAlignment="1" applyProtection="1">
      <alignment horizontal="center" vertical="center"/>
      <protection/>
    </xf>
    <xf numFmtId="201" fontId="0" fillId="0" borderId="12" xfId="0" applyNumberFormat="1" applyFont="1" applyFill="1" applyBorder="1" applyAlignment="1">
      <alignment horizontal="center" vertical="center" wrapText="1"/>
    </xf>
    <xf numFmtId="201" fontId="0" fillId="0" borderId="21" xfId="0" applyNumberFormat="1" applyFont="1" applyFill="1" applyBorder="1" applyAlignment="1">
      <alignment horizontal="center" vertical="center" wrapText="1"/>
    </xf>
    <xf numFmtId="201" fontId="0" fillId="0" borderId="35" xfId="0" applyNumberFormat="1" applyFont="1" applyFill="1" applyBorder="1" applyAlignment="1" applyProtection="1">
      <alignment horizontal="center" vertical="center"/>
      <protection/>
    </xf>
    <xf numFmtId="201" fontId="0" fillId="0" borderId="18" xfId="0" applyNumberFormat="1" applyFont="1" applyFill="1" applyBorder="1" applyAlignment="1">
      <alignment horizontal="center" vertical="center"/>
    </xf>
    <xf numFmtId="201" fontId="0" fillId="0" borderId="3" xfId="0" applyNumberFormat="1" applyFont="1" applyFill="1" applyBorder="1" applyAlignment="1" applyProtection="1">
      <alignment horizontal="center" vertical="center" wrapText="1"/>
      <protection/>
    </xf>
    <xf numFmtId="201" fontId="0" fillId="0" borderId="35" xfId="0" applyNumberFormat="1" applyFont="1" applyFill="1" applyBorder="1" applyAlignment="1" applyProtection="1">
      <alignment horizontal="center" vertical="center" wrapText="1"/>
      <protection/>
    </xf>
    <xf numFmtId="201" fontId="0" fillId="0" borderId="34" xfId="0" applyNumberFormat="1" applyFont="1" applyFill="1" applyBorder="1" applyAlignment="1" applyProtection="1">
      <alignment vertical="center"/>
      <protection/>
    </xf>
    <xf numFmtId="201" fontId="0" fillId="0" borderId="14" xfId="0" applyNumberFormat="1" applyFont="1" applyFill="1" applyBorder="1" applyAlignment="1">
      <alignment horizontal="center" vertical="center"/>
    </xf>
    <xf numFmtId="201" fontId="0" fillId="0" borderId="15" xfId="0" applyNumberFormat="1" applyFont="1" applyFill="1" applyBorder="1" applyAlignment="1">
      <alignment horizontal="center" vertical="center"/>
    </xf>
    <xf numFmtId="201" fontId="0" fillId="0" borderId="14" xfId="0" applyNumberFormat="1" applyFont="1" applyFill="1" applyBorder="1" applyAlignment="1">
      <alignment horizontal="center" vertical="center" wrapText="1"/>
    </xf>
    <xf numFmtId="201" fontId="0" fillId="0" borderId="5" xfId="0" applyNumberFormat="1" applyFont="1" applyFill="1" applyBorder="1" applyAlignment="1">
      <alignment horizontal="center" vertical="center"/>
    </xf>
    <xf numFmtId="201" fontId="0" fillId="0" borderId="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 applyProtection="1">
      <alignment horizontal="distributed" vertical="center"/>
      <protection/>
    </xf>
    <xf numFmtId="0" fontId="17" fillId="0" borderId="18" xfId="0" applyFont="1" applyFill="1" applyBorder="1" applyAlignment="1" applyProtection="1">
      <alignment horizontal="distributed" vertical="center"/>
      <protection/>
    </xf>
    <xf numFmtId="202" fontId="17" fillId="0" borderId="35" xfId="0" applyNumberFormat="1" applyFont="1" applyFill="1" applyBorder="1" applyAlignment="1" applyProtection="1">
      <alignment vertical="center"/>
      <protection/>
    </xf>
    <xf numFmtId="38" fontId="17" fillId="0" borderId="35" xfId="17" applyFont="1" applyFill="1" applyBorder="1" applyAlignment="1" applyProtection="1">
      <alignment vertical="center"/>
      <protection/>
    </xf>
    <xf numFmtId="182" fontId="14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9" xfId="0" applyFont="1" applyFill="1" applyBorder="1" applyAlignment="1" applyProtection="1">
      <alignment horizontal="distributed" vertical="center"/>
      <protection/>
    </xf>
    <xf numFmtId="201" fontId="14" fillId="0" borderId="7" xfId="17" applyNumberFormat="1" applyFont="1" applyFill="1" applyBorder="1" applyAlignment="1" applyProtection="1">
      <alignment horizontal="center" vertical="center"/>
      <protection/>
    </xf>
    <xf numFmtId="201" fontId="14" fillId="0" borderId="0" xfId="17" applyNumberFormat="1" applyFont="1" applyFill="1" applyBorder="1" applyAlignment="1" applyProtection="1">
      <alignment horizontal="center" vertical="center"/>
      <protection/>
    </xf>
    <xf numFmtId="38" fontId="14" fillId="0" borderId="0" xfId="17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9" xfId="0" applyFont="1" applyFill="1" applyBorder="1" applyAlignment="1" applyProtection="1">
      <alignment horizontal="distributed" vertical="center"/>
      <protection/>
    </xf>
    <xf numFmtId="202" fontId="17" fillId="0" borderId="7" xfId="21" applyNumberFormat="1" applyFont="1" applyFill="1" applyBorder="1" applyAlignment="1" applyProtection="1">
      <alignment vertical="center"/>
      <protection/>
    </xf>
    <xf numFmtId="202" fontId="17" fillId="0" borderId="0" xfId="21" applyNumberFormat="1" applyFont="1" applyFill="1" applyBorder="1" applyAlignment="1" applyProtection="1">
      <alignment vertical="center"/>
      <protection/>
    </xf>
    <xf numFmtId="38" fontId="17" fillId="0" borderId="0" xfId="17" applyFont="1" applyFill="1" applyBorder="1" applyAlignment="1" applyProtection="1">
      <alignment vertical="center"/>
      <protection/>
    </xf>
    <xf numFmtId="38" fontId="17" fillId="0" borderId="0" xfId="17" applyFont="1" applyFill="1" applyBorder="1" applyAlignment="1" applyProtection="1">
      <alignment horizontal="right" vertical="center"/>
      <protection/>
    </xf>
    <xf numFmtId="201" fontId="14" fillId="0" borderId="7" xfId="0" applyNumberFormat="1" applyFont="1" applyFill="1" applyBorder="1" applyAlignment="1" applyProtection="1">
      <alignment horizontal="center" vertical="center"/>
      <protection/>
    </xf>
    <xf numFmtId="201" fontId="1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202" fontId="0" fillId="0" borderId="7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vertical="center"/>
      <protection/>
    </xf>
    <xf numFmtId="202" fontId="0" fillId="0" borderId="0" xfId="21" applyNumberFormat="1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 applyProtection="1">
      <alignment vertical="center"/>
      <protection/>
    </xf>
    <xf numFmtId="38" fontId="20" fillId="0" borderId="0" xfId="17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  <protection/>
    </xf>
    <xf numFmtId="202" fontId="0" fillId="0" borderId="12" xfId="0" applyNumberFormat="1" applyFont="1" applyFill="1" applyBorder="1" applyAlignment="1" applyProtection="1">
      <alignment vertical="center"/>
      <protection/>
    </xf>
    <xf numFmtId="202" fontId="0" fillId="0" borderId="4" xfId="0" applyNumberFormat="1" applyFont="1" applyFill="1" applyBorder="1" applyAlignment="1" applyProtection="1">
      <alignment vertical="center"/>
      <protection/>
    </xf>
    <xf numFmtId="202" fontId="0" fillId="0" borderId="4" xfId="21" applyNumberFormat="1" applyFont="1" applyFill="1" applyBorder="1" applyAlignment="1" applyProtection="1">
      <alignment vertical="center"/>
      <protection/>
    </xf>
    <xf numFmtId="38" fontId="0" fillId="0" borderId="4" xfId="17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38" fontId="0" fillId="0" borderId="7" xfId="17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>
      <alignment horizontal="center" vertical="center"/>
    </xf>
    <xf numFmtId="38" fontId="17" fillId="0" borderId="7" xfId="17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Continuous" vertical="center"/>
      <protection/>
    </xf>
    <xf numFmtId="0" fontId="17" fillId="0" borderId="19" xfId="0" applyFont="1" applyFill="1" applyBorder="1" applyAlignment="1" applyProtection="1">
      <alignment horizontal="centerContinuous" vertical="center"/>
      <protection/>
    </xf>
    <xf numFmtId="38" fontId="1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vertical="center"/>
    </xf>
    <xf numFmtId="38" fontId="0" fillId="0" borderId="0" xfId="17" applyFont="1" applyFill="1" applyBorder="1" applyAlignment="1" applyProtection="1">
      <alignment horizontal="right" vertical="center"/>
      <protection/>
    </xf>
    <xf numFmtId="38" fontId="14" fillId="0" borderId="7" xfId="17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horizontal="centerContinuous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38" fontId="0" fillId="0" borderId="12" xfId="17" applyFont="1" applyFill="1" applyBorder="1" applyAlignment="1" applyProtection="1">
      <alignment vertical="center"/>
      <protection/>
    </xf>
    <xf numFmtId="37" fontId="0" fillId="0" borderId="8" xfId="0" applyNumberFormat="1" applyFont="1" applyFill="1" applyBorder="1" applyAlignment="1" applyProtection="1">
      <alignment vertical="center"/>
      <protection/>
    </xf>
    <xf numFmtId="37" fontId="0" fillId="0" borderId="4" xfId="0" applyNumberFormat="1" applyFont="1" applyFill="1" applyBorder="1" applyAlignment="1" applyProtection="1">
      <alignment vertical="center"/>
      <protection/>
    </xf>
    <xf numFmtId="38" fontId="0" fillId="0" borderId="8" xfId="17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0" fillId="0" borderId="3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9" xfId="0" applyFill="1" applyBorder="1" applyAlignment="1" applyProtection="1" quotePrefix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7" xfId="0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17" fillId="0" borderId="23" xfId="0" applyFont="1" applyFill="1" applyBorder="1" applyAlignment="1" applyProtection="1" quotePrefix="1">
      <alignment horizontal="center" vertical="center"/>
      <protection/>
    </xf>
    <xf numFmtId="0" fontId="17" fillId="0" borderId="8" xfId="0" applyFont="1" applyFill="1" applyBorder="1" applyAlignment="1">
      <alignment vertical="center"/>
    </xf>
    <xf numFmtId="186" fontId="17" fillId="0" borderId="8" xfId="17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37" fontId="0" fillId="0" borderId="29" xfId="0" applyNumberFormat="1" applyFill="1" applyBorder="1" applyAlignment="1" applyProtection="1">
      <alignment horizontal="right" vertical="center"/>
      <protection/>
    </xf>
    <xf numFmtId="37" fontId="0" fillId="0" borderId="8" xfId="0" applyNumberFormat="1" applyFill="1" applyBorder="1" applyAlignment="1" applyProtection="1">
      <alignment horizontal="right" vertical="center"/>
      <protection/>
    </xf>
    <xf numFmtId="205" fontId="0" fillId="0" borderId="7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38" fontId="17" fillId="0" borderId="12" xfId="17" applyFont="1" applyFill="1" applyBorder="1" applyAlignment="1">
      <alignment horizontal="right" vertical="center"/>
    </xf>
    <xf numFmtId="38" fontId="17" fillId="0" borderId="4" xfId="17" applyFont="1" applyFill="1" applyBorder="1" applyAlignment="1">
      <alignment horizontal="right" vertical="center"/>
    </xf>
    <xf numFmtId="205" fontId="0" fillId="0" borderId="7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7" fillId="0" borderId="19" xfId="0" applyFont="1" applyFill="1" applyBorder="1" applyAlignment="1" applyProtection="1" quotePrefix="1">
      <alignment horizontal="center" vertical="center"/>
      <protection/>
    </xf>
    <xf numFmtId="38" fontId="17" fillId="0" borderId="12" xfId="17" applyFont="1" applyFill="1" applyBorder="1" applyAlignment="1">
      <alignment vertical="center"/>
    </xf>
    <xf numFmtId="38" fontId="17" fillId="0" borderId="4" xfId="17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55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7" fontId="24" fillId="0" borderId="52" xfId="0" applyNumberFormat="1" applyFont="1" applyFill="1" applyBorder="1" applyAlignment="1" applyProtection="1">
      <alignment vertical="center"/>
      <protection/>
    </xf>
    <xf numFmtId="205" fontId="24" fillId="0" borderId="0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38" fontId="17" fillId="0" borderId="39" xfId="17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204" fontId="24" fillId="0" borderId="7" xfId="0" applyNumberFormat="1" applyFont="1" applyFill="1" applyBorder="1" applyAlignment="1" applyProtection="1">
      <alignment horizontal="right" vertical="center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 quotePrefix="1">
      <alignment horizontal="center" vertical="center"/>
      <protection/>
    </xf>
    <xf numFmtId="38" fontId="17" fillId="0" borderId="8" xfId="17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90" fontId="25" fillId="0" borderId="0" xfId="0" applyNumberFormat="1" applyFont="1" applyFill="1" applyBorder="1" applyAlignment="1" applyProtection="1">
      <alignment vertical="center"/>
      <protection/>
    </xf>
    <xf numFmtId="37" fontId="25" fillId="0" borderId="0" xfId="0" applyNumberFormat="1" applyFont="1" applyFill="1" applyBorder="1" applyAlignment="1" applyProtection="1">
      <alignment vertical="center"/>
      <protection/>
    </xf>
    <xf numFmtId="0" fontId="0" fillId="0" borderId="6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0" fontId="17" fillId="0" borderId="23" xfId="0" applyFont="1" applyFill="1" applyBorder="1" applyAlignment="1" quotePrefix="1">
      <alignment horizontal="center" vertical="center"/>
    </xf>
    <xf numFmtId="37" fontId="17" fillId="0" borderId="29" xfId="0" applyNumberFormat="1" applyFont="1" applyFill="1" applyBorder="1" applyAlignment="1" applyProtection="1">
      <alignment vertical="center"/>
      <protection/>
    </xf>
    <xf numFmtId="38" fontId="17" fillId="0" borderId="8" xfId="0" applyNumberFormat="1" applyFont="1" applyFill="1" applyBorder="1" applyAlignment="1" applyProtection="1">
      <alignment vertical="center"/>
      <protection/>
    </xf>
    <xf numFmtId="38" fontId="17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177" fontId="0" fillId="0" borderId="7" xfId="0" applyNumberFormat="1" applyFont="1" applyFill="1" applyBorder="1" applyAlignment="1" applyProtection="1">
      <alignment vertical="center"/>
      <protection/>
    </xf>
    <xf numFmtId="177" fontId="25" fillId="0" borderId="7" xfId="0" applyNumberFormat="1" applyFont="1" applyFill="1" applyBorder="1" applyAlignment="1" applyProtection="1">
      <alignment vertical="center"/>
      <protection/>
    </xf>
    <xf numFmtId="38" fontId="25" fillId="0" borderId="0" xfId="17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177" fontId="17" fillId="0" borderId="0" xfId="0" applyNumberFormat="1" applyFont="1" applyFill="1" applyAlignment="1">
      <alignment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78" fontId="0" fillId="0" borderId="5" xfId="0" applyNumberFormat="1" applyFont="1" applyFill="1" applyBorder="1" applyAlignment="1" applyProtection="1">
      <alignment horizontal="center" vertical="center"/>
      <protection/>
    </xf>
    <xf numFmtId="178" fontId="0" fillId="0" borderId="2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14" fillId="0" borderId="15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 applyProtection="1">
      <alignment vertical="center"/>
      <protection/>
    </xf>
    <xf numFmtId="177" fontId="2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6" fontId="0" fillId="0" borderId="0" xfId="19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6" fontId="17" fillId="0" borderId="0" xfId="19" applyFont="1" applyFill="1" applyBorder="1" applyAlignment="1" quotePrefix="1">
      <alignment horizontal="center" vertical="center"/>
    </xf>
    <xf numFmtId="37" fontId="17" fillId="0" borderId="7" xfId="0" applyNumberFormat="1" applyFont="1" applyFill="1" applyBorder="1" applyAlignment="1" applyProtection="1">
      <alignment vertical="center"/>
      <protection/>
    </xf>
    <xf numFmtId="37" fontId="20" fillId="0" borderId="7" xfId="0" applyNumberFormat="1" applyFont="1" applyFill="1" applyBorder="1" applyAlignment="1" applyProtection="1">
      <alignment horizontal="center" vertical="center"/>
      <protection/>
    </xf>
    <xf numFmtId="37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6" fontId="0" fillId="0" borderId="23" xfId="19" applyFont="1" applyFill="1" applyBorder="1" applyAlignment="1" quotePrefix="1">
      <alignment horizontal="center" vertical="center"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38" fontId="0" fillId="0" borderId="0" xfId="17" applyFont="1" applyFill="1" applyBorder="1" applyAlignment="1">
      <alignment/>
    </xf>
    <xf numFmtId="6" fontId="0" fillId="0" borderId="11" xfId="19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distributed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205" fontId="0" fillId="0" borderId="7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>
      <alignment vertical="center"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205" fontId="0" fillId="0" borderId="0" xfId="0" applyNumberForma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205" fontId="0" fillId="0" borderId="7" xfId="0" applyNumberFormat="1" applyFont="1" applyFill="1" applyBorder="1" applyAlignment="1" applyProtection="1">
      <alignment horizontal="right"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8" xfId="0" applyFont="1" applyFill="1" applyBorder="1" applyAlignment="1">
      <alignment horizontal="right" vertical="center"/>
    </xf>
    <xf numFmtId="0" fontId="17" fillId="0" borderId="21" xfId="0" applyFont="1" applyFill="1" applyBorder="1" applyAlignment="1" applyProtection="1" quotePrefix="1">
      <alignment horizontal="center" vertical="center"/>
      <protection/>
    </xf>
    <xf numFmtId="38" fontId="17" fillId="0" borderId="8" xfId="17" applyFont="1" applyFill="1" applyBorder="1" applyAlignment="1">
      <alignment horizontal="right" vertical="center"/>
    </xf>
    <xf numFmtId="38" fontId="17" fillId="0" borderId="8" xfId="17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05" fontId="0" fillId="0" borderId="7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>
      <alignment vertical="center"/>
    </xf>
    <xf numFmtId="205" fontId="14" fillId="0" borderId="7" xfId="0" applyNumberFormat="1" applyFont="1" applyFill="1" applyBorder="1" applyAlignment="1" applyProtection="1">
      <alignment vertical="center"/>
      <protection/>
    </xf>
    <xf numFmtId="205" fontId="14" fillId="0" borderId="0" xfId="0" applyNumberFormat="1" applyFont="1" applyFill="1" applyBorder="1" applyAlignment="1">
      <alignment vertical="center"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0" fontId="17" fillId="0" borderId="7" xfId="0" applyFont="1" applyFill="1" applyBorder="1" applyAlignment="1" applyProtection="1">
      <alignment horizontal="right" vertical="center"/>
      <protection/>
    </xf>
    <xf numFmtId="0" fontId="14" fillId="0" borderId="7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０６１１８Ｒ" xfId="21"/>
    <cellStyle name="Followed Hyperlink" xfId="22"/>
    <cellStyle name="未定義" xfId="23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F62"/>
  <sheetViews>
    <sheetView tabSelected="1" zoomScale="75" zoomScaleNormal="75" zoomScaleSheetLayoutView="25" workbookViewId="0" topLeftCell="A1">
      <selection activeCell="A1" sqref="A1"/>
    </sheetView>
  </sheetViews>
  <sheetFormatPr defaultColWidth="10.59765625" defaultRowHeight="15"/>
  <cols>
    <col min="1" max="1" width="16" style="2" customWidth="1"/>
    <col min="2" max="2" width="10" style="2" customWidth="1"/>
    <col min="3" max="3" width="2.8984375" style="2" customWidth="1"/>
    <col min="4" max="4" width="9" style="2" customWidth="1"/>
    <col min="5" max="6" width="13.09765625" style="2" customWidth="1"/>
    <col min="7" max="8" width="9.59765625" style="2" customWidth="1"/>
    <col min="9" max="9" width="7.59765625" style="2" customWidth="1"/>
    <col min="10" max="10" width="2.8984375" style="2" customWidth="1"/>
    <col min="11" max="11" width="7.8984375" style="2" customWidth="1"/>
    <col min="12" max="12" width="13.09765625" style="2" customWidth="1"/>
    <col min="13" max="13" width="12.59765625" style="2" customWidth="1"/>
    <col min="14" max="14" width="8.3984375" style="2" customWidth="1"/>
    <col min="15" max="15" width="6.8984375" style="2" customWidth="1"/>
    <col min="16" max="16" width="4.8984375" style="2" customWidth="1"/>
    <col min="17" max="17" width="2.8984375" style="2" customWidth="1"/>
    <col min="18" max="18" width="4.8984375" style="2" customWidth="1"/>
    <col min="19" max="19" width="9" style="2" customWidth="1"/>
    <col min="20" max="20" width="9.59765625" style="2" customWidth="1"/>
    <col min="21" max="21" width="8" style="2" customWidth="1"/>
    <col min="22" max="22" width="8.09765625" style="2" customWidth="1"/>
    <col min="23" max="23" width="8" style="2" customWidth="1"/>
    <col min="24" max="24" width="2.8984375" style="2" customWidth="1"/>
    <col min="25" max="25" width="8" style="2" customWidth="1"/>
    <col min="26" max="26" width="9.5" style="2" customWidth="1"/>
    <col min="27" max="27" width="8.5" style="2" customWidth="1"/>
    <col min="28" max="28" width="7.5" style="2" customWidth="1"/>
    <col min="29" max="29" width="7.59765625" style="2" customWidth="1"/>
    <col min="30" max="30" width="4.8984375" style="2" customWidth="1"/>
    <col min="31" max="31" width="2.8984375" style="2" customWidth="1"/>
    <col min="32" max="32" width="4.8984375" style="2" customWidth="1"/>
    <col min="33" max="36" width="8.5" style="2" customWidth="1"/>
    <col min="37" max="37" width="4.8984375" style="2" customWidth="1"/>
    <col min="38" max="38" width="2.8984375" style="2" customWidth="1"/>
    <col min="39" max="39" width="4.8984375" style="2" customWidth="1"/>
    <col min="40" max="40" width="9.09765625" style="2" customWidth="1"/>
    <col min="41" max="41" width="8.59765625" style="2" customWidth="1"/>
    <col min="42" max="42" width="8.09765625" style="2" customWidth="1"/>
    <col min="43" max="43" width="7.59765625" style="2" customWidth="1"/>
    <col min="44" max="44" width="4.8984375" style="2" customWidth="1"/>
    <col min="45" max="45" width="2.8984375" style="2" customWidth="1"/>
    <col min="46" max="46" width="4.8984375" style="2" customWidth="1"/>
    <col min="47" max="47" width="9.09765625" style="2" customWidth="1"/>
    <col min="48" max="48" width="8.59765625" style="2" customWidth="1"/>
    <col min="49" max="49" width="6.59765625" style="2" customWidth="1"/>
    <col min="50" max="50" width="9" style="2" customWidth="1"/>
    <col min="51" max="51" width="11.09765625" style="2" hidden="1" customWidth="1"/>
    <col min="52" max="58" width="0" style="2" hidden="1" customWidth="1"/>
    <col min="59" max="16384" width="10.59765625" style="2" customWidth="1"/>
  </cols>
  <sheetData>
    <row r="1" spans="1:51" ht="19.5" customHeight="1">
      <c r="A1" s="1" t="s">
        <v>44</v>
      </c>
      <c r="AX1" s="3" t="s">
        <v>45</v>
      </c>
      <c r="AY1" s="4"/>
    </row>
    <row r="2" spans="1:51" ht="33.75" customHeight="1">
      <c r="A2" s="205" t="s">
        <v>43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5"/>
    </row>
    <row r="3" spans="1:51" ht="33.75" customHeight="1">
      <c r="A3" s="206" t="s">
        <v>67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6"/>
    </row>
    <row r="4" spans="1:44" ht="18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R4" s="9"/>
    </row>
    <row r="5" spans="1:50" ht="27" customHeight="1">
      <c r="A5" s="156" t="s">
        <v>0</v>
      </c>
      <c r="B5" s="160" t="s">
        <v>1</v>
      </c>
      <c r="C5" s="207"/>
      <c r="D5" s="207"/>
      <c r="E5" s="207"/>
      <c r="F5" s="207"/>
      <c r="G5" s="207"/>
      <c r="H5" s="207"/>
      <c r="I5" s="208"/>
      <c r="J5" s="208"/>
      <c r="K5" s="208"/>
      <c r="L5" s="208"/>
      <c r="M5" s="208"/>
      <c r="N5" s="208"/>
      <c r="O5" s="208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10"/>
      <c r="AS5" s="10"/>
      <c r="AT5" s="10"/>
      <c r="AU5" s="10"/>
      <c r="AV5" s="10"/>
      <c r="AW5" s="10"/>
      <c r="AX5" s="10"/>
    </row>
    <row r="6" spans="1:50" ht="27" customHeight="1">
      <c r="A6" s="157"/>
      <c r="B6" s="173" t="s">
        <v>2</v>
      </c>
      <c r="C6" s="193"/>
      <c r="D6" s="193"/>
      <c r="E6" s="193"/>
      <c r="F6" s="193"/>
      <c r="G6" s="193"/>
      <c r="H6" s="193"/>
      <c r="I6" s="209" t="s">
        <v>39</v>
      </c>
      <c r="J6" s="210"/>
      <c r="K6" s="210"/>
      <c r="L6" s="210"/>
      <c r="M6" s="210"/>
      <c r="N6" s="210"/>
      <c r="O6" s="211"/>
      <c r="P6" s="198" t="s">
        <v>3</v>
      </c>
      <c r="Q6" s="198"/>
      <c r="R6" s="198"/>
      <c r="S6" s="198"/>
      <c r="T6" s="198"/>
      <c r="U6" s="198"/>
      <c r="V6" s="174"/>
      <c r="W6" s="173" t="s">
        <v>4</v>
      </c>
      <c r="X6" s="198"/>
      <c r="Y6" s="198"/>
      <c r="Z6" s="198"/>
      <c r="AA6" s="198"/>
      <c r="AB6" s="198"/>
      <c r="AC6" s="174"/>
      <c r="AD6" s="173" t="s">
        <v>5</v>
      </c>
      <c r="AE6" s="198"/>
      <c r="AF6" s="198"/>
      <c r="AG6" s="198"/>
      <c r="AH6" s="198"/>
      <c r="AI6" s="198"/>
      <c r="AJ6" s="174"/>
      <c r="AK6" s="173" t="s">
        <v>6</v>
      </c>
      <c r="AL6" s="198"/>
      <c r="AM6" s="198"/>
      <c r="AN6" s="198"/>
      <c r="AO6" s="198"/>
      <c r="AP6" s="198"/>
      <c r="AQ6" s="198"/>
      <c r="AR6" s="173" t="s">
        <v>12</v>
      </c>
      <c r="AS6" s="193"/>
      <c r="AT6" s="193"/>
      <c r="AU6" s="193"/>
      <c r="AV6" s="193"/>
      <c r="AW6" s="193"/>
      <c r="AX6" s="194"/>
    </row>
    <row r="7" spans="1:50" ht="27" customHeight="1">
      <c r="A7" s="157"/>
      <c r="B7" s="175" t="s">
        <v>24</v>
      </c>
      <c r="C7" s="176"/>
      <c r="D7" s="177"/>
      <c r="E7" s="12" t="s">
        <v>25</v>
      </c>
      <c r="F7" s="13" t="s">
        <v>26</v>
      </c>
      <c r="G7" s="200" t="s">
        <v>27</v>
      </c>
      <c r="H7" s="201"/>
      <c r="I7" s="202" t="s">
        <v>24</v>
      </c>
      <c r="J7" s="203"/>
      <c r="K7" s="204"/>
      <c r="L7" s="12" t="s">
        <v>25</v>
      </c>
      <c r="M7" s="74" t="s">
        <v>26</v>
      </c>
      <c r="N7" s="170" t="s">
        <v>27</v>
      </c>
      <c r="O7" s="172"/>
      <c r="P7" s="175" t="s">
        <v>24</v>
      </c>
      <c r="Q7" s="176"/>
      <c r="R7" s="177"/>
      <c r="S7" s="12" t="s">
        <v>25</v>
      </c>
      <c r="T7" s="13" t="s">
        <v>26</v>
      </c>
      <c r="U7" s="173" t="s">
        <v>27</v>
      </c>
      <c r="V7" s="174"/>
      <c r="W7" s="175" t="s">
        <v>24</v>
      </c>
      <c r="X7" s="176"/>
      <c r="Y7" s="177"/>
      <c r="Z7" s="12" t="s">
        <v>25</v>
      </c>
      <c r="AA7" s="13" t="s">
        <v>26</v>
      </c>
      <c r="AB7" s="173" t="s">
        <v>27</v>
      </c>
      <c r="AC7" s="174"/>
      <c r="AD7" s="175" t="s">
        <v>24</v>
      </c>
      <c r="AE7" s="176"/>
      <c r="AF7" s="177"/>
      <c r="AG7" s="12" t="s">
        <v>25</v>
      </c>
      <c r="AH7" s="13" t="s">
        <v>26</v>
      </c>
      <c r="AI7" s="173" t="s">
        <v>27</v>
      </c>
      <c r="AJ7" s="174"/>
      <c r="AK7" s="175" t="s">
        <v>24</v>
      </c>
      <c r="AL7" s="176"/>
      <c r="AM7" s="177"/>
      <c r="AN7" s="12" t="s">
        <v>25</v>
      </c>
      <c r="AO7" s="13" t="s">
        <v>26</v>
      </c>
      <c r="AP7" s="173" t="s">
        <v>27</v>
      </c>
      <c r="AQ7" s="198"/>
      <c r="AR7" s="175" t="s">
        <v>16</v>
      </c>
      <c r="AS7" s="176"/>
      <c r="AT7" s="177"/>
      <c r="AU7" s="12" t="s">
        <v>30</v>
      </c>
      <c r="AV7" s="13" t="s">
        <v>31</v>
      </c>
      <c r="AW7" s="173" t="s">
        <v>32</v>
      </c>
      <c r="AX7" s="174"/>
    </row>
    <row r="8" spans="1:50" ht="27" customHeight="1">
      <c r="A8" s="158"/>
      <c r="B8" s="170" t="s">
        <v>7</v>
      </c>
      <c r="C8" s="187"/>
      <c r="D8" s="186"/>
      <c r="E8" s="14" t="s">
        <v>8</v>
      </c>
      <c r="F8" s="90" t="s">
        <v>8</v>
      </c>
      <c r="G8" s="100" t="s">
        <v>28</v>
      </c>
      <c r="H8" s="101" t="s">
        <v>29</v>
      </c>
      <c r="I8" s="190" t="s">
        <v>7</v>
      </c>
      <c r="J8" s="191"/>
      <c r="K8" s="192"/>
      <c r="L8" s="14" t="s">
        <v>8</v>
      </c>
      <c r="M8" s="15" t="s">
        <v>8</v>
      </c>
      <c r="N8" s="16" t="s">
        <v>28</v>
      </c>
      <c r="O8" s="16" t="s">
        <v>29</v>
      </c>
      <c r="P8" s="170" t="s">
        <v>7</v>
      </c>
      <c r="Q8" s="187"/>
      <c r="R8" s="186"/>
      <c r="S8" s="14" t="s">
        <v>8</v>
      </c>
      <c r="T8" s="15" t="s">
        <v>8</v>
      </c>
      <c r="U8" s="16" t="s">
        <v>28</v>
      </c>
      <c r="V8" s="16" t="s">
        <v>29</v>
      </c>
      <c r="W8" s="170" t="s">
        <v>7</v>
      </c>
      <c r="X8" s="187"/>
      <c r="Y8" s="186"/>
      <c r="Z8" s="14" t="s">
        <v>8</v>
      </c>
      <c r="AA8" s="15" t="s">
        <v>8</v>
      </c>
      <c r="AB8" s="16" t="s">
        <v>28</v>
      </c>
      <c r="AC8" s="16" t="s">
        <v>29</v>
      </c>
      <c r="AD8" s="170" t="s">
        <v>7</v>
      </c>
      <c r="AE8" s="171"/>
      <c r="AF8" s="172"/>
      <c r="AG8" s="14" t="s">
        <v>8</v>
      </c>
      <c r="AH8" s="15" t="s">
        <v>8</v>
      </c>
      <c r="AI8" s="16" t="s">
        <v>28</v>
      </c>
      <c r="AJ8" s="16" t="s">
        <v>29</v>
      </c>
      <c r="AK8" s="170" t="s">
        <v>7</v>
      </c>
      <c r="AL8" s="187"/>
      <c r="AM8" s="186"/>
      <c r="AN8" s="14" t="s">
        <v>8</v>
      </c>
      <c r="AO8" s="15" t="s">
        <v>8</v>
      </c>
      <c r="AP8" s="16" t="s">
        <v>28</v>
      </c>
      <c r="AQ8" s="11" t="s">
        <v>29</v>
      </c>
      <c r="AR8" s="170" t="s">
        <v>7</v>
      </c>
      <c r="AS8" s="187"/>
      <c r="AT8" s="186"/>
      <c r="AU8" s="14" t="s">
        <v>8</v>
      </c>
      <c r="AV8" s="15" t="s">
        <v>8</v>
      </c>
      <c r="AW8" s="16" t="s">
        <v>34</v>
      </c>
      <c r="AX8" s="16" t="s">
        <v>35</v>
      </c>
    </row>
    <row r="9" spans="1:51" ht="26.25" customHeight="1">
      <c r="A9" s="91" t="s">
        <v>56</v>
      </c>
      <c r="B9" s="17">
        <v>7051</v>
      </c>
      <c r="C9" s="18" t="s">
        <v>9</v>
      </c>
      <c r="D9" s="18">
        <v>7063</v>
      </c>
      <c r="E9" s="18">
        <v>1341407</v>
      </c>
      <c r="F9" s="18">
        <v>1340372</v>
      </c>
      <c r="G9" s="19">
        <v>65.01692215421494</v>
      </c>
      <c r="H9" s="19">
        <v>64.84204000189573</v>
      </c>
      <c r="I9" s="18">
        <v>4002</v>
      </c>
      <c r="J9" s="18" t="s">
        <v>9</v>
      </c>
      <c r="K9" s="18">
        <v>4005</v>
      </c>
      <c r="L9" s="18">
        <v>1043760</v>
      </c>
      <c r="M9" s="18">
        <v>1032447</v>
      </c>
      <c r="N9" s="19">
        <v>66.1159956419287</v>
      </c>
      <c r="O9" s="19">
        <v>65.33618696790991</v>
      </c>
      <c r="P9" s="18">
        <v>360</v>
      </c>
      <c r="Q9" s="18" t="s">
        <v>9</v>
      </c>
      <c r="R9" s="18">
        <v>362</v>
      </c>
      <c r="S9" s="18">
        <v>61516</v>
      </c>
      <c r="T9" s="18">
        <v>60833</v>
      </c>
      <c r="U9" s="19">
        <v>58.051487241431374</v>
      </c>
      <c r="V9" s="19">
        <v>57.35553397509028</v>
      </c>
      <c r="W9" s="18">
        <v>1087</v>
      </c>
      <c r="X9" s="18" t="s">
        <v>9</v>
      </c>
      <c r="Y9" s="18">
        <v>1090</v>
      </c>
      <c r="Z9" s="18">
        <v>87038</v>
      </c>
      <c r="AA9" s="18">
        <v>94044</v>
      </c>
      <c r="AB9" s="19">
        <v>60.79898293481981</v>
      </c>
      <c r="AC9" s="19">
        <v>65.39552736982644</v>
      </c>
      <c r="AD9" s="18">
        <v>364</v>
      </c>
      <c r="AE9" s="18" t="s">
        <v>9</v>
      </c>
      <c r="AF9" s="18">
        <v>362</v>
      </c>
      <c r="AG9" s="18">
        <v>24726</v>
      </c>
      <c r="AH9" s="18">
        <v>22405</v>
      </c>
      <c r="AI9" s="19">
        <v>50.89120322726711</v>
      </c>
      <c r="AJ9" s="19">
        <v>46.109361815974154</v>
      </c>
      <c r="AK9" s="18">
        <v>401</v>
      </c>
      <c r="AL9" s="20" t="s">
        <v>9</v>
      </c>
      <c r="AM9" s="18">
        <v>404</v>
      </c>
      <c r="AN9" s="18">
        <v>45514</v>
      </c>
      <c r="AO9" s="18">
        <v>47374</v>
      </c>
      <c r="AP9" s="76">
        <v>75.68511374218438</v>
      </c>
      <c r="AQ9" s="76">
        <v>77.6737551442016</v>
      </c>
      <c r="AR9" s="102">
        <v>149</v>
      </c>
      <c r="AS9" s="103" t="s">
        <v>9</v>
      </c>
      <c r="AT9" s="102">
        <v>150</v>
      </c>
      <c r="AU9" s="102">
        <v>8546</v>
      </c>
      <c r="AV9" s="102">
        <v>8987</v>
      </c>
      <c r="AW9" s="104">
        <v>41.20540019286403</v>
      </c>
      <c r="AX9" s="104">
        <v>42.82582797236121</v>
      </c>
      <c r="AY9" s="18"/>
    </row>
    <row r="10" spans="1:51" ht="26.25" customHeight="1">
      <c r="A10" s="92" t="s">
        <v>57</v>
      </c>
      <c r="B10" s="17">
        <v>7301</v>
      </c>
      <c r="C10" s="18" t="s">
        <v>9</v>
      </c>
      <c r="D10" s="18">
        <v>7305</v>
      </c>
      <c r="E10" s="18">
        <v>1322844</v>
      </c>
      <c r="F10" s="18">
        <v>1320718</v>
      </c>
      <c r="G10" s="19">
        <v>63.118206716225636</v>
      </c>
      <c r="H10" s="19">
        <v>62.9</v>
      </c>
      <c r="I10" s="18">
        <v>3970</v>
      </c>
      <c r="J10" s="18" t="s">
        <v>9</v>
      </c>
      <c r="K10" s="18">
        <v>3977</v>
      </c>
      <c r="L10" s="18">
        <v>1002263</v>
      </c>
      <c r="M10" s="18">
        <v>991583</v>
      </c>
      <c r="N10" s="19">
        <v>64.23375206766231</v>
      </c>
      <c r="O10" s="19">
        <v>63.48032562713184</v>
      </c>
      <c r="P10" s="71">
        <v>359</v>
      </c>
      <c r="Q10" s="50" t="s">
        <v>9</v>
      </c>
      <c r="R10" s="71">
        <v>360</v>
      </c>
      <c r="S10" s="71">
        <v>56012</v>
      </c>
      <c r="T10" s="71">
        <v>54825</v>
      </c>
      <c r="U10" s="70">
        <v>55.06813221385454</v>
      </c>
      <c r="V10" s="70">
        <v>53.852954177103285</v>
      </c>
      <c r="W10" s="71">
        <v>1082</v>
      </c>
      <c r="X10" s="18" t="s">
        <v>9</v>
      </c>
      <c r="Y10" s="71">
        <v>1085</v>
      </c>
      <c r="Z10" s="71">
        <v>81556</v>
      </c>
      <c r="AA10" s="71">
        <v>84623</v>
      </c>
      <c r="AB10" s="70">
        <v>58.52727364062377</v>
      </c>
      <c r="AC10" s="70">
        <v>60.50810130564732</v>
      </c>
      <c r="AD10" s="71">
        <v>359</v>
      </c>
      <c r="AE10" s="50" t="s">
        <v>9</v>
      </c>
      <c r="AF10" s="71">
        <v>359</v>
      </c>
      <c r="AG10" s="71">
        <v>22846</v>
      </c>
      <c r="AH10" s="71">
        <v>21739</v>
      </c>
      <c r="AI10" s="19">
        <v>48.1</v>
      </c>
      <c r="AJ10" s="19">
        <v>45.8</v>
      </c>
      <c r="AK10" s="18">
        <v>411</v>
      </c>
      <c r="AL10" s="20" t="s">
        <v>9</v>
      </c>
      <c r="AM10" s="18">
        <v>405</v>
      </c>
      <c r="AN10" s="18">
        <v>45804</v>
      </c>
      <c r="AO10" s="18">
        <v>46227</v>
      </c>
      <c r="AP10" s="76">
        <v>75.1</v>
      </c>
      <c r="AQ10" s="76">
        <v>76</v>
      </c>
      <c r="AR10" s="83" t="s">
        <v>10</v>
      </c>
      <c r="AS10" s="82" t="s">
        <v>9</v>
      </c>
      <c r="AT10" s="83" t="s">
        <v>10</v>
      </c>
      <c r="AU10" s="83" t="s">
        <v>10</v>
      </c>
      <c r="AV10" s="83" t="s">
        <v>10</v>
      </c>
      <c r="AW10" s="84" t="s">
        <v>10</v>
      </c>
      <c r="AX10" s="84" t="s">
        <v>10</v>
      </c>
      <c r="AY10" s="18"/>
    </row>
    <row r="11" spans="1:51" ht="26.25" customHeight="1">
      <c r="A11" s="92" t="s">
        <v>58</v>
      </c>
      <c r="B11" s="17">
        <v>7607</v>
      </c>
      <c r="C11" s="18" t="s">
        <v>9</v>
      </c>
      <c r="D11" s="18">
        <v>7612</v>
      </c>
      <c r="E11" s="18">
        <v>1307282</v>
      </c>
      <c r="F11" s="18">
        <v>1305182</v>
      </c>
      <c r="G11" s="70">
        <v>66</v>
      </c>
      <c r="H11" s="70">
        <v>65.9</v>
      </c>
      <c r="I11" s="71">
        <v>3990</v>
      </c>
      <c r="J11" s="50" t="s">
        <v>9</v>
      </c>
      <c r="K11" s="71">
        <v>3990</v>
      </c>
      <c r="L11" s="71">
        <v>971058</v>
      </c>
      <c r="M11" s="71">
        <v>960215</v>
      </c>
      <c r="N11" s="72">
        <v>68.46478821601713</v>
      </c>
      <c r="O11" s="72">
        <v>67.82051082836918</v>
      </c>
      <c r="P11" s="71">
        <v>357</v>
      </c>
      <c r="Q11" s="50" t="s">
        <v>9</v>
      </c>
      <c r="R11" s="51">
        <v>361</v>
      </c>
      <c r="S11" s="51">
        <v>55635</v>
      </c>
      <c r="T11" s="51">
        <v>54242</v>
      </c>
      <c r="U11" s="76">
        <v>54.54197874593153</v>
      </c>
      <c r="V11" s="76">
        <v>51.080139372822295</v>
      </c>
      <c r="W11" s="51">
        <v>1077</v>
      </c>
      <c r="X11" s="50" t="s">
        <v>9</v>
      </c>
      <c r="Y11" s="51">
        <v>1077</v>
      </c>
      <c r="Z11" s="51">
        <v>81326</v>
      </c>
      <c r="AA11" s="51">
        <v>84731</v>
      </c>
      <c r="AB11" s="76">
        <v>58.56943264147954</v>
      </c>
      <c r="AC11" s="76">
        <v>60.96544876314919</v>
      </c>
      <c r="AD11" s="51">
        <v>357</v>
      </c>
      <c r="AE11" s="50" t="s">
        <v>9</v>
      </c>
      <c r="AF11" s="51">
        <v>360</v>
      </c>
      <c r="AG11" s="51">
        <v>23452</v>
      </c>
      <c r="AH11" s="51">
        <v>22194</v>
      </c>
      <c r="AI11" s="70">
        <v>50.7</v>
      </c>
      <c r="AJ11" s="70">
        <v>47.6</v>
      </c>
      <c r="AK11" s="71">
        <v>416</v>
      </c>
      <c r="AL11" s="20" t="s">
        <v>9</v>
      </c>
      <c r="AM11" s="71">
        <v>416</v>
      </c>
      <c r="AN11" s="71">
        <v>47037</v>
      </c>
      <c r="AO11" s="71">
        <v>47992</v>
      </c>
      <c r="AP11" s="76">
        <v>75.4</v>
      </c>
      <c r="AQ11" s="76">
        <v>76.9</v>
      </c>
      <c r="AR11" s="83" t="s">
        <v>10</v>
      </c>
      <c r="AS11" s="82" t="s">
        <v>9</v>
      </c>
      <c r="AT11" s="83" t="s">
        <v>10</v>
      </c>
      <c r="AU11" s="83" t="s">
        <v>10</v>
      </c>
      <c r="AV11" s="83" t="s">
        <v>10</v>
      </c>
      <c r="AW11" s="84" t="s">
        <v>10</v>
      </c>
      <c r="AX11" s="84" t="s">
        <v>10</v>
      </c>
      <c r="AY11" s="18"/>
    </row>
    <row r="12" spans="1:51" s="98" customFormat="1" ht="26.25" customHeight="1">
      <c r="A12" s="92" t="s">
        <v>59</v>
      </c>
      <c r="B12" s="93">
        <v>7669</v>
      </c>
      <c r="C12" s="71" t="s">
        <v>9</v>
      </c>
      <c r="D12" s="71">
        <v>7659</v>
      </c>
      <c r="E12" s="71">
        <v>1354450</v>
      </c>
      <c r="F12" s="71">
        <v>1353387</v>
      </c>
      <c r="G12" s="94">
        <v>67.33967395357394</v>
      </c>
      <c r="H12" s="94">
        <v>67.30516176966435</v>
      </c>
      <c r="I12" s="71">
        <v>4000</v>
      </c>
      <c r="J12" s="50" t="s">
        <v>9</v>
      </c>
      <c r="K12" s="51">
        <v>3996</v>
      </c>
      <c r="L12" s="51">
        <v>1012397</v>
      </c>
      <c r="M12" s="51">
        <v>1004458</v>
      </c>
      <c r="N12" s="76">
        <v>69.3</v>
      </c>
      <c r="O12" s="76">
        <v>68.9</v>
      </c>
      <c r="P12" s="51">
        <v>363</v>
      </c>
      <c r="Q12" s="50" t="s">
        <v>9</v>
      </c>
      <c r="R12" s="51">
        <v>363</v>
      </c>
      <c r="S12" s="51">
        <v>56612</v>
      </c>
      <c r="T12" s="51">
        <v>54503</v>
      </c>
      <c r="U12" s="76">
        <v>56.6</v>
      </c>
      <c r="V12" s="76">
        <v>53.7</v>
      </c>
      <c r="W12" s="51">
        <v>1087</v>
      </c>
      <c r="X12" s="50" t="s">
        <v>9</v>
      </c>
      <c r="Y12" s="51">
        <v>1088</v>
      </c>
      <c r="Z12" s="51">
        <v>86106</v>
      </c>
      <c r="AA12" s="51">
        <v>90051</v>
      </c>
      <c r="AB12" s="76">
        <v>60.5</v>
      </c>
      <c r="AC12" s="76">
        <v>63.3</v>
      </c>
      <c r="AD12" s="51">
        <v>363</v>
      </c>
      <c r="AE12" s="50" t="s">
        <v>9</v>
      </c>
      <c r="AF12" s="51">
        <v>364</v>
      </c>
      <c r="AG12" s="51">
        <v>23210</v>
      </c>
      <c r="AH12" s="51">
        <v>22481</v>
      </c>
      <c r="AI12" s="76">
        <v>48.7</v>
      </c>
      <c r="AJ12" s="76">
        <v>47</v>
      </c>
      <c r="AK12" s="51">
        <v>410</v>
      </c>
      <c r="AL12" s="97" t="s">
        <v>9</v>
      </c>
      <c r="AM12" s="107">
        <v>408</v>
      </c>
      <c r="AN12" s="51">
        <v>47539</v>
      </c>
      <c r="AO12" s="51">
        <v>48380</v>
      </c>
      <c r="AP12" s="76">
        <v>77.1</v>
      </c>
      <c r="AQ12" s="76">
        <v>78.9</v>
      </c>
      <c r="AR12" s="83" t="s">
        <v>10</v>
      </c>
      <c r="AS12" s="82" t="s">
        <v>9</v>
      </c>
      <c r="AT12" s="95" t="s">
        <v>10</v>
      </c>
      <c r="AU12" s="95" t="s">
        <v>10</v>
      </c>
      <c r="AV12" s="95" t="s">
        <v>10</v>
      </c>
      <c r="AW12" s="96" t="s">
        <v>10</v>
      </c>
      <c r="AX12" s="96" t="s">
        <v>10</v>
      </c>
      <c r="AY12" s="51"/>
    </row>
    <row r="13" spans="1:51" s="129" customFormat="1" ht="26.25" customHeight="1">
      <c r="A13" s="123" t="s">
        <v>60</v>
      </c>
      <c r="B13" s="124">
        <v>7496</v>
      </c>
      <c r="C13" s="53" t="s">
        <v>9</v>
      </c>
      <c r="D13" s="124">
        <v>7486</v>
      </c>
      <c r="E13" s="124">
        <v>1287114</v>
      </c>
      <c r="F13" s="124">
        <v>1281650</v>
      </c>
      <c r="G13" s="125">
        <v>64.83544991162104</v>
      </c>
      <c r="H13" s="125">
        <v>64.56717348778606</v>
      </c>
      <c r="I13" s="124">
        <v>4010</v>
      </c>
      <c r="J13" s="50" t="s">
        <v>9</v>
      </c>
      <c r="K13" s="124">
        <v>4012</v>
      </c>
      <c r="L13" s="124">
        <v>965435</v>
      </c>
      <c r="M13" s="124">
        <v>955090</v>
      </c>
      <c r="N13" s="125">
        <v>66.30425227393226</v>
      </c>
      <c r="O13" s="125">
        <v>65.57337655962392</v>
      </c>
      <c r="P13" s="124">
        <v>362</v>
      </c>
      <c r="Q13" s="50" t="s">
        <v>9</v>
      </c>
      <c r="R13" s="124">
        <v>362</v>
      </c>
      <c r="S13" s="124">
        <v>54186</v>
      </c>
      <c r="T13" s="124">
        <v>52700</v>
      </c>
      <c r="U13" s="125">
        <v>53.39048182086905</v>
      </c>
      <c r="V13" s="125">
        <v>51.87467393765196</v>
      </c>
      <c r="W13" s="124">
        <v>910</v>
      </c>
      <c r="X13" s="50" t="s">
        <v>9</v>
      </c>
      <c r="Y13" s="124">
        <v>910</v>
      </c>
      <c r="Z13" s="124">
        <v>78051</v>
      </c>
      <c r="AA13" s="124">
        <v>79016</v>
      </c>
      <c r="AB13" s="125">
        <v>63.34074530935532</v>
      </c>
      <c r="AC13" s="125">
        <v>64.12335159261514</v>
      </c>
      <c r="AD13" s="124">
        <v>363</v>
      </c>
      <c r="AE13" s="50" t="s">
        <v>9</v>
      </c>
      <c r="AF13" s="124">
        <v>362</v>
      </c>
      <c r="AG13" s="124">
        <v>22190</v>
      </c>
      <c r="AH13" s="124">
        <v>21713</v>
      </c>
      <c r="AI13" s="125">
        <v>47.20975256898496</v>
      </c>
      <c r="AJ13" s="125">
        <v>46.33095060279526</v>
      </c>
      <c r="AK13" s="124">
        <v>398</v>
      </c>
      <c r="AL13" s="126" t="s">
        <v>9</v>
      </c>
      <c r="AM13" s="124">
        <v>396</v>
      </c>
      <c r="AN13" s="124">
        <v>44181</v>
      </c>
      <c r="AO13" s="124">
        <v>44929</v>
      </c>
      <c r="AP13" s="125">
        <v>74.02362402613723</v>
      </c>
      <c r="AQ13" s="125">
        <v>75.6571524795824</v>
      </c>
      <c r="AR13" s="111" t="s">
        <v>10</v>
      </c>
      <c r="AS13" s="111" t="s">
        <v>9</v>
      </c>
      <c r="AT13" s="111" t="s">
        <v>10</v>
      </c>
      <c r="AU13" s="111" t="s">
        <v>10</v>
      </c>
      <c r="AV13" s="111" t="s">
        <v>10</v>
      </c>
      <c r="AW13" s="127" t="s">
        <v>10</v>
      </c>
      <c r="AX13" s="127" t="s">
        <v>10</v>
      </c>
      <c r="AY13" s="128"/>
    </row>
    <row r="14" spans="1:50" ht="26.25" customHeight="1">
      <c r="A14" s="112"/>
      <c r="B14" s="21" t="s">
        <v>64</v>
      </c>
      <c r="C14" s="22"/>
      <c r="D14" s="18" t="s">
        <v>64</v>
      </c>
      <c r="E14" s="18" t="s">
        <v>64</v>
      </c>
      <c r="F14" s="18" t="s">
        <v>64</v>
      </c>
      <c r="G14" s="22" t="s">
        <v>64</v>
      </c>
      <c r="H14" s="22" t="s">
        <v>64</v>
      </c>
      <c r="I14" s="56" t="s">
        <v>64</v>
      </c>
      <c r="J14" s="22"/>
      <c r="K14" s="56" t="s">
        <v>64</v>
      </c>
      <c r="L14" s="22" t="s">
        <v>64</v>
      </c>
      <c r="M14" s="22" t="s">
        <v>64</v>
      </c>
      <c r="N14" s="22" t="s">
        <v>64</v>
      </c>
      <c r="O14" s="22" t="s">
        <v>64</v>
      </c>
      <c r="P14" s="56" t="s">
        <v>64</v>
      </c>
      <c r="Q14" s="22"/>
      <c r="R14" s="56" t="s">
        <v>64</v>
      </c>
      <c r="S14" s="55" t="s">
        <v>64</v>
      </c>
      <c r="T14" s="55" t="s">
        <v>64</v>
      </c>
      <c r="U14" s="22" t="s">
        <v>64</v>
      </c>
      <c r="V14" s="22" t="s">
        <v>64</v>
      </c>
      <c r="W14" s="56" t="s">
        <v>64</v>
      </c>
      <c r="X14" s="22"/>
      <c r="Y14" s="56" t="s">
        <v>64</v>
      </c>
      <c r="Z14" s="55" t="s">
        <v>64</v>
      </c>
      <c r="AA14" s="55" t="s">
        <v>64</v>
      </c>
      <c r="AB14" s="22" t="s">
        <v>64</v>
      </c>
      <c r="AC14" s="22" t="s">
        <v>64</v>
      </c>
      <c r="AD14" s="56" t="s">
        <v>64</v>
      </c>
      <c r="AE14" s="22"/>
      <c r="AF14" s="56" t="s">
        <v>64</v>
      </c>
      <c r="AG14" s="55" t="s">
        <v>64</v>
      </c>
      <c r="AH14" s="55" t="s">
        <v>64</v>
      </c>
      <c r="AI14" s="22" t="s">
        <v>64</v>
      </c>
      <c r="AJ14" s="22" t="s">
        <v>64</v>
      </c>
      <c r="AK14" s="56" t="s">
        <v>64</v>
      </c>
      <c r="AL14" s="22" t="s">
        <v>64</v>
      </c>
      <c r="AM14" s="56" t="s">
        <v>64</v>
      </c>
      <c r="AN14" s="55" t="s">
        <v>64</v>
      </c>
      <c r="AO14" s="55" t="s">
        <v>64</v>
      </c>
      <c r="AP14" s="22" t="s">
        <v>64</v>
      </c>
      <c r="AQ14" s="22" t="s">
        <v>64</v>
      </c>
      <c r="AR14" s="22"/>
      <c r="AS14" s="22"/>
      <c r="AT14" s="22"/>
      <c r="AU14" s="42"/>
      <c r="AV14" s="42"/>
      <c r="AW14" s="22"/>
      <c r="AX14" s="22"/>
    </row>
    <row r="15" spans="1:50" s="31" customFormat="1" ht="26.25" customHeight="1">
      <c r="A15" s="113" t="s">
        <v>61</v>
      </c>
      <c r="B15" s="24">
        <v>622</v>
      </c>
      <c r="C15" s="50" t="s">
        <v>9</v>
      </c>
      <c r="D15" s="24">
        <v>622</v>
      </c>
      <c r="E15" s="26">
        <v>95428</v>
      </c>
      <c r="F15" s="26">
        <v>96862</v>
      </c>
      <c r="G15" s="25">
        <v>55.493978285774105</v>
      </c>
      <c r="H15" s="25">
        <v>56.327233183882576</v>
      </c>
      <c r="I15" s="24">
        <v>329</v>
      </c>
      <c r="J15" s="50" t="s">
        <v>9</v>
      </c>
      <c r="K15" s="24">
        <v>329</v>
      </c>
      <c r="L15" s="26">
        <v>72934</v>
      </c>
      <c r="M15" s="26">
        <v>73783</v>
      </c>
      <c r="N15" s="27">
        <v>57.25522828612699</v>
      </c>
      <c r="O15" s="109">
        <v>57.921717013125665</v>
      </c>
      <c r="P15" s="24">
        <v>29</v>
      </c>
      <c r="Q15" s="50" t="s">
        <v>9</v>
      </c>
      <c r="R15" s="24">
        <v>29</v>
      </c>
      <c r="S15" s="26">
        <v>2759</v>
      </c>
      <c r="T15" s="26">
        <v>2786</v>
      </c>
      <c r="U15" s="27">
        <v>32.96690166089139</v>
      </c>
      <c r="V15" s="27">
        <v>33.28554360812425</v>
      </c>
      <c r="W15" s="24">
        <v>87</v>
      </c>
      <c r="X15" s="50" t="s">
        <v>9</v>
      </c>
      <c r="Y15" s="24">
        <v>87</v>
      </c>
      <c r="Z15" s="26">
        <v>5648</v>
      </c>
      <c r="AA15" s="26">
        <v>5821</v>
      </c>
      <c r="AB15" s="27">
        <v>49.991148875907236</v>
      </c>
      <c r="AC15" s="27">
        <v>51.52239334395469</v>
      </c>
      <c r="AD15" s="24">
        <v>29</v>
      </c>
      <c r="AE15" s="50" t="s">
        <v>9</v>
      </c>
      <c r="AF15" s="24">
        <v>29</v>
      </c>
      <c r="AG15" s="26">
        <v>1557</v>
      </c>
      <c r="AH15" s="26">
        <v>1438</v>
      </c>
      <c r="AI15" s="27">
        <v>40.36816178376977</v>
      </c>
      <c r="AJ15" s="27">
        <v>37.28286232823438</v>
      </c>
      <c r="AK15" s="24">
        <v>30</v>
      </c>
      <c r="AL15" s="97" t="s">
        <v>9</v>
      </c>
      <c r="AM15" s="24">
        <v>30</v>
      </c>
      <c r="AN15" s="26">
        <v>3563</v>
      </c>
      <c r="AO15" s="26">
        <v>3687</v>
      </c>
      <c r="AP15" s="27">
        <v>79.17777777777778</v>
      </c>
      <c r="AQ15" s="27">
        <v>81.93333333333334</v>
      </c>
      <c r="AR15" s="83" t="s">
        <v>10</v>
      </c>
      <c r="AS15" s="82" t="s">
        <v>9</v>
      </c>
      <c r="AT15" s="83" t="s">
        <v>10</v>
      </c>
      <c r="AU15" s="83" t="s">
        <v>10</v>
      </c>
      <c r="AV15" s="83" t="s">
        <v>10</v>
      </c>
      <c r="AW15" s="84" t="s">
        <v>10</v>
      </c>
      <c r="AX15" s="84" t="s">
        <v>10</v>
      </c>
    </row>
    <row r="16" spans="1:50" s="31" customFormat="1" ht="26.25" customHeight="1">
      <c r="A16" s="114" t="s">
        <v>46</v>
      </c>
      <c r="B16" s="24">
        <v>650</v>
      </c>
      <c r="C16" s="50" t="s">
        <v>9</v>
      </c>
      <c r="D16" s="24">
        <v>647</v>
      </c>
      <c r="E16" s="26">
        <v>109296</v>
      </c>
      <c r="F16" s="26">
        <v>107941</v>
      </c>
      <c r="G16" s="25">
        <v>62.61048892962506</v>
      </c>
      <c r="H16" s="25">
        <v>61.93396984232632</v>
      </c>
      <c r="I16" s="24">
        <v>341</v>
      </c>
      <c r="J16" s="50" t="s">
        <v>9</v>
      </c>
      <c r="K16" s="24">
        <v>341</v>
      </c>
      <c r="L16" s="26">
        <v>82109</v>
      </c>
      <c r="M16" s="26">
        <v>80084</v>
      </c>
      <c r="N16" s="27">
        <v>64.16871160849654</v>
      </c>
      <c r="O16" s="109">
        <v>62.591541810280816</v>
      </c>
      <c r="P16" s="24">
        <v>31</v>
      </c>
      <c r="Q16" s="50" t="s">
        <v>9</v>
      </c>
      <c r="R16" s="24">
        <v>31</v>
      </c>
      <c r="S16" s="26">
        <v>4507</v>
      </c>
      <c r="T16" s="26">
        <v>4563</v>
      </c>
      <c r="U16" s="27">
        <v>52.11007052838479</v>
      </c>
      <c r="V16" s="27">
        <v>52.75754422476587</v>
      </c>
      <c r="W16" s="24">
        <v>93</v>
      </c>
      <c r="X16" s="50" t="s">
        <v>9</v>
      </c>
      <c r="Y16" s="24">
        <v>93</v>
      </c>
      <c r="Z16" s="26">
        <v>7014</v>
      </c>
      <c r="AA16" s="26">
        <v>7486</v>
      </c>
      <c r="AB16" s="27">
        <v>58.01968731905037</v>
      </c>
      <c r="AC16" s="27">
        <v>61.924063197948556</v>
      </c>
      <c r="AD16" s="24">
        <v>31</v>
      </c>
      <c r="AE16" s="50" t="s">
        <v>9</v>
      </c>
      <c r="AF16" s="24">
        <v>31</v>
      </c>
      <c r="AG16" s="26">
        <v>2053</v>
      </c>
      <c r="AH16" s="26">
        <v>2011</v>
      </c>
      <c r="AI16" s="27">
        <v>49.793839437302935</v>
      </c>
      <c r="AJ16" s="27">
        <v>48.810679611650485</v>
      </c>
      <c r="AK16" s="24">
        <v>31</v>
      </c>
      <c r="AL16" s="97" t="s">
        <v>9</v>
      </c>
      <c r="AM16" s="24">
        <v>31</v>
      </c>
      <c r="AN16" s="26">
        <v>3567</v>
      </c>
      <c r="AO16" s="26">
        <v>3755</v>
      </c>
      <c r="AP16" s="27">
        <v>76.79224973089343</v>
      </c>
      <c r="AQ16" s="27">
        <v>80.83961248654468</v>
      </c>
      <c r="AR16" s="83" t="s">
        <v>10</v>
      </c>
      <c r="AS16" s="82" t="s">
        <v>9</v>
      </c>
      <c r="AT16" s="83" t="s">
        <v>10</v>
      </c>
      <c r="AU16" s="83" t="s">
        <v>10</v>
      </c>
      <c r="AV16" s="83" t="s">
        <v>10</v>
      </c>
      <c r="AW16" s="84" t="s">
        <v>10</v>
      </c>
      <c r="AX16" s="84" t="s">
        <v>10</v>
      </c>
    </row>
    <row r="17" spans="1:50" s="31" customFormat="1" ht="26.25" customHeight="1">
      <c r="A17" s="114" t="s">
        <v>47</v>
      </c>
      <c r="B17" s="24">
        <v>628</v>
      </c>
      <c r="C17" s="50" t="s">
        <v>9</v>
      </c>
      <c r="D17" s="24">
        <v>628</v>
      </c>
      <c r="E17" s="26">
        <v>111445</v>
      </c>
      <c r="F17" s="26">
        <v>113272</v>
      </c>
      <c r="G17" s="25">
        <v>65.74383236782802</v>
      </c>
      <c r="H17" s="25">
        <v>66.75624705327675</v>
      </c>
      <c r="I17" s="24">
        <v>329</v>
      </c>
      <c r="J17" s="50" t="s">
        <v>9</v>
      </c>
      <c r="K17" s="24">
        <v>329</v>
      </c>
      <c r="L17" s="26">
        <v>82096</v>
      </c>
      <c r="M17" s="26">
        <v>83802</v>
      </c>
      <c r="N17" s="27">
        <v>65.59231709558088</v>
      </c>
      <c r="O17" s="109">
        <v>67.16033948020099</v>
      </c>
      <c r="P17" s="24">
        <v>30</v>
      </c>
      <c r="Q17" s="50" t="s">
        <v>9</v>
      </c>
      <c r="R17" s="24">
        <v>30</v>
      </c>
      <c r="S17" s="26">
        <v>7174</v>
      </c>
      <c r="T17" s="26">
        <v>6469</v>
      </c>
      <c r="U17" s="27">
        <v>85.72111363364799</v>
      </c>
      <c r="V17" s="27">
        <v>73.92298023083076</v>
      </c>
      <c r="W17" s="24">
        <v>90</v>
      </c>
      <c r="X17" s="50" t="s">
        <v>9</v>
      </c>
      <c r="Y17" s="24">
        <v>90</v>
      </c>
      <c r="Z17" s="26">
        <v>6553</v>
      </c>
      <c r="AA17" s="26">
        <v>6825</v>
      </c>
      <c r="AB17" s="27">
        <v>55.989405331510596</v>
      </c>
      <c r="AC17" s="27">
        <v>58.313397129186605</v>
      </c>
      <c r="AD17" s="24">
        <v>30</v>
      </c>
      <c r="AE17" s="50" t="s">
        <v>9</v>
      </c>
      <c r="AF17" s="24">
        <v>30</v>
      </c>
      <c r="AG17" s="26">
        <v>1865</v>
      </c>
      <c r="AH17" s="26">
        <v>1885</v>
      </c>
      <c r="AI17" s="27">
        <v>46.82400200853628</v>
      </c>
      <c r="AJ17" s="27">
        <v>47.326136078332915</v>
      </c>
      <c r="AK17" s="24">
        <v>32</v>
      </c>
      <c r="AL17" s="97" t="s">
        <v>9</v>
      </c>
      <c r="AM17" s="24">
        <v>31</v>
      </c>
      <c r="AN17" s="26">
        <v>3985</v>
      </c>
      <c r="AO17" s="26">
        <v>3786</v>
      </c>
      <c r="AP17" s="27">
        <v>83.02083333333333</v>
      </c>
      <c r="AQ17" s="27">
        <v>81.41935483870968</v>
      </c>
      <c r="AR17" s="83" t="s">
        <v>10</v>
      </c>
      <c r="AS17" s="82" t="s">
        <v>9</v>
      </c>
      <c r="AT17" s="83" t="s">
        <v>10</v>
      </c>
      <c r="AU17" s="83" t="s">
        <v>10</v>
      </c>
      <c r="AV17" s="83" t="s">
        <v>10</v>
      </c>
      <c r="AW17" s="84" t="s">
        <v>10</v>
      </c>
      <c r="AX17" s="84" t="s">
        <v>10</v>
      </c>
    </row>
    <row r="18" spans="1:50" s="31" customFormat="1" ht="26.25" customHeight="1">
      <c r="A18" s="114" t="s">
        <v>48</v>
      </c>
      <c r="B18" s="24">
        <v>654</v>
      </c>
      <c r="C18" s="50" t="s">
        <v>9</v>
      </c>
      <c r="D18" s="24">
        <v>653</v>
      </c>
      <c r="E18" s="26">
        <v>105929</v>
      </c>
      <c r="F18" s="26">
        <v>106997</v>
      </c>
      <c r="G18" s="25">
        <v>60.202666606044765</v>
      </c>
      <c r="H18" s="25">
        <v>60.7851157506036</v>
      </c>
      <c r="I18" s="24">
        <v>341</v>
      </c>
      <c r="J18" s="50" t="s">
        <v>9</v>
      </c>
      <c r="K18" s="24">
        <v>341</v>
      </c>
      <c r="L18" s="26">
        <v>78394</v>
      </c>
      <c r="M18" s="26">
        <v>78964</v>
      </c>
      <c r="N18" s="27">
        <v>60.528896266841684</v>
      </c>
      <c r="O18" s="109">
        <v>60.91444176161567</v>
      </c>
      <c r="P18" s="24">
        <v>31</v>
      </c>
      <c r="Q18" s="50" t="s">
        <v>9</v>
      </c>
      <c r="R18" s="24">
        <v>31</v>
      </c>
      <c r="S18" s="26">
        <v>5400</v>
      </c>
      <c r="T18" s="26">
        <v>5185</v>
      </c>
      <c r="U18" s="27">
        <v>62.43496357960458</v>
      </c>
      <c r="V18" s="27">
        <v>59.94912706671292</v>
      </c>
      <c r="W18" s="24">
        <v>93</v>
      </c>
      <c r="X18" s="50" t="s">
        <v>9</v>
      </c>
      <c r="Y18" s="24">
        <v>93</v>
      </c>
      <c r="Z18" s="26">
        <v>6598</v>
      </c>
      <c r="AA18" s="26">
        <v>6819</v>
      </c>
      <c r="AB18" s="27">
        <v>54.80521638009801</v>
      </c>
      <c r="AC18" s="27">
        <v>56.636212624584715</v>
      </c>
      <c r="AD18" s="24">
        <v>29</v>
      </c>
      <c r="AE18" s="50" t="s">
        <v>9</v>
      </c>
      <c r="AF18" s="24">
        <v>29</v>
      </c>
      <c r="AG18" s="26">
        <v>1751</v>
      </c>
      <c r="AH18" s="26">
        <v>1792</v>
      </c>
      <c r="AI18" s="27">
        <v>45.563361956804584</v>
      </c>
      <c r="AJ18" s="27">
        <v>46.63023679417122</v>
      </c>
      <c r="AK18" s="24">
        <v>35</v>
      </c>
      <c r="AL18" s="97" t="s">
        <v>9</v>
      </c>
      <c r="AM18" s="24">
        <v>35</v>
      </c>
      <c r="AN18" s="26">
        <v>3611</v>
      </c>
      <c r="AO18" s="26">
        <v>3625</v>
      </c>
      <c r="AP18" s="27">
        <v>68.78095238095237</v>
      </c>
      <c r="AQ18" s="27">
        <v>69.04761904761905</v>
      </c>
      <c r="AR18" s="83" t="s">
        <v>10</v>
      </c>
      <c r="AS18" s="82" t="s">
        <v>9</v>
      </c>
      <c r="AT18" s="83" t="s">
        <v>10</v>
      </c>
      <c r="AU18" s="83" t="s">
        <v>10</v>
      </c>
      <c r="AV18" s="83" t="s">
        <v>10</v>
      </c>
      <c r="AW18" s="84" t="s">
        <v>10</v>
      </c>
      <c r="AX18" s="84" t="s">
        <v>10</v>
      </c>
    </row>
    <row r="19" spans="1:50" s="31" customFormat="1" ht="26.25" customHeight="1">
      <c r="A19" s="114" t="s">
        <v>49</v>
      </c>
      <c r="B19" s="24">
        <v>659</v>
      </c>
      <c r="C19" s="50" t="s">
        <v>9</v>
      </c>
      <c r="D19" s="24">
        <v>658</v>
      </c>
      <c r="E19" s="26">
        <v>117424</v>
      </c>
      <c r="F19" s="26">
        <v>116144</v>
      </c>
      <c r="G19" s="25">
        <v>67.25237969782705</v>
      </c>
      <c r="H19" s="25">
        <v>66.54558163785646</v>
      </c>
      <c r="I19" s="24">
        <v>341</v>
      </c>
      <c r="J19" s="50" t="s">
        <v>9</v>
      </c>
      <c r="K19" s="24">
        <v>341</v>
      </c>
      <c r="L19" s="26">
        <v>84782</v>
      </c>
      <c r="M19" s="26">
        <v>83883</v>
      </c>
      <c r="N19" s="27">
        <v>66.47118317169357</v>
      </c>
      <c r="O19" s="109">
        <v>65.77562750433235</v>
      </c>
      <c r="P19" s="24">
        <v>31</v>
      </c>
      <c r="Q19" s="50" t="s">
        <v>9</v>
      </c>
      <c r="R19" s="24">
        <v>31</v>
      </c>
      <c r="S19" s="26">
        <v>6825</v>
      </c>
      <c r="T19" s="26">
        <v>6266</v>
      </c>
      <c r="U19" s="27">
        <v>79.49912638322655</v>
      </c>
      <c r="V19" s="27">
        <v>72.97926857675286</v>
      </c>
      <c r="W19" s="24">
        <v>93</v>
      </c>
      <c r="X19" s="50" t="s">
        <v>9</v>
      </c>
      <c r="Y19" s="24">
        <v>93</v>
      </c>
      <c r="Z19" s="26">
        <v>6665</v>
      </c>
      <c r="AA19" s="26">
        <v>6874</v>
      </c>
      <c r="AB19" s="27">
        <v>55.64832595808633</v>
      </c>
      <c r="AC19" s="27">
        <v>57.398129592518366</v>
      </c>
      <c r="AD19" s="24">
        <v>31</v>
      </c>
      <c r="AE19" s="50" t="s">
        <v>9</v>
      </c>
      <c r="AF19" s="24">
        <v>31</v>
      </c>
      <c r="AG19" s="26">
        <v>2304</v>
      </c>
      <c r="AH19" s="26">
        <v>2148</v>
      </c>
      <c r="AI19" s="27">
        <v>55.719467956469174</v>
      </c>
      <c r="AJ19" s="27">
        <v>51.94679564691656</v>
      </c>
      <c r="AK19" s="24">
        <v>40</v>
      </c>
      <c r="AL19" s="97" t="s">
        <v>9</v>
      </c>
      <c r="AM19" s="24">
        <v>40</v>
      </c>
      <c r="AN19" s="26">
        <v>4677</v>
      </c>
      <c r="AO19" s="26">
        <v>4745</v>
      </c>
      <c r="AP19" s="27">
        <v>77.95</v>
      </c>
      <c r="AQ19" s="27">
        <v>79.08333333333334</v>
      </c>
      <c r="AR19" s="83" t="s">
        <v>10</v>
      </c>
      <c r="AS19" s="82" t="s">
        <v>9</v>
      </c>
      <c r="AT19" s="83" t="s">
        <v>10</v>
      </c>
      <c r="AU19" s="83" t="s">
        <v>10</v>
      </c>
      <c r="AV19" s="83" t="s">
        <v>10</v>
      </c>
      <c r="AW19" s="84" t="s">
        <v>10</v>
      </c>
      <c r="AX19" s="84" t="s">
        <v>10</v>
      </c>
    </row>
    <row r="20" spans="1:50" s="31" customFormat="1" ht="26.25" customHeight="1">
      <c r="A20" s="114" t="s">
        <v>50</v>
      </c>
      <c r="B20" s="24">
        <v>634</v>
      </c>
      <c r="C20" s="50" t="s">
        <v>9</v>
      </c>
      <c r="D20" s="24">
        <v>631</v>
      </c>
      <c r="E20" s="26">
        <v>111147</v>
      </c>
      <c r="F20" s="26">
        <v>109795</v>
      </c>
      <c r="G20" s="25">
        <v>68.48497171799328</v>
      </c>
      <c r="H20" s="25">
        <v>67.83498912613682</v>
      </c>
      <c r="I20" s="24">
        <v>326</v>
      </c>
      <c r="J20" s="50" t="s">
        <v>9</v>
      </c>
      <c r="K20" s="24">
        <v>326</v>
      </c>
      <c r="L20" s="26">
        <v>81190</v>
      </c>
      <c r="M20" s="26">
        <v>79386</v>
      </c>
      <c r="N20" s="27">
        <v>69.5274633051878</v>
      </c>
      <c r="O20" s="109">
        <v>67.98492763552282</v>
      </c>
      <c r="P20" s="24">
        <v>30</v>
      </c>
      <c r="Q20" s="50" t="s">
        <v>9</v>
      </c>
      <c r="R20" s="24">
        <v>30</v>
      </c>
      <c r="S20" s="26">
        <v>6046</v>
      </c>
      <c r="T20" s="26">
        <v>5810</v>
      </c>
      <c r="U20" s="27">
        <v>72.23416965352449</v>
      </c>
      <c r="V20" s="27">
        <v>69.41457586618877</v>
      </c>
      <c r="W20" s="24">
        <v>89</v>
      </c>
      <c r="X20" s="50" t="s">
        <v>9</v>
      </c>
      <c r="Y20" s="24">
        <v>89</v>
      </c>
      <c r="Z20" s="26">
        <v>6899</v>
      </c>
      <c r="AA20" s="26">
        <v>7260</v>
      </c>
      <c r="AB20" s="27">
        <v>60.76272679231989</v>
      </c>
      <c r="AC20" s="27">
        <v>63.94222300510833</v>
      </c>
      <c r="AD20" s="24">
        <v>30</v>
      </c>
      <c r="AE20" s="50" t="s">
        <v>9</v>
      </c>
      <c r="AF20" s="24">
        <v>29</v>
      </c>
      <c r="AG20" s="26">
        <v>2311</v>
      </c>
      <c r="AH20" s="26">
        <v>2171</v>
      </c>
      <c r="AI20" s="27">
        <v>58.123742454728365</v>
      </c>
      <c r="AJ20" s="27">
        <v>56.52173913043478</v>
      </c>
      <c r="AK20" s="24">
        <v>39</v>
      </c>
      <c r="AL20" s="97" t="s">
        <v>9</v>
      </c>
      <c r="AM20" s="24">
        <v>37</v>
      </c>
      <c r="AN20" s="26">
        <v>4153</v>
      </c>
      <c r="AO20" s="26">
        <v>4120</v>
      </c>
      <c r="AP20" s="27">
        <v>70.991452991453</v>
      </c>
      <c r="AQ20" s="27">
        <v>74.23423423423424</v>
      </c>
      <c r="AR20" s="83" t="s">
        <v>10</v>
      </c>
      <c r="AS20" s="82" t="s">
        <v>9</v>
      </c>
      <c r="AT20" s="83" t="s">
        <v>10</v>
      </c>
      <c r="AU20" s="83" t="s">
        <v>10</v>
      </c>
      <c r="AV20" s="83" t="s">
        <v>10</v>
      </c>
      <c r="AW20" s="84" t="s">
        <v>10</v>
      </c>
      <c r="AX20" s="84" t="s">
        <v>10</v>
      </c>
    </row>
    <row r="21" spans="1:50" s="31" customFormat="1" ht="26.25" customHeight="1">
      <c r="A21" s="114" t="s">
        <v>51</v>
      </c>
      <c r="B21" s="24">
        <v>626</v>
      </c>
      <c r="C21" s="50" t="s">
        <v>9</v>
      </c>
      <c r="D21" s="24">
        <v>626</v>
      </c>
      <c r="E21" s="26">
        <v>119828</v>
      </c>
      <c r="F21" s="26">
        <v>118897</v>
      </c>
      <c r="G21" s="25">
        <v>69.63869565470068</v>
      </c>
      <c r="H21" s="25">
        <v>68.95777752000927</v>
      </c>
      <c r="I21" s="24">
        <v>341</v>
      </c>
      <c r="J21" s="50" t="s">
        <v>9</v>
      </c>
      <c r="K21" s="24">
        <v>341</v>
      </c>
      <c r="L21" s="26">
        <v>90620</v>
      </c>
      <c r="M21" s="26">
        <v>88897</v>
      </c>
      <c r="N21" s="27">
        <v>70.18440639110264</v>
      </c>
      <c r="O21" s="109">
        <v>68.721155853091</v>
      </c>
      <c r="P21" s="24">
        <v>31</v>
      </c>
      <c r="Q21" s="50" t="s">
        <v>9</v>
      </c>
      <c r="R21" s="24">
        <v>31</v>
      </c>
      <c r="S21" s="26">
        <v>4961</v>
      </c>
      <c r="T21" s="26">
        <v>4905</v>
      </c>
      <c r="U21" s="27">
        <v>57.359232281188575</v>
      </c>
      <c r="V21" s="27">
        <v>56.737998843262005</v>
      </c>
      <c r="W21" s="24">
        <v>62</v>
      </c>
      <c r="X21" s="50" t="s">
        <v>9</v>
      </c>
      <c r="Y21" s="24">
        <v>62</v>
      </c>
      <c r="Z21" s="26">
        <v>7091</v>
      </c>
      <c r="AA21" s="26">
        <v>6901</v>
      </c>
      <c r="AB21" s="27">
        <v>87.04885833537934</v>
      </c>
      <c r="AC21" s="27">
        <v>84.7164252393813</v>
      </c>
      <c r="AD21" s="24">
        <v>31</v>
      </c>
      <c r="AE21" s="50" t="s">
        <v>9</v>
      </c>
      <c r="AF21" s="24">
        <v>31</v>
      </c>
      <c r="AG21" s="26">
        <v>2344</v>
      </c>
      <c r="AH21" s="26">
        <v>2493</v>
      </c>
      <c r="AI21" s="27">
        <v>59.90288780986456</v>
      </c>
      <c r="AJ21" s="27">
        <v>63.71070789675441</v>
      </c>
      <c r="AK21" s="24">
        <v>39</v>
      </c>
      <c r="AL21" s="97" t="s">
        <v>9</v>
      </c>
      <c r="AM21" s="24">
        <v>40</v>
      </c>
      <c r="AN21" s="26">
        <v>4362</v>
      </c>
      <c r="AO21" s="26">
        <v>4609</v>
      </c>
      <c r="AP21" s="27">
        <v>74.56410256410257</v>
      </c>
      <c r="AQ21" s="27">
        <v>76.81666666666666</v>
      </c>
      <c r="AR21" s="83" t="s">
        <v>10</v>
      </c>
      <c r="AS21" s="82" t="s">
        <v>9</v>
      </c>
      <c r="AT21" s="83" t="s">
        <v>10</v>
      </c>
      <c r="AU21" s="83" t="s">
        <v>10</v>
      </c>
      <c r="AV21" s="83" t="s">
        <v>10</v>
      </c>
      <c r="AW21" s="84" t="s">
        <v>10</v>
      </c>
      <c r="AX21" s="84" t="s">
        <v>10</v>
      </c>
    </row>
    <row r="22" spans="1:50" s="31" customFormat="1" ht="26.25" customHeight="1">
      <c r="A22" s="114" t="s">
        <v>52</v>
      </c>
      <c r="B22" s="24">
        <v>600</v>
      </c>
      <c r="C22" s="50" t="s">
        <v>9</v>
      </c>
      <c r="D22" s="24">
        <v>600</v>
      </c>
      <c r="E22" s="26">
        <v>119607</v>
      </c>
      <c r="F22" s="26">
        <v>117242</v>
      </c>
      <c r="G22" s="25">
        <v>73.56537463250218</v>
      </c>
      <c r="H22" s="25">
        <v>72.1813491599303</v>
      </c>
      <c r="I22" s="24">
        <v>330</v>
      </c>
      <c r="J22" s="50" t="s">
        <v>9</v>
      </c>
      <c r="K22" s="24">
        <v>330</v>
      </c>
      <c r="L22" s="26">
        <v>91593</v>
      </c>
      <c r="M22" s="26">
        <v>89400</v>
      </c>
      <c r="N22" s="27">
        <v>75.91754525561966</v>
      </c>
      <c r="O22" s="109">
        <v>74.19887622731083</v>
      </c>
      <c r="P22" s="24">
        <v>30</v>
      </c>
      <c r="Q22" s="50" t="s">
        <v>9</v>
      </c>
      <c r="R22" s="24">
        <v>30</v>
      </c>
      <c r="S22" s="26">
        <v>3850</v>
      </c>
      <c r="T22" s="26">
        <v>3929</v>
      </c>
      <c r="U22" s="27">
        <v>45.997610513739545</v>
      </c>
      <c r="V22" s="27">
        <v>46.94145758661888</v>
      </c>
      <c r="W22" s="24">
        <v>60</v>
      </c>
      <c r="X22" s="50" t="s">
        <v>9</v>
      </c>
      <c r="Y22" s="24">
        <v>60</v>
      </c>
      <c r="Z22" s="26">
        <v>7350</v>
      </c>
      <c r="AA22" s="26">
        <v>7091</v>
      </c>
      <c r="AB22" s="27">
        <v>83.77023022566674</v>
      </c>
      <c r="AC22" s="27">
        <v>80.81832687485753</v>
      </c>
      <c r="AD22" s="24">
        <v>30</v>
      </c>
      <c r="AE22" s="50" t="s">
        <v>9</v>
      </c>
      <c r="AF22" s="24">
        <v>30</v>
      </c>
      <c r="AG22" s="26">
        <v>2406</v>
      </c>
      <c r="AH22" s="26">
        <v>2090</v>
      </c>
      <c r="AI22" s="27">
        <v>63.533139688407715</v>
      </c>
      <c r="AJ22" s="27">
        <v>55.18880380248218</v>
      </c>
      <c r="AK22" s="24">
        <v>30</v>
      </c>
      <c r="AL22" s="97" t="s">
        <v>9</v>
      </c>
      <c r="AM22" s="24">
        <v>30</v>
      </c>
      <c r="AN22" s="26">
        <v>3390</v>
      </c>
      <c r="AO22" s="26">
        <v>3393</v>
      </c>
      <c r="AP22" s="27">
        <v>75.33333333333333</v>
      </c>
      <c r="AQ22" s="27">
        <v>75.4</v>
      </c>
      <c r="AR22" s="83" t="s">
        <v>10</v>
      </c>
      <c r="AS22" s="82" t="s">
        <v>9</v>
      </c>
      <c r="AT22" s="83" t="s">
        <v>10</v>
      </c>
      <c r="AU22" s="83" t="s">
        <v>10</v>
      </c>
      <c r="AV22" s="83" t="s">
        <v>10</v>
      </c>
      <c r="AW22" s="84" t="s">
        <v>10</v>
      </c>
      <c r="AX22" s="84" t="s">
        <v>10</v>
      </c>
    </row>
    <row r="23" spans="1:50" s="31" customFormat="1" ht="26.25" customHeight="1">
      <c r="A23" s="114" t="s">
        <v>53</v>
      </c>
      <c r="B23" s="24">
        <v>617</v>
      </c>
      <c r="C23" s="50" t="s">
        <v>9</v>
      </c>
      <c r="D23" s="24">
        <v>618</v>
      </c>
      <c r="E23" s="26">
        <v>96330</v>
      </c>
      <c r="F23" s="26">
        <v>105038</v>
      </c>
      <c r="G23" s="25">
        <v>60.957166089768336</v>
      </c>
      <c r="H23" s="25">
        <v>66.32149870246312</v>
      </c>
      <c r="I23" s="24">
        <v>340</v>
      </c>
      <c r="J23" s="50" t="s">
        <v>9</v>
      </c>
      <c r="K23" s="24">
        <v>341</v>
      </c>
      <c r="L23" s="26">
        <v>73284</v>
      </c>
      <c r="M23" s="26">
        <v>80844</v>
      </c>
      <c r="N23" s="27">
        <v>63.82678523215203</v>
      </c>
      <c r="O23" s="109">
        <v>70.16794688191642</v>
      </c>
      <c r="P23" s="24">
        <v>30</v>
      </c>
      <c r="Q23" s="50" t="s">
        <v>9</v>
      </c>
      <c r="R23" s="24">
        <v>31</v>
      </c>
      <c r="S23" s="26">
        <v>3041</v>
      </c>
      <c r="T23" s="26">
        <v>2848</v>
      </c>
      <c r="U23" s="27">
        <v>35.160134119551394</v>
      </c>
      <c r="V23" s="27">
        <v>32.928662273095156</v>
      </c>
      <c r="W23" s="24">
        <v>62</v>
      </c>
      <c r="X23" s="50" t="s">
        <v>9</v>
      </c>
      <c r="Y23" s="24">
        <v>62</v>
      </c>
      <c r="Z23" s="26">
        <v>5845</v>
      </c>
      <c r="AA23" s="26">
        <v>5585</v>
      </c>
      <c r="AB23" s="27">
        <v>64.06883700537104</v>
      </c>
      <c r="AC23" s="27">
        <v>61.21889729255727</v>
      </c>
      <c r="AD23" s="24">
        <v>31</v>
      </c>
      <c r="AE23" s="50" t="s">
        <v>9</v>
      </c>
      <c r="AF23" s="24">
        <v>31</v>
      </c>
      <c r="AG23" s="26">
        <v>1362</v>
      </c>
      <c r="AH23" s="26">
        <v>1525</v>
      </c>
      <c r="AI23" s="27">
        <v>34.80705341170457</v>
      </c>
      <c r="AJ23" s="27">
        <v>38.972655251725016</v>
      </c>
      <c r="AK23" s="24">
        <v>31</v>
      </c>
      <c r="AL23" s="97" t="s">
        <v>9</v>
      </c>
      <c r="AM23" s="24">
        <v>31</v>
      </c>
      <c r="AN23" s="26">
        <v>2969</v>
      </c>
      <c r="AO23" s="26">
        <v>2885</v>
      </c>
      <c r="AP23" s="27">
        <v>63.8494623655914</v>
      </c>
      <c r="AQ23" s="27">
        <v>62.043010752688176</v>
      </c>
      <c r="AR23" s="83" t="s">
        <v>10</v>
      </c>
      <c r="AS23" s="82" t="s">
        <v>9</v>
      </c>
      <c r="AT23" s="83" t="s">
        <v>10</v>
      </c>
      <c r="AU23" s="83" t="s">
        <v>10</v>
      </c>
      <c r="AV23" s="83" t="s">
        <v>10</v>
      </c>
      <c r="AW23" s="84" t="s">
        <v>10</v>
      </c>
      <c r="AX23" s="84" t="s">
        <v>10</v>
      </c>
    </row>
    <row r="24" spans="1:50" s="31" customFormat="1" ht="26.25" customHeight="1">
      <c r="A24" s="113" t="s">
        <v>62</v>
      </c>
      <c r="B24" s="24">
        <v>619</v>
      </c>
      <c r="C24" s="50" t="s">
        <v>9</v>
      </c>
      <c r="D24" s="24">
        <v>618</v>
      </c>
      <c r="E24" s="26">
        <v>96471</v>
      </c>
      <c r="F24" s="26">
        <v>85218</v>
      </c>
      <c r="G24" s="25">
        <v>61.06687091710133</v>
      </c>
      <c r="H24" s="25">
        <v>54.00003802016335</v>
      </c>
      <c r="I24" s="24">
        <v>340</v>
      </c>
      <c r="J24" s="50" t="s">
        <v>9</v>
      </c>
      <c r="K24" s="24">
        <v>341</v>
      </c>
      <c r="L24" s="26">
        <v>74006</v>
      </c>
      <c r="M24" s="26">
        <v>62650</v>
      </c>
      <c r="N24" s="27">
        <v>64.63349665068428</v>
      </c>
      <c r="O24" s="109">
        <v>54.636945563637</v>
      </c>
      <c r="P24" s="24">
        <v>31</v>
      </c>
      <c r="Q24" s="50" t="s">
        <v>9</v>
      </c>
      <c r="R24" s="24">
        <v>30</v>
      </c>
      <c r="S24" s="26">
        <v>3006</v>
      </c>
      <c r="T24" s="26">
        <v>3066</v>
      </c>
      <c r="U24" s="27">
        <v>34.755463059313215</v>
      </c>
      <c r="V24" s="27">
        <v>36.630824372759854</v>
      </c>
      <c r="W24" s="24">
        <v>62</v>
      </c>
      <c r="X24" s="50" t="s">
        <v>9</v>
      </c>
      <c r="Y24" s="24">
        <v>62</v>
      </c>
      <c r="Z24" s="26">
        <v>5065</v>
      </c>
      <c r="AA24" s="26">
        <v>5347</v>
      </c>
      <c r="AB24" s="27">
        <v>54.68581299935219</v>
      </c>
      <c r="AC24" s="27">
        <v>57.73051176851652</v>
      </c>
      <c r="AD24" s="24">
        <v>31</v>
      </c>
      <c r="AE24" s="50" t="s">
        <v>9</v>
      </c>
      <c r="AF24" s="24">
        <v>31</v>
      </c>
      <c r="AG24" s="26">
        <v>1245</v>
      </c>
      <c r="AH24" s="26">
        <v>1151</v>
      </c>
      <c r="AI24" s="27">
        <v>31.817020189113208</v>
      </c>
      <c r="AJ24" s="27">
        <v>29.41477127523639</v>
      </c>
      <c r="AK24" s="24">
        <v>31</v>
      </c>
      <c r="AL24" s="97" t="s">
        <v>9</v>
      </c>
      <c r="AM24" s="24">
        <v>31</v>
      </c>
      <c r="AN24" s="26">
        <v>2806</v>
      </c>
      <c r="AO24" s="26">
        <v>3012</v>
      </c>
      <c r="AP24" s="27">
        <v>60.47413793103448</v>
      </c>
      <c r="AQ24" s="27">
        <v>64.91379310344828</v>
      </c>
      <c r="AR24" s="83" t="s">
        <v>10</v>
      </c>
      <c r="AS24" s="82" t="s">
        <v>9</v>
      </c>
      <c r="AT24" s="83" t="s">
        <v>10</v>
      </c>
      <c r="AU24" s="83" t="s">
        <v>10</v>
      </c>
      <c r="AV24" s="83" t="s">
        <v>10</v>
      </c>
      <c r="AW24" s="84" t="s">
        <v>10</v>
      </c>
      <c r="AX24" s="84" t="s">
        <v>10</v>
      </c>
    </row>
    <row r="25" spans="1:50" s="31" customFormat="1" ht="26.25" customHeight="1">
      <c r="A25" s="114" t="s">
        <v>54</v>
      </c>
      <c r="B25" s="24">
        <v>566</v>
      </c>
      <c r="C25" s="50" t="s">
        <v>9</v>
      </c>
      <c r="D25" s="24">
        <v>565</v>
      </c>
      <c r="E25" s="26">
        <v>96438</v>
      </c>
      <c r="F25" s="26">
        <v>95985</v>
      </c>
      <c r="G25" s="25">
        <v>67.14008229077466</v>
      </c>
      <c r="H25" s="25">
        <v>66.87079379676462</v>
      </c>
      <c r="I25" s="24">
        <v>311</v>
      </c>
      <c r="J25" s="50" t="s">
        <v>9</v>
      </c>
      <c r="K25" s="24">
        <v>311</v>
      </c>
      <c r="L25" s="26">
        <v>72938</v>
      </c>
      <c r="M25" s="26">
        <v>72308</v>
      </c>
      <c r="N25" s="27">
        <v>70.1070762605971</v>
      </c>
      <c r="O25" s="109">
        <v>69.50219633399655</v>
      </c>
      <c r="P25" s="24">
        <v>27</v>
      </c>
      <c r="Q25" s="50" t="s">
        <v>9</v>
      </c>
      <c r="R25" s="24">
        <v>27</v>
      </c>
      <c r="S25" s="26">
        <v>3164</v>
      </c>
      <c r="T25" s="26">
        <v>3306</v>
      </c>
      <c r="U25" s="27">
        <v>42.00185848931369</v>
      </c>
      <c r="V25" s="27">
        <v>43.88689765033851</v>
      </c>
      <c r="W25" s="24">
        <v>57</v>
      </c>
      <c r="X25" s="50" t="s">
        <v>9</v>
      </c>
      <c r="Y25" s="24">
        <v>57</v>
      </c>
      <c r="Z25" s="26">
        <v>6015</v>
      </c>
      <c r="AA25" s="26">
        <v>5976</v>
      </c>
      <c r="AB25" s="27">
        <v>71.78660938059434</v>
      </c>
      <c r="AC25" s="27">
        <v>71.32116004296455</v>
      </c>
      <c r="AD25" s="24">
        <v>29</v>
      </c>
      <c r="AE25" s="50" t="s">
        <v>9</v>
      </c>
      <c r="AF25" s="24">
        <v>29</v>
      </c>
      <c r="AG25" s="26">
        <v>1313</v>
      </c>
      <c r="AH25" s="26">
        <v>1327</v>
      </c>
      <c r="AI25" s="27">
        <v>35.933223864258345</v>
      </c>
      <c r="AJ25" s="27">
        <v>36.31636562671046</v>
      </c>
      <c r="AK25" s="24">
        <v>29</v>
      </c>
      <c r="AL25" s="97" t="s">
        <v>9</v>
      </c>
      <c r="AM25" s="24">
        <v>29</v>
      </c>
      <c r="AN25" s="26">
        <v>3412</v>
      </c>
      <c r="AO25" s="26">
        <v>3271</v>
      </c>
      <c r="AP25" s="27">
        <v>78.4367816091954</v>
      </c>
      <c r="AQ25" s="27">
        <v>75.19540229885058</v>
      </c>
      <c r="AR25" s="83" t="s">
        <v>10</v>
      </c>
      <c r="AS25" s="82" t="s">
        <v>9</v>
      </c>
      <c r="AT25" s="83" t="s">
        <v>10</v>
      </c>
      <c r="AU25" s="83" t="s">
        <v>10</v>
      </c>
      <c r="AV25" s="83" t="s">
        <v>10</v>
      </c>
      <c r="AW25" s="84" t="s">
        <v>10</v>
      </c>
      <c r="AX25" s="84" t="s">
        <v>10</v>
      </c>
    </row>
    <row r="26" spans="1:50" s="31" customFormat="1" ht="26.25" customHeight="1">
      <c r="A26" s="115" t="s">
        <v>55</v>
      </c>
      <c r="B26" s="68">
        <v>621</v>
      </c>
      <c r="C26" s="81" t="s">
        <v>9</v>
      </c>
      <c r="D26" s="69">
        <v>620</v>
      </c>
      <c r="E26" s="35">
        <v>107771</v>
      </c>
      <c r="F26" s="35">
        <v>108259</v>
      </c>
      <c r="G26" s="34">
        <v>66.5203812063304</v>
      </c>
      <c r="H26" s="34">
        <v>66.79644357789391</v>
      </c>
      <c r="I26" s="33">
        <v>341</v>
      </c>
      <c r="J26" s="79" t="s">
        <v>9</v>
      </c>
      <c r="K26" s="33">
        <v>341</v>
      </c>
      <c r="L26" s="35">
        <v>81489</v>
      </c>
      <c r="M26" s="35">
        <v>81089</v>
      </c>
      <c r="N26" s="36">
        <v>68.70447187373533</v>
      </c>
      <c r="O26" s="109">
        <v>68.3044551327948</v>
      </c>
      <c r="P26" s="33">
        <v>31</v>
      </c>
      <c r="Q26" s="79" t="s">
        <v>9</v>
      </c>
      <c r="R26" s="33">
        <v>31</v>
      </c>
      <c r="S26" s="35">
        <v>3453</v>
      </c>
      <c r="T26" s="35">
        <v>3567</v>
      </c>
      <c r="U26" s="36">
        <v>39.92369060006937</v>
      </c>
      <c r="V26" s="36">
        <v>41.24176205341658</v>
      </c>
      <c r="W26" s="33">
        <v>62</v>
      </c>
      <c r="X26" s="79" t="s">
        <v>9</v>
      </c>
      <c r="Y26" s="33">
        <v>62</v>
      </c>
      <c r="Z26" s="35">
        <v>7308</v>
      </c>
      <c r="AA26" s="35">
        <v>7031</v>
      </c>
      <c r="AB26" s="36">
        <v>80.49344641480339</v>
      </c>
      <c r="AC26" s="36">
        <v>77.43392070484582</v>
      </c>
      <c r="AD26" s="33">
        <v>31</v>
      </c>
      <c r="AE26" s="79" t="s">
        <v>9</v>
      </c>
      <c r="AF26" s="33">
        <v>31</v>
      </c>
      <c r="AG26" s="35">
        <v>1679</v>
      </c>
      <c r="AH26" s="35">
        <v>1682</v>
      </c>
      <c r="AI26" s="36">
        <v>42.98515104966718</v>
      </c>
      <c r="AJ26" s="36">
        <v>43.06195596518177</v>
      </c>
      <c r="AK26" s="33">
        <v>31</v>
      </c>
      <c r="AL26" s="97" t="s">
        <v>9</v>
      </c>
      <c r="AM26" s="33">
        <v>31</v>
      </c>
      <c r="AN26" s="35">
        <v>3686</v>
      </c>
      <c r="AO26" s="35">
        <v>4041</v>
      </c>
      <c r="AP26" s="36">
        <v>79.26881720430107</v>
      </c>
      <c r="AQ26" s="36">
        <v>86.90322580645162</v>
      </c>
      <c r="AR26" s="86" t="s">
        <v>10</v>
      </c>
      <c r="AS26" s="85" t="s">
        <v>9</v>
      </c>
      <c r="AT26" s="86" t="s">
        <v>10</v>
      </c>
      <c r="AU26" s="86" t="s">
        <v>10</v>
      </c>
      <c r="AV26" s="86" t="s">
        <v>10</v>
      </c>
      <c r="AW26" s="87" t="s">
        <v>10</v>
      </c>
      <c r="AX26" s="87" t="s">
        <v>10</v>
      </c>
    </row>
    <row r="27" spans="1:50" ht="15" customHeight="1">
      <c r="A27" s="118"/>
      <c r="B27" s="20"/>
      <c r="C27" s="20"/>
      <c r="D27" s="20"/>
      <c r="E27" s="20"/>
      <c r="F27" s="20"/>
      <c r="G27" s="20"/>
      <c r="H27" s="20"/>
      <c r="I27" s="119"/>
      <c r="J27" s="120"/>
      <c r="K27" s="120"/>
      <c r="L27" s="120"/>
      <c r="M27" s="120"/>
      <c r="N27" s="121"/>
      <c r="O27" s="121"/>
      <c r="P27" s="20"/>
      <c r="Q27" s="20"/>
      <c r="R27" s="20"/>
      <c r="S27" s="20"/>
      <c r="T27" s="20"/>
      <c r="U27" s="27"/>
      <c r="V27" s="27"/>
      <c r="W27" s="116" t="s">
        <v>65</v>
      </c>
      <c r="X27" s="121"/>
      <c r="Y27" s="121"/>
      <c r="Z27" s="121"/>
      <c r="AA27" s="121"/>
      <c r="AB27" s="27"/>
      <c r="AC27" s="27"/>
      <c r="AD27" s="20"/>
      <c r="AE27" s="43"/>
      <c r="AF27" s="43"/>
      <c r="AG27" s="43"/>
      <c r="AH27" s="43"/>
      <c r="AI27" s="43"/>
      <c r="AJ27" s="43"/>
      <c r="AK27" s="119" t="s">
        <v>42</v>
      </c>
      <c r="AL27" s="122"/>
      <c r="AM27" s="122"/>
      <c r="AN27" s="122"/>
      <c r="AO27" s="122"/>
      <c r="AP27" s="43"/>
      <c r="AQ27" s="43"/>
      <c r="AR27" s="49" t="s">
        <v>63</v>
      </c>
      <c r="AS27" s="20"/>
      <c r="AT27" s="20"/>
      <c r="AU27" s="20"/>
      <c r="AV27" s="20"/>
      <c r="AW27" s="20"/>
      <c r="AX27" s="20"/>
    </row>
    <row r="28" spans="1:50" ht="15" customHeight="1">
      <c r="A28" s="118"/>
      <c r="B28" s="20"/>
      <c r="C28" s="20"/>
      <c r="D28" s="20"/>
      <c r="E28" s="20"/>
      <c r="F28" s="20"/>
      <c r="G28" s="20"/>
      <c r="H28" s="20"/>
      <c r="I28" s="119"/>
      <c r="J28" s="137"/>
      <c r="K28" s="137"/>
      <c r="L28" s="137"/>
      <c r="M28" s="137"/>
      <c r="N28" s="20"/>
      <c r="O28" s="20"/>
      <c r="P28" s="20"/>
      <c r="Q28" s="20"/>
      <c r="R28" s="20"/>
      <c r="S28" s="20"/>
      <c r="T28" s="20"/>
      <c r="U28" s="27"/>
      <c r="V28" s="27"/>
      <c r="W28" s="116"/>
      <c r="X28" s="20"/>
      <c r="Y28" s="20"/>
      <c r="Z28" s="20"/>
      <c r="AA28" s="20"/>
      <c r="AB28" s="27"/>
      <c r="AC28" s="27"/>
      <c r="AD28" s="20"/>
      <c r="AE28" s="43"/>
      <c r="AF28" s="43"/>
      <c r="AG28" s="43"/>
      <c r="AH28" s="43"/>
      <c r="AI28" s="43"/>
      <c r="AJ28" s="43"/>
      <c r="AK28" s="119"/>
      <c r="AL28" s="122"/>
      <c r="AM28" s="122"/>
      <c r="AN28" s="122"/>
      <c r="AO28" s="122"/>
      <c r="AP28" s="43"/>
      <c r="AQ28" s="43"/>
      <c r="AR28" s="49" t="s">
        <v>68</v>
      </c>
      <c r="AS28" s="20"/>
      <c r="AT28" s="20"/>
      <c r="AU28" s="20"/>
      <c r="AV28" s="20"/>
      <c r="AW28" s="20"/>
      <c r="AX28" s="20"/>
    </row>
    <row r="29" spans="1:50" ht="15" customHeight="1">
      <c r="A29" s="118"/>
      <c r="B29" s="20"/>
      <c r="C29" s="20"/>
      <c r="D29" s="20"/>
      <c r="E29" s="20"/>
      <c r="F29" s="20"/>
      <c r="G29" s="20"/>
      <c r="H29" s="20"/>
      <c r="I29" s="119"/>
      <c r="J29" s="137"/>
      <c r="K29" s="137"/>
      <c r="L29" s="137"/>
      <c r="M29" s="137"/>
      <c r="N29" s="20"/>
      <c r="O29" s="20"/>
      <c r="P29" s="20"/>
      <c r="Q29" s="20"/>
      <c r="R29" s="20"/>
      <c r="S29" s="20"/>
      <c r="T29" s="20"/>
      <c r="U29" s="27"/>
      <c r="V29" s="27"/>
      <c r="W29" s="116"/>
      <c r="X29" s="20"/>
      <c r="Y29" s="20"/>
      <c r="Z29" s="20"/>
      <c r="AA29" s="20"/>
      <c r="AB29" s="27"/>
      <c r="AC29" s="27"/>
      <c r="AD29" s="20"/>
      <c r="AE29" s="43"/>
      <c r="AF29" s="43"/>
      <c r="AG29" s="43"/>
      <c r="AH29" s="43"/>
      <c r="AI29" s="43"/>
      <c r="AJ29" s="43"/>
      <c r="AK29" s="119"/>
      <c r="AL29" s="122"/>
      <c r="AM29" s="122"/>
      <c r="AN29" s="122"/>
      <c r="AO29" s="122"/>
      <c r="AP29" s="43"/>
      <c r="AQ29" s="43"/>
      <c r="AR29" s="49"/>
      <c r="AS29" s="20"/>
      <c r="AT29" s="20"/>
      <c r="AU29" s="20"/>
      <c r="AV29" s="20"/>
      <c r="AW29" s="20"/>
      <c r="AX29" s="20"/>
    </row>
    <row r="30" spans="3:50" ht="15" customHeight="1">
      <c r="C30" s="39"/>
      <c r="J30" s="20"/>
      <c r="K30" s="20"/>
      <c r="L30" s="20"/>
      <c r="M30" s="20"/>
      <c r="N30" s="20"/>
      <c r="O30" s="20"/>
      <c r="P30" s="39"/>
      <c r="Q30" s="39"/>
      <c r="R30" s="39"/>
      <c r="S30" s="39"/>
      <c r="T30" s="39"/>
      <c r="U30" s="40"/>
      <c r="V30" s="40"/>
      <c r="W30" s="20"/>
      <c r="X30" s="39"/>
      <c r="Y30" s="39"/>
      <c r="Z30" s="39"/>
      <c r="AA30" s="39"/>
      <c r="AB30" s="40"/>
      <c r="AC30" s="40"/>
      <c r="AD30" s="2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S30" s="39"/>
      <c r="AT30" s="39"/>
      <c r="AU30" s="39"/>
      <c r="AV30" s="39"/>
      <c r="AW30" s="40"/>
      <c r="AX30" s="40"/>
    </row>
    <row r="31" spans="3:50" ht="15" customHeight="1">
      <c r="C31" s="39"/>
      <c r="I31" s="20"/>
      <c r="J31" s="20"/>
      <c r="K31" s="20"/>
      <c r="L31" s="20"/>
      <c r="M31" s="20"/>
      <c r="N31" s="20"/>
      <c r="O31" s="20"/>
      <c r="P31" s="39"/>
      <c r="Q31" s="39"/>
      <c r="R31" s="39"/>
      <c r="S31" s="39"/>
      <c r="T31" s="39"/>
      <c r="U31" s="40"/>
      <c r="V31" s="40"/>
      <c r="W31" s="20"/>
      <c r="X31" s="39"/>
      <c r="Y31" s="39"/>
      <c r="Z31" s="39"/>
      <c r="AA31" s="39"/>
      <c r="AB31" s="40"/>
      <c r="AC31" s="40"/>
      <c r="AD31" s="31"/>
      <c r="AE31" s="31"/>
      <c r="AF31" s="31"/>
      <c r="AG31" s="31"/>
      <c r="AH31" s="31"/>
      <c r="AI31" s="31"/>
      <c r="AJ31" s="31"/>
      <c r="AK31" s="20"/>
      <c r="AL31" s="31"/>
      <c r="AM31" s="31"/>
      <c r="AN31" s="31"/>
      <c r="AO31" s="31"/>
      <c r="AP31" s="31"/>
      <c r="AQ31" s="31"/>
      <c r="AS31" s="39"/>
      <c r="AT31" s="39"/>
      <c r="AU31" s="39"/>
      <c r="AV31" s="39"/>
      <c r="AW31" s="39"/>
      <c r="AX31" s="39"/>
    </row>
    <row r="32" spans="18:51" ht="14.25" customHeight="1" thickBot="1">
      <c r="R32" s="9"/>
      <c r="AY32" s="62" t="s">
        <v>23</v>
      </c>
    </row>
    <row r="33" spans="1:58" ht="24.75" customHeight="1">
      <c r="A33" s="156" t="s">
        <v>0</v>
      </c>
      <c r="B33" s="160" t="s">
        <v>1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88" t="s">
        <v>11</v>
      </c>
      <c r="AE33" s="189"/>
      <c r="AF33" s="189"/>
      <c r="AG33" s="189"/>
      <c r="AH33" s="189"/>
      <c r="AI33" s="189"/>
      <c r="AJ33" s="154"/>
      <c r="AK33" s="138"/>
      <c r="AL33" s="139"/>
      <c r="AM33" s="139"/>
      <c r="AN33" s="139"/>
      <c r="AO33" s="139"/>
      <c r="AP33" s="139"/>
      <c r="AQ33" s="139"/>
      <c r="AY33" s="188" t="s">
        <v>11</v>
      </c>
      <c r="AZ33" s="189"/>
      <c r="BA33" s="189"/>
      <c r="BB33" s="154"/>
      <c r="BC33" s="188" t="s">
        <v>11</v>
      </c>
      <c r="BD33" s="189"/>
      <c r="BE33" s="189"/>
      <c r="BF33" s="154"/>
    </row>
    <row r="34" spans="1:58" ht="24.75" customHeight="1">
      <c r="A34" s="157"/>
      <c r="B34" s="165" t="s">
        <v>40</v>
      </c>
      <c r="C34" s="166"/>
      <c r="D34" s="166"/>
      <c r="E34" s="166"/>
      <c r="F34" s="166"/>
      <c r="G34" s="166"/>
      <c r="H34" s="167"/>
      <c r="I34" s="195" t="s">
        <v>18</v>
      </c>
      <c r="J34" s="196"/>
      <c r="K34" s="196"/>
      <c r="L34" s="196"/>
      <c r="M34" s="196"/>
      <c r="N34" s="196"/>
      <c r="O34" s="197"/>
      <c r="P34" s="173" t="s">
        <v>13</v>
      </c>
      <c r="Q34" s="198"/>
      <c r="R34" s="198"/>
      <c r="S34" s="198"/>
      <c r="T34" s="198"/>
      <c r="U34" s="198"/>
      <c r="V34" s="174"/>
      <c r="W34" s="199" t="s">
        <v>19</v>
      </c>
      <c r="X34" s="193"/>
      <c r="Y34" s="193"/>
      <c r="Z34" s="193"/>
      <c r="AA34" s="193"/>
      <c r="AB34" s="193"/>
      <c r="AC34" s="194"/>
      <c r="AD34" s="182" t="s">
        <v>14</v>
      </c>
      <c r="AE34" s="183"/>
      <c r="AF34" s="183"/>
      <c r="AG34" s="183"/>
      <c r="AH34" s="182" t="s">
        <v>15</v>
      </c>
      <c r="AI34" s="183"/>
      <c r="AJ34" s="183"/>
      <c r="AY34" s="182" t="s">
        <v>14</v>
      </c>
      <c r="AZ34" s="183"/>
      <c r="BA34" s="182" t="s">
        <v>15</v>
      </c>
      <c r="BB34" s="155"/>
      <c r="BC34" s="182" t="s">
        <v>14</v>
      </c>
      <c r="BD34" s="183"/>
      <c r="BE34" s="182" t="s">
        <v>15</v>
      </c>
      <c r="BF34" s="155"/>
    </row>
    <row r="35" spans="1:58" ht="24.75" customHeight="1">
      <c r="A35" s="157"/>
      <c r="B35" s="159" t="s">
        <v>16</v>
      </c>
      <c r="C35" s="148"/>
      <c r="D35" s="149"/>
      <c r="E35" s="73" t="s">
        <v>30</v>
      </c>
      <c r="F35" s="73" t="s">
        <v>31</v>
      </c>
      <c r="G35" s="168" t="s">
        <v>32</v>
      </c>
      <c r="H35" s="169"/>
      <c r="I35" s="178" t="s">
        <v>16</v>
      </c>
      <c r="J35" s="176"/>
      <c r="K35" s="177"/>
      <c r="L35" s="12" t="s">
        <v>30</v>
      </c>
      <c r="M35" s="13" t="s">
        <v>31</v>
      </c>
      <c r="N35" s="173" t="s">
        <v>32</v>
      </c>
      <c r="O35" s="174"/>
      <c r="P35" s="175" t="s">
        <v>16</v>
      </c>
      <c r="Q35" s="176"/>
      <c r="R35" s="177"/>
      <c r="S35" s="12" t="s">
        <v>30</v>
      </c>
      <c r="T35" s="13" t="s">
        <v>31</v>
      </c>
      <c r="U35" s="173" t="s">
        <v>32</v>
      </c>
      <c r="V35" s="174"/>
      <c r="W35" s="175" t="s">
        <v>16</v>
      </c>
      <c r="X35" s="176"/>
      <c r="Y35" s="177"/>
      <c r="Z35" s="12" t="s">
        <v>30</v>
      </c>
      <c r="AA35" s="13" t="s">
        <v>31</v>
      </c>
      <c r="AB35" s="173" t="s">
        <v>32</v>
      </c>
      <c r="AC35" s="174"/>
      <c r="AD35" s="175" t="s">
        <v>33</v>
      </c>
      <c r="AE35" s="184"/>
      <c r="AF35" s="184"/>
      <c r="AG35" s="185"/>
      <c r="AH35" s="175" t="s">
        <v>33</v>
      </c>
      <c r="AI35" s="184"/>
      <c r="AJ35" s="185"/>
      <c r="AY35" s="175" t="s">
        <v>33</v>
      </c>
      <c r="AZ35" s="185"/>
      <c r="BA35" s="175" t="s">
        <v>33</v>
      </c>
      <c r="BB35" s="184"/>
      <c r="BC35" s="175" t="s">
        <v>33</v>
      </c>
      <c r="BD35" s="185"/>
      <c r="BE35" s="175" t="s">
        <v>33</v>
      </c>
      <c r="BF35" s="184"/>
    </row>
    <row r="36" spans="1:58" ht="24.75" customHeight="1">
      <c r="A36" s="158"/>
      <c r="B36" s="162" t="s">
        <v>7</v>
      </c>
      <c r="C36" s="163"/>
      <c r="D36" s="164"/>
      <c r="E36" s="60" t="s">
        <v>8</v>
      </c>
      <c r="F36" s="60" t="s">
        <v>8</v>
      </c>
      <c r="G36" s="59" t="s">
        <v>34</v>
      </c>
      <c r="H36" s="61" t="s">
        <v>35</v>
      </c>
      <c r="I36" s="179" t="s">
        <v>7</v>
      </c>
      <c r="J36" s="171"/>
      <c r="K36" s="172"/>
      <c r="L36" s="14" t="s">
        <v>8</v>
      </c>
      <c r="M36" s="15" t="s">
        <v>8</v>
      </c>
      <c r="N36" s="16" t="s">
        <v>34</v>
      </c>
      <c r="O36" s="16" t="s">
        <v>35</v>
      </c>
      <c r="P36" s="170" t="s">
        <v>7</v>
      </c>
      <c r="Q36" s="171"/>
      <c r="R36" s="172"/>
      <c r="S36" s="14" t="s">
        <v>8</v>
      </c>
      <c r="T36" s="15" t="s">
        <v>8</v>
      </c>
      <c r="U36" s="16" t="s">
        <v>34</v>
      </c>
      <c r="V36" s="16" t="s">
        <v>35</v>
      </c>
      <c r="W36" s="170" t="s">
        <v>7</v>
      </c>
      <c r="X36" s="187"/>
      <c r="Y36" s="186"/>
      <c r="Z36" s="14" t="s">
        <v>8</v>
      </c>
      <c r="AA36" s="15" t="s">
        <v>8</v>
      </c>
      <c r="AB36" s="16" t="s">
        <v>34</v>
      </c>
      <c r="AC36" s="16" t="s">
        <v>35</v>
      </c>
      <c r="AD36" s="170" t="s">
        <v>36</v>
      </c>
      <c r="AE36" s="187"/>
      <c r="AF36" s="187"/>
      <c r="AG36" s="186"/>
      <c r="AH36" s="170" t="s">
        <v>36</v>
      </c>
      <c r="AI36" s="187"/>
      <c r="AJ36" s="186"/>
      <c r="AY36" s="170" t="s">
        <v>36</v>
      </c>
      <c r="AZ36" s="186"/>
      <c r="BA36" s="170" t="s">
        <v>36</v>
      </c>
      <c r="BB36" s="187"/>
      <c r="BC36" s="170" t="s">
        <v>36</v>
      </c>
      <c r="BD36" s="186"/>
      <c r="BE36" s="170" t="s">
        <v>36</v>
      </c>
      <c r="BF36" s="187"/>
    </row>
    <row r="37" spans="1:58" ht="24.75" customHeight="1">
      <c r="A37" s="105" t="s">
        <v>56</v>
      </c>
      <c r="B37" s="29">
        <v>532</v>
      </c>
      <c r="C37" s="71" t="s">
        <v>9</v>
      </c>
      <c r="D37" s="29">
        <v>534</v>
      </c>
      <c r="E37" s="29">
        <v>53880</v>
      </c>
      <c r="F37" s="29">
        <v>57677</v>
      </c>
      <c r="G37" s="41">
        <v>80.64660978895375</v>
      </c>
      <c r="H37" s="41">
        <v>86.02216289579263</v>
      </c>
      <c r="I37" s="42" t="s">
        <v>10</v>
      </c>
      <c r="J37" s="42" t="s">
        <v>9</v>
      </c>
      <c r="K37" s="42" t="s">
        <v>10</v>
      </c>
      <c r="L37" s="42" t="s">
        <v>10</v>
      </c>
      <c r="M37" s="42" t="s">
        <v>10</v>
      </c>
      <c r="N37" s="78" t="s">
        <v>10</v>
      </c>
      <c r="O37" s="78" t="s">
        <v>10</v>
      </c>
      <c r="P37" s="29">
        <v>156</v>
      </c>
      <c r="Q37" s="18" t="s">
        <v>9</v>
      </c>
      <c r="R37" s="29">
        <v>156</v>
      </c>
      <c r="S37" s="29">
        <v>16427</v>
      </c>
      <c r="T37" s="29">
        <v>16605</v>
      </c>
      <c r="U37" s="41">
        <v>41.4</v>
      </c>
      <c r="V37" s="41">
        <v>41.8</v>
      </c>
      <c r="W37" s="42" t="s">
        <v>10</v>
      </c>
      <c r="X37" s="42" t="s">
        <v>9</v>
      </c>
      <c r="Y37" s="42" t="s">
        <v>10</v>
      </c>
      <c r="Z37" s="42" t="s">
        <v>10</v>
      </c>
      <c r="AA37" s="42" t="s">
        <v>10</v>
      </c>
      <c r="AB37" s="78" t="s">
        <v>10</v>
      </c>
      <c r="AC37" s="78" t="s">
        <v>10</v>
      </c>
      <c r="AD37" s="29"/>
      <c r="AE37" s="29"/>
      <c r="AF37" s="29"/>
      <c r="AG37" s="29">
        <v>13732</v>
      </c>
      <c r="AH37" s="29"/>
      <c r="AI37" s="29"/>
      <c r="AJ37" s="140">
        <v>11548</v>
      </c>
      <c r="AY37" s="29"/>
      <c r="AZ37" s="29">
        <v>14174</v>
      </c>
      <c r="BA37" s="29"/>
      <c r="BB37" s="29">
        <v>13027</v>
      </c>
      <c r="BC37" s="29"/>
      <c r="BD37" s="29"/>
      <c r="BE37" s="29"/>
      <c r="BF37" s="29"/>
    </row>
    <row r="38" spans="1:58" ht="24.75" customHeight="1">
      <c r="A38" s="106" t="s">
        <v>57</v>
      </c>
      <c r="B38" s="63">
        <v>726</v>
      </c>
      <c r="C38" s="71" t="s">
        <v>9</v>
      </c>
      <c r="D38" s="63">
        <v>728</v>
      </c>
      <c r="E38" s="63">
        <v>75797</v>
      </c>
      <c r="F38" s="63">
        <v>82788</v>
      </c>
      <c r="G38" s="72">
        <v>65.01102143390142</v>
      </c>
      <c r="H38" s="72">
        <v>70.85587127695995</v>
      </c>
      <c r="I38" s="63">
        <v>149</v>
      </c>
      <c r="J38" s="71" t="s">
        <v>9</v>
      </c>
      <c r="K38" s="63">
        <v>146</v>
      </c>
      <c r="L38" s="63">
        <v>3789</v>
      </c>
      <c r="M38" s="63">
        <v>3562</v>
      </c>
      <c r="N38" s="72">
        <v>50.85906040268456</v>
      </c>
      <c r="O38" s="72">
        <v>48.79452054794521</v>
      </c>
      <c r="P38" s="63">
        <v>208</v>
      </c>
      <c r="Q38" s="53" t="s">
        <v>9</v>
      </c>
      <c r="R38" s="63">
        <v>208</v>
      </c>
      <c r="S38" s="63">
        <v>29655</v>
      </c>
      <c r="T38" s="63">
        <v>30367</v>
      </c>
      <c r="U38" s="72">
        <v>52.80448717948718</v>
      </c>
      <c r="V38" s="72">
        <v>54.072293447293454</v>
      </c>
      <c r="W38" s="63">
        <v>37</v>
      </c>
      <c r="X38" s="71" t="s">
        <v>9</v>
      </c>
      <c r="Y38" s="63">
        <v>37</v>
      </c>
      <c r="Z38" s="63">
        <v>5122</v>
      </c>
      <c r="AA38" s="63">
        <v>5004</v>
      </c>
      <c r="AB38" s="72">
        <v>88.73873873873875</v>
      </c>
      <c r="AC38" s="72">
        <v>86.6943866943867</v>
      </c>
      <c r="AD38" s="63"/>
      <c r="AE38" s="63"/>
      <c r="AF38" s="63"/>
      <c r="AG38" s="29">
        <v>16490</v>
      </c>
      <c r="AH38" s="63"/>
      <c r="AI38" s="63"/>
      <c r="AJ38" s="140">
        <v>12790</v>
      </c>
      <c r="AY38" s="29"/>
      <c r="AZ38" s="29">
        <v>12119</v>
      </c>
      <c r="BA38" s="29"/>
      <c r="BB38" s="29">
        <v>15573</v>
      </c>
      <c r="BC38" s="29"/>
      <c r="BD38" s="29"/>
      <c r="BE38" s="29"/>
      <c r="BF38" s="29"/>
    </row>
    <row r="39" spans="1:58" ht="24.75" customHeight="1">
      <c r="A39" s="106" t="s">
        <v>58</v>
      </c>
      <c r="B39" s="63">
        <v>725</v>
      </c>
      <c r="C39" s="71" t="s">
        <v>9</v>
      </c>
      <c r="D39" s="63">
        <v>727</v>
      </c>
      <c r="E39" s="63">
        <v>73966</v>
      </c>
      <c r="F39" s="63">
        <v>81165</v>
      </c>
      <c r="G39" s="72">
        <v>61.7</v>
      </c>
      <c r="H39" s="72">
        <v>67.5</v>
      </c>
      <c r="I39" s="63">
        <v>359</v>
      </c>
      <c r="J39" s="71" t="s">
        <v>9</v>
      </c>
      <c r="K39" s="63">
        <v>354</v>
      </c>
      <c r="L39" s="63">
        <v>10858</v>
      </c>
      <c r="M39" s="63">
        <v>10601</v>
      </c>
      <c r="N39" s="72">
        <v>60.672776039338395</v>
      </c>
      <c r="O39" s="72">
        <v>60.07253357511192</v>
      </c>
      <c r="P39" s="63">
        <v>206</v>
      </c>
      <c r="Q39" s="53" t="s">
        <v>9</v>
      </c>
      <c r="R39" s="54">
        <v>207</v>
      </c>
      <c r="S39" s="54">
        <v>30750</v>
      </c>
      <c r="T39" s="54">
        <v>31135</v>
      </c>
      <c r="U39" s="77">
        <v>56.04053142825901</v>
      </c>
      <c r="V39" s="77">
        <v>56.49814908906148</v>
      </c>
      <c r="W39" s="63">
        <v>120</v>
      </c>
      <c r="X39" s="71" t="s">
        <v>9</v>
      </c>
      <c r="Y39" s="54">
        <v>120</v>
      </c>
      <c r="Z39" s="54">
        <v>13200</v>
      </c>
      <c r="AA39" s="54">
        <v>12907</v>
      </c>
      <c r="AB39" s="52">
        <v>70.51282051282051</v>
      </c>
      <c r="AC39" s="52">
        <v>68.94764957264957</v>
      </c>
      <c r="AD39" s="63"/>
      <c r="AE39" s="63"/>
      <c r="AF39" s="63"/>
      <c r="AG39" s="29">
        <v>15227</v>
      </c>
      <c r="AH39" s="63"/>
      <c r="AI39" s="63"/>
      <c r="AJ39" s="140">
        <v>13137</v>
      </c>
      <c r="AY39" s="29"/>
      <c r="AZ39" s="29">
        <v>13032</v>
      </c>
      <c r="BA39" s="29"/>
      <c r="BB39" s="29">
        <v>13340</v>
      </c>
      <c r="BC39" s="29"/>
      <c r="BD39" s="29"/>
      <c r="BE39" s="29"/>
      <c r="BF39" s="29"/>
    </row>
    <row r="40" spans="1:58" s="99" customFormat="1" ht="24.75" customHeight="1">
      <c r="A40" s="106" t="s">
        <v>59</v>
      </c>
      <c r="B40" s="54">
        <v>727</v>
      </c>
      <c r="C40" s="51" t="s">
        <v>9</v>
      </c>
      <c r="D40" s="54">
        <v>728</v>
      </c>
      <c r="E40" s="54">
        <v>77367</v>
      </c>
      <c r="F40" s="54">
        <v>83329</v>
      </c>
      <c r="G40" s="52">
        <v>64.1</v>
      </c>
      <c r="H40" s="52">
        <v>69</v>
      </c>
      <c r="I40" s="54">
        <v>357</v>
      </c>
      <c r="J40" s="51" t="s">
        <v>9</v>
      </c>
      <c r="K40" s="54">
        <v>349</v>
      </c>
      <c r="L40" s="54">
        <v>11083</v>
      </c>
      <c r="M40" s="54">
        <v>11027</v>
      </c>
      <c r="N40" s="52">
        <v>61.6</v>
      </c>
      <c r="O40" s="52">
        <v>62.3</v>
      </c>
      <c r="P40" s="54">
        <v>206</v>
      </c>
      <c r="Q40" s="53" t="s">
        <v>9</v>
      </c>
      <c r="R40" s="54">
        <v>207</v>
      </c>
      <c r="S40" s="54">
        <v>24847</v>
      </c>
      <c r="T40" s="54">
        <v>24468</v>
      </c>
      <c r="U40" s="77">
        <v>64.6</v>
      </c>
      <c r="V40" s="77">
        <v>63.3</v>
      </c>
      <c r="W40" s="54">
        <v>156</v>
      </c>
      <c r="X40" s="51" t="s">
        <v>9</v>
      </c>
      <c r="Y40" s="54">
        <v>156</v>
      </c>
      <c r="Z40" s="54">
        <v>15289</v>
      </c>
      <c r="AA40" s="54">
        <v>14690</v>
      </c>
      <c r="AB40" s="52">
        <v>67.6</v>
      </c>
      <c r="AC40" s="52">
        <v>65</v>
      </c>
      <c r="AD40" s="54"/>
      <c r="AE40" s="54"/>
      <c r="AF40" s="54"/>
      <c r="AG40" s="54">
        <v>12649</v>
      </c>
      <c r="AH40" s="54"/>
      <c r="AI40" s="54"/>
      <c r="AJ40" s="141">
        <v>11760</v>
      </c>
      <c r="AY40" s="54"/>
      <c r="AZ40" s="54">
        <v>13729</v>
      </c>
      <c r="BA40" s="54"/>
      <c r="BB40" s="54">
        <v>11544</v>
      </c>
      <c r="BC40" s="54"/>
      <c r="BD40" s="54">
        <v>3</v>
      </c>
      <c r="BE40" s="54"/>
      <c r="BF40" s="54">
        <v>4</v>
      </c>
    </row>
    <row r="41" spans="1:58" s="134" customFormat="1" ht="24.75" customHeight="1">
      <c r="A41" s="131" t="s">
        <v>60</v>
      </c>
      <c r="B41" s="132">
        <v>730</v>
      </c>
      <c r="C41" s="128" t="s">
        <v>9</v>
      </c>
      <c r="D41" s="132">
        <v>730</v>
      </c>
      <c r="E41" s="124">
        <v>74149</v>
      </c>
      <c r="F41" s="124">
        <v>79202</v>
      </c>
      <c r="G41" s="133">
        <v>61.25687755068321</v>
      </c>
      <c r="H41" s="133">
        <v>65.42537812765887</v>
      </c>
      <c r="I41" s="132">
        <v>359</v>
      </c>
      <c r="J41" s="128" t="s">
        <v>9</v>
      </c>
      <c r="K41" s="132">
        <v>350</v>
      </c>
      <c r="L41" s="124">
        <v>12118</v>
      </c>
      <c r="M41" s="124">
        <v>11736</v>
      </c>
      <c r="N41" s="133">
        <v>67.55867759380052</v>
      </c>
      <c r="O41" s="133">
        <v>67.2665787814524</v>
      </c>
      <c r="P41" s="132">
        <v>206</v>
      </c>
      <c r="Q41" s="128" t="s">
        <v>9</v>
      </c>
      <c r="R41" s="132">
        <v>206</v>
      </c>
      <c r="S41" s="124">
        <v>22914</v>
      </c>
      <c r="T41" s="124">
        <v>23038</v>
      </c>
      <c r="U41" s="133">
        <v>64.45025736224791</v>
      </c>
      <c r="V41" s="133">
        <v>64.52859783765615</v>
      </c>
      <c r="W41" s="132">
        <v>158</v>
      </c>
      <c r="X41" s="128" t="s">
        <v>9</v>
      </c>
      <c r="Y41" s="132">
        <v>158</v>
      </c>
      <c r="Z41" s="124">
        <v>13890</v>
      </c>
      <c r="AA41" s="124">
        <v>14226</v>
      </c>
      <c r="AB41" s="133">
        <v>59.88359560250054</v>
      </c>
      <c r="AC41" s="133">
        <v>61.33482797275157</v>
      </c>
      <c r="AD41" s="132"/>
      <c r="AE41" s="132"/>
      <c r="AF41" s="132"/>
      <c r="AG41" s="124">
        <v>9805</v>
      </c>
      <c r="AH41" s="132"/>
      <c r="AI41" s="132"/>
      <c r="AJ41" s="142">
        <v>10263</v>
      </c>
      <c r="AY41" s="135"/>
      <c r="AZ41" s="135">
        <v>16490</v>
      </c>
      <c r="BA41" s="135"/>
      <c r="BB41" s="135">
        <v>12782</v>
      </c>
      <c r="BC41" s="135"/>
      <c r="BD41" s="135">
        <v>0</v>
      </c>
      <c r="BE41" s="135"/>
      <c r="BF41" s="135">
        <v>8</v>
      </c>
    </row>
    <row r="42" spans="1:58" ht="24.75" customHeight="1">
      <c r="A42" s="112"/>
      <c r="B42" s="22" t="s">
        <v>64</v>
      </c>
      <c r="C42" s="22"/>
      <c r="D42" s="23" t="s">
        <v>64</v>
      </c>
      <c r="E42" s="22" t="s">
        <v>64</v>
      </c>
      <c r="F42" s="22" t="s">
        <v>64</v>
      </c>
      <c r="G42" s="22" t="s">
        <v>64</v>
      </c>
      <c r="H42" s="22" t="s">
        <v>64</v>
      </c>
      <c r="I42" s="22" t="s">
        <v>64</v>
      </c>
      <c r="J42" s="22"/>
      <c r="K42" s="23" t="s">
        <v>64</v>
      </c>
      <c r="L42" s="42" t="s">
        <v>64</v>
      </c>
      <c r="M42" s="42" t="s">
        <v>64</v>
      </c>
      <c r="N42" s="22" t="s">
        <v>64</v>
      </c>
      <c r="O42" s="22" t="s">
        <v>64</v>
      </c>
      <c r="P42" s="56" t="s">
        <v>64</v>
      </c>
      <c r="Q42" s="22"/>
      <c r="R42" s="56" t="s">
        <v>64</v>
      </c>
      <c r="S42" s="55" t="s">
        <v>64</v>
      </c>
      <c r="T42" s="55" t="s">
        <v>64</v>
      </c>
      <c r="U42" s="22" t="s">
        <v>64</v>
      </c>
      <c r="V42" s="22" t="s">
        <v>64</v>
      </c>
      <c r="W42" s="22" t="s">
        <v>64</v>
      </c>
      <c r="X42" s="22"/>
      <c r="Y42" s="23" t="s">
        <v>64</v>
      </c>
      <c r="Z42" s="22" t="s">
        <v>64</v>
      </c>
      <c r="AA42" s="22" t="s">
        <v>64</v>
      </c>
      <c r="AB42" s="22" t="s">
        <v>64</v>
      </c>
      <c r="AC42" s="22" t="s">
        <v>64</v>
      </c>
      <c r="AD42" s="180"/>
      <c r="AE42" s="180"/>
      <c r="AF42" s="180"/>
      <c r="AG42" s="180"/>
      <c r="AH42" s="180"/>
      <c r="AI42" s="180"/>
      <c r="AJ42" s="181"/>
      <c r="AY42" s="180"/>
      <c r="AZ42" s="180"/>
      <c r="BA42" s="180"/>
      <c r="BB42" s="180"/>
      <c r="BC42" s="180"/>
      <c r="BD42" s="180"/>
      <c r="BE42" s="180"/>
      <c r="BF42" s="180"/>
    </row>
    <row r="43" spans="1:58" ht="24.75" customHeight="1">
      <c r="A43" s="113" t="s">
        <v>61</v>
      </c>
      <c r="B43" s="63">
        <v>60</v>
      </c>
      <c r="C43" s="53" t="s">
        <v>9</v>
      </c>
      <c r="D43" s="63">
        <v>60</v>
      </c>
      <c r="E43" s="30">
        <v>4864</v>
      </c>
      <c r="F43" s="30">
        <v>5542</v>
      </c>
      <c r="G43" s="88">
        <v>48.83534136546185</v>
      </c>
      <c r="H43" s="88">
        <v>55.64257028112449</v>
      </c>
      <c r="I43" s="28">
        <v>28</v>
      </c>
      <c r="J43" s="53" t="s">
        <v>9</v>
      </c>
      <c r="K43" s="30">
        <v>28</v>
      </c>
      <c r="L43" s="30">
        <v>987</v>
      </c>
      <c r="M43" s="30">
        <v>823</v>
      </c>
      <c r="N43" s="44">
        <v>70.55039313795568</v>
      </c>
      <c r="O43" s="44">
        <v>58.785714285714285</v>
      </c>
      <c r="P43" s="28">
        <v>17</v>
      </c>
      <c r="Q43" s="53" t="s">
        <v>9</v>
      </c>
      <c r="R43" s="30">
        <v>17</v>
      </c>
      <c r="S43" s="110">
        <v>2118</v>
      </c>
      <c r="T43" s="110">
        <v>1813</v>
      </c>
      <c r="U43" s="57">
        <v>66.62472475621264</v>
      </c>
      <c r="V43" s="57">
        <v>57.0305127398553</v>
      </c>
      <c r="W43" s="28">
        <v>13</v>
      </c>
      <c r="X43" s="20" t="s">
        <v>9</v>
      </c>
      <c r="Y43" s="30">
        <v>13</v>
      </c>
      <c r="Z43" s="30">
        <v>998</v>
      </c>
      <c r="AA43" s="30">
        <v>1169</v>
      </c>
      <c r="AB43" s="44">
        <v>49.52853598014889</v>
      </c>
      <c r="AC43" s="44">
        <v>58.01488833746898</v>
      </c>
      <c r="AD43" s="18"/>
      <c r="AE43" s="43"/>
      <c r="AF43" s="43"/>
      <c r="AG43" s="29">
        <v>929</v>
      </c>
      <c r="AH43" s="18" t="s">
        <v>64</v>
      </c>
      <c r="AI43" s="43" t="s">
        <v>64</v>
      </c>
      <c r="AJ43" s="143">
        <v>848</v>
      </c>
      <c r="AY43" s="18"/>
      <c r="AZ43" s="30">
        <v>1189</v>
      </c>
      <c r="BA43" s="18"/>
      <c r="BB43" s="30">
        <v>909</v>
      </c>
      <c r="BC43" s="18"/>
      <c r="BD43" s="30">
        <v>0</v>
      </c>
      <c r="BE43" s="18"/>
      <c r="BF43" s="30">
        <v>1</v>
      </c>
    </row>
    <row r="44" spans="1:58" ht="24.75" customHeight="1">
      <c r="A44" s="114" t="s">
        <v>46</v>
      </c>
      <c r="B44" s="63">
        <v>62</v>
      </c>
      <c r="C44" s="53" t="s">
        <v>9</v>
      </c>
      <c r="D44" s="63">
        <v>61</v>
      </c>
      <c r="E44" s="30">
        <v>5444</v>
      </c>
      <c r="F44" s="30">
        <v>5977</v>
      </c>
      <c r="G44" s="88">
        <v>53.10183378852906</v>
      </c>
      <c r="H44" s="88">
        <v>59.266236985622214</v>
      </c>
      <c r="I44" s="28">
        <v>30</v>
      </c>
      <c r="J44" s="53" t="s">
        <v>9</v>
      </c>
      <c r="K44" s="30">
        <v>28</v>
      </c>
      <c r="L44" s="30">
        <v>1023</v>
      </c>
      <c r="M44" s="30">
        <v>932</v>
      </c>
      <c r="N44" s="44">
        <v>68.2</v>
      </c>
      <c r="O44" s="44">
        <v>66.57142857142857</v>
      </c>
      <c r="P44" s="28">
        <v>17</v>
      </c>
      <c r="Q44" s="53" t="s">
        <v>9</v>
      </c>
      <c r="R44" s="30">
        <v>17</v>
      </c>
      <c r="S44" s="110">
        <v>2212</v>
      </c>
      <c r="T44" s="110">
        <v>1970</v>
      </c>
      <c r="U44" s="57">
        <v>69.58162944322113</v>
      </c>
      <c r="V44" s="57">
        <v>61.9691726958163</v>
      </c>
      <c r="W44" s="28">
        <v>14</v>
      </c>
      <c r="X44" s="20" t="s">
        <v>9</v>
      </c>
      <c r="Y44" s="30">
        <v>14</v>
      </c>
      <c r="Z44" s="30">
        <v>1367</v>
      </c>
      <c r="AA44" s="30">
        <v>1163</v>
      </c>
      <c r="AB44" s="44">
        <v>62.995391705069125</v>
      </c>
      <c r="AC44" s="44">
        <v>53.594470046082954</v>
      </c>
      <c r="AD44" s="18"/>
      <c r="AE44" s="43"/>
      <c r="AF44" s="43"/>
      <c r="AG44" s="29">
        <v>837</v>
      </c>
      <c r="AH44" s="18" t="s">
        <v>64</v>
      </c>
      <c r="AI44" s="43" t="s">
        <v>64</v>
      </c>
      <c r="AJ44" s="143">
        <v>778</v>
      </c>
      <c r="AY44" s="18"/>
      <c r="AZ44" s="30">
        <v>1295</v>
      </c>
      <c r="BA44" s="18"/>
      <c r="BB44" s="30">
        <v>888</v>
      </c>
      <c r="BC44" s="18"/>
      <c r="BD44" s="30">
        <v>0</v>
      </c>
      <c r="BE44" s="18"/>
      <c r="BF44" s="30">
        <v>0</v>
      </c>
    </row>
    <row r="45" spans="1:58" ht="24.75" customHeight="1">
      <c r="A45" s="114" t="s">
        <v>47</v>
      </c>
      <c r="B45" s="63">
        <v>59</v>
      </c>
      <c r="C45" s="53" t="s">
        <v>9</v>
      </c>
      <c r="D45" s="63">
        <v>60</v>
      </c>
      <c r="E45" s="30">
        <v>6244</v>
      </c>
      <c r="F45" s="30">
        <v>6772</v>
      </c>
      <c r="G45" s="88">
        <v>64.02132677124987</v>
      </c>
      <c r="H45" s="88">
        <v>68.26612903225806</v>
      </c>
      <c r="I45" s="28">
        <v>30</v>
      </c>
      <c r="J45" s="53" t="s">
        <v>9</v>
      </c>
      <c r="K45" s="30">
        <v>30</v>
      </c>
      <c r="L45" s="30">
        <v>1059</v>
      </c>
      <c r="M45" s="30">
        <v>1050</v>
      </c>
      <c r="N45" s="44">
        <v>70.6</v>
      </c>
      <c r="O45" s="44">
        <v>70</v>
      </c>
      <c r="P45" s="28">
        <v>16</v>
      </c>
      <c r="Q45" s="53" t="s">
        <v>9</v>
      </c>
      <c r="R45" s="30">
        <v>16</v>
      </c>
      <c r="S45" s="110">
        <v>1390</v>
      </c>
      <c r="T45" s="110">
        <v>1591</v>
      </c>
      <c r="U45" s="57">
        <v>58.305369127516784</v>
      </c>
      <c r="V45" s="57">
        <v>62.81089617054876</v>
      </c>
      <c r="W45" s="28">
        <v>12</v>
      </c>
      <c r="X45" s="20" t="s">
        <v>9</v>
      </c>
      <c r="Y45" s="30">
        <v>12</v>
      </c>
      <c r="Z45" s="30">
        <v>1079</v>
      </c>
      <c r="AA45" s="30">
        <v>1092</v>
      </c>
      <c r="AB45" s="44">
        <v>58.01075268817204</v>
      </c>
      <c r="AC45" s="44">
        <v>58.70967741935483</v>
      </c>
      <c r="AD45" s="18"/>
      <c r="AE45" s="43"/>
      <c r="AF45" s="43"/>
      <c r="AG45" s="29">
        <v>822</v>
      </c>
      <c r="AH45" s="18" t="s">
        <v>64</v>
      </c>
      <c r="AI45" s="43" t="s">
        <v>64</v>
      </c>
      <c r="AJ45" s="143">
        <v>831</v>
      </c>
      <c r="AY45" s="18"/>
      <c r="AZ45" s="30">
        <v>1358</v>
      </c>
      <c r="BA45" s="18"/>
      <c r="BB45" s="30">
        <v>952</v>
      </c>
      <c r="BC45" s="18"/>
      <c r="BD45" s="30">
        <v>0</v>
      </c>
      <c r="BE45" s="18"/>
      <c r="BF45" s="30">
        <v>1</v>
      </c>
    </row>
    <row r="46" spans="1:58" ht="24.75" customHeight="1">
      <c r="A46" s="114" t="s">
        <v>48</v>
      </c>
      <c r="B46" s="63">
        <v>62</v>
      </c>
      <c r="C46" s="53" t="s">
        <v>9</v>
      </c>
      <c r="D46" s="63">
        <v>62</v>
      </c>
      <c r="E46" s="30">
        <v>6093</v>
      </c>
      <c r="F46" s="30">
        <v>6505</v>
      </c>
      <c r="G46" s="88">
        <v>59.20132141469102</v>
      </c>
      <c r="H46" s="88">
        <v>63.204430625728726</v>
      </c>
      <c r="I46" s="28">
        <v>31</v>
      </c>
      <c r="J46" s="53" t="s">
        <v>9</v>
      </c>
      <c r="K46" s="30">
        <v>30</v>
      </c>
      <c r="L46" s="30">
        <v>1086</v>
      </c>
      <c r="M46" s="30">
        <v>1028</v>
      </c>
      <c r="N46" s="44">
        <v>70.2457956015524</v>
      </c>
      <c r="O46" s="44">
        <v>68.53333333333333</v>
      </c>
      <c r="P46" s="28">
        <v>18</v>
      </c>
      <c r="Q46" s="53" t="s">
        <v>9</v>
      </c>
      <c r="R46" s="30">
        <v>18</v>
      </c>
      <c r="S46" s="110">
        <v>1786</v>
      </c>
      <c r="T46" s="110">
        <v>1852</v>
      </c>
      <c r="U46" s="57">
        <v>64.75707034082669</v>
      </c>
      <c r="V46" s="57">
        <v>67.15010877447426</v>
      </c>
      <c r="W46" s="28">
        <v>14</v>
      </c>
      <c r="X46" s="20" t="s">
        <v>9</v>
      </c>
      <c r="Y46" s="30">
        <v>14</v>
      </c>
      <c r="Z46" s="30">
        <v>1210</v>
      </c>
      <c r="AA46" s="30">
        <v>1227</v>
      </c>
      <c r="AB46" s="44">
        <v>58.68089233753637</v>
      </c>
      <c r="AC46" s="44">
        <v>59.50533462657614</v>
      </c>
      <c r="AD46" s="18"/>
      <c r="AE46" s="43"/>
      <c r="AF46" s="43"/>
      <c r="AG46" s="29">
        <v>747</v>
      </c>
      <c r="AH46" s="18" t="s">
        <v>64</v>
      </c>
      <c r="AI46" s="43" t="s">
        <v>64</v>
      </c>
      <c r="AJ46" s="143">
        <v>1015</v>
      </c>
      <c r="AY46" s="18"/>
      <c r="AZ46" s="30">
        <v>1469</v>
      </c>
      <c r="BA46" s="18"/>
      <c r="BB46" s="30">
        <v>1292</v>
      </c>
      <c r="BC46" s="18"/>
      <c r="BD46" s="30">
        <v>0</v>
      </c>
      <c r="BE46" s="18"/>
      <c r="BF46" s="30">
        <v>0</v>
      </c>
    </row>
    <row r="47" spans="1:58" ht="24.75" customHeight="1">
      <c r="A47" s="114" t="s">
        <v>49</v>
      </c>
      <c r="B47" s="63">
        <v>62</v>
      </c>
      <c r="C47" s="53" t="s">
        <v>9</v>
      </c>
      <c r="D47" s="63">
        <v>62</v>
      </c>
      <c r="E47" s="30">
        <v>7572</v>
      </c>
      <c r="F47" s="30">
        <v>7871</v>
      </c>
      <c r="G47" s="88">
        <v>73.57170617955694</v>
      </c>
      <c r="H47" s="88">
        <v>76.48430667573608</v>
      </c>
      <c r="I47" s="28">
        <v>31</v>
      </c>
      <c r="J47" s="53" t="s">
        <v>9</v>
      </c>
      <c r="K47" s="30">
        <v>30</v>
      </c>
      <c r="L47" s="30">
        <v>1146</v>
      </c>
      <c r="M47" s="30">
        <v>1049</v>
      </c>
      <c r="N47" s="44">
        <v>73.93548387096774</v>
      </c>
      <c r="O47" s="44">
        <v>69.93333333333334</v>
      </c>
      <c r="P47" s="28">
        <v>17</v>
      </c>
      <c r="Q47" s="53" t="s">
        <v>9</v>
      </c>
      <c r="R47" s="30">
        <v>17</v>
      </c>
      <c r="S47" s="110">
        <v>2181</v>
      </c>
      <c r="T47" s="110">
        <v>2045</v>
      </c>
      <c r="U47" s="57">
        <v>83.59524722115754</v>
      </c>
      <c r="V47" s="57">
        <v>78.38252203909543</v>
      </c>
      <c r="W47" s="28">
        <v>13</v>
      </c>
      <c r="X47" s="20" t="s">
        <v>9</v>
      </c>
      <c r="Y47" s="30">
        <v>13</v>
      </c>
      <c r="Z47" s="30">
        <v>1272</v>
      </c>
      <c r="AA47" s="30">
        <v>1263</v>
      </c>
      <c r="AB47" s="44">
        <v>66.70162558993184</v>
      </c>
      <c r="AC47" s="44">
        <v>66.22968012585211</v>
      </c>
      <c r="AD47" s="18"/>
      <c r="AE47" s="43"/>
      <c r="AF47" s="43"/>
      <c r="AG47" s="29">
        <v>630</v>
      </c>
      <c r="AH47" s="18" t="s">
        <v>64</v>
      </c>
      <c r="AI47" s="43" t="s">
        <v>64</v>
      </c>
      <c r="AJ47" s="143">
        <v>729</v>
      </c>
      <c r="AY47" s="18"/>
      <c r="AZ47" s="30">
        <v>1148</v>
      </c>
      <c r="BA47" s="18"/>
      <c r="BB47" s="30">
        <v>1189</v>
      </c>
      <c r="BC47" s="18"/>
      <c r="BD47" s="30">
        <v>0</v>
      </c>
      <c r="BE47" s="18"/>
      <c r="BF47" s="30">
        <v>0</v>
      </c>
    </row>
    <row r="48" spans="1:58" ht="24.75" customHeight="1">
      <c r="A48" s="114" t="s">
        <v>50</v>
      </c>
      <c r="B48" s="63">
        <v>60</v>
      </c>
      <c r="C48" s="53" t="s">
        <v>9</v>
      </c>
      <c r="D48" s="63">
        <v>60</v>
      </c>
      <c r="E48" s="30">
        <v>6711</v>
      </c>
      <c r="F48" s="30">
        <v>7098</v>
      </c>
      <c r="G48" s="88">
        <v>67.65120967741936</v>
      </c>
      <c r="H48" s="88">
        <v>71.55241935483872</v>
      </c>
      <c r="I48" s="28">
        <v>30</v>
      </c>
      <c r="J48" s="53" t="s">
        <v>9</v>
      </c>
      <c r="K48" s="30">
        <v>30</v>
      </c>
      <c r="L48" s="30">
        <v>1147</v>
      </c>
      <c r="M48" s="30">
        <v>1142</v>
      </c>
      <c r="N48" s="44">
        <v>76.56875834445927</v>
      </c>
      <c r="O48" s="44">
        <v>76.13333333333333</v>
      </c>
      <c r="P48" s="28">
        <v>17</v>
      </c>
      <c r="Q48" s="53" t="s">
        <v>9</v>
      </c>
      <c r="R48" s="30">
        <v>17</v>
      </c>
      <c r="S48" s="110">
        <v>1737</v>
      </c>
      <c r="T48" s="110">
        <v>1642</v>
      </c>
      <c r="U48" s="57">
        <v>64.81343283582089</v>
      </c>
      <c r="V48" s="57">
        <v>61.268656716417915</v>
      </c>
      <c r="W48" s="28">
        <v>13</v>
      </c>
      <c r="X48" s="20" t="s">
        <v>9</v>
      </c>
      <c r="Y48" s="30">
        <v>13</v>
      </c>
      <c r="Z48" s="30">
        <v>953</v>
      </c>
      <c r="AA48" s="30">
        <v>1166</v>
      </c>
      <c r="AB48" s="44">
        <v>50.90811965811965</v>
      </c>
      <c r="AC48" s="44">
        <v>62.31961517904864</v>
      </c>
      <c r="AD48" s="18"/>
      <c r="AE48" s="43"/>
      <c r="AF48" s="43"/>
      <c r="AG48" s="29">
        <v>860</v>
      </c>
      <c r="AH48" s="18" t="s">
        <v>64</v>
      </c>
      <c r="AI48" s="43" t="s">
        <v>64</v>
      </c>
      <c r="AJ48" s="143">
        <v>896</v>
      </c>
      <c r="AY48" s="18"/>
      <c r="AZ48" s="30">
        <v>1402</v>
      </c>
      <c r="BA48" s="18"/>
      <c r="BB48" s="30">
        <v>1074</v>
      </c>
      <c r="BC48" s="18"/>
      <c r="BD48" s="30">
        <v>0</v>
      </c>
      <c r="BE48" s="18"/>
      <c r="BF48" s="30">
        <v>1</v>
      </c>
    </row>
    <row r="49" spans="1:58" ht="24.75" customHeight="1">
      <c r="A49" s="114" t="s">
        <v>51</v>
      </c>
      <c r="B49" s="63">
        <v>61</v>
      </c>
      <c r="C49" s="53" t="s">
        <v>9</v>
      </c>
      <c r="D49" s="63">
        <v>61</v>
      </c>
      <c r="E49" s="30">
        <v>5916</v>
      </c>
      <c r="F49" s="30">
        <v>6478</v>
      </c>
      <c r="G49" s="88">
        <v>58.481613285883746</v>
      </c>
      <c r="H49" s="88">
        <v>63.973928500888796</v>
      </c>
      <c r="I49" s="28">
        <v>30</v>
      </c>
      <c r="J49" s="53" t="s">
        <v>9</v>
      </c>
      <c r="K49" s="30">
        <v>29</v>
      </c>
      <c r="L49" s="30">
        <v>1054</v>
      </c>
      <c r="M49" s="30">
        <v>994</v>
      </c>
      <c r="N49" s="44">
        <v>70.31354236157439</v>
      </c>
      <c r="O49" s="44">
        <v>68.55172413793103</v>
      </c>
      <c r="P49" s="28">
        <v>18</v>
      </c>
      <c r="Q49" s="53" t="s">
        <v>9</v>
      </c>
      <c r="R49" s="30">
        <v>18</v>
      </c>
      <c r="S49" s="110">
        <v>2216</v>
      </c>
      <c r="T49" s="110">
        <v>2488</v>
      </c>
      <c r="U49" s="57">
        <v>76.1512027491409</v>
      </c>
      <c r="V49" s="57">
        <v>85.49828178694158</v>
      </c>
      <c r="W49" s="28">
        <v>13</v>
      </c>
      <c r="X49" s="20" t="s">
        <v>9</v>
      </c>
      <c r="Y49" s="30">
        <v>13</v>
      </c>
      <c r="Z49" s="30">
        <v>1264</v>
      </c>
      <c r="AA49" s="30">
        <v>1132</v>
      </c>
      <c r="AB49" s="44">
        <v>67.55745590593266</v>
      </c>
      <c r="AC49" s="44">
        <v>60.502405130946016</v>
      </c>
      <c r="AD49" s="18"/>
      <c r="AE49" s="43"/>
      <c r="AF49" s="43"/>
      <c r="AG49" s="29">
        <v>930</v>
      </c>
      <c r="AH49" s="18" t="s">
        <v>64</v>
      </c>
      <c r="AI49" s="43" t="s">
        <v>64</v>
      </c>
      <c r="AJ49" s="143">
        <v>861</v>
      </c>
      <c r="AY49" s="18"/>
      <c r="AZ49" s="30">
        <v>1568</v>
      </c>
      <c r="BA49" s="18"/>
      <c r="BB49" s="30">
        <v>1193</v>
      </c>
      <c r="BC49" s="18"/>
      <c r="BD49" s="30">
        <v>0</v>
      </c>
      <c r="BE49" s="18"/>
      <c r="BF49" s="30">
        <v>1</v>
      </c>
    </row>
    <row r="50" spans="1:58" ht="24.75" customHeight="1">
      <c r="A50" s="114" t="s">
        <v>52</v>
      </c>
      <c r="B50" s="63">
        <v>60</v>
      </c>
      <c r="C50" s="53" t="s">
        <v>9</v>
      </c>
      <c r="D50" s="63">
        <v>60</v>
      </c>
      <c r="E50" s="30">
        <v>6602</v>
      </c>
      <c r="F50" s="30">
        <v>6777</v>
      </c>
      <c r="G50" s="88">
        <v>66.29845350471982</v>
      </c>
      <c r="H50" s="88">
        <v>68.0421686746988</v>
      </c>
      <c r="I50" s="28">
        <v>30</v>
      </c>
      <c r="J50" s="53" t="s">
        <v>9</v>
      </c>
      <c r="K50" s="30">
        <v>30</v>
      </c>
      <c r="L50" s="30">
        <v>1066</v>
      </c>
      <c r="M50" s="30">
        <v>1192</v>
      </c>
      <c r="N50" s="44">
        <v>71.11407605070048</v>
      </c>
      <c r="O50" s="44">
        <v>79.51967978652435</v>
      </c>
      <c r="P50" s="28">
        <v>17</v>
      </c>
      <c r="Q50" s="53" t="s">
        <v>9</v>
      </c>
      <c r="R50" s="30">
        <v>17</v>
      </c>
      <c r="S50" s="110">
        <v>2080</v>
      </c>
      <c r="T50" s="110">
        <v>2178</v>
      </c>
      <c r="U50" s="57">
        <v>65.42938030827304</v>
      </c>
      <c r="V50" s="57">
        <v>68.5121107266436</v>
      </c>
      <c r="W50" s="28">
        <v>13</v>
      </c>
      <c r="X50" s="20" t="s">
        <v>9</v>
      </c>
      <c r="Y50" s="30">
        <v>13</v>
      </c>
      <c r="Z50" s="30">
        <v>1270</v>
      </c>
      <c r="AA50" s="30">
        <v>1192</v>
      </c>
      <c r="AB50" s="44">
        <v>67.87814003206842</v>
      </c>
      <c r="AC50" s="44">
        <v>63.70924639230358</v>
      </c>
      <c r="AD50" s="18"/>
      <c r="AE50" s="43"/>
      <c r="AF50" s="43"/>
      <c r="AG50" s="29">
        <v>811</v>
      </c>
      <c r="AH50" s="18" t="s">
        <v>64</v>
      </c>
      <c r="AI50" s="43" t="s">
        <v>64</v>
      </c>
      <c r="AJ50" s="143">
        <v>1069</v>
      </c>
      <c r="AY50" s="18"/>
      <c r="AZ50" s="30">
        <v>1419</v>
      </c>
      <c r="BA50" s="18"/>
      <c r="BB50" s="30">
        <v>1250</v>
      </c>
      <c r="BC50" s="18"/>
      <c r="BD50" s="30">
        <v>0</v>
      </c>
      <c r="BE50" s="18"/>
      <c r="BF50" s="30">
        <v>1</v>
      </c>
    </row>
    <row r="51" spans="1:58" ht="24.75" customHeight="1">
      <c r="A51" s="114" t="s">
        <v>53</v>
      </c>
      <c r="B51" s="63">
        <v>62</v>
      </c>
      <c r="C51" s="53" t="s">
        <v>9</v>
      </c>
      <c r="D51" s="63">
        <v>62</v>
      </c>
      <c r="E51" s="30">
        <v>6067</v>
      </c>
      <c r="F51" s="30">
        <v>7520</v>
      </c>
      <c r="G51" s="88">
        <v>58.948698017877966</v>
      </c>
      <c r="H51" s="88">
        <v>73.06645938593081</v>
      </c>
      <c r="I51" s="28">
        <v>30</v>
      </c>
      <c r="J51" s="53" t="s">
        <v>9</v>
      </c>
      <c r="K51" s="30">
        <v>29</v>
      </c>
      <c r="L51" s="30">
        <v>886</v>
      </c>
      <c r="M51" s="30">
        <v>920</v>
      </c>
      <c r="N51" s="44">
        <v>59.06666666666667</v>
      </c>
      <c r="O51" s="44">
        <v>63.44827586206897</v>
      </c>
      <c r="P51" s="28">
        <v>18</v>
      </c>
      <c r="Q51" s="53" t="s">
        <v>9</v>
      </c>
      <c r="R51" s="30">
        <v>18</v>
      </c>
      <c r="S51" s="110">
        <v>1694</v>
      </c>
      <c r="T51" s="110">
        <v>1679</v>
      </c>
      <c r="U51" s="57">
        <v>52.706907280647165</v>
      </c>
      <c r="V51" s="57">
        <v>52.24019912881145</v>
      </c>
      <c r="W51" s="28">
        <v>13</v>
      </c>
      <c r="X51" s="20" t="s">
        <v>9</v>
      </c>
      <c r="Y51" s="30">
        <v>13</v>
      </c>
      <c r="Z51" s="30">
        <v>1182</v>
      </c>
      <c r="AA51" s="30">
        <v>1232</v>
      </c>
      <c r="AB51" s="44">
        <v>63.174772848743984</v>
      </c>
      <c r="AC51" s="44">
        <v>65.84714056654195</v>
      </c>
      <c r="AD51" s="18"/>
      <c r="AE51" s="43"/>
      <c r="AF51" s="43"/>
      <c r="AG51" s="29">
        <v>829</v>
      </c>
      <c r="AH51" s="18" t="s">
        <v>64</v>
      </c>
      <c r="AI51" s="43" t="s">
        <v>64</v>
      </c>
      <c r="AJ51" s="143">
        <v>933</v>
      </c>
      <c r="AY51" s="18"/>
      <c r="AZ51" s="30">
        <v>1506</v>
      </c>
      <c r="BA51" s="18"/>
      <c r="BB51" s="30">
        <v>1251</v>
      </c>
      <c r="BC51" s="18"/>
      <c r="BD51" s="30">
        <v>0</v>
      </c>
      <c r="BE51" s="18"/>
      <c r="BF51" s="30">
        <v>1</v>
      </c>
    </row>
    <row r="52" spans="1:58" ht="24.75" customHeight="1">
      <c r="A52" s="113" t="s">
        <v>62</v>
      </c>
      <c r="B52" s="63">
        <v>62</v>
      </c>
      <c r="C52" s="53" t="s">
        <v>9</v>
      </c>
      <c r="D52" s="63">
        <v>62</v>
      </c>
      <c r="E52" s="30">
        <v>6411</v>
      </c>
      <c r="F52" s="30">
        <v>5755</v>
      </c>
      <c r="G52" s="88">
        <v>62.29109988340459</v>
      </c>
      <c r="H52" s="88">
        <v>55.917217256121255</v>
      </c>
      <c r="I52" s="28">
        <v>31</v>
      </c>
      <c r="J52" s="53" t="s">
        <v>9</v>
      </c>
      <c r="K52" s="30">
        <v>30</v>
      </c>
      <c r="L52" s="30">
        <v>939</v>
      </c>
      <c r="M52" s="30">
        <v>922</v>
      </c>
      <c r="N52" s="44">
        <v>60.58064516129033</v>
      </c>
      <c r="O52" s="44">
        <v>61.507671781187454</v>
      </c>
      <c r="P52" s="28">
        <v>17</v>
      </c>
      <c r="Q52" s="53" t="s">
        <v>9</v>
      </c>
      <c r="R52" s="30">
        <v>17</v>
      </c>
      <c r="S52" s="110">
        <v>1781</v>
      </c>
      <c r="T52" s="110">
        <v>2058</v>
      </c>
      <c r="U52" s="57">
        <v>56.0239068889588</v>
      </c>
      <c r="V52" s="57">
        <v>64.7373387857817</v>
      </c>
      <c r="W52" s="28">
        <v>14</v>
      </c>
      <c r="X52" s="20" t="s">
        <v>9</v>
      </c>
      <c r="Y52" s="30">
        <v>14</v>
      </c>
      <c r="Z52" s="30">
        <v>1212</v>
      </c>
      <c r="AA52" s="30">
        <v>1257</v>
      </c>
      <c r="AB52" s="44">
        <v>60.904522613065325</v>
      </c>
      <c r="AC52" s="44">
        <v>63.165829145728644</v>
      </c>
      <c r="AD52" s="18"/>
      <c r="AE52" s="43"/>
      <c r="AF52" s="43"/>
      <c r="AG52" s="29">
        <v>663</v>
      </c>
      <c r="AH52" s="18" t="s">
        <v>64</v>
      </c>
      <c r="AI52" s="43" t="s">
        <v>64</v>
      </c>
      <c r="AJ52" s="143">
        <v>647</v>
      </c>
      <c r="AY52" s="18"/>
      <c r="AZ52" s="30">
        <v>1278</v>
      </c>
      <c r="BA52" s="18"/>
      <c r="BB52" s="30">
        <v>917</v>
      </c>
      <c r="BC52" s="18"/>
      <c r="BD52" s="30">
        <v>0</v>
      </c>
      <c r="BE52" s="18"/>
      <c r="BF52" s="30">
        <v>0</v>
      </c>
    </row>
    <row r="53" spans="1:58" ht="24.75" customHeight="1">
      <c r="A53" s="114" t="s">
        <v>54</v>
      </c>
      <c r="B53" s="63">
        <v>58</v>
      </c>
      <c r="C53" s="53" t="s">
        <v>9</v>
      </c>
      <c r="D53" s="63">
        <v>58</v>
      </c>
      <c r="E53" s="30">
        <v>5716</v>
      </c>
      <c r="F53" s="30">
        <v>6128</v>
      </c>
      <c r="G53" s="88">
        <v>59.374675392126306</v>
      </c>
      <c r="H53" s="88">
        <v>63.6543055988366</v>
      </c>
      <c r="I53" s="28">
        <v>27</v>
      </c>
      <c r="J53" s="53" t="s">
        <v>9</v>
      </c>
      <c r="K53" s="30">
        <v>26</v>
      </c>
      <c r="L53" s="30">
        <v>826</v>
      </c>
      <c r="M53" s="30">
        <v>713</v>
      </c>
      <c r="N53" s="44">
        <v>61.275964391691396</v>
      </c>
      <c r="O53" s="44">
        <v>57.04</v>
      </c>
      <c r="P53" s="28">
        <v>16</v>
      </c>
      <c r="Q53" s="53" t="s">
        <v>9</v>
      </c>
      <c r="R53" s="30">
        <v>16</v>
      </c>
      <c r="S53" s="110">
        <v>2093</v>
      </c>
      <c r="T53" s="110">
        <v>2012</v>
      </c>
      <c r="U53" s="57">
        <v>69.95320855614973</v>
      </c>
      <c r="V53" s="57">
        <v>67.24598930481284</v>
      </c>
      <c r="W53" s="28">
        <v>12</v>
      </c>
      <c r="X53" s="20" t="s">
        <v>9</v>
      </c>
      <c r="Y53" s="30">
        <v>12</v>
      </c>
      <c r="Z53" s="30">
        <v>961</v>
      </c>
      <c r="AA53" s="30">
        <v>944</v>
      </c>
      <c r="AB53" s="44">
        <v>56.002331002331005</v>
      </c>
      <c r="AC53" s="44">
        <v>55.011655011655016</v>
      </c>
      <c r="AD53" s="18"/>
      <c r="AE53" s="43"/>
      <c r="AF53" s="43"/>
      <c r="AG53" s="29">
        <v>871</v>
      </c>
      <c r="AH53" s="18" t="s">
        <v>64</v>
      </c>
      <c r="AI53" s="43" t="s">
        <v>64</v>
      </c>
      <c r="AJ53" s="143">
        <v>744</v>
      </c>
      <c r="AY53" s="18"/>
      <c r="AZ53" s="30">
        <v>1368</v>
      </c>
      <c r="BA53" s="18"/>
      <c r="BB53" s="30">
        <v>901</v>
      </c>
      <c r="BC53" s="18"/>
      <c r="BD53" s="30">
        <v>0</v>
      </c>
      <c r="BE53" s="18"/>
      <c r="BF53" s="30">
        <v>1</v>
      </c>
    </row>
    <row r="54" spans="1:58" ht="24.75" customHeight="1">
      <c r="A54" s="115" t="s">
        <v>55</v>
      </c>
      <c r="B54" s="67">
        <v>62</v>
      </c>
      <c r="C54" s="80" t="s">
        <v>9</v>
      </c>
      <c r="D54" s="67">
        <v>62</v>
      </c>
      <c r="E54" s="37">
        <v>6509</v>
      </c>
      <c r="F54" s="37">
        <v>6779</v>
      </c>
      <c r="G54" s="89">
        <v>63.24329576369996</v>
      </c>
      <c r="H54" s="89">
        <v>65.86669257675865</v>
      </c>
      <c r="I54" s="47">
        <v>31</v>
      </c>
      <c r="J54" s="80" t="s">
        <v>9</v>
      </c>
      <c r="K54" s="45">
        <v>30</v>
      </c>
      <c r="L54" s="45">
        <v>899</v>
      </c>
      <c r="M54" s="45">
        <v>971</v>
      </c>
      <c r="N54" s="46">
        <v>58.07493540051679</v>
      </c>
      <c r="O54" s="46">
        <v>64.77651767845231</v>
      </c>
      <c r="P54" s="47">
        <v>18</v>
      </c>
      <c r="Q54" s="80" t="s">
        <v>9</v>
      </c>
      <c r="R54" s="45">
        <v>18</v>
      </c>
      <c r="S54" s="108">
        <v>1626</v>
      </c>
      <c r="T54" s="108">
        <v>1710</v>
      </c>
      <c r="U54" s="58">
        <v>49.422492401215806</v>
      </c>
      <c r="V54" s="58">
        <v>51.97568389057751</v>
      </c>
      <c r="W54" s="47">
        <v>14</v>
      </c>
      <c r="X54" s="38" t="s">
        <v>9</v>
      </c>
      <c r="Y54" s="45">
        <v>14</v>
      </c>
      <c r="Z54" s="45">
        <v>1122</v>
      </c>
      <c r="AA54" s="45">
        <v>1389</v>
      </c>
      <c r="AB54" s="46">
        <v>56.381909547738694</v>
      </c>
      <c r="AC54" s="46">
        <v>69.79899497487438</v>
      </c>
      <c r="AD54" s="32"/>
      <c r="AE54" s="48"/>
      <c r="AF54" s="48"/>
      <c r="AG54" s="64">
        <v>876</v>
      </c>
      <c r="AH54" s="65" t="s">
        <v>64</v>
      </c>
      <c r="AI54" s="66" t="s">
        <v>64</v>
      </c>
      <c r="AJ54" s="145">
        <v>912</v>
      </c>
      <c r="AK54" s="146"/>
      <c r="AL54" s="117"/>
      <c r="AM54" s="117"/>
      <c r="AN54" s="117"/>
      <c r="AO54" s="117"/>
      <c r="AP54" s="117"/>
      <c r="AQ54" s="117"/>
      <c r="AY54" s="32"/>
      <c r="AZ54" s="37">
        <v>1490</v>
      </c>
      <c r="BA54" s="32"/>
      <c r="BB54" s="37">
        <v>966</v>
      </c>
      <c r="BC54" s="32"/>
      <c r="BD54" s="37">
        <v>0</v>
      </c>
      <c r="BE54" s="32"/>
      <c r="BF54" s="37">
        <v>1</v>
      </c>
    </row>
    <row r="55" spans="1:43" ht="15" customHeight="1">
      <c r="A55" s="43"/>
      <c r="B55" s="116" t="s">
        <v>22</v>
      </c>
      <c r="C55" s="117"/>
      <c r="D55" s="117"/>
      <c r="E55" s="117"/>
      <c r="F55" s="117"/>
      <c r="G55" s="117"/>
      <c r="H55" s="117"/>
      <c r="I55" s="116" t="s">
        <v>20</v>
      </c>
      <c r="J55" s="20"/>
      <c r="K55" s="20"/>
      <c r="L55" s="20"/>
      <c r="M55" s="20"/>
      <c r="N55" s="20"/>
      <c r="O55" s="117"/>
      <c r="P55" s="116" t="s">
        <v>21</v>
      </c>
      <c r="Q55" s="20"/>
      <c r="R55" s="117"/>
      <c r="S55" s="117"/>
      <c r="T55" s="117"/>
      <c r="U55" s="117"/>
      <c r="V55" s="117"/>
      <c r="W55" s="116" t="s">
        <v>66</v>
      </c>
      <c r="X55" s="117"/>
      <c r="Y55" s="117"/>
      <c r="Z55" s="117"/>
      <c r="AA55" s="117"/>
      <c r="AB55" s="117"/>
      <c r="AC55" s="117"/>
      <c r="AD55" s="116" t="s">
        <v>38</v>
      </c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</row>
    <row r="56" spans="1:17" ht="15" customHeight="1">
      <c r="A56" s="31"/>
      <c r="B56" s="75" t="s">
        <v>41</v>
      </c>
      <c r="C56" s="31"/>
      <c r="D56" s="31"/>
      <c r="E56" s="31"/>
      <c r="F56" s="31"/>
      <c r="G56" s="31"/>
      <c r="H56" s="31"/>
      <c r="J56" s="31"/>
      <c r="K56" s="31"/>
      <c r="L56" s="31"/>
      <c r="M56" s="31"/>
      <c r="N56" s="31"/>
      <c r="O56" s="31"/>
      <c r="P56" s="31"/>
      <c r="Q56" s="31"/>
    </row>
    <row r="57" spans="2:24" ht="15" customHeight="1">
      <c r="B57" s="39"/>
      <c r="C57" s="39"/>
      <c r="D57" s="39"/>
      <c r="E57" s="39"/>
      <c r="F57" s="39"/>
      <c r="G57" s="39"/>
      <c r="H57" s="39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31" ht="15" customHeight="1">
      <c r="A58" s="20" t="s">
        <v>37</v>
      </c>
      <c r="B58" s="20"/>
      <c r="C58" s="20"/>
      <c r="D58" s="20"/>
      <c r="E58" s="20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ht="15" customHeight="1">
      <c r="A59" s="20" t="s">
        <v>17</v>
      </c>
      <c r="B59" s="20"/>
      <c r="C59" s="20"/>
      <c r="D59" s="20"/>
      <c r="E59" s="20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2:30" ht="1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1:31" ht="15" customHeight="1">
      <c r="A61" s="20"/>
      <c r="B61" s="20"/>
      <c r="C61" s="20"/>
      <c r="D61" s="20"/>
      <c r="E61" s="20"/>
      <c r="F61" s="20"/>
      <c r="G61" s="39"/>
      <c r="H61" s="39"/>
      <c r="I61" s="39"/>
      <c r="J61" s="39"/>
      <c r="K61" s="39"/>
      <c r="L61" s="39"/>
      <c r="M61" s="39"/>
      <c r="N61" s="39"/>
      <c r="O61" s="39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16" ht="14.25">
      <c r="A62" s="20"/>
      <c r="B62" s="20"/>
      <c r="C62" s="20"/>
      <c r="D62" s="20"/>
      <c r="E62" s="20"/>
      <c r="P62" s="31"/>
    </row>
    <row r="63" ht="17.25" customHeight="1"/>
  </sheetData>
  <mergeCells count="77">
    <mergeCell ref="A2:AX2"/>
    <mergeCell ref="A3:AX3"/>
    <mergeCell ref="A5:A8"/>
    <mergeCell ref="B5:AQ5"/>
    <mergeCell ref="B6:H6"/>
    <mergeCell ref="I6:O6"/>
    <mergeCell ref="P6:V6"/>
    <mergeCell ref="W6:AC6"/>
    <mergeCell ref="AK7:AM7"/>
    <mergeCell ref="AK6:AQ6"/>
    <mergeCell ref="AD6:AJ6"/>
    <mergeCell ref="AB7:AC7"/>
    <mergeCell ref="AD7:AF7"/>
    <mergeCell ref="AP7:AQ7"/>
    <mergeCell ref="B7:D7"/>
    <mergeCell ref="G7:H7"/>
    <mergeCell ref="I7:K7"/>
    <mergeCell ref="N7:O7"/>
    <mergeCell ref="W8:Y8"/>
    <mergeCell ref="P7:R7"/>
    <mergeCell ref="U7:V7"/>
    <mergeCell ref="W7:Y7"/>
    <mergeCell ref="AR6:AX6"/>
    <mergeCell ref="I34:O34"/>
    <mergeCell ref="AY34:AZ34"/>
    <mergeCell ref="BA34:BB34"/>
    <mergeCell ref="P34:V34"/>
    <mergeCell ref="W34:AC34"/>
    <mergeCell ref="AD33:AJ33"/>
    <mergeCell ref="AD8:AF8"/>
    <mergeCell ref="AK8:AM8"/>
    <mergeCell ref="AI7:AJ7"/>
    <mergeCell ref="AY36:AZ36"/>
    <mergeCell ref="AR8:AT8"/>
    <mergeCell ref="A33:A36"/>
    <mergeCell ref="AR7:AT7"/>
    <mergeCell ref="AW7:AX7"/>
    <mergeCell ref="B35:D35"/>
    <mergeCell ref="AY33:BB33"/>
    <mergeCell ref="B8:D8"/>
    <mergeCell ref="I8:K8"/>
    <mergeCell ref="P8:R8"/>
    <mergeCell ref="W36:Y36"/>
    <mergeCell ref="BA42:BB42"/>
    <mergeCell ref="W35:Y35"/>
    <mergeCell ref="AB35:AC35"/>
    <mergeCell ref="BA35:BB35"/>
    <mergeCell ref="BA36:BB36"/>
    <mergeCell ref="AD36:AG36"/>
    <mergeCell ref="AH36:AJ36"/>
    <mergeCell ref="AY42:AZ42"/>
    <mergeCell ref="AY35:AZ35"/>
    <mergeCell ref="BC33:BF33"/>
    <mergeCell ref="BC34:BD34"/>
    <mergeCell ref="BE34:BF34"/>
    <mergeCell ref="BC35:BD35"/>
    <mergeCell ref="BE35:BF35"/>
    <mergeCell ref="BC36:BD36"/>
    <mergeCell ref="BE36:BF36"/>
    <mergeCell ref="BC42:BD42"/>
    <mergeCell ref="BE42:BF42"/>
    <mergeCell ref="AD42:AG42"/>
    <mergeCell ref="AH42:AJ42"/>
    <mergeCell ref="AD34:AG34"/>
    <mergeCell ref="AH34:AJ34"/>
    <mergeCell ref="AD35:AG35"/>
    <mergeCell ref="AH35:AJ35"/>
    <mergeCell ref="B33:AC33"/>
    <mergeCell ref="B36:D36"/>
    <mergeCell ref="B34:H34"/>
    <mergeCell ref="G35:H35"/>
    <mergeCell ref="P36:R36"/>
    <mergeCell ref="U35:V35"/>
    <mergeCell ref="P35:R35"/>
    <mergeCell ref="I35:K35"/>
    <mergeCell ref="I36:K36"/>
    <mergeCell ref="N35:O35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217" customWidth="1"/>
    <col min="2" max="2" width="11.09765625" style="217" customWidth="1"/>
    <col min="3" max="3" width="6.09765625" style="217" customWidth="1"/>
    <col min="4" max="4" width="9.59765625" style="217" customWidth="1"/>
    <col min="5" max="5" width="8.59765625" style="217" customWidth="1"/>
    <col min="6" max="6" width="10.09765625" style="217" customWidth="1"/>
    <col min="7" max="7" width="8.59765625" style="217" customWidth="1"/>
    <col min="8" max="8" width="9.59765625" style="217" customWidth="1"/>
    <col min="9" max="9" width="2.59765625" style="217" customWidth="1"/>
    <col min="10" max="10" width="11.09765625" style="217" customWidth="1"/>
    <col min="11" max="11" width="9.09765625" style="217" customWidth="1"/>
    <col min="12" max="12" width="8.59765625" style="217" customWidth="1"/>
    <col min="13" max="13" width="9.5" style="217" customWidth="1"/>
    <col min="14" max="14" width="8.59765625" style="217" customWidth="1"/>
    <col min="15" max="15" width="9.5" style="217" customWidth="1"/>
    <col min="16" max="16" width="8.59765625" style="217" customWidth="1"/>
    <col min="17" max="17" width="10.59765625" style="217" customWidth="1"/>
    <col min="18" max="19" width="3.59765625" style="217" customWidth="1"/>
    <col min="20" max="20" width="15.59765625" style="217" customWidth="1"/>
    <col min="21" max="21" width="9.59765625" style="217" customWidth="1"/>
    <col min="22" max="24" width="8.59765625" style="217" customWidth="1"/>
    <col min="25" max="25" width="9.09765625" style="217" customWidth="1"/>
    <col min="26" max="26" width="9.59765625" style="217" customWidth="1"/>
    <col min="27" max="27" width="9.09765625" style="217" customWidth="1"/>
    <col min="28" max="31" width="8.59765625" style="217" customWidth="1"/>
    <col min="32" max="16384" width="10.59765625" style="217" customWidth="1"/>
  </cols>
  <sheetData>
    <row r="1" spans="1:31" s="213" customFormat="1" ht="19.5" customHeight="1">
      <c r="A1" s="212" t="s">
        <v>141</v>
      </c>
      <c r="AE1" s="214" t="s">
        <v>142</v>
      </c>
    </row>
    <row r="2" spans="1:31" ht="19.5" customHeight="1">
      <c r="A2" s="215" t="s">
        <v>143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  <c r="P2" s="216"/>
      <c r="R2" s="218" t="s">
        <v>144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</row>
    <row r="3" spans="1:31" ht="19.5" customHeight="1">
      <c r="A3" s="219" t="s">
        <v>145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R3" s="220" t="s">
        <v>146</v>
      </c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</row>
    <row r="4" spans="2:31" ht="18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P4" s="222" t="s">
        <v>147</v>
      </c>
      <c r="R4" s="221"/>
      <c r="S4" s="221"/>
      <c r="T4" s="221"/>
      <c r="U4" s="221"/>
      <c r="V4" s="221"/>
      <c r="W4" s="221"/>
      <c r="X4" s="221"/>
      <c r="Y4" s="221"/>
      <c r="Z4" s="221"/>
      <c r="AE4" s="222" t="s">
        <v>69</v>
      </c>
    </row>
    <row r="5" spans="1:31" ht="19.5" customHeight="1">
      <c r="A5" s="223" t="s">
        <v>70</v>
      </c>
      <c r="B5" s="223"/>
      <c r="C5" s="224"/>
      <c r="D5" s="225" t="s">
        <v>148</v>
      </c>
      <c r="E5" s="226"/>
      <c r="F5" s="226"/>
      <c r="G5" s="225" t="s">
        <v>149</v>
      </c>
      <c r="H5" s="227"/>
      <c r="I5" s="228" t="s">
        <v>70</v>
      </c>
      <c r="J5" s="223"/>
      <c r="K5" s="224"/>
      <c r="L5" s="225" t="s">
        <v>148</v>
      </c>
      <c r="M5" s="226"/>
      <c r="N5" s="226"/>
      <c r="O5" s="225" t="s">
        <v>149</v>
      </c>
      <c r="P5" s="226"/>
      <c r="R5" s="229" t="s">
        <v>150</v>
      </c>
      <c r="S5" s="229"/>
      <c r="T5" s="230"/>
      <c r="U5" s="231" t="s">
        <v>71</v>
      </c>
      <c r="V5" s="225" t="s">
        <v>72</v>
      </c>
      <c r="W5" s="226"/>
      <c r="X5" s="232"/>
      <c r="Y5" s="225" t="s">
        <v>151</v>
      </c>
      <c r="Z5" s="226"/>
      <c r="AA5" s="226"/>
      <c r="AB5" s="225" t="s">
        <v>152</v>
      </c>
      <c r="AC5" s="223"/>
      <c r="AD5" s="226"/>
      <c r="AE5" s="226"/>
    </row>
    <row r="6" spans="1:31" ht="19.5" customHeight="1">
      <c r="A6" s="220"/>
      <c r="B6" s="220"/>
      <c r="C6" s="233"/>
      <c r="D6" s="234" t="s">
        <v>153</v>
      </c>
      <c r="E6" s="235"/>
      <c r="F6" s="235"/>
      <c r="G6" s="236" t="s">
        <v>154</v>
      </c>
      <c r="H6" s="237" t="s">
        <v>155</v>
      </c>
      <c r="I6" s="238"/>
      <c r="J6" s="220"/>
      <c r="K6" s="233"/>
      <c r="L6" s="234" t="s">
        <v>153</v>
      </c>
      <c r="M6" s="235"/>
      <c r="N6" s="235"/>
      <c r="O6" s="236" t="s">
        <v>156</v>
      </c>
      <c r="P6" s="239" t="s">
        <v>155</v>
      </c>
      <c r="R6" s="240"/>
      <c r="S6" s="240"/>
      <c r="T6" s="241"/>
      <c r="U6" s="242"/>
      <c r="V6" s="243" t="s">
        <v>73</v>
      </c>
      <c r="W6" s="244" t="s">
        <v>74</v>
      </c>
      <c r="X6" s="243" t="s">
        <v>75</v>
      </c>
      <c r="Y6" s="244" t="s">
        <v>73</v>
      </c>
      <c r="Z6" s="243" t="s">
        <v>76</v>
      </c>
      <c r="AA6" s="243" t="s">
        <v>77</v>
      </c>
      <c r="AB6" s="243" t="s">
        <v>73</v>
      </c>
      <c r="AC6" s="243" t="s">
        <v>157</v>
      </c>
      <c r="AD6" s="245" t="s">
        <v>158</v>
      </c>
      <c r="AE6" s="246" t="s">
        <v>159</v>
      </c>
    </row>
    <row r="7" spans="1:31" ht="19.5" customHeight="1">
      <c r="A7" s="247"/>
      <c r="B7" s="247"/>
      <c r="C7" s="248"/>
      <c r="D7" s="243" t="s">
        <v>160</v>
      </c>
      <c r="E7" s="243" t="s">
        <v>161</v>
      </c>
      <c r="F7" s="243" t="s">
        <v>162</v>
      </c>
      <c r="G7" s="249"/>
      <c r="H7" s="250"/>
      <c r="I7" s="238"/>
      <c r="J7" s="220"/>
      <c r="K7" s="233"/>
      <c r="L7" s="251" t="s">
        <v>160</v>
      </c>
      <c r="M7" s="251" t="s">
        <v>161</v>
      </c>
      <c r="N7" s="251" t="s">
        <v>162</v>
      </c>
      <c r="O7" s="252"/>
      <c r="P7" s="253"/>
      <c r="R7" s="254" t="s">
        <v>163</v>
      </c>
      <c r="S7" s="255"/>
      <c r="T7" s="256"/>
      <c r="U7" s="257"/>
      <c r="V7" s="258"/>
      <c r="W7" s="258"/>
      <c r="X7" s="258"/>
      <c r="Y7" s="258"/>
      <c r="Z7" s="258"/>
      <c r="AA7" s="258"/>
      <c r="AB7" s="258"/>
      <c r="AC7" s="258"/>
      <c r="AD7" s="258"/>
      <c r="AE7" s="258"/>
    </row>
    <row r="8" spans="1:31" ht="19.5" customHeight="1">
      <c r="A8" s="259" t="s">
        <v>79</v>
      </c>
      <c r="B8" s="260"/>
      <c r="C8" s="261"/>
      <c r="D8" s="262">
        <v>61614</v>
      </c>
      <c r="E8" s="263">
        <v>39085</v>
      </c>
      <c r="F8" s="263">
        <v>22529</v>
      </c>
      <c r="G8" s="263">
        <v>422</v>
      </c>
      <c r="H8" s="263">
        <v>938</v>
      </c>
      <c r="I8" s="264" t="s">
        <v>164</v>
      </c>
      <c r="J8" s="265"/>
      <c r="K8" s="266"/>
      <c r="L8" s="267">
        <v>9218</v>
      </c>
      <c r="M8" s="268">
        <v>6955</v>
      </c>
      <c r="N8" s="268">
        <v>2263</v>
      </c>
      <c r="O8" s="269" t="s">
        <v>78</v>
      </c>
      <c r="P8" s="269" t="s">
        <v>78</v>
      </c>
      <c r="R8" s="270" t="s">
        <v>79</v>
      </c>
      <c r="S8" s="271"/>
      <c r="T8" s="272"/>
      <c r="U8" s="273">
        <f>V8+Y8+AB8</f>
        <v>2853.7019999999998</v>
      </c>
      <c r="V8" s="273">
        <f>SUM(W8:X8)</f>
        <v>705.9</v>
      </c>
      <c r="W8" s="273">
        <v>229.9</v>
      </c>
      <c r="X8" s="273">
        <v>476</v>
      </c>
      <c r="Y8" s="273">
        <f>SUM(Z8:AA8)</f>
        <v>1988.8</v>
      </c>
      <c r="Z8" s="273">
        <v>956</v>
      </c>
      <c r="AA8" s="273">
        <v>1032.8</v>
      </c>
      <c r="AB8" s="273">
        <f>SUM(AC8:AE8)</f>
        <v>159.002</v>
      </c>
      <c r="AC8" s="273">
        <v>67</v>
      </c>
      <c r="AD8" s="273">
        <v>6.302</v>
      </c>
      <c r="AE8" s="273">
        <v>85.7</v>
      </c>
    </row>
    <row r="9" spans="1:31" ht="19.5" customHeight="1">
      <c r="A9" s="274" t="s">
        <v>82</v>
      </c>
      <c r="B9" s="275"/>
      <c r="C9" s="276"/>
      <c r="D9" s="262">
        <v>60527</v>
      </c>
      <c r="E9" s="263">
        <v>38550</v>
      </c>
      <c r="F9" s="263">
        <v>21977</v>
      </c>
      <c r="G9" s="263">
        <v>381</v>
      </c>
      <c r="H9" s="263">
        <v>791</v>
      </c>
      <c r="I9" s="277"/>
      <c r="J9" s="278" t="s">
        <v>80</v>
      </c>
      <c r="K9" s="279" t="s">
        <v>81</v>
      </c>
      <c r="L9" s="280">
        <v>503</v>
      </c>
      <c r="M9" s="281">
        <v>405</v>
      </c>
      <c r="N9" s="263">
        <v>98</v>
      </c>
      <c r="O9" s="222" t="s">
        <v>78</v>
      </c>
      <c r="P9" s="222" t="s">
        <v>78</v>
      </c>
      <c r="R9" s="274" t="s">
        <v>165</v>
      </c>
      <c r="S9" s="282"/>
      <c r="T9" s="272"/>
      <c r="U9" s="283">
        <v>2919.8</v>
      </c>
      <c r="V9" s="284">
        <v>764.5</v>
      </c>
      <c r="W9" s="284">
        <v>231.6</v>
      </c>
      <c r="X9" s="284">
        <v>532.9</v>
      </c>
      <c r="Y9" s="284">
        <v>1996.3</v>
      </c>
      <c r="Z9" s="284">
        <v>964.3</v>
      </c>
      <c r="AA9" s="284">
        <v>1032</v>
      </c>
      <c r="AB9" s="284">
        <v>159</v>
      </c>
      <c r="AC9" s="285">
        <v>67</v>
      </c>
      <c r="AD9" s="286">
        <v>6.3</v>
      </c>
      <c r="AE9" s="284">
        <v>85.7</v>
      </c>
    </row>
    <row r="10" spans="1:31" ht="19.5" customHeight="1">
      <c r="A10" s="274" t="s">
        <v>58</v>
      </c>
      <c r="B10" s="275"/>
      <c r="C10" s="276"/>
      <c r="D10" s="262">
        <v>57635</v>
      </c>
      <c r="E10" s="263">
        <v>36623</v>
      </c>
      <c r="F10" s="263">
        <v>21011</v>
      </c>
      <c r="G10" s="263">
        <v>410</v>
      </c>
      <c r="H10" s="263">
        <v>749</v>
      </c>
      <c r="I10" s="287"/>
      <c r="J10" s="278" t="s">
        <v>83</v>
      </c>
      <c r="K10" s="279" t="s">
        <v>84</v>
      </c>
      <c r="L10" s="280">
        <v>1203</v>
      </c>
      <c r="M10" s="281">
        <v>991</v>
      </c>
      <c r="N10" s="263">
        <v>213</v>
      </c>
      <c r="O10" s="222" t="s">
        <v>78</v>
      </c>
      <c r="P10" s="222" t="s">
        <v>78</v>
      </c>
      <c r="R10" s="274" t="s">
        <v>58</v>
      </c>
      <c r="S10" s="282"/>
      <c r="T10" s="272"/>
      <c r="U10" s="283">
        <v>2924.5</v>
      </c>
      <c r="V10" s="284">
        <v>767</v>
      </c>
      <c r="W10" s="284">
        <v>286.9</v>
      </c>
      <c r="X10" s="284">
        <v>480.1</v>
      </c>
      <c r="Y10" s="284">
        <v>1998.5</v>
      </c>
      <c r="Z10" s="284">
        <v>965.4</v>
      </c>
      <c r="AA10" s="284">
        <v>1033.1</v>
      </c>
      <c r="AB10" s="284">
        <v>159</v>
      </c>
      <c r="AC10" s="285">
        <v>67</v>
      </c>
      <c r="AD10" s="286">
        <v>6.3</v>
      </c>
      <c r="AE10" s="284">
        <v>85.7</v>
      </c>
    </row>
    <row r="11" spans="1:31" ht="19.5" customHeight="1">
      <c r="A11" s="274" t="s">
        <v>59</v>
      </c>
      <c r="B11" s="275"/>
      <c r="C11" s="276"/>
      <c r="D11" s="262">
        <v>57737</v>
      </c>
      <c r="E11" s="263">
        <v>36389</v>
      </c>
      <c r="F11" s="263">
        <v>21344</v>
      </c>
      <c r="G11" s="263">
        <v>512</v>
      </c>
      <c r="H11" s="263">
        <v>757</v>
      </c>
      <c r="I11" s="288"/>
      <c r="J11" s="278" t="s">
        <v>85</v>
      </c>
      <c r="K11" s="279" t="s">
        <v>84</v>
      </c>
      <c r="L11" s="280">
        <v>663</v>
      </c>
      <c r="M11" s="281">
        <v>537</v>
      </c>
      <c r="N11" s="263">
        <v>126</v>
      </c>
      <c r="O11" s="222" t="s">
        <v>78</v>
      </c>
      <c r="P11" s="222" t="s">
        <v>78</v>
      </c>
      <c r="R11" s="274" t="s">
        <v>59</v>
      </c>
      <c r="S11" s="282"/>
      <c r="T11" s="272"/>
      <c r="U11" s="283">
        <v>2838.5</v>
      </c>
      <c r="V11" s="284">
        <v>685.9</v>
      </c>
      <c r="W11" s="284">
        <v>287.5</v>
      </c>
      <c r="X11" s="284">
        <v>398.4</v>
      </c>
      <c r="Y11" s="284">
        <v>1993.6</v>
      </c>
      <c r="Z11" s="284">
        <v>966.3</v>
      </c>
      <c r="AA11" s="284">
        <v>1027.3</v>
      </c>
      <c r="AB11" s="284">
        <v>159</v>
      </c>
      <c r="AC11" s="285">
        <v>67</v>
      </c>
      <c r="AD11" s="286">
        <v>6.3</v>
      </c>
      <c r="AE11" s="284">
        <v>85.7</v>
      </c>
    </row>
    <row r="12" spans="1:31" ht="19.5" customHeight="1">
      <c r="A12" s="289" t="s">
        <v>60</v>
      </c>
      <c r="B12" s="290"/>
      <c r="C12" s="291"/>
      <c r="D12" s="292">
        <f>SUM(D17,L8,L21)</f>
        <v>56740</v>
      </c>
      <c r="E12" s="129">
        <f>SUM(E17,M8,M21)</f>
        <v>35595</v>
      </c>
      <c r="F12" s="129">
        <f>SUM(F17,N8,N21)</f>
        <v>21146</v>
      </c>
      <c r="G12" s="134">
        <f>SUM(G17,O8,O21)</f>
        <v>543</v>
      </c>
      <c r="H12" s="134">
        <f>SUM(H17,P8,P21)</f>
        <v>742</v>
      </c>
      <c r="I12" s="288"/>
      <c r="J12" s="278" t="s">
        <v>86</v>
      </c>
      <c r="K12" s="279" t="s">
        <v>81</v>
      </c>
      <c r="L12" s="262">
        <v>456</v>
      </c>
      <c r="M12" s="263">
        <v>373</v>
      </c>
      <c r="N12" s="263">
        <v>83</v>
      </c>
      <c r="O12" s="222" t="s">
        <v>78</v>
      </c>
      <c r="P12" s="222" t="s">
        <v>78</v>
      </c>
      <c r="R12" s="289" t="s">
        <v>60</v>
      </c>
      <c r="S12" s="293"/>
      <c r="T12" s="294"/>
      <c r="U12" s="295">
        <f>SUM(V12,Y12,AB12)</f>
        <v>2971.7000000000003</v>
      </c>
      <c r="V12" s="134">
        <v>713.4</v>
      </c>
      <c r="W12" s="134">
        <v>299.5</v>
      </c>
      <c r="X12" s="134">
        <v>413.8</v>
      </c>
      <c r="Y12" s="296">
        <v>2099.3</v>
      </c>
      <c r="Z12" s="296">
        <v>1065</v>
      </c>
      <c r="AA12" s="296">
        <v>1034.3</v>
      </c>
      <c r="AB12" s="297">
        <v>159</v>
      </c>
      <c r="AC12" s="298">
        <v>67</v>
      </c>
      <c r="AD12" s="299">
        <v>6.3</v>
      </c>
      <c r="AE12" s="297">
        <v>85.7</v>
      </c>
    </row>
    <row r="13" spans="1:31" ht="19.5" customHeight="1">
      <c r="A13" s="300"/>
      <c r="B13" s="300"/>
      <c r="C13" s="301"/>
      <c r="D13" s="262"/>
      <c r="E13" s="263"/>
      <c r="F13" s="263"/>
      <c r="G13" s="71"/>
      <c r="H13" s="71"/>
      <c r="I13" s="288"/>
      <c r="J13" s="278" t="s">
        <v>87</v>
      </c>
      <c r="K13" s="279" t="s">
        <v>81</v>
      </c>
      <c r="L13" s="302">
        <v>224</v>
      </c>
      <c r="M13" s="303">
        <v>176</v>
      </c>
      <c r="N13" s="303">
        <v>48</v>
      </c>
      <c r="O13" s="222" t="s">
        <v>78</v>
      </c>
      <c r="P13" s="222" t="s">
        <v>78</v>
      </c>
      <c r="R13" s="304"/>
      <c r="S13" s="305"/>
      <c r="T13" s="306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</row>
    <row r="14" spans="1:31" ht="19.5" customHeight="1">
      <c r="A14" s="307" t="s">
        <v>88</v>
      </c>
      <c r="B14" s="308"/>
      <c r="C14" s="309" t="s">
        <v>160</v>
      </c>
      <c r="D14" s="310">
        <f>SUM(D17,L8)</f>
        <v>55108</v>
      </c>
      <c r="E14" s="311">
        <f>SUM(E17,M8)</f>
        <v>34370</v>
      </c>
      <c r="F14" s="311">
        <f>SUM(F17,N8)</f>
        <v>20739</v>
      </c>
      <c r="G14" s="311">
        <f>SUM(G17,O8)</f>
        <v>543</v>
      </c>
      <c r="H14" s="312">
        <f>SUM(H17,P8)</f>
        <v>742</v>
      </c>
      <c r="I14" s="287"/>
      <c r="J14" s="278" t="s">
        <v>89</v>
      </c>
      <c r="K14" s="279"/>
      <c r="L14" s="280">
        <v>1392</v>
      </c>
      <c r="M14" s="281">
        <v>1000</v>
      </c>
      <c r="N14" s="263">
        <v>392</v>
      </c>
      <c r="O14" s="222" t="s">
        <v>78</v>
      </c>
      <c r="P14" s="222" t="s">
        <v>78</v>
      </c>
      <c r="R14" s="303"/>
      <c r="S14" s="313" t="s">
        <v>90</v>
      </c>
      <c r="T14" s="313"/>
      <c r="U14" s="314">
        <f>SUM(V14,Y14,AB14)</f>
        <v>271.4</v>
      </c>
      <c r="V14" s="315">
        <v>101</v>
      </c>
      <c r="W14" s="315">
        <v>84.7</v>
      </c>
      <c r="X14" s="316">
        <v>16.2</v>
      </c>
      <c r="Y14" s="315">
        <v>170.4</v>
      </c>
      <c r="Z14" s="317">
        <v>92.8</v>
      </c>
      <c r="AA14" s="318">
        <v>77.6</v>
      </c>
      <c r="AB14" s="315" t="s">
        <v>166</v>
      </c>
      <c r="AC14" s="319" t="s">
        <v>166</v>
      </c>
      <c r="AD14" s="273" t="s">
        <v>166</v>
      </c>
      <c r="AE14" s="273" t="s">
        <v>166</v>
      </c>
    </row>
    <row r="15" spans="1:31" ht="19.5" customHeight="1">
      <c r="A15" s="320" t="s">
        <v>91</v>
      </c>
      <c r="B15" s="320"/>
      <c r="C15" s="309"/>
      <c r="D15" s="310"/>
      <c r="E15" s="311"/>
      <c r="F15" s="311"/>
      <c r="G15" s="311"/>
      <c r="H15" s="312"/>
      <c r="I15" s="288"/>
      <c r="J15" s="278" t="s">
        <v>92</v>
      </c>
      <c r="K15" s="279" t="s">
        <v>81</v>
      </c>
      <c r="L15" s="280">
        <v>658</v>
      </c>
      <c r="M15" s="281">
        <v>576</v>
      </c>
      <c r="N15" s="263">
        <v>81</v>
      </c>
      <c r="O15" s="222" t="s">
        <v>78</v>
      </c>
      <c r="P15" s="222" t="s">
        <v>78</v>
      </c>
      <c r="R15" s="321"/>
      <c r="S15" s="321"/>
      <c r="T15" s="321"/>
      <c r="U15" s="322"/>
      <c r="V15" s="321"/>
      <c r="W15" s="321"/>
      <c r="X15" s="321"/>
      <c r="Y15" s="323"/>
      <c r="Z15" s="321"/>
      <c r="AA15" s="321"/>
      <c r="AB15" s="323"/>
      <c r="AC15" s="303"/>
      <c r="AD15" s="321"/>
      <c r="AE15" s="321"/>
    </row>
    <row r="16" spans="1:31" ht="19.5" customHeight="1">
      <c r="A16" s="320"/>
      <c r="B16" s="320"/>
      <c r="C16" s="324"/>
      <c r="D16" s="325"/>
      <c r="E16" s="325"/>
      <c r="F16" s="325"/>
      <c r="G16" s="71"/>
      <c r="H16" s="71"/>
      <c r="I16" s="288"/>
      <c r="J16" s="278" t="s">
        <v>93</v>
      </c>
      <c r="K16" s="279" t="s">
        <v>81</v>
      </c>
      <c r="L16" s="262">
        <v>322</v>
      </c>
      <c r="M16" s="263">
        <v>240</v>
      </c>
      <c r="N16" s="263">
        <v>83</v>
      </c>
      <c r="O16" s="222" t="s">
        <v>78</v>
      </c>
      <c r="P16" s="222" t="s">
        <v>78</v>
      </c>
      <c r="R16" s="313" t="s">
        <v>94</v>
      </c>
      <c r="S16" s="313"/>
      <c r="T16" s="313"/>
      <c r="U16" s="314">
        <f>SUM(V16,Y16,AB16)</f>
        <v>2698.3</v>
      </c>
      <c r="V16" s="315">
        <v>612.4</v>
      </c>
      <c r="W16" s="318">
        <v>214.8</v>
      </c>
      <c r="X16" s="318">
        <v>397.6</v>
      </c>
      <c r="Y16" s="315">
        <v>1926.9</v>
      </c>
      <c r="Z16" s="318">
        <v>972.2</v>
      </c>
      <c r="AA16" s="318">
        <v>954.7</v>
      </c>
      <c r="AB16" s="316">
        <v>159</v>
      </c>
      <c r="AC16" s="318">
        <v>67</v>
      </c>
      <c r="AD16" s="318">
        <v>6.3</v>
      </c>
      <c r="AE16" s="273">
        <v>85.7</v>
      </c>
    </row>
    <row r="17" spans="1:31" ht="19.5" customHeight="1">
      <c r="A17" s="326"/>
      <c r="B17" s="132" t="s">
        <v>95</v>
      </c>
      <c r="C17" s="327"/>
      <c r="D17" s="328">
        <v>45890</v>
      </c>
      <c r="E17" s="328">
        <v>27415</v>
      </c>
      <c r="F17" s="328">
        <v>18476</v>
      </c>
      <c r="G17" s="325">
        <v>543</v>
      </c>
      <c r="H17" s="325">
        <v>742</v>
      </c>
      <c r="I17" s="287"/>
      <c r="J17" s="278" t="s">
        <v>96</v>
      </c>
      <c r="K17" s="279"/>
      <c r="L17" s="262">
        <v>1230</v>
      </c>
      <c r="M17" s="263">
        <v>769</v>
      </c>
      <c r="N17" s="263">
        <v>462</v>
      </c>
      <c r="O17" s="222" t="s">
        <v>78</v>
      </c>
      <c r="P17" s="222" t="s">
        <v>78</v>
      </c>
      <c r="R17" s="329" t="s">
        <v>167</v>
      </c>
      <c r="S17" s="330"/>
      <c r="T17" s="321"/>
      <c r="U17" s="331"/>
      <c r="V17" s="321"/>
      <c r="W17" s="321"/>
      <c r="X17" s="321"/>
      <c r="Y17" s="321"/>
      <c r="Z17" s="321"/>
      <c r="AA17" s="321"/>
      <c r="AB17" s="321"/>
      <c r="AC17" s="321"/>
      <c r="AD17" s="323"/>
      <c r="AE17" s="323"/>
    </row>
    <row r="18" spans="1:31" ht="19.5" customHeight="1">
      <c r="A18" s="303"/>
      <c r="B18" s="303"/>
      <c r="C18" s="332"/>
      <c r="D18" s="263"/>
      <c r="E18" s="263"/>
      <c r="F18" s="263"/>
      <c r="G18" s="333"/>
      <c r="H18" s="333"/>
      <c r="I18" s="288"/>
      <c r="J18" s="278" t="s">
        <v>97</v>
      </c>
      <c r="K18" s="279"/>
      <c r="L18" s="262">
        <v>461</v>
      </c>
      <c r="M18" s="263">
        <v>151</v>
      </c>
      <c r="N18" s="263">
        <v>310</v>
      </c>
      <c r="O18" s="222" t="s">
        <v>78</v>
      </c>
      <c r="P18" s="222" t="s">
        <v>78</v>
      </c>
      <c r="R18" s="334"/>
      <c r="S18" s="335" t="s">
        <v>98</v>
      </c>
      <c r="T18" s="313"/>
      <c r="U18" s="336">
        <f>SUM(V18,Y18,AB18)</f>
        <v>2206.3</v>
      </c>
      <c r="V18" s="286">
        <v>585</v>
      </c>
      <c r="W18" s="284">
        <v>214.8</v>
      </c>
      <c r="X18" s="284">
        <v>370.3</v>
      </c>
      <c r="Y18" s="286">
        <v>1462.3</v>
      </c>
      <c r="Z18" s="284">
        <v>787.8</v>
      </c>
      <c r="AA18" s="284">
        <v>674.5</v>
      </c>
      <c r="AB18" s="286">
        <v>159</v>
      </c>
      <c r="AC18" s="285">
        <v>67</v>
      </c>
      <c r="AD18" s="286">
        <v>6.3</v>
      </c>
      <c r="AE18" s="286">
        <v>85.7</v>
      </c>
    </row>
    <row r="19" spans="1:31" ht="19.5" customHeight="1">
      <c r="A19" s="303"/>
      <c r="B19" s="278" t="s">
        <v>99</v>
      </c>
      <c r="C19" s="337" t="s">
        <v>84</v>
      </c>
      <c r="D19" s="263">
        <v>1059</v>
      </c>
      <c r="E19" s="263">
        <v>825</v>
      </c>
      <c r="F19" s="263">
        <v>235</v>
      </c>
      <c r="G19" s="222" t="s">
        <v>168</v>
      </c>
      <c r="H19" s="222" t="s">
        <v>78</v>
      </c>
      <c r="I19" s="288"/>
      <c r="J19" s="278" t="s">
        <v>100</v>
      </c>
      <c r="K19" s="279"/>
      <c r="L19" s="262">
        <v>2609</v>
      </c>
      <c r="M19" s="263">
        <v>2142</v>
      </c>
      <c r="N19" s="263">
        <v>465</v>
      </c>
      <c r="O19" s="222" t="s">
        <v>78</v>
      </c>
      <c r="P19" s="222" t="s">
        <v>78</v>
      </c>
      <c r="R19" s="334"/>
      <c r="S19" s="302"/>
      <c r="T19" s="303"/>
      <c r="U19" s="338"/>
      <c r="V19" s="303"/>
      <c r="W19" s="303"/>
      <c r="X19" s="303"/>
      <c r="Y19" s="303"/>
      <c r="Z19" s="303"/>
      <c r="AA19" s="303"/>
      <c r="AB19" s="303"/>
      <c r="AC19" s="303"/>
      <c r="AD19" s="286"/>
      <c r="AE19" s="286"/>
    </row>
    <row r="20" spans="1:31" ht="19.5" customHeight="1">
      <c r="A20" s="303"/>
      <c r="B20" s="278" t="s">
        <v>169</v>
      </c>
      <c r="C20" s="337"/>
      <c r="D20" s="263">
        <v>2200</v>
      </c>
      <c r="E20" s="263">
        <v>798</v>
      </c>
      <c r="F20" s="263">
        <v>1402</v>
      </c>
      <c r="G20" s="222" t="s">
        <v>78</v>
      </c>
      <c r="H20" s="222" t="s">
        <v>78</v>
      </c>
      <c r="I20" s="339"/>
      <c r="J20" s="278"/>
      <c r="K20" s="340"/>
      <c r="L20" s="341"/>
      <c r="M20" s="278"/>
      <c r="N20" s="303"/>
      <c r="O20" s="303"/>
      <c r="P20" s="303"/>
      <c r="Q20" s="342"/>
      <c r="R20" s="343"/>
      <c r="S20" s="335" t="s">
        <v>101</v>
      </c>
      <c r="T20" s="313"/>
      <c r="U20" s="314">
        <f>SUM(V20,Y20,AB20)</f>
        <v>491.90000000000003</v>
      </c>
      <c r="V20" s="315">
        <v>27.3</v>
      </c>
      <c r="W20" s="315" t="s">
        <v>168</v>
      </c>
      <c r="X20" s="315">
        <v>27.3</v>
      </c>
      <c r="Y20" s="315">
        <v>464.6</v>
      </c>
      <c r="Z20" s="315">
        <v>184.4</v>
      </c>
      <c r="AA20" s="315">
        <v>280.2</v>
      </c>
      <c r="AB20" s="315" t="s">
        <v>168</v>
      </c>
      <c r="AC20" s="273" t="s">
        <v>168</v>
      </c>
      <c r="AD20" s="273" t="s">
        <v>168</v>
      </c>
      <c r="AE20" s="273" t="s">
        <v>168</v>
      </c>
    </row>
    <row r="21" spans="1:31" ht="19.5" customHeight="1">
      <c r="A21" s="303"/>
      <c r="B21" s="278" t="s">
        <v>102</v>
      </c>
      <c r="C21" s="337" t="s">
        <v>81</v>
      </c>
      <c r="D21" s="263">
        <v>635</v>
      </c>
      <c r="E21" s="263">
        <v>525</v>
      </c>
      <c r="F21" s="263">
        <v>109</v>
      </c>
      <c r="G21" s="222" t="s">
        <v>78</v>
      </c>
      <c r="H21" s="222" t="s">
        <v>78</v>
      </c>
      <c r="I21" s="344" t="s">
        <v>103</v>
      </c>
      <c r="J21" s="345"/>
      <c r="K21" s="346"/>
      <c r="L21" s="347">
        <v>1632</v>
      </c>
      <c r="M21" s="348">
        <v>1225</v>
      </c>
      <c r="N21" s="348">
        <v>407</v>
      </c>
      <c r="O21" s="349" t="s">
        <v>104</v>
      </c>
      <c r="P21" s="349" t="s">
        <v>105</v>
      </c>
      <c r="Q21" s="342"/>
      <c r="R21" s="329" t="s">
        <v>170</v>
      </c>
      <c r="S21" s="303"/>
      <c r="T21" s="303"/>
      <c r="U21" s="350"/>
      <c r="V21" s="351"/>
      <c r="W21" s="351"/>
      <c r="X21" s="351"/>
      <c r="Y21" s="351"/>
      <c r="Z21" s="351"/>
      <c r="AA21" s="351"/>
      <c r="AB21" s="321"/>
      <c r="AC21" s="321"/>
      <c r="AD21" s="323"/>
      <c r="AE21" s="323"/>
    </row>
    <row r="22" spans="1:31" ht="19.5" customHeight="1">
      <c r="A22" s="303"/>
      <c r="B22" s="278" t="s">
        <v>106</v>
      </c>
      <c r="C22" s="337" t="s">
        <v>84</v>
      </c>
      <c r="D22" s="263">
        <v>1253</v>
      </c>
      <c r="E22" s="263">
        <v>961</v>
      </c>
      <c r="F22" s="263">
        <v>292</v>
      </c>
      <c r="G22" s="222" t="s">
        <v>78</v>
      </c>
      <c r="H22" s="222" t="s">
        <v>78</v>
      </c>
      <c r="I22" s="277"/>
      <c r="J22" s="278" t="s">
        <v>96</v>
      </c>
      <c r="K22" s="352" t="s">
        <v>171</v>
      </c>
      <c r="L22" s="262">
        <v>560</v>
      </c>
      <c r="M22" s="263">
        <v>401</v>
      </c>
      <c r="N22" s="263">
        <v>159</v>
      </c>
      <c r="O22" s="222" t="s">
        <v>105</v>
      </c>
      <c r="P22" s="222" t="s">
        <v>105</v>
      </c>
      <c r="Q22" s="342"/>
      <c r="R22" s="334"/>
      <c r="S22" s="353" t="s">
        <v>172</v>
      </c>
      <c r="T22" s="300"/>
      <c r="U22" s="336">
        <f>SUM(V22,Y22,AB22)</f>
        <v>2584.8999999999996</v>
      </c>
      <c r="V22" s="286">
        <v>567.3</v>
      </c>
      <c r="W22" s="284">
        <v>196.3</v>
      </c>
      <c r="X22" s="284">
        <v>371</v>
      </c>
      <c r="Y22" s="286">
        <v>1879.1</v>
      </c>
      <c r="Z22" s="284">
        <v>940.5</v>
      </c>
      <c r="AA22" s="284">
        <v>938.6</v>
      </c>
      <c r="AB22" s="286">
        <v>138.5</v>
      </c>
      <c r="AC22" s="285">
        <v>53.7</v>
      </c>
      <c r="AD22" s="286">
        <v>4.1</v>
      </c>
      <c r="AE22" s="286">
        <v>80.7</v>
      </c>
    </row>
    <row r="23" spans="1:31" ht="19.5" customHeight="1">
      <c r="A23" s="303"/>
      <c r="B23" s="278" t="s">
        <v>107</v>
      </c>
      <c r="C23" s="337"/>
      <c r="D23" s="263">
        <v>4199</v>
      </c>
      <c r="E23" s="263">
        <v>2423</v>
      </c>
      <c r="F23" s="263">
        <v>1776</v>
      </c>
      <c r="G23" s="222" t="s">
        <v>78</v>
      </c>
      <c r="H23" s="222" t="s">
        <v>78</v>
      </c>
      <c r="I23" s="277"/>
      <c r="J23" s="278" t="s">
        <v>97</v>
      </c>
      <c r="K23" s="352" t="s">
        <v>171</v>
      </c>
      <c r="L23" s="262">
        <v>251</v>
      </c>
      <c r="M23" s="263">
        <v>176</v>
      </c>
      <c r="N23" s="263">
        <v>75</v>
      </c>
      <c r="O23" s="222" t="s">
        <v>105</v>
      </c>
      <c r="P23" s="222" t="s">
        <v>105</v>
      </c>
      <c r="Q23" s="342"/>
      <c r="R23" s="334"/>
      <c r="S23" s="354" t="s">
        <v>173</v>
      </c>
      <c r="T23" s="330"/>
      <c r="U23" s="338"/>
      <c r="V23" s="303"/>
      <c r="W23" s="303"/>
      <c r="X23" s="303"/>
      <c r="Y23" s="303"/>
      <c r="Z23" s="303"/>
      <c r="AA23" s="303"/>
      <c r="AB23" s="303"/>
      <c r="AC23" s="303"/>
      <c r="AD23" s="286"/>
      <c r="AE23" s="286"/>
    </row>
    <row r="24" spans="1:31" ht="19.5" customHeight="1">
      <c r="A24" s="303"/>
      <c r="B24" s="278" t="s">
        <v>108</v>
      </c>
      <c r="C24" s="337" t="s">
        <v>84</v>
      </c>
      <c r="D24" s="263">
        <v>889</v>
      </c>
      <c r="E24" s="263">
        <v>620</v>
      </c>
      <c r="F24" s="263">
        <v>269</v>
      </c>
      <c r="G24" s="222" t="s">
        <v>78</v>
      </c>
      <c r="H24" s="222" t="s">
        <v>78</v>
      </c>
      <c r="I24" s="277"/>
      <c r="J24" s="278" t="s">
        <v>109</v>
      </c>
      <c r="K24" s="355" t="s">
        <v>110</v>
      </c>
      <c r="L24" s="280">
        <v>251</v>
      </c>
      <c r="M24" s="281">
        <v>222</v>
      </c>
      <c r="N24" s="263">
        <v>29</v>
      </c>
      <c r="O24" s="222" t="s">
        <v>105</v>
      </c>
      <c r="P24" s="222" t="s">
        <v>105</v>
      </c>
      <c r="Q24" s="342"/>
      <c r="R24" s="334"/>
      <c r="S24" s="356"/>
      <c r="T24" s="357" t="s">
        <v>111</v>
      </c>
      <c r="U24" s="358">
        <f>SUM(V24,Y24,AB24)</f>
        <v>2354</v>
      </c>
      <c r="V24" s="263">
        <v>650</v>
      </c>
      <c r="W24" s="359">
        <v>262</v>
      </c>
      <c r="X24" s="359">
        <v>388</v>
      </c>
      <c r="Y24" s="263">
        <f>SUM(Z24:AA24)</f>
        <v>1599</v>
      </c>
      <c r="Z24" s="359">
        <v>831</v>
      </c>
      <c r="AA24" s="359">
        <v>768</v>
      </c>
      <c r="AB24" s="263">
        <f>SUM(AC24:AE24)</f>
        <v>105</v>
      </c>
      <c r="AC24" s="263">
        <v>48</v>
      </c>
      <c r="AD24" s="263">
        <v>8</v>
      </c>
      <c r="AE24" s="263">
        <v>49</v>
      </c>
    </row>
    <row r="25" spans="1:31" ht="19.5" customHeight="1">
      <c r="A25" s="303"/>
      <c r="B25" s="278" t="s">
        <v>112</v>
      </c>
      <c r="C25" s="337" t="s">
        <v>84</v>
      </c>
      <c r="D25" s="263">
        <v>832</v>
      </c>
      <c r="E25" s="263">
        <v>573</v>
      </c>
      <c r="F25" s="263">
        <v>259</v>
      </c>
      <c r="G25" s="222" t="s">
        <v>78</v>
      </c>
      <c r="H25" s="222" t="s">
        <v>78</v>
      </c>
      <c r="I25" s="277"/>
      <c r="J25" s="278" t="s">
        <v>113</v>
      </c>
      <c r="K25" s="355" t="s">
        <v>110</v>
      </c>
      <c r="L25" s="280">
        <v>275</v>
      </c>
      <c r="M25" s="281">
        <v>238</v>
      </c>
      <c r="N25" s="263">
        <v>37</v>
      </c>
      <c r="O25" s="222" t="s">
        <v>105</v>
      </c>
      <c r="P25" s="222" t="s">
        <v>105</v>
      </c>
      <c r="Q25" s="342"/>
      <c r="R25" s="334"/>
      <c r="S25" s="356"/>
      <c r="T25" s="302"/>
      <c r="U25" s="338"/>
      <c r="V25" s="303"/>
      <c r="W25" s="303"/>
      <c r="X25" s="303"/>
      <c r="Y25" s="303"/>
      <c r="Z25" s="303"/>
      <c r="AA25" s="303"/>
      <c r="AB25" s="303"/>
      <c r="AC25" s="303"/>
      <c r="AD25" s="286"/>
      <c r="AE25" s="286"/>
    </row>
    <row r="26" spans="1:31" ht="19.5" customHeight="1">
      <c r="A26" s="303"/>
      <c r="B26" s="278" t="s">
        <v>174</v>
      </c>
      <c r="C26" s="337" t="s">
        <v>81</v>
      </c>
      <c r="D26" s="263">
        <v>1429</v>
      </c>
      <c r="E26" s="263">
        <v>1161</v>
      </c>
      <c r="F26" s="263">
        <v>269</v>
      </c>
      <c r="G26" s="222" t="s">
        <v>78</v>
      </c>
      <c r="H26" s="222" t="s">
        <v>78</v>
      </c>
      <c r="I26" s="277"/>
      <c r="J26" s="278" t="s">
        <v>114</v>
      </c>
      <c r="K26" s="352"/>
      <c r="L26" s="262">
        <v>188</v>
      </c>
      <c r="M26" s="263">
        <v>115</v>
      </c>
      <c r="N26" s="263">
        <v>73</v>
      </c>
      <c r="O26" s="222" t="s">
        <v>105</v>
      </c>
      <c r="P26" s="222" t="s">
        <v>105</v>
      </c>
      <c r="Q26" s="342"/>
      <c r="R26" s="334"/>
      <c r="S26" s="360"/>
      <c r="T26" s="341" t="s">
        <v>115</v>
      </c>
      <c r="U26" s="336">
        <f>SUM(V26,Y26,AB26)</f>
        <v>79.10000000000001</v>
      </c>
      <c r="V26" s="286">
        <v>25.2</v>
      </c>
      <c r="W26" s="284">
        <v>13.9</v>
      </c>
      <c r="X26" s="284">
        <v>11.4</v>
      </c>
      <c r="Y26" s="286">
        <v>35.7</v>
      </c>
      <c r="Z26" s="284">
        <v>23.8</v>
      </c>
      <c r="AA26" s="284">
        <v>11.9</v>
      </c>
      <c r="AB26" s="286">
        <v>18.2</v>
      </c>
      <c r="AC26" s="285">
        <v>12.3</v>
      </c>
      <c r="AD26" s="286">
        <v>1.6</v>
      </c>
      <c r="AE26" s="286">
        <v>4.3</v>
      </c>
    </row>
    <row r="27" spans="1:31" ht="19.5" customHeight="1">
      <c r="A27" s="303"/>
      <c r="B27" s="278" t="s">
        <v>116</v>
      </c>
      <c r="C27" s="337"/>
      <c r="D27" s="263">
        <v>2938</v>
      </c>
      <c r="E27" s="263">
        <v>1989</v>
      </c>
      <c r="F27" s="263">
        <v>950</v>
      </c>
      <c r="G27" s="222" t="s">
        <v>78</v>
      </c>
      <c r="H27" s="222" t="s">
        <v>78</v>
      </c>
      <c r="I27" s="277"/>
      <c r="J27" s="278" t="s">
        <v>175</v>
      </c>
      <c r="K27" s="352"/>
      <c r="L27" s="262">
        <v>107</v>
      </c>
      <c r="M27" s="263">
        <v>73</v>
      </c>
      <c r="N27" s="263">
        <v>34</v>
      </c>
      <c r="O27" s="222" t="s">
        <v>105</v>
      </c>
      <c r="P27" s="222" t="s">
        <v>105</v>
      </c>
      <c r="Q27" s="342"/>
      <c r="R27" s="334"/>
      <c r="S27" s="354" t="s">
        <v>176</v>
      </c>
      <c r="T27" s="330"/>
      <c r="U27" s="338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</row>
    <row r="28" spans="1:31" ht="19.5" customHeight="1">
      <c r="A28" s="303"/>
      <c r="B28" s="278" t="s">
        <v>117</v>
      </c>
      <c r="C28" s="337" t="s">
        <v>81</v>
      </c>
      <c r="D28" s="263">
        <v>1224</v>
      </c>
      <c r="E28" s="263">
        <v>779</v>
      </c>
      <c r="F28" s="263">
        <v>445</v>
      </c>
      <c r="G28" s="222" t="s">
        <v>78</v>
      </c>
      <c r="H28" s="222" t="s">
        <v>78</v>
      </c>
      <c r="I28" s="277"/>
      <c r="J28" s="361"/>
      <c r="K28" s="355"/>
      <c r="L28" s="280"/>
      <c r="M28" s="281"/>
      <c r="N28" s="263"/>
      <c r="O28" s="222"/>
      <c r="P28" s="222"/>
      <c r="Q28" s="342"/>
      <c r="R28" s="334"/>
      <c r="S28" s="356"/>
      <c r="T28" s="302"/>
      <c r="U28" s="338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</row>
    <row r="29" spans="1:31" ht="19.5" customHeight="1">
      <c r="A29" s="303"/>
      <c r="B29" s="278" t="s">
        <v>118</v>
      </c>
      <c r="C29" s="337" t="s">
        <v>84</v>
      </c>
      <c r="D29" s="263">
        <v>2193</v>
      </c>
      <c r="E29" s="263">
        <v>1708</v>
      </c>
      <c r="F29" s="263">
        <v>484</v>
      </c>
      <c r="G29" s="222" t="s">
        <v>78</v>
      </c>
      <c r="H29" s="222" t="s">
        <v>78</v>
      </c>
      <c r="I29" s="277"/>
      <c r="J29" s="278"/>
      <c r="K29" s="355"/>
      <c r="L29" s="280"/>
      <c r="M29" s="281"/>
      <c r="N29" s="263"/>
      <c r="O29" s="222"/>
      <c r="P29" s="222"/>
      <c r="Q29" s="342"/>
      <c r="R29" s="334"/>
      <c r="S29" s="356"/>
      <c r="T29" s="341" t="s">
        <v>111</v>
      </c>
      <c r="U29" s="358">
        <f>SUM(V29,Y29,AB29)</f>
        <v>105</v>
      </c>
      <c r="V29" s="263">
        <v>55</v>
      </c>
      <c r="W29" s="359">
        <v>9</v>
      </c>
      <c r="X29" s="359">
        <v>46</v>
      </c>
      <c r="Y29" s="263">
        <f>SUM(Z29:AA29)</f>
        <v>43</v>
      </c>
      <c r="Z29" s="359">
        <v>28</v>
      </c>
      <c r="AA29" s="359">
        <v>15</v>
      </c>
      <c r="AB29" s="263">
        <f>SUM(AC29:AE29)</f>
        <v>7</v>
      </c>
      <c r="AC29" s="263">
        <v>3</v>
      </c>
      <c r="AD29" s="263">
        <v>1</v>
      </c>
      <c r="AE29" s="263">
        <v>3</v>
      </c>
    </row>
    <row r="30" spans="1:31" ht="19.5" customHeight="1">
      <c r="A30" s="303"/>
      <c r="B30" s="278" t="s">
        <v>119</v>
      </c>
      <c r="C30" s="337"/>
      <c r="D30" s="263">
        <v>20763</v>
      </c>
      <c r="E30" s="263">
        <v>10237</v>
      </c>
      <c r="F30" s="263">
        <v>10526</v>
      </c>
      <c r="G30" s="71">
        <v>543</v>
      </c>
      <c r="H30" s="71">
        <v>742</v>
      </c>
      <c r="I30" s="277"/>
      <c r="J30" s="278"/>
      <c r="K30" s="355"/>
      <c r="L30" s="280"/>
      <c r="M30" s="281"/>
      <c r="N30" s="263"/>
      <c r="O30" s="222"/>
      <c r="P30" s="222"/>
      <c r="Q30" s="342"/>
      <c r="R30" s="334"/>
      <c r="S30" s="356"/>
      <c r="T30" s="330"/>
      <c r="U30" s="338"/>
      <c r="V30" s="362"/>
      <c r="W30" s="362"/>
      <c r="X30" s="362"/>
      <c r="Y30" s="362"/>
      <c r="Z30" s="362"/>
      <c r="AA30" s="362"/>
      <c r="AB30" s="362"/>
      <c r="AC30" s="303"/>
      <c r="AD30" s="303"/>
      <c r="AE30" s="303"/>
    </row>
    <row r="31" spans="1:31" ht="19.5" customHeight="1">
      <c r="A31" s="303"/>
      <c r="B31" s="278" t="s">
        <v>120</v>
      </c>
      <c r="C31" s="337" t="s">
        <v>84</v>
      </c>
      <c r="D31" s="263">
        <v>1680</v>
      </c>
      <c r="E31" s="263">
        <v>1324</v>
      </c>
      <c r="F31" s="263">
        <v>356</v>
      </c>
      <c r="G31" s="222" t="s">
        <v>78</v>
      </c>
      <c r="H31" s="222" t="s">
        <v>78</v>
      </c>
      <c r="I31" s="277"/>
      <c r="J31" s="278"/>
      <c r="K31" s="352"/>
      <c r="L31" s="262"/>
      <c r="M31" s="263"/>
      <c r="N31" s="263"/>
      <c r="O31" s="222"/>
      <c r="P31" s="222"/>
      <c r="Q31" s="342"/>
      <c r="R31" s="343"/>
      <c r="S31" s="360"/>
      <c r="T31" s="357" t="s">
        <v>115</v>
      </c>
      <c r="U31" s="336">
        <f>SUM(V31,Y31,AB31)</f>
        <v>34.2</v>
      </c>
      <c r="V31" s="286">
        <v>19.9</v>
      </c>
      <c r="W31" s="284">
        <v>4.6</v>
      </c>
      <c r="X31" s="284">
        <v>15.2</v>
      </c>
      <c r="Y31" s="286">
        <v>12.1</v>
      </c>
      <c r="Z31" s="284">
        <v>7.9</v>
      </c>
      <c r="AA31" s="284">
        <v>4.2</v>
      </c>
      <c r="AB31" s="286">
        <v>2.2</v>
      </c>
      <c r="AC31" s="285">
        <v>0.9</v>
      </c>
      <c r="AD31" s="286">
        <v>0.6</v>
      </c>
      <c r="AE31" s="286">
        <v>0.7</v>
      </c>
    </row>
    <row r="32" spans="1:31" ht="19.5" customHeight="1">
      <c r="A32" s="303"/>
      <c r="B32" s="278" t="s">
        <v>121</v>
      </c>
      <c r="C32" s="337" t="s">
        <v>84</v>
      </c>
      <c r="D32" s="263">
        <v>1595</v>
      </c>
      <c r="E32" s="263">
        <v>1185</v>
      </c>
      <c r="F32" s="263">
        <v>409</v>
      </c>
      <c r="G32" s="222" t="s">
        <v>78</v>
      </c>
      <c r="H32" s="222" t="s">
        <v>78</v>
      </c>
      <c r="I32" s="277"/>
      <c r="J32" s="278"/>
      <c r="K32" s="352"/>
      <c r="L32" s="262"/>
      <c r="M32" s="263"/>
      <c r="N32" s="263"/>
      <c r="O32" s="222"/>
      <c r="P32" s="222"/>
      <c r="Q32" s="342"/>
      <c r="R32" s="363" t="s">
        <v>177</v>
      </c>
      <c r="S32" s="354" t="s">
        <v>178</v>
      </c>
      <c r="T32" s="321"/>
      <c r="U32" s="322"/>
      <c r="V32" s="321"/>
      <c r="W32" s="321"/>
      <c r="X32" s="321"/>
      <c r="Y32" s="323"/>
      <c r="Z32" s="321"/>
      <c r="AA32" s="321"/>
      <c r="AB32" s="321"/>
      <c r="AC32" s="323"/>
      <c r="AD32" s="321"/>
      <c r="AE32" s="321"/>
    </row>
    <row r="33" spans="1:31" ht="19.5" customHeight="1">
      <c r="A33" s="303"/>
      <c r="B33" s="278" t="s">
        <v>122</v>
      </c>
      <c r="C33" s="337"/>
      <c r="D33" s="263">
        <v>2206</v>
      </c>
      <c r="E33" s="263">
        <v>1706</v>
      </c>
      <c r="F33" s="263">
        <v>501</v>
      </c>
      <c r="G33" s="222" t="s">
        <v>78</v>
      </c>
      <c r="H33" s="222" t="s">
        <v>78</v>
      </c>
      <c r="I33" s="277"/>
      <c r="J33" s="303"/>
      <c r="K33" s="352"/>
      <c r="L33" s="303"/>
      <c r="M33" s="303"/>
      <c r="N33" s="303"/>
      <c r="O33" s="303"/>
      <c r="P33" s="303"/>
      <c r="Q33" s="342"/>
      <c r="R33" s="219"/>
      <c r="S33" s="356"/>
      <c r="T33" s="278" t="s">
        <v>160</v>
      </c>
      <c r="U33" s="336">
        <f>SUM(V33,Y33,AB33)</f>
        <v>2206.3</v>
      </c>
      <c r="V33" s="286">
        <v>585</v>
      </c>
      <c r="W33" s="284">
        <v>214.8</v>
      </c>
      <c r="X33" s="284">
        <v>370.3</v>
      </c>
      <c r="Y33" s="286">
        <v>1462.3</v>
      </c>
      <c r="Z33" s="284">
        <v>787.8</v>
      </c>
      <c r="AA33" s="284">
        <v>674.5</v>
      </c>
      <c r="AB33" s="286">
        <v>159</v>
      </c>
      <c r="AC33" s="284">
        <v>67</v>
      </c>
      <c r="AD33" s="284">
        <v>6.3</v>
      </c>
      <c r="AE33" s="286">
        <v>85.7</v>
      </c>
    </row>
    <row r="34" spans="1:31" ht="19.5" customHeight="1">
      <c r="A34" s="364"/>
      <c r="B34" s="365" t="s">
        <v>100</v>
      </c>
      <c r="C34" s="366"/>
      <c r="D34" s="367">
        <v>795</v>
      </c>
      <c r="E34" s="367">
        <v>601</v>
      </c>
      <c r="F34" s="367">
        <v>194</v>
      </c>
      <c r="G34" s="368" t="s">
        <v>78</v>
      </c>
      <c r="H34" s="368" t="s">
        <v>78</v>
      </c>
      <c r="I34" s="369"/>
      <c r="J34" s="317"/>
      <c r="K34" s="370"/>
      <c r="L34" s="317"/>
      <c r="M34" s="317"/>
      <c r="N34" s="317"/>
      <c r="O34" s="317"/>
      <c r="P34" s="317"/>
      <c r="Q34" s="342"/>
      <c r="R34" s="219"/>
      <c r="S34" s="356"/>
      <c r="T34" s="303" t="s">
        <v>123</v>
      </c>
      <c r="U34" s="336">
        <f>SUM(V34,Y34,AB34)</f>
        <v>25.200000000000003</v>
      </c>
      <c r="V34" s="286">
        <v>3.1</v>
      </c>
      <c r="W34" s="284">
        <v>1.8</v>
      </c>
      <c r="X34" s="284">
        <v>1.2</v>
      </c>
      <c r="Y34" s="286">
        <v>20</v>
      </c>
      <c r="Z34" s="284">
        <v>16.4</v>
      </c>
      <c r="AA34" s="284">
        <v>3.5</v>
      </c>
      <c r="AB34" s="286">
        <v>2.1</v>
      </c>
      <c r="AC34" s="273" t="s">
        <v>166</v>
      </c>
      <c r="AD34" s="286">
        <v>0.2</v>
      </c>
      <c r="AE34" s="286">
        <v>1.9</v>
      </c>
    </row>
    <row r="35" spans="1:31" ht="19.5" customHeight="1">
      <c r="A35" s="303" t="s">
        <v>179</v>
      </c>
      <c r="B35" s="303"/>
      <c r="C35" s="303"/>
      <c r="D35" s="303"/>
      <c r="E35" s="303"/>
      <c r="F35" s="303"/>
      <c r="G35" s="303"/>
      <c r="R35" s="219"/>
      <c r="S35" s="356"/>
      <c r="T35" s="303" t="s">
        <v>180</v>
      </c>
      <c r="U35" s="336">
        <f>SUM(V35,Y35,AB35)</f>
        <v>254.7</v>
      </c>
      <c r="V35" s="286">
        <v>50.1</v>
      </c>
      <c r="W35" s="284">
        <v>44.7</v>
      </c>
      <c r="X35" s="284">
        <v>5.4</v>
      </c>
      <c r="Y35" s="286">
        <v>106.5</v>
      </c>
      <c r="Z35" s="284">
        <v>84.9</v>
      </c>
      <c r="AA35" s="284">
        <v>21.6</v>
      </c>
      <c r="AB35" s="286">
        <v>98.1</v>
      </c>
      <c r="AC35" s="371">
        <v>67</v>
      </c>
      <c r="AD35" s="286">
        <v>1.2</v>
      </c>
      <c r="AE35" s="286">
        <v>29.9</v>
      </c>
    </row>
    <row r="36" spans="1:31" ht="19.5" customHeight="1">
      <c r="A36" s="303" t="s">
        <v>181</v>
      </c>
      <c r="B36" s="303"/>
      <c r="C36" s="303"/>
      <c r="D36" s="303"/>
      <c r="E36" s="303"/>
      <c r="F36" s="303"/>
      <c r="G36" s="303"/>
      <c r="R36" s="219"/>
      <c r="S36" s="356"/>
      <c r="T36" s="303" t="s">
        <v>182</v>
      </c>
      <c r="U36" s="336">
        <f>SUM(V36,Y36,AB36)</f>
        <v>1804</v>
      </c>
      <c r="V36" s="286">
        <v>527.5</v>
      </c>
      <c r="W36" s="284">
        <v>167.9</v>
      </c>
      <c r="X36" s="284">
        <v>359.7</v>
      </c>
      <c r="Y36" s="286">
        <v>1217.9</v>
      </c>
      <c r="Z36" s="284">
        <v>638.6</v>
      </c>
      <c r="AA36" s="284">
        <v>579.3</v>
      </c>
      <c r="AB36" s="286">
        <v>58.6</v>
      </c>
      <c r="AC36" s="371" t="s">
        <v>183</v>
      </c>
      <c r="AD36" s="286">
        <v>4.9</v>
      </c>
      <c r="AE36" s="286">
        <v>53.7</v>
      </c>
    </row>
    <row r="37" spans="1:31" ht="19.5" customHeight="1">
      <c r="A37" s="217" t="s">
        <v>124</v>
      </c>
      <c r="R37" s="219"/>
      <c r="S37" s="360"/>
      <c r="T37" s="303" t="s">
        <v>184</v>
      </c>
      <c r="U37" s="336">
        <f>SUM(V37,Y37,AB37)</f>
        <v>122.5</v>
      </c>
      <c r="V37" s="286">
        <v>4.3</v>
      </c>
      <c r="W37" s="284">
        <v>0.4</v>
      </c>
      <c r="X37" s="284">
        <v>4</v>
      </c>
      <c r="Y37" s="286">
        <v>118</v>
      </c>
      <c r="Z37" s="284">
        <v>47.9</v>
      </c>
      <c r="AA37" s="284">
        <v>70.1</v>
      </c>
      <c r="AB37" s="286">
        <v>0.2</v>
      </c>
      <c r="AC37" s="371" t="s">
        <v>185</v>
      </c>
      <c r="AD37" s="371" t="s">
        <v>185</v>
      </c>
      <c r="AE37" s="222">
        <v>0.2</v>
      </c>
    </row>
    <row r="38" spans="1:31" ht="19.5" customHeight="1">
      <c r="A38" s="303" t="s">
        <v>186</v>
      </c>
      <c r="R38" s="219"/>
      <c r="S38" s="354" t="s">
        <v>187</v>
      </c>
      <c r="T38" s="330"/>
      <c r="U38" s="338"/>
      <c r="V38" s="303"/>
      <c r="W38" s="286"/>
      <c r="X38" s="303"/>
      <c r="Y38" s="303"/>
      <c r="Z38" s="303"/>
      <c r="AA38" s="303"/>
      <c r="AB38" s="286"/>
      <c r="AC38" s="371"/>
      <c r="AD38" s="371"/>
      <c r="AE38" s="286"/>
    </row>
    <row r="39" spans="18:31" ht="19.5" customHeight="1">
      <c r="R39" s="219"/>
      <c r="S39" s="356"/>
      <c r="T39" s="278" t="s">
        <v>160</v>
      </c>
      <c r="U39" s="336">
        <f>SUM(V39,Y39,AB39)</f>
        <v>491.90000000000003</v>
      </c>
      <c r="V39" s="286">
        <v>27.3</v>
      </c>
      <c r="W39" s="284" t="s">
        <v>166</v>
      </c>
      <c r="X39" s="284">
        <v>27.3</v>
      </c>
      <c r="Y39" s="286">
        <v>464.6</v>
      </c>
      <c r="Z39" s="284">
        <v>184.4</v>
      </c>
      <c r="AA39" s="284">
        <v>280.2</v>
      </c>
      <c r="AB39" s="371" t="s">
        <v>166</v>
      </c>
      <c r="AC39" s="284" t="s">
        <v>166</v>
      </c>
      <c r="AD39" s="284" t="s">
        <v>166</v>
      </c>
      <c r="AE39" s="371" t="s">
        <v>166</v>
      </c>
    </row>
    <row r="40" spans="1:31" ht="19.5" customHeight="1">
      <c r="A40" s="215" t="s">
        <v>188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R40" s="219"/>
      <c r="S40" s="356"/>
      <c r="T40" s="303" t="s">
        <v>189</v>
      </c>
      <c r="U40" s="336">
        <f>SUM(V40,Y40,AB40)</f>
        <v>41.800000000000004</v>
      </c>
      <c r="V40" s="286">
        <v>1.7</v>
      </c>
      <c r="W40" s="284" t="s">
        <v>166</v>
      </c>
      <c r="X40" s="284">
        <v>1.7</v>
      </c>
      <c r="Y40" s="286">
        <v>40.1</v>
      </c>
      <c r="Z40" s="284">
        <v>16</v>
      </c>
      <c r="AA40" s="284">
        <v>24.2</v>
      </c>
      <c r="AB40" s="371" t="s">
        <v>166</v>
      </c>
      <c r="AC40" s="284" t="s">
        <v>166</v>
      </c>
      <c r="AD40" s="284" t="s">
        <v>166</v>
      </c>
      <c r="AE40" s="371" t="s">
        <v>166</v>
      </c>
    </row>
    <row r="41" spans="1:31" ht="19.5" customHeight="1">
      <c r="A41" s="219" t="s">
        <v>190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R41" s="219"/>
      <c r="S41" s="356"/>
      <c r="T41" s="303" t="s">
        <v>191</v>
      </c>
      <c r="U41" s="336">
        <f>SUM(V41,Y41,AB41)</f>
        <v>309.9</v>
      </c>
      <c r="V41" s="286">
        <v>13</v>
      </c>
      <c r="W41" s="284" t="s">
        <v>166</v>
      </c>
      <c r="X41" s="284">
        <v>13</v>
      </c>
      <c r="Y41" s="286">
        <v>296.9</v>
      </c>
      <c r="Z41" s="284">
        <v>124.8</v>
      </c>
      <c r="AA41" s="284">
        <v>172.1</v>
      </c>
      <c r="AB41" s="371" t="s">
        <v>166</v>
      </c>
      <c r="AC41" s="284" t="s">
        <v>166</v>
      </c>
      <c r="AD41" s="284" t="s">
        <v>166</v>
      </c>
      <c r="AE41" s="371" t="s">
        <v>166</v>
      </c>
    </row>
    <row r="42" spans="2:31" ht="19.5" customHeight="1" thickBot="1">
      <c r="B42" s="221"/>
      <c r="C42" s="221"/>
      <c r="D42" s="374"/>
      <c r="E42" s="221"/>
      <c r="F42" s="221"/>
      <c r="G42" s="221"/>
      <c r="H42" s="221"/>
      <c r="N42" s="303"/>
      <c r="O42" s="222" t="s">
        <v>192</v>
      </c>
      <c r="R42" s="247"/>
      <c r="S42" s="360"/>
      <c r="T42" s="303" t="s">
        <v>193</v>
      </c>
      <c r="U42" s="336">
        <f>SUM(V42,Y42,AB42)</f>
        <v>140.2</v>
      </c>
      <c r="V42" s="286">
        <v>12.6</v>
      </c>
      <c r="W42" s="375" t="s">
        <v>166</v>
      </c>
      <c r="X42" s="284">
        <v>12.6</v>
      </c>
      <c r="Y42" s="286">
        <v>127.6</v>
      </c>
      <c r="Z42" s="284">
        <v>43.6</v>
      </c>
      <c r="AA42" s="284">
        <v>84</v>
      </c>
      <c r="AB42" s="376" t="s">
        <v>166</v>
      </c>
      <c r="AC42" s="375" t="s">
        <v>166</v>
      </c>
      <c r="AD42" s="375" t="s">
        <v>166</v>
      </c>
      <c r="AE42" s="376" t="s">
        <v>166</v>
      </c>
    </row>
    <row r="43" spans="1:31" ht="19.5" customHeight="1">
      <c r="A43" s="226" t="s">
        <v>194</v>
      </c>
      <c r="B43" s="226"/>
      <c r="C43" s="226"/>
      <c r="D43" s="377"/>
      <c r="E43" s="225" t="s">
        <v>125</v>
      </c>
      <c r="F43" s="232"/>
      <c r="G43" s="225" t="s">
        <v>126</v>
      </c>
      <c r="H43" s="226"/>
      <c r="I43" s="232"/>
      <c r="J43" s="225" t="s">
        <v>127</v>
      </c>
      <c r="K43" s="232"/>
      <c r="L43" s="378" t="s">
        <v>128</v>
      </c>
      <c r="M43" s="379"/>
      <c r="N43" s="226" t="s">
        <v>129</v>
      </c>
      <c r="O43" s="226"/>
      <c r="R43" s="329" t="s">
        <v>130</v>
      </c>
      <c r="S43" s="354" t="s">
        <v>195</v>
      </c>
      <c r="T43" s="321"/>
      <c r="U43" s="322"/>
      <c r="V43" s="323"/>
      <c r="W43" s="303"/>
      <c r="X43" s="321"/>
      <c r="Y43" s="323"/>
      <c r="Z43" s="321"/>
      <c r="AA43" s="321"/>
      <c r="AB43" s="303"/>
      <c r="AC43" s="286"/>
      <c r="AD43" s="303"/>
      <c r="AE43" s="303"/>
    </row>
    <row r="44" spans="1:31" ht="19.5" customHeight="1">
      <c r="A44" s="380" t="s">
        <v>131</v>
      </c>
      <c r="B44" s="380"/>
      <c r="C44" s="380"/>
      <c r="D44" s="381"/>
      <c r="E44" s="382"/>
      <c r="F44" s="383">
        <v>2966</v>
      </c>
      <c r="H44" s="383">
        <v>2821</v>
      </c>
      <c r="I44" s="328"/>
      <c r="J44" s="134"/>
      <c r="K44" s="383">
        <v>2821</v>
      </c>
      <c r="L44" s="134"/>
      <c r="M44" s="383">
        <v>2780</v>
      </c>
      <c r="N44" s="303"/>
      <c r="O44" s="124">
        <v>2794</v>
      </c>
      <c r="R44" s="334"/>
      <c r="S44" s="356"/>
      <c r="T44" s="278" t="s">
        <v>196</v>
      </c>
      <c r="U44" s="336">
        <f>SUM(V44,Y44,AB44)</f>
        <v>2698.3</v>
      </c>
      <c r="V44" s="286">
        <v>612.4</v>
      </c>
      <c r="W44" s="284">
        <v>214.8</v>
      </c>
      <c r="X44" s="284">
        <v>397.6</v>
      </c>
      <c r="Y44" s="286">
        <v>1926.9</v>
      </c>
      <c r="Z44" s="284">
        <v>972.2</v>
      </c>
      <c r="AA44" s="284">
        <v>954.7</v>
      </c>
      <c r="AB44" s="286">
        <v>159</v>
      </c>
      <c r="AC44" s="284">
        <v>67</v>
      </c>
      <c r="AD44" s="284">
        <v>6.3</v>
      </c>
      <c r="AE44" s="286">
        <v>85.7</v>
      </c>
    </row>
    <row r="45" spans="1:31" ht="19.5" customHeight="1">
      <c r="A45" s="303"/>
      <c r="B45" s="300" t="s">
        <v>132</v>
      </c>
      <c r="C45" s="271"/>
      <c r="D45" s="272"/>
      <c r="E45" s="303"/>
      <c r="F45" s="384">
        <v>1496</v>
      </c>
      <c r="H45" s="263">
        <v>1460</v>
      </c>
      <c r="K45" s="263">
        <v>1452</v>
      </c>
      <c r="M45" s="263">
        <v>1443</v>
      </c>
      <c r="N45" s="303"/>
      <c r="O45" s="385">
        <v>1477</v>
      </c>
      <c r="R45" s="334"/>
      <c r="S45" s="356"/>
      <c r="T45" s="278" t="s">
        <v>133</v>
      </c>
      <c r="U45" s="336">
        <f>SUM(V45,Y45,AB45)</f>
        <v>50.699999999999996</v>
      </c>
      <c r="V45" s="286">
        <v>24.8</v>
      </c>
      <c r="W45" s="284">
        <v>7.6</v>
      </c>
      <c r="X45" s="284">
        <v>17.2</v>
      </c>
      <c r="Y45" s="286">
        <v>25</v>
      </c>
      <c r="Z45" s="284">
        <v>14.3</v>
      </c>
      <c r="AA45" s="284">
        <v>10.7</v>
      </c>
      <c r="AB45" s="286">
        <v>0.9</v>
      </c>
      <c r="AC45" s="222" t="s">
        <v>166</v>
      </c>
      <c r="AD45" s="286">
        <v>0.1</v>
      </c>
      <c r="AE45" s="286">
        <v>0.8</v>
      </c>
    </row>
    <row r="46" spans="1:31" ht="19.5" customHeight="1">
      <c r="A46" s="303"/>
      <c r="B46" s="300" t="s">
        <v>134</v>
      </c>
      <c r="C46" s="300"/>
      <c r="D46" s="272"/>
      <c r="E46" s="303"/>
      <c r="F46" s="384">
        <v>1470</v>
      </c>
      <c r="H46" s="263">
        <v>1361</v>
      </c>
      <c r="K46" s="263">
        <v>1369</v>
      </c>
      <c r="M46" s="263">
        <v>1337</v>
      </c>
      <c r="N46" s="303"/>
      <c r="O46" s="385">
        <v>1317</v>
      </c>
      <c r="R46" s="334"/>
      <c r="S46" s="356"/>
      <c r="T46" s="278" t="s">
        <v>135</v>
      </c>
      <c r="U46" s="336">
        <f>SUM(V46,Y46,AB46)</f>
        <v>2106.7999999999997</v>
      </c>
      <c r="V46" s="286">
        <v>562.4</v>
      </c>
      <c r="W46" s="286">
        <v>207.1</v>
      </c>
      <c r="X46" s="284">
        <v>355.3</v>
      </c>
      <c r="Y46" s="286">
        <v>1386.3</v>
      </c>
      <c r="Z46" s="284">
        <v>741.3</v>
      </c>
      <c r="AA46" s="284">
        <v>645</v>
      </c>
      <c r="AB46" s="286">
        <v>158.1</v>
      </c>
      <c r="AC46" s="286">
        <v>67</v>
      </c>
      <c r="AD46" s="286">
        <v>6.2</v>
      </c>
      <c r="AE46" s="286">
        <v>84.9</v>
      </c>
    </row>
    <row r="47" spans="1:31" ht="19.5" customHeight="1">
      <c r="A47" s="303"/>
      <c r="B47" s="303"/>
      <c r="C47" s="303"/>
      <c r="D47" s="352"/>
      <c r="E47" s="303"/>
      <c r="F47" s="384"/>
      <c r="H47" s="303"/>
      <c r="I47" s="303"/>
      <c r="K47" s="303"/>
      <c r="M47" s="303"/>
      <c r="N47" s="303"/>
      <c r="O47" s="385"/>
      <c r="R47" s="334"/>
      <c r="S47" s="360"/>
      <c r="T47" s="386" t="s">
        <v>197</v>
      </c>
      <c r="U47" s="336">
        <f>SUM(V47,Y47,AB47)</f>
        <v>508.8</v>
      </c>
      <c r="V47" s="286">
        <v>21.1</v>
      </c>
      <c r="W47" s="371" t="s">
        <v>166</v>
      </c>
      <c r="X47" s="284">
        <v>21.1</v>
      </c>
      <c r="Y47" s="286">
        <v>487.7</v>
      </c>
      <c r="Z47" s="284">
        <v>208.2</v>
      </c>
      <c r="AA47" s="284">
        <v>279.5</v>
      </c>
      <c r="AB47" s="371" t="s">
        <v>166</v>
      </c>
      <c r="AC47" s="371" t="s">
        <v>166</v>
      </c>
      <c r="AD47" s="371" t="s">
        <v>166</v>
      </c>
      <c r="AE47" s="371" t="s">
        <v>166</v>
      </c>
    </row>
    <row r="48" spans="1:31" ht="19.5" customHeight="1">
      <c r="A48" s="387" t="s">
        <v>136</v>
      </c>
      <c r="B48" s="387"/>
      <c r="C48" s="387"/>
      <c r="D48" s="306"/>
      <c r="E48" s="132"/>
      <c r="F48" s="388">
        <v>629295</v>
      </c>
      <c r="H48" s="328">
        <v>594273</v>
      </c>
      <c r="I48" s="328"/>
      <c r="J48" s="132"/>
      <c r="K48" s="328">
        <v>588437</v>
      </c>
      <c r="L48" s="132"/>
      <c r="M48" s="328">
        <v>576016</v>
      </c>
      <c r="N48" s="303"/>
      <c r="O48" s="124">
        <v>568533</v>
      </c>
      <c r="R48" s="343"/>
      <c r="S48" s="335" t="s">
        <v>137</v>
      </c>
      <c r="T48" s="313"/>
      <c r="U48" s="389">
        <f>SUM(V48,Y48,AB48)</f>
        <v>31.8</v>
      </c>
      <c r="V48" s="390">
        <v>4</v>
      </c>
      <c r="W48" s="376" t="s">
        <v>166</v>
      </c>
      <c r="X48" s="375">
        <v>4</v>
      </c>
      <c r="Y48" s="390">
        <v>27.8</v>
      </c>
      <c r="Z48" s="375">
        <v>8.3</v>
      </c>
      <c r="AA48" s="375">
        <v>19.5</v>
      </c>
      <c r="AB48" s="376" t="s">
        <v>166</v>
      </c>
      <c r="AC48" s="376" t="s">
        <v>166</v>
      </c>
      <c r="AD48" s="376" t="s">
        <v>166</v>
      </c>
      <c r="AE48" s="376" t="s">
        <v>166</v>
      </c>
    </row>
    <row r="49" spans="1:24" ht="19.5" customHeight="1">
      <c r="A49" s="303"/>
      <c r="B49" s="300" t="s">
        <v>138</v>
      </c>
      <c r="C49" s="300"/>
      <c r="D49" s="272"/>
      <c r="E49" s="303"/>
      <c r="F49" s="384">
        <v>605653</v>
      </c>
      <c r="H49" s="263">
        <v>571030</v>
      </c>
      <c r="K49" s="263">
        <v>566478</v>
      </c>
      <c r="M49" s="263">
        <v>553425</v>
      </c>
      <c r="N49" s="303"/>
      <c r="O49" s="385">
        <v>546757</v>
      </c>
      <c r="R49" s="303" t="s">
        <v>198</v>
      </c>
      <c r="S49" s="303"/>
      <c r="T49" s="303"/>
      <c r="U49" s="303"/>
      <c r="V49" s="303"/>
      <c r="W49" s="303"/>
      <c r="X49" s="303"/>
    </row>
    <row r="50" spans="1:25" ht="15" customHeight="1">
      <c r="A50" s="317"/>
      <c r="B50" s="313" t="s">
        <v>139</v>
      </c>
      <c r="C50" s="313"/>
      <c r="D50" s="391"/>
      <c r="E50" s="303"/>
      <c r="F50" s="384">
        <v>23642</v>
      </c>
      <c r="H50" s="263">
        <v>23243</v>
      </c>
      <c r="K50" s="263">
        <v>21959</v>
      </c>
      <c r="M50" s="263">
        <v>22591</v>
      </c>
      <c r="N50" s="303"/>
      <c r="O50" s="385">
        <v>21776</v>
      </c>
      <c r="R50" s="282" t="s">
        <v>140</v>
      </c>
      <c r="S50" s="282"/>
      <c r="T50" s="282"/>
      <c r="U50" s="282"/>
      <c r="V50" s="282"/>
      <c r="W50" s="282"/>
      <c r="X50" s="282"/>
      <c r="Y50" s="282"/>
    </row>
    <row r="51" spans="1:18" ht="15" customHeight="1">
      <c r="A51" s="321" t="s">
        <v>199</v>
      </c>
      <c r="B51" s="321"/>
      <c r="C51" s="321"/>
      <c r="D51" s="258"/>
      <c r="E51" s="258"/>
      <c r="F51" s="258"/>
      <c r="G51" s="258"/>
      <c r="H51" s="392"/>
      <c r="I51" s="392"/>
      <c r="J51" s="393"/>
      <c r="K51" s="393"/>
      <c r="L51" s="393"/>
      <c r="M51" s="393"/>
      <c r="N51" s="393"/>
      <c r="O51" s="393"/>
      <c r="R51" s="303" t="s">
        <v>200</v>
      </c>
    </row>
    <row r="52" spans="1:15" ht="15" customHeight="1">
      <c r="A52" s="303" t="s">
        <v>201</v>
      </c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</row>
    <row r="53" spans="1:7" ht="15.75" customHeight="1">
      <c r="A53" s="303" t="s">
        <v>202</v>
      </c>
      <c r="B53" s="303"/>
      <c r="C53" s="303"/>
      <c r="D53" s="303"/>
      <c r="E53" s="303"/>
      <c r="F53" s="303"/>
      <c r="G53" s="303"/>
    </row>
  </sheetData>
  <mergeCells count="73">
    <mergeCell ref="R50:Y50"/>
    <mergeCell ref="I21:K21"/>
    <mergeCell ref="A40:O40"/>
    <mergeCell ref="A41:O41"/>
    <mergeCell ref="A43:D43"/>
    <mergeCell ref="E43:F43"/>
    <mergeCell ref="B50:D50"/>
    <mergeCell ref="B45:D45"/>
    <mergeCell ref="B46:D46"/>
    <mergeCell ref="A48:D48"/>
    <mergeCell ref="R13:T13"/>
    <mergeCell ref="S48:T48"/>
    <mergeCell ref="S32:S37"/>
    <mergeCell ref="S38:S42"/>
    <mergeCell ref="S43:S47"/>
    <mergeCell ref="R17:R20"/>
    <mergeCell ref="S18:T18"/>
    <mergeCell ref="S20:T20"/>
    <mergeCell ref="A44:D44"/>
    <mergeCell ref="R43:R48"/>
    <mergeCell ref="G43:I43"/>
    <mergeCell ref="J43:K43"/>
    <mergeCell ref="B49:D49"/>
    <mergeCell ref="L43:M43"/>
    <mergeCell ref="N43:O43"/>
    <mergeCell ref="R11:T11"/>
    <mergeCell ref="R32:R42"/>
    <mergeCell ref="R21:R31"/>
    <mergeCell ref="S22:T22"/>
    <mergeCell ref="S23:S26"/>
    <mergeCell ref="S27:S31"/>
    <mergeCell ref="R12:T12"/>
    <mergeCell ref="A13:C13"/>
    <mergeCell ref="S14:T14"/>
    <mergeCell ref="R16:T16"/>
    <mergeCell ref="C14:C15"/>
    <mergeCell ref="A14:B14"/>
    <mergeCell ref="D14:D15"/>
    <mergeCell ref="E14:E15"/>
    <mergeCell ref="F14:F15"/>
    <mergeCell ref="G14:G15"/>
    <mergeCell ref="H14:H15"/>
    <mergeCell ref="R8:T8"/>
    <mergeCell ref="R9:T9"/>
    <mergeCell ref="I8:K8"/>
    <mergeCell ref="A10:C10"/>
    <mergeCell ref="R10:T10"/>
    <mergeCell ref="A8:C8"/>
    <mergeCell ref="A9:C9"/>
    <mergeCell ref="Y5:AA5"/>
    <mergeCell ref="AB5:AE5"/>
    <mergeCell ref="D6:F6"/>
    <mergeCell ref="G6:G7"/>
    <mergeCell ref="H6:H7"/>
    <mergeCell ref="L6:N6"/>
    <mergeCell ref="O6:O7"/>
    <mergeCell ref="P6:P7"/>
    <mergeCell ref="R7:T7"/>
    <mergeCell ref="O5:P5"/>
    <mergeCell ref="G5:H5"/>
    <mergeCell ref="I5:K7"/>
    <mergeCell ref="A2:P2"/>
    <mergeCell ref="R2:AE2"/>
    <mergeCell ref="A3:P3"/>
    <mergeCell ref="R3:AE3"/>
    <mergeCell ref="R5:T6"/>
    <mergeCell ref="U5:U6"/>
    <mergeCell ref="V5:X5"/>
    <mergeCell ref="L5:N5"/>
    <mergeCell ref="A11:C11"/>
    <mergeCell ref="A12:C12"/>
    <mergeCell ref="A5:C7"/>
    <mergeCell ref="D5:F5"/>
  </mergeCells>
  <conditionalFormatting sqref="U14:AE14 U44:AE48">
    <cfRule type="cellIs" priority="1" dxfId="0" operator="equal" stopIfTrue="1">
      <formula>0</formula>
    </cfRule>
  </conditionalFormatting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landscape" paperSize="8" scale="6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G45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217" customWidth="1"/>
    <col min="2" max="2" width="11.69921875" style="217" customWidth="1"/>
    <col min="3" max="26" width="14.59765625" style="469" customWidth="1"/>
    <col min="27" max="16384" width="10.59765625" style="217" customWidth="1"/>
  </cols>
  <sheetData>
    <row r="1" spans="1:26" s="213" customFormat="1" ht="19.5" customHeight="1">
      <c r="A1" s="212" t="s">
        <v>247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5" t="s">
        <v>248</v>
      </c>
    </row>
    <row r="2" spans="1:26" ht="19.5" customHeight="1">
      <c r="A2" s="396" t="s">
        <v>203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</row>
    <row r="3" spans="1:26" ht="19.5" customHeight="1">
      <c r="A3" s="397" t="s">
        <v>249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</row>
    <row r="4" spans="2:26" ht="18" customHeight="1" thickBot="1">
      <c r="B4" s="398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400" t="s">
        <v>250</v>
      </c>
    </row>
    <row r="5" spans="1:26" ht="15" customHeight="1">
      <c r="A5" s="401" t="s">
        <v>204</v>
      </c>
      <c r="B5" s="224"/>
      <c r="C5" s="402" t="s">
        <v>205</v>
      </c>
      <c r="D5" s="402" t="s">
        <v>206</v>
      </c>
      <c r="E5" s="402" t="s">
        <v>207</v>
      </c>
      <c r="F5" s="402" t="s">
        <v>208</v>
      </c>
      <c r="G5" s="403" t="s">
        <v>209</v>
      </c>
      <c r="H5" s="404"/>
      <c r="I5" s="405" t="s">
        <v>210</v>
      </c>
      <c r="J5" s="406"/>
      <c r="K5" s="406"/>
      <c r="L5" s="406"/>
      <c r="M5" s="407"/>
      <c r="N5" s="408" t="s">
        <v>211</v>
      </c>
      <c r="O5" s="409"/>
      <c r="P5" s="409"/>
      <c r="Q5" s="409"/>
      <c r="R5" s="409"/>
      <c r="S5" s="409"/>
      <c r="T5" s="409"/>
      <c r="U5" s="410"/>
      <c r="V5" s="408" t="s">
        <v>212</v>
      </c>
      <c r="W5" s="409"/>
      <c r="X5" s="409"/>
      <c r="Y5" s="409"/>
      <c r="Z5" s="409"/>
    </row>
    <row r="6" spans="1:26" ht="15" customHeight="1">
      <c r="A6" s="220"/>
      <c r="B6" s="233"/>
      <c r="C6" s="411"/>
      <c r="D6" s="411"/>
      <c r="E6" s="411"/>
      <c r="F6" s="411"/>
      <c r="G6" s="412"/>
      <c r="H6" s="413"/>
      <c r="I6" s="414"/>
      <c r="J6" s="415"/>
      <c r="K6" s="415"/>
      <c r="L6" s="415"/>
      <c r="M6" s="416"/>
      <c r="N6" s="417" t="s">
        <v>213</v>
      </c>
      <c r="O6" s="418"/>
      <c r="P6" s="418"/>
      <c r="Q6" s="419"/>
      <c r="R6" s="417" t="s">
        <v>214</v>
      </c>
      <c r="S6" s="418"/>
      <c r="T6" s="418"/>
      <c r="U6" s="419"/>
      <c r="V6" s="420" t="s">
        <v>215</v>
      </c>
      <c r="W6" s="417" t="s">
        <v>251</v>
      </c>
      <c r="X6" s="418"/>
      <c r="Y6" s="418"/>
      <c r="Z6" s="418"/>
    </row>
    <row r="7" spans="1:26" ht="15" customHeight="1">
      <c r="A7" s="220"/>
      <c r="B7" s="233"/>
      <c r="C7" s="411"/>
      <c r="D7" s="411"/>
      <c r="E7" s="411"/>
      <c r="F7" s="411"/>
      <c r="G7" s="421"/>
      <c r="H7" s="422"/>
      <c r="I7" s="420" t="s">
        <v>216</v>
      </c>
      <c r="J7" s="423" t="s">
        <v>217</v>
      </c>
      <c r="K7" s="424"/>
      <c r="L7" s="423" t="s">
        <v>252</v>
      </c>
      <c r="M7" s="424"/>
      <c r="N7" s="425" t="s">
        <v>218</v>
      </c>
      <c r="O7" s="425" t="s">
        <v>219</v>
      </c>
      <c r="P7" s="425" t="s">
        <v>220</v>
      </c>
      <c r="Q7" s="425" t="s">
        <v>221</v>
      </c>
      <c r="R7" s="425" t="s">
        <v>220</v>
      </c>
      <c r="S7" s="425" t="s">
        <v>222</v>
      </c>
      <c r="T7" s="426" t="s">
        <v>223</v>
      </c>
      <c r="U7" s="427"/>
      <c r="V7" s="428"/>
      <c r="W7" s="420" t="s">
        <v>73</v>
      </c>
      <c r="X7" s="425" t="s">
        <v>224</v>
      </c>
      <c r="Y7" s="423" t="s">
        <v>225</v>
      </c>
      <c r="Z7" s="429"/>
    </row>
    <row r="8" spans="1:26" ht="15" customHeight="1">
      <c r="A8" s="220"/>
      <c r="B8" s="233"/>
      <c r="C8" s="411"/>
      <c r="D8" s="411"/>
      <c r="E8" s="411"/>
      <c r="F8" s="411"/>
      <c r="G8" s="425" t="s">
        <v>253</v>
      </c>
      <c r="H8" s="425" t="s">
        <v>254</v>
      </c>
      <c r="I8" s="428"/>
      <c r="J8" s="414"/>
      <c r="K8" s="416"/>
      <c r="L8" s="414"/>
      <c r="M8" s="416"/>
      <c r="N8" s="430"/>
      <c r="O8" s="430"/>
      <c r="P8" s="430"/>
      <c r="Q8" s="430"/>
      <c r="R8" s="430"/>
      <c r="S8" s="430"/>
      <c r="T8" s="430"/>
      <c r="U8" s="425" t="s">
        <v>255</v>
      </c>
      <c r="V8" s="428"/>
      <c r="W8" s="428"/>
      <c r="X8" s="430"/>
      <c r="Y8" s="414"/>
      <c r="Z8" s="415"/>
    </row>
    <row r="9" spans="1:26" ht="15" customHeight="1">
      <c r="A9" s="220"/>
      <c r="B9" s="233"/>
      <c r="C9" s="411"/>
      <c r="D9" s="411"/>
      <c r="E9" s="411"/>
      <c r="F9" s="411"/>
      <c r="G9" s="430"/>
      <c r="H9" s="430"/>
      <c r="I9" s="428"/>
      <c r="J9" s="420" t="s">
        <v>226</v>
      </c>
      <c r="K9" s="420" t="s">
        <v>227</v>
      </c>
      <c r="L9" s="420" t="s">
        <v>226</v>
      </c>
      <c r="M9" s="420" t="s">
        <v>227</v>
      </c>
      <c r="N9" s="430"/>
      <c r="O9" s="430"/>
      <c r="P9" s="430"/>
      <c r="Q9" s="430"/>
      <c r="R9" s="430"/>
      <c r="S9" s="430"/>
      <c r="T9" s="430"/>
      <c r="U9" s="430"/>
      <c r="V9" s="428"/>
      <c r="W9" s="428"/>
      <c r="X9" s="430"/>
      <c r="Y9" s="420" t="s">
        <v>228</v>
      </c>
      <c r="Z9" s="423" t="s">
        <v>229</v>
      </c>
    </row>
    <row r="10" spans="1:26" ht="15" customHeight="1">
      <c r="A10" s="247"/>
      <c r="B10" s="248"/>
      <c r="C10" s="411"/>
      <c r="D10" s="411"/>
      <c r="E10" s="411"/>
      <c r="F10" s="411"/>
      <c r="G10" s="430"/>
      <c r="H10" s="430"/>
      <c r="I10" s="428"/>
      <c r="J10" s="428"/>
      <c r="K10" s="428"/>
      <c r="L10" s="428"/>
      <c r="M10" s="428"/>
      <c r="N10" s="430"/>
      <c r="O10" s="430"/>
      <c r="P10" s="430"/>
      <c r="Q10" s="430"/>
      <c r="R10" s="430"/>
      <c r="S10" s="430"/>
      <c r="T10" s="430"/>
      <c r="U10" s="430"/>
      <c r="V10" s="431"/>
      <c r="W10" s="431"/>
      <c r="X10" s="432"/>
      <c r="Y10" s="431"/>
      <c r="Z10" s="414"/>
    </row>
    <row r="11" spans="1:29" s="439" customFormat="1" ht="15" customHeight="1">
      <c r="A11" s="433" t="s">
        <v>230</v>
      </c>
      <c r="B11" s="434"/>
      <c r="C11" s="435">
        <v>10477.2</v>
      </c>
      <c r="D11" s="435">
        <v>128.7</v>
      </c>
      <c r="E11" s="435">
        <v>37.9</v>
      </c>
      <c r="F11" s="435">
        <v>10310.6</v>
      </c>
      <c r="G11" s="435">
        <v>7520.1</v>
      </c>
      <c r="H11" s="435">
        <v>2790.5</v>
      </c>
      <c r="I11" s="435">
        <v>10242.5</v>
      </c>
      <c r="J11" s="436">
        <v>6042</v>
      </c>
      <c r="K11" s="435">
        <v>61.8</v>
      </c>
      <c r="L11" s="436">
        <v>35</v>
      </c>
      <c r="M11" s="435">
        <v>6.3</v>
      </c>
      <c r="N11" s="435">
        <v>13.7</v>
      </c>
      <c r="O11" s="435">
        <v>104.9</v>
      </c>
      <c r="P11" s="435">
        <v>2662.4</v>
      </c>
      <c r="Q11" s="435">
        <v>4739.2</v>
      </c>
      <c r="R11" s="435">
        <v>41.9</v>
      </c>
      <c r="S11" s="435">
        <v>370.9</v>
      </c>
      <c r="T11" s="435">
        <v>2377.6</v>
      </c>
      <c r="U11" s="435">
        <v>524</v>
      </c>
      <c r="V11" s="435">
        <v>1311.6</v>
      </c>
      <c r="W11" s="435">
        <v>8999</v>
      </c>
      <c r="X11" s="435">
        <v>315.7</v>
      </c>
      <c r="Y11" s="435">
        <v>1397.6</v>
      </c>
      <c r="Z11" s="435">
        <v>7285.8</v>
      </c>
      <c r="AA11" s="437"/>
      <c r="AB11" s="438"/>
      <c r="AC11" s="438"/>
    </row>
    <row r="12" spans="1:27" s="439" customFormat="1" ht="15" customHeight="1">
      <c r="A12" s="440"/>
      <c r="B12" s="441"/>
      <c r="C12" s="442"/>
      <c r="D12" s="443"/>
      <c r="E12" s="443"/>
      <c r="F12" s="443"/>
      <c r="G12" s="443"/>
      <c r="H12" s="443"/>
      <c r="I12" s="443"/>
      <c r="J12" s="444"/>
      <c r="K12" s="443"/>
      <c r="L12" s="444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37"/>
    </row>
    <row r="13" spans="1:27" s="439" customFormat="1" ht="15" customHeight="1">
      <c r="A13" s="445" t="s">
        <v>231</v>
      </c>
      <c r="B13" s="446"/>
      <c r="C13" s="447">
        <v>2060.1</v>
      </c>
      <c r="D13" s="448">
        <v>19.5</v>
      </c>
      <c r="E13" s="448">
        <v>2.3</v>
      </c>
      <c r="F13" s="448">
        <v>2038.2</v>
      </c>
      <c r="G13" s="448">
        <v>1672.3</v>
      </c>
      <c r="H13" s="448">
        <v>365.9</v>
      </c>
      <c r="I13" s="448">
        <v>2023.5</v>
      </c>
      <c r="J13" s="449">
        <v>1325</v>
      </c>
      <c r="K13" s="448">
        <v>13.7</v>
      </c>
      <c r="L13" s="449">
        <v>4</v>
      </c>
      <c r="M13" s="448">
        <v>1</v>
      </c>
      <c r="N13" s="448">
        <v>6.3</v>
      </c>
      <c r="O13" s="448">
        <v>41.3</v>
      </c>
      <c r="P13" s="448">
        <v>544</v>
      </c>
      <c r="Q13" s="448">
        <v>1080.7</v>
      </c>
      <c r="R13" s="448">
        <v>1.2</v>
      </c>
      <c r="S13" s="448">
        <v>10.7</v>
      </c>
      <c r="T13" s="448">
        <v>354.1</v>
      </c>
      <c r="U13" s="448">
        <v>67.8</v>
      </c>
      <c r="V13" s="448">
        <v>28.7</v>
      </c>
      <c r="W13" s="448">
        <v>2009.5</v>
      </c>
      <c r="X13" s="448">
        <v>161.4</v>
      </c>
      <c r="Y13" s="448">
        <v>354.7</v>
      </c>
      <c r="Z13" s="448">
        <v>1493.5</v>
      </c>
      <c r="AA13" s="437"/>
    </row>
    <row r="14" spans="1:27" s="439" customFormat="1" ht="15" customHeight="1">
      <c r="A14" s="445" t="s">
        <v>232</v>
      </c>
      <c r="B14" s="446"/>
      <c r="C14" s="447">
        <v>975.2</v>
      </c>
      <c r="D14" s="448">
        <v>7.7</v>
      </c>
      <c r="E14" s="448">
        <v>7</v>
      </c>
      <c r="F14" s="448">
        <v>960.5</v>
      </c>
      <c r="G14" s="448">
        <v>585.6</v>
      </c>
      <c r="H14" s="448">
        <v>374.9</v>
      </c>
      <c r="I14" s="448">
        <v>956.9</v>
      </c>
      <c r="J14" s="449">
        <v>464</v>
      </c>
      <c r="K14" s="448">
        <v>3.5</v>
      </c>
      <c r="L14" s="449">
        <v>2</v>
      </c>
      <c r="M14" s="448">
        <v>0.1</v>
      </c>
      <c r="N14" s="448">
        <v>0.5</v>
      </c>
      <c r="O14" s="448">
        <v>3.1</v>
      </c>
      <c r="P14" s="448">
        <v>174.8</v>
      </c>
      <c r="Q14" s="448">
        <v>407.2</v>
      </c>
      <c r="R14" s="448">
        <v>2.3</v>
      </c>
      <c r="S14" s="448">
        <v>31.3</v>
      </c>
      <c r="T14" s="448">
        <v>341.3</v>
      </c>
      <c r="U14" s="448">
        <v>29.4</v>
      </c>
      <c r="V14" s="448">
        <v>259.5</v>
      </c>
      <c r="W14" s="448">
        <v>701</v>
      </c>
      <c r="X14" s="448">
        <v>13.6</v>
      </c>
      <c r="Y14" s="448">
        <v>80.1</v>
      </c>
      <c r="Z14" s="448">
        <v>607.3</v>
      </c>
      <c r="AA14" s="437"/>
    </row>
    <row r="15" spans="1:27" s="439" customFormat="1" ht="15" customHeight="1">
      <c r="A15" s="445" t="s">
        <v>233</v>
      </c>
      <c r="B15" s="446"/>
      <c r="C15" s="447">
        <v>717.9</v>
      </c>
      <c r="D15" s="448">
        <v>7.4</v>
      </c>
      <c r="E15" s="448">
        <v>5.2</v>
      </c>
      <c r="F15" s="448">
        <v>705.2</v>
      </c>
      <c r="G15" s="448">
        <v>630.2</v>
      </c>
      <c r="H15" s="448">
        <v>75</v>
      </c>
      <c r="I15" s="448">
        <v>699.7</v>
      </c>
      <c r="J15" s="449">
        <v>449</v>
      </c>
      <c r="K15" s="448">
        <v>4.7</v>
      </c>
      <c r="L15" s="449">
        <v>2</v>
      </c>
      <c r="M15" s="448">
        <v>0.8</v>
      </c>
      <c r="N15" s="448">
        <v>1.3</v>
      </c>
      <c r="O15" s="448">
        <v>7.5</v>
      </c>
      <c r="P15" s="448">
        <v>278.4</v>
      </c>
      <c r="Q15" s="448">
        <v>343</v>
      </c>
      <c r="R15" s="448">
        <v>0.2</v>
      </c>
      <c r="S15" s="448">
        <v>2.4</v>
      </c>
      <c r="T15" s="448">
        <v>72.3</v>
      </c>
      <c r="U15" s="448">
        <v>14.6</v>
      </c>
      <c r="V15" s="448">
        <v>50.8</v>
      </c>
      <c r="W15" s="448">
        <v>654.4</v>
      </c>
      <c r="X15" s="448">
        <v>8.5</v>
      </c>
      <c r="Y15" s="448">
        <v>14.1</v>
      </c>
      <c r="Z15" s="448">
        <v>631.8</v>
      </c>
      <c r="AA15" s="437"/>
    </row>
    <row r="16" spans="1:27" s="439" customFormat="1" ht="15" customHeight="1">
      <c r="A16" s="445" t="s">
        <v>234</v>
      </c>
      <c r="B16" s="446"/>
      <c r="C16" s="447">
        <v>652.9</v>
      </c>
      <c r="D16" s="448">
        <v>8.5</v>
      </c>
      <c r="E16" s="448">
        <v>1.4</v>
      </c>
      <c r="F16" s="448">
        <v>643.1</v>
      </c>
      <c r="G16" s="448">
        <v>436.5</v>
      </c>
      <c r="H16" s="448">
        <v>206.6</v>
      </c>
      <c r="I16" s="448">
        <v>637.9</v>
      </c>
      <c r="J16" s="449">
        <v>436</v>
      </c>
      <c r="K16" s="448">
        <v>5.1</v>
      </c>
      <c r="L16" s="449">
        <v>2</v>
      </c>
      <c r="M16" s="448">
        <v>0.2</v>
      </c>
      <c r="N16" s="448">
        <v>0.2</v>
      </c>
      <c r="O16" s="448">
        <v>1.7</v>
      </c>
      <c r="P16" s="448">
        <v>97.7</v>
      </c>
      <c r="Q16" s="448">
        <v>337</v>
      </c>
      <c r="R16" s="448">
        <v>1.9</v>
      </c>
      <c r="S16" s="448">
        <v>14.7</v>
      </c>
      <c r="T16" s="448">
        <v>189.9</v>
      </c>
      <c r="U16" s="448">
        <v>59.7</v>
      </c>
      <c r="V16" s="448">
        <v>88</v>
      </c>
      <c r="W16" s="448">
        <v>555.1</v>
      </c>
      <c r="X16" s="448">
        <v>27.4</v>
      </c>
      <c r="Y16" s="448">
        <v>10.7</v>
      </c>
      <c r="Z16" s="448">
        <v>517</v>
      </c>
      <c r="AA16" s="437"/>
    </row>
    <row r="17" spans="1:27" s="439" customFormat="1" ht="15" customHeight="1">
      <c r="A17" s="445" t="s">
        <v>235</v>
      </c>
      <c r="B17" s="446"/>
      <c r="C17" s="447">
        <v>438.2</v>
      </c>
      <c r="D17" s="448">
        <v>2.3</v>
      </c>
      <c r="E17" s="448">
        <v>0</v>
      </c>
      <c r="F17" s="448">
        <v>435.8</v>
      </c>
      <c r="G17" s="448">
        <v>289.6</v>
      </c>
      <c r="H17" s="448">
        <v>146.2</v>
      </c>
      <c r="I17" s="448">
        <v>433.1</v>
      </c>
      <c r="J17" s="449">
        <v>168</v>
      </c>
      <c r="K17" s="448">
        <v>2.3</v>
      </c>
      <c r="L17" s="449">
        <v>3</v>
      </c>
      <c r="M17" s="448">
        <v>0.5</v>
      </c>
      <c r="N17" s="448">
        <v>0.3</v>
      </c>
      <c r="O17" s="448">
        <v>3.4</v>
      </c>
      <c r="P17" s="448">
        <v>110.9</v>
      </c>
      <c r="Q17" s="448">
        <v>175.1</v>
      </c>
      <c r="R17" s="448">
        <v>0</v>
      </c>
      <c r="S17" s="448">
        <v>0</v>
      </c>
      <c r="T17" s="448">
        <v>146.2</v>
      </c>
      <c r="U17" s="448">
        <v>6.2</v>
      </c>
      <c r="V17" s="448">
        <v>67.2</v>
      </c>
      <c r="W17" s="448">
        <v>368.6</v>
      </c>
      <c r="X17" s="448">
        <v>4.7</v>
      </c>
      <c r="Y17" s="448">
        <v>9.8</v>
      </c>
      <c r="Z17" s="448">
        <v>354.1</v>
      </c>
      <c r="AA17" s="437"/>
    </row>
    <row r="18" spans="1:27" s="439" customFormat="1" ht="15" customHeight="1">
      <c r="A18" s="445" t="s">
        <v>236</v>
      </c>
      <c r="B18" s="446"/>
      <c r="C18" s="447">
        <v>693.7</v>
      </c>
      <c r="D18" s="448">
        <v>9</v>
      </c>
      <c r="E18" s="448">
        <v>11.2</v>
      </c>
      <c r="F18" s="448">
        <v>673.5</v>
      </c>
      <c r="G18" s="448">
        <v>422.5</v>
      </c>
      <c r="H18" s="448">
        <v>251</v>
      </c>
      <c r="I18" s="448">
        <v>667.6</v>
      </c>
      <c r="J18" s="449">
        <v>353</v>
      </c>
      <c r="K18" s="448">
        <v>5.6</v>
      </c>
      <c r="L18" s="449">
        <v>2</v>
      </c>
      <c r="M18" s="448">
        <v>0.2</v>
      </c>
      <c r="N18" s="448">
        <v>1.9</v>
      </c>
      <c r="O18" s="448">
        <v>20.5</v>
      </c>
      <c r="P18" s="448">
        <v>269.7</v>
      </c>
      <c r="Q18" s="448">
        <v>130.4</v>
      </c>
      <c r="R18" s="448">
        <v>15.4</v>
      </c>
      <c r="S18" s="448">
        <v>142.1</v>
      </c>
      <c r="T18" s="448">
        <v>93.5</v>
      </c>
      <c r="U18" s="448">
        <v>28</v>
      </c>
      <c r="V18" s="448">
        <v>99.6</v>
      </c>
      <c r="W18" s="448">
        <v>573.8</v>
      </c>
      <c r="X18" s="448">
        <v>10.2</v>
      </c>
      <c r="Y18" s="448">
        <v>75.9</v>
      </c>
      <c r="Z18" s="448">
        <v>487.7</v>
      </c>
      <c r="AA18" s="437"/>
    </row>
    <row r="19" spans="1:27" s="439" customFormat="1" ht="15" customHeight="1">
      <c r="A19" s="445" t="s">
        <v>256</v>
      </c>
      <c r="B19" s="446"/>
      <c r="C19" s="447">
        <v>325.3</v>
      </c>
      <c r="D19" s="448">
        <v>2.8</v>
      </c>
      <c r="E19" s="448">
        <v>0</v>
      </c>
      <c r="F19" s="448">
        <v>322.5</v>
      </c>
      <c r="G19" s="448">
        <v>279</v>
      </c>
      <c r="H19" s="448">
        <v>43.5</v>
      </c>
      <c r="I19" s="448">
        <v>319.1</v>
      </c>
      <c r="J19" s="449">
        <v>156</v>
      </c>
      <c r="K19" s="448">
        <v>2.7</v>
      </c>
      <c r="L19" s="449">
        <v>2</v>
      </c>
      <c r="M19" s="448">
        <v>0.8</v>
      </c>
      <c r="N19" s="448">
        <v>0.1</v>
      </c>
      <c r="O19" s="448">
        <v>0.5</v>
      </c>
      <c r="P19" s="448">
        <v>75.3</v>
      </c>
      <c r="Q19" s="448">
        <v>203.1</v>
      </c>
      <c r="R19" s="448">
        <v>0</v>
      </c>
      <c r="S19" s="448">
        <v>0</v>
      </c>
      <c r="T19" s="448">
        <v>43.5</v>
      </c>
      <c r="U19" s="448">
        <v>43.5</v>
      </c>
      <c r="V19" s="448">
        <v>36.3</v>
      </c>
      <c r="W19" s="448">
        <v>286.2</v>
      </c>
      <c r="X19" s="448">
        <v>3.3</v>
      </c>
      <c r="Y19" s="448">
        <v>19.1</v>
      </c>
      <c r="Z19" s="448">
        <v>263.7</v>
      </c>
      <c r="AA19" s="437"/>
    </row>
    <row r="20" spans="1:27" s="439" customFormat="1" ht="15" customHeight="1">
      <c r="A20" s="445" t="s">
        <v>257</v>
      </c>
      <c r="B20" s="446"/>
      <c r="C20" s="447">
        <v>292.6</v>
      </c>
      <c r="D20" s="448">
        <v>3.9</v>
      </c>
      <c r="E20" s="448">
        <v>0.2</v>
      </c>
      <c r="F20" s="448">
        <v>288.5</v>
      </c>
      <c r="G20" s="448">
        <v>236.1</v>
      </c>
      <c r="H20" s="448">
        <v>52.5</v>
      </c>
      <c r="I20" s="448">
        <v>287.6</v>
      </c>
      <c r="J20" s="449">
        <v>93</v>
      </c>
      <c r="K20" s="448">
        <v>1</v>
      </c>
      <c r="L20" s="450" t="s">
        <v>258</v>
      </c>
      <c r="M20" s="450" t="s">
        <v>258</v>
      </c>
      <c r="N20" s="448">
        <v>0.2</v>
      </c>
      <c r="O20" s="448">
        <v>1.1</v>
      </c>
      <c r="P20" s="448">
        <v>76.3</v>
      </c>
      <c r="Q20" s="448">
        <v>158.5</v>
      </c>
      <c r="R20" s="448">
        <v>0.1</v>
      </c>
      <c r="S20" s="448">
        <v>3</v>
      </c>
      <c r="T20" s="448">
        <v>49.4</v>
      </c>
      <c r="U20" s="448">
        <v>8.8</v>
      </c>
      <c r="V20" s="448">
        <v>22.4</v>
      </c>
      <c r="W20" s="448">
        <v>266.1</v>
      </c>
      <c r="X20" s="448">
        <v>3.2</v>
      </c>
      <c r="Y20" s="448">
        <v>14.4</v>
      </c>
      <c r="Z20" s="448">
        <v>248.5</v>
      </c>
      <c r="AA20" s="437"/>
    </row>
    <row r="21" spans="1:27" s="439" customFormat="1" ht="15" customHeight="1">
      <c r="A21" s="445" t="s">
        <v>259</v>
      </c>
      <c r="B21" s="446"/>
      <c r="C21" s="447">
        <v>971.2</v>
      </c>
      <c r="D21" s="448">
        <v>19.2</v>
      </c>
      <c r="E21" s="448">
        <v>2.7</v>
      </c>
      <c r="F21" s="448">
        <v>949.2</v>
      </c>
      <c r="G21" s="448">
        <v>663.6</v>
      </c>
      <c r="H21" s="448">
        <v>285.6</v>
      </c>
      <c r="I21" s="448">
        <v>940.8</v>
      </c>
      <c r="J21" s="449">
        <v>835</v>
      </c>
      <c r="K21" s="448">
        <v>6.9</v>
      </c>
      <c r="L21" s="449">
        <v>7</v>
      </c>
      <c r="M21" s="448">
        <v>1.5</v>
      </c>
      <c r="N21" s="448">
        <v>0.5</v>
      </c>
      <c r="O21" s="448">
        <v>9.7</v>
      </c>
      <c r="P21" s="448">
        <v>254.7</v>
      </c>
      <c r="Q21" s="448">
        <v>398.8</v>
      </c>
      <c r="R21" s="448">
        <v>6.6</v>
      </c>
      <c r="S21" s="448">
        <v>27.7</v>
      </c>
      <c r="T21" s="448">
        <v>251.3</v>
      </c>
      <c r="U21" s="448">
        <v>86.4</v>
      </c>
      <c r="V21" s="448">
        <v>149.2</v>
      </c>
      <c r="W21" s="448">
        <v>800</v>
      </c>
      <c r="X21" s="448">
        <v>16.4</v>
      </c>
      <c r="Y21" s="448">
        <v>373.2</v>
      </c>
      <c r="Z21" s="448">
        <v>410.5</v>
      </c>
      <c r="AA21" s="437"/>
    </row>
    <row r="22" spans="1:27" s="439" customFormat="1" ht="15" customHeight="1">
      <c r="A22" s="445" t="s">
        <v>260</v>
      </c>
      <c r="B22" s="446"/>
      <c r="C22" s="447">
        <v>535.2</v>
      </c>
      <c r="D22" s="448">
        <v>7.1</v>
      </c>
      <c r="E22" s="448">
        <v>0.3</v>
      </c>
      <c r="F22" s="448">
        <v>527.9</v>
      </c>
      <c r="G22" s="448">
        <v>423.3</v>
      </c>
      <c r="H22" s="448">
        <v>104.6</v>
      </c>
      <c r="I22" s="448">
        <v>525.7</v>
      </c>
      <c r="J22" s="449">
        <v>286</v>
      </c>
      <c r="K22" s="448">
        <v>2.2</v>
      </c>
      <c r="L22" s="450" t="s">
        <v>261</v>
      </c>
      <c r="M22" s="450" t="s">
        <v>261</v>
      </c>
      <c r="N22" s="448">
        <v>0.9</v>
      </c>
      <c r="O22" s="448">
        <v>6.6</v>
      </c>
      <c r="P22" s="448">
        <v>153.2</v>
      </c>
      <c r="Q22" s="448">
        <v>262.6</v>
      </c>
      <c r="R22" s="448">
        <v>0.3</v>
      </c>
      <c r="S22" s="448">
        <v>2</v>
      </c>
      <c r="T22" s="448">
        <v>102.2</v>
      </c>
      <c r="U22" s="448">
        <v>21.9</v>
      </c>
      <c r="V22" s="448">
        <v>117.9</v>
      </c>
      <c r="W22" s="448">
        <v>409.9</v>
      </c>
      <c r="X22" s="448">
        <v>5.9</v>
      </c>
      <c r="Y22" s="448">
        <v>157.7</v>
      </c>
      <c r="Z22" s="448">
        <v>246.3</v>
      </c>
      <c r="AA22" s="437"/>
    </row>
    <row r="23" spans="1:27" s="439" customFormat="1" ht="15" customHeight="1">
      <c r="A23" s="440"/>
      <c r="B23" s="441"/>
      <c r="C23" s="451"/>
      <c r="D23" s="452"/>
      <c r="E23" s="452"/>
      <c r="F23" s="452"/>
      <c r="G23" s="452"/>
      <c r="H23" s="452"/>
      <c r="I23" s="452"/>
      <c r="J23" s="444"/>
      <c r="K23" s="452"/>
      <c r="L23" s="444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37"/>
    </row>
    <row r="24" spans="1:27" s="439" customFormat="1" ht="15" customHeight="1">
      <c r="A24" s="445" t="s">
        <v>237</v>
      </c>
      <c r="B24" s="446"/>
      <c r="C24" s="447">
        <f aca="true" t="shared" si="0" ref="C24:K24">SUM(C25)</f>
        <v>42.7</v>
      </c>
      <c r="D24" s="448">
        <f t="shared" si="0"/>
        <v>1.1</v>
      </c>
      <c r="E24" s="448">
        <f t="shared" si="0"/>
        <v>0</v>
      </c>
      <c r="F24" s="448">
        <f t="shared" si="0"/>
        <v>41.6</v>
      </c>
      <c r="G24" s="448">
        <f t="shared" si="0"/>
        <v>41.6</v>
      </c>
      <c r="H24" s="448">
        <f t="shared" si="0"/>
        <v>0</v>
      </c>
      <c r="I24" s="448">
        <f t="shared" si="0"/>
        <v>41.5</v>
      </c>
      <c r="J24" s="449">
        <f t="shared" si="0"/>
        <v>38</v>
      </c>
      <c r="K24" s="448">
        <f t="shared" si="0"/>
        <v>0.2</v>
      </c>
      <c r="L24" s="450" t="s">
        <v>261</v>
      </c>
      <c r="M24" s="450" t="s">
        <v>261</v>
      </c>
      <c r="N24" s="448">
        <f aca="true" t="shared" si="1" ref="N24:Z24">SUM(N25)</f>
        <v>0</v>
      </c>
      <c r="O24" s="448">
        <f t="shared" si="1"/>
        <v>0.1</v>
      </c>
      <c r="P24" s="448">
        <f t="shared" si="1"/>
        <v>20.4</v>
      </c>
      <c r="Q24" s="448">
        <f t="shared" si="1"/>
        <v>21</v>
      </c>
      <c r="R24" s="448">
        <f t="shared" si="1"/>
        <v>0</v>
      </c>
      <c r="S24" s="448">
        <f t="shared" si="1"/>
        <v>0</v>
      </c>
      <c r="T24" s="448">
        <f t="shared" si="1"/>
        <v>0</v>
      </c>
      <c r="U24" s="448">
        <f t="shared" si="1"/>
        <v>0</v>
      </c>
      <c r="V24" s="448">
        <f t="shared" si="1"/>
        <v>0</v>
      </c>
      <c r="W24" s="448">
        <f t="shared" si="1"/>
        <v>41.6</v>
      </c>
      <c r="X24" s="448">
        <f t="shared" si="1"/>
        <v>0.2</v>
      </c>
      <c r="Y24" s="448">
        <f t="shared" si="1"/>
        <v>41.4</v>
      </c>
      <c r="Z24" s="448">
        <f t="shared" si="1"/>
        <v>0</v>
      </c>
      <c r="AA24" s="437"/>
    </row>
    <row r="25" spans="1:27" ht="15" customHeight="1">
      <c r="A25" s="453"/>
      <c r="B25" s="454" t="s">
        <v>238</v>
      </c>
      <c r="C25" s="455">
        <v>42.7</v>
      </c>
      <c r="D25" s="456">
        <v>1.1</v>
      </c>
      <c r="E25" s="456">
        <v>0</v>
      </c>
      <c r="F25" s="457">
        <v>41.6</v>
      </c>
      <c r="G25" s="457">
        <v>41.6</v>
      </c>
      <c r="H25" s="457">
        <v>0</v>
      </c>
      <c r="I25" s="456">
        <v>41.5</v>
      </c>
      <c r="J25" s="458">
        <v>38</v>
      </c>
      <c r="K25" s="456">
        <v>0.2</v>
      </c>
      <c r="L25" s="459" t="s">
        <v>261</v>
      </c>
      <c r="M25" s="459" t="s">
        <v>261</v>
      </c>
      <c r="N25" s="456">
        <v>0</v>
      </c>
      <c r="O25" s="456">
        <v>0.1</v>
      </c>
      <c r="P25" s="456">
        <v>20.4</v>
      </c>
      <c r="Q25" s="456">
        <v>21</v>
      </c>
      <c r="R25" s="456">
        <v>0</v>
      </c>
      <c r="S25" s="456">
        <v>0</v>
      </c>
      <c r="T25" s="456">
        <v>0</v>
      </c>
      <c r="U25" s="456">
        <v>0</v>
      </c>
      <c r="V25" s="456">
        <v>0</v>
      </c>
      <c r="W25" s="457">
        <v>41.6</v>
      </c>
      <c r="X25" s="456">
        <v>0.2</v>
      </c>
      <c r="Y25" s="456">
        <v>41.4</v>
      </c>
      <c r="Z25" s="456">
        <v>0</v>
      </c>
      <c r="AA25" s="460"/>
    </row>
    <row r="26" spans="1:27" ht="15" customHeight="1">
      <c r="A26" s="453"/>
      <c r="B26" s="454"/>
      <c r="C26" s="455"/>
      <c r="D26" s="456"/>
      <c r="E26" s="456"/>
      <c r="F26" s="456"/>
      <c r="G26" s="456"/>
      <c r="H26" s="456"/>
      <c r="I26" s="456"/>
      <c r="J26" s="458"/>
      <c r="K26" s="456"/>
      <c r="L26" s="458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60"/>
    </row>
    <row r="27" spans="1:27" s="439" customFormat="1" ht="15" customHeight="1">
      <c r="A27" s="445" t="s">
        <v>239</v>
      </c>
      <c r="B27" s="446"/>
      <c r="C27" s="447">
        <f aca="true" t="shared" si="2" ref="C27:K27">SUM(C28)</f>
        <v>238.4</v>
      </c>
      <c r="D27" s="448">
        <f t="shared" si="2"/>
        <v>9.2</v>
      </c>
      <c r="E27" s="448">
        <f t="shared" si="2"/>
        <v>0.1</v>
      </c>
      <c r="F27" s="448">
        <f t="shared" si="2"/>
        <v>229.1</v>
      </c>
      <c r="G27" s="448">
        <f t="shared" si="2"/>
        <v>214.6</v>
      </c>
      <c r="H27" s="448">
        <f t="shared" si="2"/>
        <v>14.5</v>
      </c>
      <c r="I27" s="448">
        <f t="shared" si="2"/>
        <v>227.9</v>
      </c>
      <c r="J27" s="449">
        <f t="shared" si="2"/>
        <v>200</v>
      </c>
      <c r="K27" s="448">
        <f t="shared" si="2"/>
        <v>1.2</v>
      </c>
      <c r="L27" s="450" t="s">
        <v>261</v>
      </c>
      <c r="M27" s="450" t="s">
        <v>261</v>
      </c>
      <c r="N27" s="448">
        <f aca="true" t="shared" si="3" ref="N27:Z27">SUM(N28)</f>
        <v>0.4</v>
      </c>
      <c r="O27" s="448">
        <f t="shared" si="3"/>
        <v>2.4</v>
      </c>
      <c r="P27" s="448">
        <f t="shared" si="3"/>
        <v>67.7</v>
      </c>
      <c r="Q27" s="448">
        <f t="shared" si="3"/>
        <v>144.1</v>
      </c>
      <c r="R27" s="448">
        <f t="shared" si="3"/>
        <v>0.1</v>
      </c>
      <c r="S27" s="448">
        <f t="shared" si="3"/>
        <v>1</v>
      </c>
      <c r="T27" s="448">
        <f t="shared" si="3"/>
        <v>13.4</v>
      </c>
      <c r="U27" s="448">
        <f t="shared" si="3"/>
        <v>1.4</v>
      </c>
      <c r="V27" s="448">
        <f t="shared" si="3"/>
        <v>1.6</v>
      </c>
      <c r="W27" s="448">
        <f t="shared" si="3"/>
        <v>227.5</v>
      </c>
      <c r="X27" s="448">
        <f t="shared" si="3"/>
        <v>2.3</v>
      </c>
      <c r="Y27" s="448">
        <f t="shared" si="3"/>
        <v>19.4</v>
      </c>
      <c r="Z27" s="448">
        <f t="shared" si="3"/>
        <v>205.9</v>
      </c>
      <c r="AA27" s="437"/>
    </row>
    <row r="28" spans="1:27" ht="15" customHeight="1">
      <c r="A28" s="453"/>
      <c r="B28" s="454" t="s">
        <v>240</v>
      </c>
      <c r="C28" s="455">
        <v>238.4</v>
      </c>
      <c r="D28" s="456">
        <v>9.2</v>
      </c>
      <c r="E28" s="456">
        <v>0.1</v>
      </c>
      <c r="F28" s="457">
        <v>229.1</v>
      </c>
      <c r="G28" s="457">
        <v>214.6</v>
      </c>
      <c r="H28" s="457">
        <v>14.5</v>
      </c>
      <c r="I28" s="456">
        <v>227.9</v>
      </c>
      <c r="J28" s="458">
        <v>200</v>
      </c>
      <c r="K28" s="456">
        <v>1.2</v>
      </c>
      <c r="L28" s="459" t="s">
        <v>261</v>
      </c>
      <c r="M28" s="459" t="s">
        <v>261</v>
      </c>
      <c r="N28" s="456">
        <v>0.4</v>
      </c>
      <c r="O28" s="456">
        <v>2.4</v>
      </c>
      <c r="P28" s="456">
        <v>67.7</v>
      </c>
      <c r="Q28" s="456">
        <v>144.1</v>
      </c>
      <c r="R28" s="456">
        <v>0.1</v>
      </c>
      <c r="S28" s="456">
        <v>1</v>
      </c>
      <c r="T28" s="456">
        <v>13.4</v>
      </c>
      <c r="U28" s="456">
        <v>1.4</v>
      </c>
      <c r="V28" s="456">
        <v>1.6</v>
      </c>
      <c r="W28" s="457">
        <v>227.5</v>
      </c>
      <c r="X28" s="456">
        <v>2.3</v>
      </c>
      <c r="Y28" s="456">
        <v>19.4</v>
      </c>
      <c r="Z28" s="456">
        <v>205.9</v>
      </c>
      <c r="AA28" s="460"/>
    </row>
    <row r="29" spans="1:27" ht="15" customHeight="1">
      <c r="A29" s="453"/>
      <c r="B29" s="454"/>
      <c r="C29" s="455"/>
      <c r="D29" s="456"/>
      <c r="E29" s="456"/>
      <c r="F29" s="456"/>
      <c r="G29" s="456"/>
      <c r="H29" s="456"/>
      <c r="I29" s="456"/>
      <c r="J29" s="458"/>
      <c r="K29" s="456"/>
      <c r="L29" s="458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60"/>
    </row>
    <row r="30" spans="1:27" s="439" customFormat="1" ht="15" customHeight="1">
      <c r="A30" s="445" t="s">
        <v>241</v>
      </c>
      <c r="B30" s="446"/>
      <c r="C30" s="447">
        <v>466.3</v>
      </c>
      <c r="D30" s="448">
        <v>5.4</v>
      </c>
      <c r="E30" s="448">
        <v>0.7</v>
      </c>
      <c r="F30" s="448">
        <v>460.2</v>
      </c>
      <c r="G30" s="448">
        <v>319.6</v>
      </c>
      <c r="H30" s="448">
        <v>140.6</v>
      </c>
      <c r="I30" s="448">
        <v>457.1</v>
      </c>
      <c r="J30" s="449">
        <v>191</v>
      </c>
      <c r="K30" s="448">
        <v>2.8</v>
      </c>
      <c r="L30" s="449">
        <v>1</v>
      </c>
      <c r="M30" s="448">
        <v>0.2</v>
      </c>
      <c r="N30" s="448">
        <v>0.4</v>
      </c>
      <c r="O30" s="448">
        <v>2.8</v>
      </c>
      <c r="P30" s="448">
        <v>136.1</v>
      </c>
      <c r="Q30" s="448">
        <v>180.3</v>
      </c>
      <c r="R30" s="448">
        <v>2.4</v>
      </c>
      <c r="S30" s="448">
        <v>31.2</v>
      </c>
      <c r="T30" s="448">
        <v>107</v>
      </c>
      <c r="U30" s="448">
        <v>52.4</v>
      </c>
      <c r="V30" s="448">
        <v>71</v>
      </c>
      <c r="W30" s="448">
        <v>389.2</v>
      </c>
      <c r="X30" s="448">
        <v>25.7</v>
      </c>
      <c r="Y30" s="448">
        <v>137.1</v>
      </c>
      <c r="Z30" s="448">
        <v>226.3</v>
      </c>
      <c r="AA30" s="437"/>
    </row>
    <row r="31" spans="1:27" ht="15" customHeight="1">
      <c r="A31" s="453"/>
      <c r="B31" s="454" t="s">
        <v>242</v>
      </c>
      <c r="C31" s="455">
        <v>325.7</v>
      </c>
      <c r="D31" s="456">
        <v>3.7</v>
      </c>
      <c r="E31" s="456">
        <v>0</v>
      </c>
      <c r="F31" s="457">
        <v>322</v>
      </c>
      <c r="G31" s="457">
        <v>192.6</v>
      </c>
      <c r="H31" s="457">
        <v>129.4</v>
      </c>
      <c r="I31" s="456">
        <v>319.1</v>
      </c>
      <c r="J31" s="458">
        <v>186</v>
      </c>
      <c r="K31" s="456">
        <v>2.7</v>
      </c>
      <c r="L31" s="458">
        <v>1</v>
      </c>
      <c r="M31" s="456">
        <v>0.2</v>
      </c>
      <c r="N31" s="456">
        <v>0.1</v>
      </c>
      <c r="O31" s="456">
        <v>0.4</v>
      </c>
      <c r="P31" s="456">
        <v>94.4</v>
      </c>
      <c r="Q31" s="456">
        <v>97.7</v>
      </c>
      <c r="R31" s="456">
        <v>2.4</v>
      </c>
      <c r="S31" s="456">
        <v>30.8</v>
      </c>
      <c r="T31" s="456">
        <v>96.2</v>
      </c>
      <c r="U31" s="456">
        <v>47.9</v>
      </c>
      <c r="V31" s="456">
        <v>68.7</v>
      </c>
      <c r="W31" s="457">
        <v>253.3</v>
      </c>
      <c r="X31" s="456">
        <v>23.6</v>
      </c>
      <c r="Y31" s="456">
        <v>133.5</v>
      </c>
      <c r="Z31" s="456">
        <v>96.1</v>
      </c>
      <c r="AA31" s="460"/>
    </row>
    <row r="32" spans="1:27" ht="15" customHeight="1">
      <c r="A32" s="453"/>
      <c r="B32" s="454" t="s">
        <v>243</v>
      </c>
      <c r="C32" s="455">
        <v>140.6</v>
      </c>
      <c r="D32" s="456">
        <v>1.6</v>
      </c>
      <c r="E32" s="456">
        <v>0.7</v>
      </c>
      <c r="F32" s="457">
        <v>138.2</v>
      </c>
      <c r="G32" s="457">
        <v>127</v>
      </c>
      <c r="H32" s="457">
        <v>11.2</v>
      </c>
      <c r="I32" s="456">
        <v>138.1</v>
      </c>
      <c r="J32" s="458">
        <v>5</v>
      </c>
      <c r="K32" s="456">
        <v>0.2</v>
      </c>
      <c r="L32" s="459" t="s">
        <v>261</v>
      </c>
      <c r="M32" s="459" t="s">
        <v>261</v>
      </c>
      <c r="N32" s="456">
        <v>0.3</v>
      </c>
      <c r="O32" s="456">
        <v>2.4</v>
      </c>
      <c r="P32" s="456">
        <v>41.7</v>
      </c>
      <c r="Q32" s="456">
        <v>82.7</v>
      </c>
      <c r="R32" s="456">
        <v>0</v>
      </c>
      <c r="S32" s="456">
        <v>0.4</v>
      </c>
      <c r="T32" s="456">
        <v>10.8</v>
      </c>
      <c r="U32" s="456">
        <v>4.5</v>
      </c>
      <c r="V32" s="456">
        <v>2.4</v>
      </c>
      <c r="W32" s="457">
        <v>135.9</v>
      </c>
      <c r="X32" s="456">
        <v>2.1</v>
      </c>
      <c r="Y32" s="456">
        <v>3.6</v>
      </c>
      <c r="Z32" s="456">
        <v>130.3</v>
      </c>
      <c r="AA32" s="460"/>
    </row>
    <row r="33" spans="1:27" ht="15" customHeight="1">
      <c r="A33" s="453"/>
      <c r="B33" s="454"/>
      <c r="C33" s="455"/>
      <c r="D33" s="456"/>
      <c r="E33" s="456"/>
      <c r="F33" s="456"/>
      <c r="G33" s="456"/>
      <c r="H33" s="456"/>
      <c r="I33" s="456"/>
      <c r="J33" s="458"/>
      <c r="K33" s="456"/>
      <c r="L33" s="458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60"/>
    </row>
    <row r="34" spans="1:27" s="439" customFormat="1" ht="15" customHeight="1">
      <c r="A34" s="445" t="s">
        <v>244</v>
      </c>
      <c r="B34" s="446"/>
      <c r="C34" s="447">
        <v>857</v>
      </c>
      <c r="D34" s="448">
        <v>9.2</v>
      </c>
      <c r="E34" s="448">
        <v>0.8</v>
      </c>
      <c r="F34" s="448">
        <v>847</v>
      </c>
      <c r="G34" s="448">
        <v>430.8</v>
      </c>
      <c r="H34" s="448">
        <v>416.2</v>
      </c>
      <c r="I34" s="448">
        <v>842.6</v>
      </c>
      <c r="J34" s="449">
        <v>395</v>
      </c>
      <c r="K34" s="448">
        <v>4.3</v>
      </c>
      <c r="L34" s="449">
        <v>2</v>
      </c>
      <c r="M34" s="448">
        <v>0.1</v>
      </c>
      <c r="N34" s="448">
        <v>0.3</v>
      </c>
      <c r="O34" s="448">
        <v>1.8</v>
      </c>
      <c r="P34" s="448">
        <v>176.3</v>
      </c>
      <c r="Q34" s="448">
        <v>252.3</v>
      </c>
      <c r="R34" s="448">
        <v>9.6</v>
      </c>
      <c r="S34" s="448">
        <v>91.9</v>
      </c>
      <c r="T34" s="448">
        <v>314.7</v>
      </c>
      <c r="U34" s="448">
        <v>68.7</v>
      </c>
      <c r="V34" s="448">
        <v>126.2</v>
      </c>
      <c r="W34" s="448">
        <v>720.9</v>
      </c>
      <c r="X34" s="448">
        <v>12.2</v>
      </c>
      <c r="Y34" s="448">
        <v>26.5</v>
      </c>
      <c r="Z34" s="448">
        <v>682.2</v>
      </c>
      <c r="AA34" s="437"/>
    </row>
    <row r="35" spans="1:27" ht="15" customHeight="1">
      <c r="A35" s="461"/>
      <c r="B35" s="454" t="s">
        <v>262</v>
      </c>
      <c r="C35" s="455">
        <v>605.1</v>
      </c>
      <c r="D35" s="456">
        <v>5.2</v>
      </c>
      <c r="E35" s="456">
        <v>0.5</v>
      </c>
      <c r="F35" s="457">
        <v>599.4</v>
      </c>
      <c r="G35" s="457">
        <v>234.8</v>
      </c>
      <c r="H35" s="457">
        <v>364.6</v>
      </c>
      <c r="I35" s="456">
        <v>596.2</v>
      </c>
      <c r="J35" s="458">
        <v>270</v>
      </c>
      <c r="K35" s="456">
        <v>3.1</v>
      </c>
      <c r="L35" s="458">
        <v>1</v>
      </c>
      <c r="M35" s="456">
        <v>0.1</v>
      </c>
      <c r="N35" s="456">
        <v>0.3</v>
      </c>
      <c r="O35" s="456">
        <v>1.3</v>
      </c>
      <c r="P35" s="456">
        <v>131.7</v>
      </c>
      <c r="Q35" s="456">
        <v>101.6</v>
      </c>
      <c r="R35" s="456">
        <v>9.5</v>
      </c>
      <c r="S35" s="456">
        <v>85.9</v>
      </c>
      <c r="T35" s="456">
        <v>269.2</v>
      </c>
      <c r="U35" s="456">
        <v>68.7</v>
      </c>
      <c r="V35" s="456">
        <v>97.6</v>
      </c>
      <c r="W35" s="457">
        <v>501.8</v>
      </c>
      <c r="X35" s="456">
        <v>10.4</v>
      </c>
      <c r="Y35" s="456">
        <v>25.9</v>
      </c>
      <c r="Z35" s="456">
        <v>465.5</v>
      </c>
      <c r="AA35" s="460"/>
    </row>
    <row r="36" spans="1:27" ht="15" customHeight="1">
      <c r="A36" s="453"/>
      <c r="B36" s="454" t="s">
        <v>263</v>
      </c>
      <c r="C36" s="455">
        <v>251.9</v>
      </c>
      <c r="D36" s="456">
        <v>4</v>
      </c>
      <c r="E36" s="456">
        <v>0.3</v>
      </c>
      <c r="F36" s="457">
        <v>247.6</v>
      </c>
      <c r="G36" s="457">
        <v>196</v>
      </c>
      <c r="H36" s="457">
        <v>51.6</v>
      </c>
      <c r="I36" s="456">
        <v>246.4</v>
      </c>
      <c r="J36" s="458">
        <v>125</v>
      </c>
      <c r="K36" s="456">
        <v>1.3</v>
      </c>
      <c r="L36" s="458">
        <v>1</v>
      </c>
      <c r="M36" s="456">
        <v>0</v>
      </c>
      <c r="N36" s="456">
        <v>0</v>
      </c>
      <c r="O36" s="456">
        <v>0.5</v>
      </c>
      <c r="P36" s="456">
        <v>44.7</v>
      </c>
      <c r="Q36" s="456">
        <v>150.8</v>
      </c>
      <c r="R36" s="456">
        <v>0.1</v>
      </c>
      <c r="S36" s="456">
        <v>6</v>
      </c>
      <c r="T36" s="456">
        <v>45.6</v>
      </c>
      <c r="U36" s="456">
        <v>0</v>
      </c>
      <c r="V36" s="456">
        <v>28.6</v>
      </c>
      <c r="W36" s="457">
        <v>219.1</v>
      </c>
      <c r="X36" s="456">
        <v>1.8</v>
      </c>
      <c r="Y36" s="456">
        <v>0.5</v>
      </c>
      <c r="Z36" s="456">
        <v>216.7</v>
      </c>
      <c r="AA36" s="460"/>
    </row>
    <row r="37" spans="1:27" ht="15" customHeight="1">
      <c r="A37" s="453"/>
      <c r="B37" s="454"/>
      <c r="C37" s="455"/>
      <c r="D37" s="456"/>
      <c r="E37" s="456"/>
      <c r="F37" s="456"/>
      <c r="G37" s="456"/>
      <c r="H37" s="456"/>
      <c r="I37" s="456"/>
      <c r="J37" s="458"/>
      <c r="K37" s="456"/>
      <c r="L37" s="458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60"/>
    </row>
    <row r="38" spans="1:27" s="439" customFormat="1" ht="15" customHeight="1">
      <c r="A38" s="445" t="s">
        <v>245</v>
      </c>
      <c r="B38" s="446"/>
      <c r="C38" s="447">
        <f aca="true" t="shared" si="4" ref="C38:K38">SUM(C39)</f>
        <v>411.1</v>
      </c>
      <c r="D38" s="448">
        <f t="shared" si="4"/>
        <v>8.6</v>
      </c>
      <c r="E38" s="448">
        <f t="shared" si="4"/>
        <v>0.1</v>
      </c>
      <c r="F38" s="448">
        <f t="shared" si="4"/>
        <v>402.5</v>
      </c>
      <c r="G38" s="448">
        <f t="shared" si="4"/>
        <v>272.6</v>
      </c>
      <c r="H38" s="448">
        <f t="shared" si="4"/>
        <v>129.9</v>
      </c>
      <c r="I38" s="448">
        <f t="shared" si="4"/>
        <v>400.8</v>
      </c>
      <c r="J38" s="449">
        <f t="shared" si="4"/>
        <v>269</v>
      </c>
      <c r="K38" s="448">
        <f t="shared" si="4"/>
        <v>1.7</v>
      </c>
      <c r="L38" s="450" t="s">
        <v>264</v>
      </c>
      <c r="M38" s="450" t="s">
        <v>264</v>
      </c>
      <c r="N38" s="448">
        <f aca="true" t="shared" si="5" ref="N38:Z38">SUM(N39)</f>
        <v>0.1</v>
      </c>
      <c r="O38" s="448">
        <f t="shared" si="5"/>
        <v>0.4</v>
      </c>
      <c r="P38" s="448">
        <f t="shared" si="5"/>
        <v>57.9</v>
      </c>
      <c r="Q38" s="448">
        <f t="shared" si="5"/>
        <v>214.2</v>
      </c>
      <c r="R38" s="448">
        <f t="shared" si="5"/>
        <v>0.3</v>
      </c>
      <c r="S38" s="448">
        <f t="shared" si="5"/>
        <v>2.4</v>
      </c>
      <c r="T38" s="448">
        <f t="shared" si="5"/>
        <v>127.2</v>
      </c>
      <c r="U38" s="448">
        <f t="shared" si="5"/>
        <v>14.4</v>
      </c>
      <c r="V38" s="448">
        <f t="shared" si="5"/>
        <v>87.6</v>
      </c>
      <c r="W38" s="448">
        <f t="shared" si="5"/>
        <v>314.9</v>
      </c>
      <c r="X38" s="448">
        <f t="shared" si="5"/>
        <v>4.4</v>
      </c>
      <c r="Y38" s="448">
        <f t="shared" si="5"/>
        <v>4.1</v>
      </c>
      <c r="Z38" s="448">
        <f t="shared" si="5"/>
        <v>306.4</v>
      </c>
      <c r="AA38" s="437"/>
    </row>
    <row r="39" spans="1:27" ht="15" customHeight="1">
      <c r="A39" s="453"/>
      <c r="B39" s="454" t="s">
        <v>265</v>
      </c>
      <c r="C39" s="455">
        <v>411.1</v>
      </c>
      <c r="D39" s="456">
        <v>8.6</v>
      </c>
      <c r="E39" s="456">
        <v>0.1</v>
      </c>
      <c r="F39" s="457">
        <v>402.5</v>
      </c>
      <c r="G39" s="457">
        <v>272.6</v>
      </c>
      <c r="H39" s="457">
        <v>129.9</v>
      </c>
      <c r="I39" s="456">
        <v>400.8</v>
      </c>
      <c r="J39" s="458">
        <v>269</v>
      </c>
      <c r="K39" s="456">
        <v>1.7</v>
      </c>
      <c r="L39" s="459" t="s">
        <v>264</v>
      </c>
      <c r="M39" s="459" t="s">
        <v>264</v>
      </c>
      <c r="N39" s="456">
        <v>0.1</v>
      </c>
      <c r="O39" s="456">
        <v>0.4</v>
      </c>
      <c r="P39" s="456">
        <v>57.9</v>
      </c>
      <c r="Q39" s="456">
        <v>214.2</v>
      </c>
      <c r="R39" s="456">
        <v>0.3</v>
      </c>
      <c r="S39" s="456">
        <v>2.4</v>
      </c>
      <c r="T39" s="456">
        <v>127.2</v>
      </c>
      <c r="U39" s="456">
        <v>14.4</v>
      </c>
      <c r="V39" s="456">
        <v>87.6</v>
      </c>
      <c r="W39" s="457">
        <v>314.9</v>
      </c>
      <c r="X39" s="456">
        <v>4.4</v>
      </c>
      <c r="Y39" s="456">
        <v>4.1</v>
      </c>
      <c r="Z39" s="456">
        <v>306.4</v>
      </c>
      <c r="AA39" s="460"/>
    </row>
    <row r="40" spans="1:27" ht="15" customHeight="1">
      <c r="A40" s="453"/>
      <c r="B40" s="454"/>
      <c r="C40" s="455"/>
      <c r="D40" s="456"/>
      <c r="E40" s="456"/>
      <c r="F40" s="456"/>
      <c r="G40" s="456"/>
      <c r="H40" s="456"/>
      <c r="I40" s="456"/>
      <c r="J40" s="458"/>
      <c r="K40" s="456"/>
      <c r="L40" s="458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60"/>
    </row>
    <row r="41" spans="1:33" s="439" customFormat="1" ht="15" customHeight="1">
      <c r="A41" s="445" t="s">
        <v>266</v>
      </c>
      <c r="B41" s="446"/>
      <c r="C41" s="447">
        <v>799.4</v>
      </c>
      <c r="D41" s="448">
        <v>7.7</v>
      </c>
      <c r="E41" s="448">
        <v>5.8</v>
      </c>
      <c r="F41" s="448">
        <v>785.8</v>
      </c>
      <c r="G41" s="448">
        <v>602.2</v>
      </c>
      <c r="H41" s="448">
        <v>183.6</v>
      </c>
      <c r="I41" s="448">
        <v>780.9</v>
      </c>
      <c r="J41" s="449">
        <v>383</v>
      </c>
      <c r="K41" s="448">
        <v>4</v>
      </c>
      <c r="L41" s="449">
        <v>7</v>
      </c>
      <c r="M41" s="448">
        <v>1</v>
      </c>
      <c r="N41" s="448">
        <v>0.4</v>
      </c>
      <c r="O41" s="448">
        <v>2</v>
      </c>
      <c r="P41" s="448">
        <v>168.9</v>
      </c>
      <c r="Q41" s="448">
        <v>430.8</v>
      </c>
      <c r="R41" s="448">
        <v>1.5</v>
      </c>
      <c r="S41" s="448">
        <v>10.5</v>
      </c>
      <c r="T41" s="448">
        <v>171.6</v>
      </c>
      <c r="U41" s="448">
        <v>20.7</v>
      </c>
      <c r="V41" s="448">
        <v>105.5</v>
      </c>
      <c r="W41" s="448">
        <v>680.3</v>
      </c>
      <c r="X41" s="448">
        <v>16.1</v>
      </c>
      <c r="Y41" s="448">
        <v>59.6</v>
      </c>
      <c r="Z41" s="448">
        <v>604.6</v>
      </c>
      <c r="AA41" s="448"/>
      <c r="AB41" s="448"/>
      <c r="AC41" s="448"/>
      <c r="AD41" s="448"/>
      <c r="AE41" s="448"/>
      <c r="AF41" s="448"/>
      <c r="AG41" s="448"/>
    </row>
    <row r="42" spans="1:27" ht="15" customHeight="1">
      <c r="A42" s="453"/>
      <c r="B42" s="454" t="s">
        <v>246</v>
      </c>
      <c r="C42" s="455">
        <v>240</v>
      </c>
      <c r="D42" s="456">
        <v>1.2</v>
      </c>
      <c r="E42" s="456">
        <v>3.1</v>
      </c>
      <c r="F42" s="457">
        <v>235.7</v>
      </c>
      <c r="G42" s="457">
        <v>199.3</v>
      </c>
      <c r="H42" s="457">
        <v>36.4</v>
      </c>
      <c r="I42" s="456">
        <v>234.7</v>
      </c>
      <c r="J42" s="458">
        <v>88</v>
      </c>
      <c r="K42" s="456">
        <v>1</v>
      </c>
      <c r="L42" s="459" t="s">
        <v>258</v>
      </c>
      <c r="M42" s="459" t="s">
        <v>258</v>
      </c>
      <c r="N42" s="456">
        <v>0.2</v>
      </c>
      <c r="O42" s="456">
        <v>0.3</v>
      </c>
      <c r="P42" s="456">
        <v>44.7</v>
      </c>
      <c r="Q42" s="456">
        <v>154.1</v>
      </c>
      <c r="R42" s="456">
        <v>1.1</v>
      </c>
      <c r="S42" s="456">
        <v>8</v>
      </c>
      <c r="T42" s="456">
        <v>27.3</v>
      </c>
      <c r="U42" s="456">
        <v>0.3</v>
      </c>
      <c r="V42" s="456">
        <v>22.3</v>
      </c>
      <c r="W42" s="457">
        <v>213.4</v>
      </c>
      <c r="X42" s="456">
        <v>1.4</v>
      </c>
      <c r="Y42" s="456">
        <v>33.7</v>
      </c>
      <c r="Z42" s="456">
        <v>178.3</v>
      </c>
      <c r="AA42" s="460"/>
    </row>
    <row r="43" spans="1:27" ht="15" customHeight="1">
      <c r="A43" s="453"/>
      <c r="B43" s="454" t="s">
        <v>267</v>
      </c>
      <c r="C43" s="462">
        <v>559.3</v>
      </c>
      <c r="D43" s="463">
        <v>6.5</v>
      </c>
      <c r="E43" s="463">
        <v>2.7</v>
      </c>
      <c r="F43" s="464">
        <v>550.1</v>
      </c>
      <c r="G43" s="464">
        <v>402.9</v>
      </c>
      <c r="H43" s="464">
        <v>147.2</v>
      </c>
      <c r="I43" s="463">
        <v>546.2</v>
      </c>
      <c r="J43" s="465">
        <v>295</v>
      </c>
      <c r="K43" s="463">
        <v>3</v>
      </c>
      <c r="L43" s="465">
        <v>7</v>
      </c>
      <c r="M43" s="463">
        <v>1</v>
      </c>
      <c r="N43" s="463">
        <v>0.3</v>
      </c>
      <c r="O43" s="463">
        <v>1.7</v>
      </c>
      <c r="P43" s="463">
        <v>124.2</v>
      </c>
      <c r="Q43" s="463">
        <v>276.7</v>
      </c>
      <c r="R43" s="463">
        <v>0.3</v>
      </c>
      <c r="S43" s="463">
        <v>2.6</v>
      </c>
      <c r="T43" s="463">
        <v>144.3</v>
      </c>
      <c r="U43" s="463">
        <v>20.5</v>
      </c>
      <c r="V43" s="463">
        <v>83.2</v>
      </c>
      <c r="W43" s="464">
        <v>466.9</v>
      </c>
      <c r="X43" s="463">
        <v>14.7</v>
      </c>
      <c r="Y43" s="463">
        <v>25.8</v>
      </c>
      <c r="Z43" s="463">
        <v>426.4</v>
      </c>
      <c r="AA43" s="460"/>
    </row>
    <row r="44" spans="1:26" ht="15" customHeight="1">
      <c r="A44" s="466" t="s">
        <v>268</v>
      </c>
      <c r="B44" s="466"/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</row>
    <row r="45" spans="1:6" ht="15" customHeight="1">
      <c r="A45" s="303" t="s">
        <v>269</v>
      </c>
      <c r="B45" s="303"/>
      <c r="C45" s="468"/>
      <c r="D45" s="468"/>
      <c r="E45" s="468"/>
      <c r="F45" s="468"/>
    </row>
    <row r="46" ht="16.5" customHeight="1"/>
  </sheetData>
  <mergeCells count="56">
    <mergeCell ref="I5:M6"/>
    <mergeCell ref="N5:U5"/>
    <mergeCell ref="R7:R10"/>
    <mergeCell ref="S7:S10"/>
    <mergeCell ref="T7:T10"/>
    <mergeCell ref="I7:I10"/>
    <mergeCell ref="J7:K8"/>
    <mergeCell ref="N6:Q6"/>
    <mergeCell ref="R6:U6"/>
    <mergeCell ref="A2:Z2"/>
    <mergeCell ref="A5:B10"/>
    <mergeCell ref="C5:C10"/>
    <mergeCell ref="D5:D10"/>
    <mergeCell ref="E5:E10"/>
    <mergeCell ref="F5:F10"/>
    <mergeCell ref="G5:H7"/>
    <mergeCell ref="L7:M8"/>
    <mergeCell ref="N7:N10"/>
    <mergeCell ref="V5:Z5"/>
    <mergeCell ref="V6:V10"/>
    <mergeCell ref="W6:Z6"/>
    <mergeCell ref="O7:O10"/>
    <mergeCell ref="P7:P10"/>
    <mergeCell ref="Q7:Q10"/>
    <mergeCell ref="W7:W10"/>
    <mergeCell ref="X7:X10"/>
    <mergeCell ref="Y7:Z8"/>
    <mergeCell ref="Y9:Y10"/>
    <mergeCell ref="Z9:Z10"/>
    <mergeCell ref="G8:G10"/>
    <mergeCell ref="H8:H10"/>
    <mergeCell ref="U8:U10"/>
    <mergeCell ref="J9:J10"/>
    <mergeCell ref="K9:K10"/>
    <mergeCell ref="L9:L10"/>
    <mergeCell ref="M9:M10"/>
    <mergeCell ref="A11:B11"/>
    <mergeCell ref="A12:B12"/>
    <mergeCell ref="A13:B13"/>
    <mergeCell ref="A14:B14"/>
    <mergeCell ref="A21:B21"/>
    <mergeCell ref="A20:B20"/>
    <mergeCell ref="A15:B15"/>
    <mergeCell ref="A16:B16"/>
    <mergeCell ref="A17:B17"/>
    <mergeCell ref="A18:B18"/>
    <mergeCell ref="A3:Z3"/>
    <mergeCell ref="A38:B38"/>
    <mergeCell ref="A41:B41"/>
    <mergeCell ref="A24:B24"/>
    <mergeCell ref="A27:B27"/>
    <mergeCell ref="A30:B30"/>
    <mergeCell ref="A34:B34"/>
    <mergeCell ref="A19:B19"/>
    <mergeCell ref="A22:B22"/>
    <mergeCell ref="A23:B23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217" customWidth="1"/>
    <col min="2" max="2" width="11.09765625" style="217" customWidth="1"/>
    <col min="3" max="3" width="10.09765625" style="217" customWidth="1"/>
    <col min="4" max="14" width="9.09765625" style="217" customWidth="1"/>
    <col min="15" max="15" width="10.09765625" style="217" customWidth="1"/>
    <col min="16" max="16" width="6.59765625" style="217" customWidth="1"/>
    <col min="17" max="17" width="10.09765625" style="217" customWidth="1"/>
    <col min="18" max="18" width="9.8984375" style="217" customWidth="1"/>
    <col min="19" max="19" width="9.09765625" style="217" customWidth="1"/>
    <col min="20" max="21" width="9.59765625" style="217" customWidth="1"/>
    <col min="22" max="27" width="9.09765625" style="217" customWidth="1"/>
    <col min="28" max="16384" width="10.59765625" style="217" customWidth="1"/>
  </cols>
  <sheetData>
    <row r="1" spans="1:27" s="213" customFormat="1" ht="19.5" customHeight="1">
      <c r="A1" s="212" t="s">
        <v>286</v>
      </c>
      <c r="G1" s="470"/>
      <c r="AA1" s="214" t="s">
        <v>287</v>
      </c>
    </row>
    <row r="2" spans="1:27" ht="19.5" customHeight="1">
      <c r="A2" s="471" t="s">
        <v>288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</row>
    <row r="3" spans="1:27" ht="19.5" customHeight="1">
      <c r="A3" s="270" t="s">
        <v>289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</row>
    <row r="4" spans="2:27" ht="18" customHeight="1" thickBot="1"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472" t="s">
        <v>290</v>
      </c>
    </row>
    <row r="5" spans="1:27" ht="15" customHeight="1">
      <c r="A5" s="473" t="s">
        <v>291</v>
      </c>
      <c r="B5" s="230"/>
      <c r="C5" s="474" t="s">
        <v>270</v>
      </c>
      <c r="D5" s="475" t="s">
        <v>271</v>
      </c>
      <c r="E5" s="476"/>
      <c r="F5" s="476"/>
      <c r="G5" s="476"/>
      <c r="H5" s="476"/>
      <c r="I5" s="476"/>
      <c r="J5" s="476"/>
      <c r="K5" s="477"/>
      <c r="L5" s="475" t="s">
        <v>272</v>
      </c>
      <c r="M5" s="476"/>
      <c r="N5" s="477"/>
      <c r="O5" s="475" t="s">
        <v>292</v>
      </c>
      <c r="P5" s="476"/>
      <c r="Q5" s="476"/>
      <c r="R5" s="476"/>
      <c r="S5" s="476"/>
      <c r="T5" s="476"/>
      <c r="U5" s="477"/>
      <c r="V5" s="475" t="s">
        <v>273</v>
      </c>
      <c r="W5" s="476"/>
      <c r="X5" s="476"/>
      <c r="Y5" s="476"/>
      <c r="Z5" s="477"/>
      <c r="AA5" s="478" t="s">
        <v>293</v>
      </c>
    </row>
    <row r="6" spans="1:27" ht="15" customHeight="1">
      <c r="A6" s="479"/>
      <c r="B6" s="480"/>
      <c r="C6" s="481"/>
      <c r="D6" s="482" t="s">
        <v>274</v>
      </c>
      <c r="E6" s="483"/>
      <c r="F6" s="484"/>
      <c r="G6" s="482" t="s">
        <v>275</v>
      </c>
      <c r="H6" s="483"/>
      <c r="I6" s="484"/>
      <c r="J6" s="485" t="s">
        <v>294</v>
      </c>
      <c r="K6" s="485" t="s">
        <v>295</v>
      </c>
      <c r="L6" s="482" t="s">
        <v>276</v>
      </c>
      <c r="M6" s="483"/>
      <c r="N6" s="484"/>
      <c r="O6" s="482" t="s">
        <v>274</v>
      </c>
      <c r="P6" s="483"/>
      <c r="Q6" s="484"/>
      <c r="R6" s="482" t="s">
        <v>275</v>
      </c>
      <c r="S6" s="483"/>
      <c r="T6" s="484"/>
      <c r="U6" s="485" t="s">
        <v>296</v>
      </c>
      <c r="V6" s="482" t="s">
        <v>277</v>
      </c>
      <c r="W6" s="483"/>
      <c r="X6" s="484"/>
      <c r="Y6" s="485" t="s">
        <v>297</v>
      </c>
      <c r="Z6" s="485" t="s">
        <v>295</v>
      </c>
      <c r="AA6" s="486" t="s">
        <v>298</v>
      </c>
    </row>
    <row r="7" spans="1:27" ht="15" customHeight="1">
      <c r="A7" s="479"/>
      <c r="B7" s="480"/>
      <c r="C7" s="481"/>
      <c r="D7" s="487"/>
      <c r="E7" s="247"/>
      <c r="F7" s="248"/>
      <c r="G7" s="487"/>
      <c r="H7" s="247"/>
      <c r="I7" s="248"/>
      <c r="J7" s="252"/>
      <c r="K7" s="252"/>
      <c r="L7" s="487"/>
      <c r="M7" s="247"/>
      <c r="N7" s="248"/>
      <c r="O7" s="487"/>
      <c r="P7" s="247"/>
      <c r="Q7" s="248"/>
      <c r="R7" s="487"/>
      <c r="S7" s="247"/>
      <c r="T7" s="248"/>
      <c r="U7" s="252"/>
      <c r="V7" s="487"/>
      <c r="W7" s="247"/>
      <c r="X7" s="248"/>
      <c r="Y7" s="252"/>
      <c r="Z7" s="252"/>
      <c r="AA7" s="253"/>
    </row>
    <row r="8" spans="1:27" ht="15" customHeight="1">
      <c r="A8" s="240"/>
      <c r="B8" s="241"/>
      <c r="C8" s="242"/>
      <c r="D8" s="488" t="s">
        <v>278</v>
      </c>
      <c r="E8" s="488" t="s">
        <v>299</v>
      </c>
      <c r="F8" s="489" t="s">
        <v>73</v>
      </c>
      <c r="G8" s="488" t="s">
        <v>278</v>
      </c>
      <c r="H8" s="488" t="s">
        <v>299</v>
      </c>
      <c r="I8" s="490" t="s">
        <v>73</v>
      </c>
      <c r="J8" s="249"/>
      <c r="K8" s="249"/>
      <c r="L8" s="488" t="s">
        <v>278</v>
      </c>
      <c r="M8" s="488" t="s">
        <v>299</v>
      </c>
      <c r="N8" s="489" t="s">
        <v>73</v>
      </c>
      <c r="O8" s="488" t="s">
        <v>278</v>
      </c>
      <c r="P8" s="488" t="s">
        <v>299</v>
      </c>
      <c r="Q8" s="489" t="s">
        <v>73</v>
      </c>
      <c r="R8" s="488" t="s">
        <v>278</v>
      </c>
      <c r="S8" s="488" t="s">
        <v>299</v>
      </c>
      <c r="T8" s="490" t="s">
        <v>73</v>
      </c>
      <c r="U8" s="249"/>
      <c r="V8" s="488" t="s">
        <v>278</v>
      </c>
      <c r="W8" s="488" t="s">
        <v>299</v>
      </c>
      <c r="X8" s="490" t="s">
        <v>73</v>
      </c>
      <c r="Y8" s="249"/>
      <c r="Z8" s="249"/>
      <c r="AA8" s="491"/>
    </row>
    <row r="9" spans="1:27" ht="15" customHeight="1">
      <c r="A9" s="270" t="s">
        <v>279</v>
      </c>
      <c r="B9" s="233"/>
      <c r="C9" s="492">
        <v>850884</v>
      </c>
      <c r="D9" s="71">
        <v>15688</v>
      </c>
      <c r="E9" s="71">
        <v>10172</v>
      </c>
      <c r="F9" s="71">
        <v>25860</v>
      </c>
      <c r="G9" s="71">
        <v>52081</v>
      </c>
      <c r="H9" s="71">
        <v>991</v>
      </c>
      <c r="I9" s="71">
        <v>53072</v>
      </c>
      <c r="J9" s="71">
        <v>478</v>
      </c>
      <c r="K9" s="71">
        <v>97499</v>
      </c>
      <c r="L9" s="71">
        <v>1706</v>
      </c>
      <c r="M9" s="71">
        <v>1227</v>
      </c>
      <c r="N9" s="71">
        <v>2933</v>
      </c>
      <c r="O9" s="71">
        <v>152692</v>
      </c>
      <c r="P9" s="71">
        <v>112</v>
      </c>
      <c r="Q9" s="71">
        <v>152804</v>
      </c>
      <c r="R9" s="71">
        <v>317127</v>
      </c>
      <c r="S9" s="71">
        <v>2295</v>
      </c>
      <c r="T9" s="71">
        <v>319422</v>
      </c>
      <c r="U9" s="71">
        <v>161741</v>
      </c>
      <c r="V9" s="71">
        <v>10376</v>
      </c>
      <c r="W9" s="71">
        <v>3109</v>
      </c>
      <c r="X9" s="71">
        <v>13485</v>
      </c>
      <c r="Y9" s="71">
        <v>4222</v>
      </c>
      <c r="Z9" s="71">
        <v>882</v>
      </c>
      <c r="AA9" s="71">
        <v>18486</v>
      </c>
    </row>
    <row r="10" spans="1:27" ht="15" customHeight="1">
      <c r="A10" s="274" t="s">
        <v>300</v>
      </c>
      <c r="B10" s="233"/>
      <c r="C10" s="492">
        <v>861259</v>
      </c>
      <c r="D10" s="71">
        <v>15746</v>
      </c>
      <c r="E10" s="71">
        <v>10197</v>
      </c>
      <c r="F10" s="71">
        <v>25943</v>
      </c>
      <c r="G10" s="71">
        <v>51047</v>
      </c>
      <c r="H10" s="71">
        <v>978</v>
      </c>
      <c r="I10" s="71">
        <v>52025</v>
      </c>
      <c r="J10" s="71">
        <v>482</v>
      </c>
      <c r="K10" s="71">
        <v>96365</v>
      </c>
      <c r="L10" s="71">
        <v>1691</v>
      </c>
      <c r="M10" s="71">
        <v>1256</v>
      </c>
      <c r="N10" s="71">
        <v>2947</v>
      </c>
      <c r="O10" s="71">
        <v>158208</v>
      </c>
      <c r="P10" s="71">
        <v>123</v>
      </c>
      <c r="Q10" s="71">
        <v>158331</v>
      </c>
      <c r="R10" s="71">
        <v>314800</v>
      </c>
      <c r="S10" s="71">
        <v>2346</v>
      </c>
      <c r="T10" s="71">
        <v>317146</v>
      </c>
      <c r="U10" s="71">
        <v>170326</v>
      </c>
      <c r="V10" s="71">
        <v>10217</v>
      </c>
      <c r="W10" s="71">
        <v>3177</v>
      </c>
      <c r="X10" s="71">
        <v>13394</v>
      </c>
      <c r="Y10" s="71">
        <v>4292</v>
      </c>
      <c r="Z10" s="71">
        <v>1161</v>
      </c>
      <c r="AA10" s="71">
        <v>18847</v>
      </c>
    </row>
    <row r="11" spans="1:27" ht="15" customHeight="1">
      <c r="A11" s="274" t="s">
        <v>301</v>
      </c>
      <c r="B11" s="233"/>
      <c r="C11" s="492">
        <v>864882</v>
      </c>
      <c r="D11" s="71">
        <v>15764</v>
      </c>
      <c r="E11" s="71">
        <v>10141</v>
      </c>
      <c r="F11" s="71">
        <v>25905</v>
      </c>
      <c r="G11" s="71">
        <v>49772</v>
      </c>
      <c r="H11" s="71">
        <v>951</v>
      </c>
      <c r="I11" s="71">
        <v>50723</v>
      </c>
      <c r="J11" s="71">
        <v>492</v>
      </c>
      <c r="K11" s="71">
        <v>95427</v>
      </c>
      <c r="L11" s="71">
        <v>1670</v>
      </c>
      <c r="M11" s="71">
        <v>1265</v>
      </c>
      <c r="N11" s="71">
        <v>2935</v>
      </c>
      <c r="O11" s="71">
        <v>161648</v>
      </c>
      <c r="P11" s="71">
        <v>134</v>
      </c>
      <c r="Q11" s="71">
        <v>161782</v>
      </c>
      <c r="R11" s="71">
        <v>308790</v>
      </c>
      <c r="S11" s="71">
        <v>2300</v>
      </c>
      <c r="T11" s="71">
        <v>311090</v>
      </c>
      <c r="U11" s="71">
        <v>178586</v>
      </c>
      <c r="V11" s="71">
        <v>10041</v>
      </c>
      <c r="W11" s="71">
        <v>3251</v>
      </c>
      <c r="X11" s="71">
        <v>13292</v>
      </c>
      <c r="Y11" s="71">
        <v>4312</v>
      </c>
      <c r="Z11" s="71">
        <v>1301</v>
      </c>
      <c r="AA11" s="71">
        <v>19037</v>
      </c>
    </row>
    <row r="12" spans="1:27" ht="15" customHeight="1">
      <c r="A12" s="274" t="s">
        <v>302</v>
      </c>
      <c r="B12" s="233"/>
      <c r="C12" s="492">
        <v>870861</v>
      </c>
      <c r="D12" s="71">
        <v>15820</v>
      </c>
      <c r="E12" s="71">
        <v>10166</v>
      </c>
      <c r="F12" s="71">
        <v>25986</v>
      </c>
      <c r="G12" s="71">
        <v>48411</v>
      </c>
      <c r="H12" s="71">
        <v>946</v>
      </c>
      <c r="I12" s="71">
        <v>49357</v>
      </c>
      <c r="J12" s="71">
        <v>493</v>
      </c>
      <c r="K12" s="71">
        <v>94506</v>
      </c>
      <c r="L12" s="71">
        <v>1675</v>
      </c>
      <c r="M12" s="71">
        <v>1280</v>
      </c>
      <c r="N12" s="458">
        <v>2955</v>
      </c>
      <c r="O12" s="71">
        <v>163281</v>
      </c>
      <c r="P12" s="71">
        <v>151</v>
      </c>
      <c r="Q12" s="71">
        <v>163432</v>
      </c>
      <c r="R12" s="71">
        <v>304568</v>
      </c>
      <c r="S12" s="71">
        <v>2297</v>
      </c>
      <c r="T12" s="458">
        <v>306865</v>
      </c>
      <c r="U12" s="71">
        <v>188824</v>
      </c>
      <c r="V12" s="71">
        <v>9865</v>
      </c>
      <c r="W12" s="71">
        <v>3298</v>
      </c>
      <c r="X12" s="71">
        <v>13163</v>
      </c>
      <c r="Y12" s="71">
        <v>4420</v>
      </c>
      <c r="Z12" s="71">
        <v>1378</v>
      </c>
      <c r="AA12" s="71">
        <v>19482</v>
      </c>
    </row>
    <row r="13" spans="1:27" s="134" customFormat="1" ht="15" customHeight="1">
      <c r="A13" s="289" t="s">
        <v>60</v>
      </c>
      <c r="B13" s="493"/>
      <c r="C13" s="494">
        <v>870788</v>
      </c>
      <c r="D13" s="128">
        <v>15608</v>
      </c>
      <c r="E13" s="128">
        <v>10184</v>
      </c>
      <c r="F13" s="128">
        <v>25792</v>
      </c>
      <c r="G13" s="128">
        <v>46956</v>
      </c>
      <c r="H13" s="128">
        <v>940</v>
      </c>
      <c r="I13" s="128">
        <v>47896</v>
      </c>
      <c r="J13" s="128">
        <v>525</v>
      </c>
      <c r="K13" s="128">
        <v>93571</v>
      </c>
      <c r="L13" s="128">
        <v>1625</v>
      </c>
      <c r="M13" s="128">
        <v>1280</v>
      </c>
      <c r="N13" s="128">
        <v>2905</v>
      </c>
      <c r="O13" s="128">
        <v>164781</v>
      </c>
      <c r="P13" s="128">
        <v>152</v>
      </c>
      <c r="Q13" s="128">
        <v>164933</v>
      </c>
      <c r="R13" s="128">
        <v>295590</v>
      </c>
      <c r="S13" s="128">
        <v>2290</v>
      </c>
      <c r="T13" s="128">
        <v>297880</v>
      </c>
      <c r="U13" s="128">
        <v>198591</v>
      </c>
      <c r="V13" s="128">
        <v>9659</v>
      </c>
      <c r="W13" s="128">
        <v>3300</v>
      </c>
      <c r="X13" s="128">
        <v>12959</v>
      </c>
      <c r="Y13" s="128">
        <v>4450</v>
      </c>
      <c r="Z13" s="128">
        <v>1462</v>
      </c>
      <c r="AA13" s="128">
        <v>19824</v>
      </c>
    </row>
    <row r="14" spans="1:27" ht="15" customHeight="1">
      <c r="A14" s="495"/>
      <c r="B14" s="496"/>
      <c r="C14" s="494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49"/>
      <c r="O14" s="497"/>
      <c r="P14" s="497"/>
      <c r="Q14" s="128"/>
      <c r="R14" s="497"/>
      <c r="S14" s="497"/>
      <c r="T14" s="449"/>
      <c r="U14" s="497"/>
      <c r="V14" s="497"/>
      <c r="W14" s="497"/>
      <c r="X14" s="128"/>
      <c r="Y14" s="497"/>
      <c r="Z14" s="497"/>
      <c r="AA14" s="497"/>
    </row>
    <row r="15" spans="1:43" s="439" customFormat="1" ht="15" customHeight="1">
      <c r="A15" s="445" t="s">
        <v>231</v>
      </c>
      <c r="B15" s="446"/>
      <c r="C15" s="494">
        <v>323320</v>
      </c>
      <c r="D15" s="449">
        <v>5506</v>
      </c>
      <c r="E15" s="449">
        <v>4030</v>
      </c>
      <c r="F15" s="449">
        <v>9536</v>
      </c>
      <c r="G15" s="449">
        <v>21463</v>
      </c>
      <c r="H15" s="449">
        <v>432</v>
      </c>
      <c r="I15" s="449">
        <v>21895</v>
      </c>
      <c r="J15" s="449">
        <v>244</v>
      </c>
      <c r="K15" s="449">
        <v>23461</v>
      </c>
      <c r="L15" s="449">
        <v>453</v>
      </c>
      <c r="M15" s="449">
        <v>548</v>
      </c>
      <c r="N15" s="449">
        <v>1001</v>
      </c>
      <c r="O15" s="449">
        <v>66996</v>
      </c>
      <c r="P15" s="449">
        <v>84</v>
      </c>
      <c r="Q15" s="128">
        <v>67080</v>
      </c>
      <c r="R15" s="449">
        <v>116769</v>
      </c>
      <c r="S15" s="449">
        <v>1452</v>
      </c>
      <c r="T15" s="449">
        <v>118221</v>
      </c>
      <c r="U15" s="449">
        <v>66737</v>
      </c>
      <c r="V15" s="449">
        <v>3765</v>
      </c>
      <c r="W15" s="449">
        <v>1425</v>
      </c>
      <c r="X15" s="128">
        <v>5190</v>
      </c>
      <c r="Y15" s="449">
        <v>1380</v>
      </c>
      <c r="Z15" s="449">
        <v>614</v>
      </c>
      <c r="AA15" s="449">
        <v>7961</v>
      </c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</row>
    <row r="16" spans="1:43" s="439" customFormat="1" ht="15" customHeight="1">
      <c r="A16" s="445" t="s">
        <v>232</v>
      </c>
      <c r="B16" s="446"/>
      <c r="C16" s="494">
        <v>45593</v>
      </c>
      <c r="D16" s="449">
        <v>956</v>
      </c>
      <c r="E16" s="449">
        <v>406</v>
      </c>
      <c r="F16" s="449">
        <v>1362</v>
      </c>
      <c r="G16" s="449">
        <v>2401</v>
      </c>
      <c r="H16" s="449">
        <v>59</v>
      </c>
      <c r="I16" s="449">
        <v>2460</v>
      </c>
      <c r="J16" s="449">
        <v>35</v>
      </c>
      <c r="K16" s="449">
        <v>7434</v>
      </c>
      <c r="L16" s="449">
        <v>127</v>
      </c>
      <c r="M16" s="449">
        <v>132</v>
      </c>
      <c r="N16" s="449">
        <v>259</v>
      </c>
      <c r="O16" s="449">
        <v>7225</v>
      </c>
      <c r="P16" s="449">
        <v>10</v>
      </c>
      <c r="Q16" s="128">
        <v>7235</v>
      </c>
      <c r="R16" s="449">
        <v>13880</v>
      </c>
      <c r="S16" s="449">
        <v>92</v>
      </c>
      <c r="T16" s="449">
        <v>13972</v>
      </c>
      <c r="U16" s="449">
        <v>10831</v>
      </c>
      <c r="V16" s="449">
        <v>613</v>
      </c>
      <c r="W16" s="449">
        <v>230</v>
      </c>
      <c r="X16" s="128">
        <v>843</v>
      </c>
      <c r="Y16" s="449">
        <v>326</v>
      </c>
      <c r="Z16" s="449">
        <v>79</v>
      </c>
      <c r="AA16" s="449">
        <v>757</v>
      </c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</row>
    <row r="17" spans="1:43" s="439" customFormat="1" ht="15" customHeight="1">
      <c r="A17" s="445" t="s">
        <v>233</v>
      </c>
      <c r="B17" s="446"/>
      <c r="C17" s="494">
        <v>86129</v>
      </c>
      <c r="D17" s="449">
        <v>1776</v>
      </c>
      <c r="E17" s="449">
        <v>1069</v>
      </c>
      <c r="F17" s="449">
        <v>2845</v>
      </c>
      <c r="G17" s="449">
        <v>4222</v>
      </c>
      <c r="H17" s="449">
        <v>68</v>
      </c>
      <c r="I17" s="449">
        <v>4290</v>
      </c>
      <c r="J17" s="449">
        <v>55</v>
      </c>
      <c r="K17" s="449">
        <v>9110</v>
      </c>
      <c r="L17" s="449">
        <v>186</v>
      </c>
      <c r="M17" s="449">
        <v>61</v>
      </c>
      <c r="N17" s="449">
        <v>247</v>
      </c>
      <c r="O17" s="449">
        <v>16679</v>
      </c>
      <c r="P17" s="449">
        <v>3</v>
      </c>
      <c r="Q17" s="128">
        <v>16682</v>
      </c>
      <c r="R17" s="449">
        <v>29141</v>
      </c>
      <c r="S17" s="449">
        <v>158</v>
      </c>
      <c r="T17" s="449">
        <v>29299</v>
      </c>
      <c r="U17" s="449">
        <v>19994</v>
      </c>
      <c r="V17" s="449">
        <v>902</v>
      </c>
      <c r="W17" s="449">
        <v>141</v>
      </c>
      <c r="X17" s="128">
        <v>1043</v>
      </c>
      <c r="Y17" s="449">
        <v>420</v>
      </c>
      <c r="Z17" s="449">
        <v>89</v>
      </c>
      <c r="AA17" s="449">
        <v>2055</v>
      </c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</row>
    <row r="18" spans="1:43" s="439" customFormat="1" ht="15" customHeight="1">
      <c r="A18" s="445" t="s">
        <v>234</v>
      </c>
      <c r="B18" s="446"/>
      <c r="C18" s="494">
        <v>22693</v>
      </c>
      <c r="D18" s="449">
        <v>409</v>
      </c>
      <c r="E18" s="449">
        <v>138</v>
      </c>
      <c r="F18" s="449">
        <v>547</v>
      </c>
      <c r="G18" s="449">
        <v>1085</v>
      </c>
      <c r="H18" s="449">
        <v>22</v>
      </c>
      <c r="I18" s="449">
        <v>1107</v>
      </c>
      <c r="J18" s="449">
        <v>12</v>
      </c>
      <c r="K18" s="449">
        <v>4934</v>
      </c>
      <c r="L18" s="449">
        <v>75</v>
      </c>
      <c r="M18" s="449">
        <v>69</v>
      </c>
      <c r="N18" s="449">
        <v>144</v>
      </c>
      <c r="O18" s="449">
        <v>3078</v>
      </c>
      <c r="P18" s="449">
        <v>9</v>
      </c>
      <c r="Q18" s="128">
        <v>3087</v>
      </c>
      <c r="R18" s="449">
        <v>6505</v>
      </c>
      <c r="S18" s="449">
        <v>42</v>
      </c>
      <c r="T18" s="449">
        <v>6547</v>
      </c>
      <c r="U18" s="449">
        <v>5391</v>
      </c>
      <c r="V18" s="449">
        <v>301</v>
      </c>
      <c r="W18" s="449">
        <v>60</v>
      </c>
      <c r="X18" s="128">
        <v>361</v>
      </c>
      <c r="Y18" s="449">
        <v>161</v>
      </c>
      <c r="Z18" s="449">
        <v>36</v>
      </c>
      <c r="AA18" s="449">
        <v>366</v>
      </c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</row>
    <row r="19" spans="1:43" s="439" customFormat="1" ht="15" customHeight="1">
      <c r="A19" s="445" t="s">
        <v>235</v>
      </c>
      <c r="B19" s="446"/>
      <c r="C19" s="494">
        <v>13562</v>
      </c>
      <c r="D19" s="449">
        <v>267</v>
      </c>
      <c r="E19" s="449">
        <v>164</v>
      </c>
      <c r="F19" s="449">
        <v>431</v>
      </c>
      <c r="G19" s="449">
        <v>637</v>
      </c>
      <c r="H19" s="449">
        <v>11</v>
      </c>
      <c r="I19" s="449">
        <v>648</v>
      </c>
      <c r="J19" s="449">
        <v>1</v>
      </c>
      <c r="K19" s="449">
        <v>3438</v>
      </c>
      <c r="L19" s="449">
        <v>41</v>
      </c>
      <c r="M19" s="449">
        <v>17</v>
      </c>
      <c r="N19" s="449">
        <v>58</v>
      </c>
      <c r="O19" s="449">
        <v>1728</v>
      </c>
      <c r="P19" s="449">
        <v>3</v>
      </c>
      <c r="Q19" s="128">
        <v>1731</v>
      </c>
      <c r="R19" s="449">
        <v>3478</v>
      </c>
      <c r="S19" s="449">
        <v>18</v>
      </c>
      <c r="T19" s="449">
        <v>3496</v>
      </c>
      <c r="U19" s="449">
        <v>3185</v>
      </c>
      <c r="V19" s="449">
        <v>175</v>
      </c>
      <c r="W19" s="449">
        <v>67</v>
      </c>
      <c r="X19" s="128">
        <v>242</v>
      </c>
      <c r="Y19" s="449">
        <v>145</v>
      </c>
      <c r="Z19" s="449">
        <v>23</v>
      </c>
      <c r="AA19" s="449">
        <v>164</v>
      </c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</row>
    <row r="20" spans="1:43" s="439" customFormat="1" ht="15" customHeight="1">
      <c r="A20" s="445" t="s">
        <v>236</v>
      </c>
      <c r="B20" s="446"/>
      <c r="C20" s="494">
        <v>57220</v>
      </c>
      <c r="D20" s="449">
        <v>877</v>
      </c>
      <c r="E20" s="449">
        <v>432</v>
      </c>
      <c r="F20" s="449">
        <v>1309</v>
      </c>
      <c r="G20" s="449">
        <v>2306</v>
      </c>
      <c r="H20" s="449">
        <v>28</v>
      </c>
      <c r="I20" s="449">
        <v>2334</v>
      </c>
      <c r="J20" s="449">
        <v>18</v>
      </c>
      <c r="K20" s="449">
        <v>7451</v>
      </c>
      <c r="L20" s="449">
        <v>133</v>
      </c>
      <c r="M20" s="449">
        <v>76</v>
      </c>
      <c r="N20" s="449">
        <v>209</v>
      </c>
      <c r="O20" s="449">
        <v>10387</v>
      </c>
      <c r="P20" s="449">
        <v>8</v>
      </c>
      <c r="Q20" s="128">
        <v>10395</v>
      </c>
      <c r="R20" s="449">
        <v>18878</v>
      </c>
      <c r="S20" s="449">
        <v>146</v>
      </c>
      <c r="T20" s="449">
        <v>19024</v>
      </c>
      <c r="U20" s="449">
        <v>14157</v>
      </c>
      <c r="V20" s="449">
        <v>574</v>
      </c>
      <c r="W20" s="449">
        <v>53</v>
      </c>
      <c r="X20" s="128">
        <v>627</v>
      </c>
      <c r="Y20" s="449">
        <v>244</v>
      </c>
      <c r="Z20" s="449">
        <v>100</v>
      </c>
      <c r="AA20" s="449">
        <v>1352</v>
      </c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</row>
    <row r="21" spans="1:43" s="439" customFormat="1" ht="15" customHeight="1">
      <c r="A21" s="445" t="s">
        <v>280</v>
      </c>
      <c r="B21" s="446"/>
      <c r="C21" s="494">
        <v>18637</v>
      </c>
      <c r="D21" s="449">
        <v>372</v>
      </c>
      <c r="E21" s="449">
        <v>202</v>
      </c>
      <c r="F21" s="449">
        <v>574</v>
      </c>
      <c r="G21" s="449">
        <v>898</v>
      </c>
      <c r="H21" s="449">
        <v>15</v>
      </c>
      <c r="I21" s="449">
        <v>913</v>
      </c>
      <c r="J21" s="449">
        <v>5</v>
      </c>
      <c r="K21" s="449">
        <v>2744</v>
      </c>
      <c r="L21" s="449">
        <v>44</v>
      </c>
      <c r="M21" s="449">
        <v>38</v>
      </c>
      <c r="N21" s="449">
        <v>82</v>
      </c>
      <c r="O21" s="449">
        <v>3010</v>
      </c>
      <c r="P21" s="449">
        <v>2</v>
      </c>
      <c r="Q21" s="128">
        <v>3012</v>
      </c>
      <c r="R21" s="449">
        <v>6248</v>
      </c>
      <c r="S21" s="449">
        <v>21</v>
      </c>
      <c r="T21" s="449">
        <v>6269</v>
      </c>
      <c r="U21" s="449">
        <v>4156</v>
      </c>
      <c r="V21" s="449">
        <v>260</v>
      </c>
      <c r="W21" s="449">
        <v>79</v>
      </c>
      <c r="X21" s="128">
        <v>339</v>
      </c>
      <c r="Y21" s="449">
        <v>145</v>
      </c>
      <c r="Z21" s="449">
        <v>34</v>
      </c>
      <c r="AA21" s="449">
        <v>364</v>
      </c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</row>
    <row r="22" spans="1:43" s="439" customFormat="1" ht="15" customHeight="1">
      <c r="A22" s="445" t="s">
        <v>303</v>
      </c>
      <c r="B22" s="446"/>
      <c r="C22" s="494">
        <v>25419</v>
      </c>
      <c r="D22" s="449">
        <v>460</v>
      </c>
      <c r="E22" s="449">
        <v>306</v>
      </c>
      <c r="F22" s="449">
        <v>766</v>
      </c>
      <c r="G22" s="449">
        <v>1064</v>
      </c>
      <c r="H22" s="449">
        <v>35</v>
      </c>
      <c r="I22" s="449">
        <v>1099</v>
      </c>
      <c r="J22" s="449">
        <v>13</v>
      </c>
      <c r="K22" s="449">
        <v>2735</v>
      </c>
      <c r="L22" s="449">
        <v>44</v>
      </c>
      <c r="M22" s="449">
        <v>4</v>
      </c>
      <c r="N22" s="449">
        <v>48</v>
      </c>
      <c r="O22" s="449">
        <v>4713</v>
      </c>
      <c r="P22" s="449">
        <v>1</v>
      </c>
      <c r="Q22" s="128">
        <v>4714</v>
      </c>
      <c r="R22" s="449">
        <v>8466</v>
      </c>
      <c r="S22" s="449">
        <v>23</v>
      </c>
      <c r="T22" s="449">
        <v>8489</v>
      </c>
      <c r="U22" s="449">
        <v>6588</v>
      </c>
      <c r="V22" s="449">
        <v>227</v>
      </c>
      <c r="W22" s="449">
        <v>67</v>
      </c>
      <c r="X22" s="128">
        <v>294</v>
      </c>
      <c r="Y22" s="449">
        <v>95</v>
      </c>
      <c r="Z22" s="449">
        <v>41</v>
      </c>
      <c r="AA22" s="449">
        <v>537</v>
      </c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</row>
    <row r="23" spans="1:43" s="439" customFormat="1" ht="15" customHeight="1">
      <c r="A23" s="445" t="s">
        <v>259</v>
      </c>
      <c r="B23" s="446"/>
      <c r="C23" s="494">
        <v>89255</v>
      </c>
      <c r="D23" s="449">
        <v>1645</v>
      </c>
      <c r="E23" s="449">
        <v>1607</v>
      </c>
      <c r="F23" s="449">
        <v>3252</v>
      </c>
      <c r="G23" s="449">
        <v>4431</v>
      </c>
      <c r="H23" s="449">
        <v>63</v>
      </c>
      <c r="I23" s="449">
        <v>4494</v>
      </c>
      <c r="J23" s="449">
        <v>86</v>
      </c>
      <c r="K23" s="449">
        <v>8110</v>
      </c>
      <c r="L23" s="449">
        <v>185</v>
      </c>
      <c r="M23" s="449">
        <v>164</v>
      </c>
      <c r="N23" s="449">
        <v>349</v>
      </c>
      <c r="O23" s="449">
        <v>16626</v>
      </c>
      <c r="P23" s="449">
        <v>13</v>
      </c>
      <c r="Q23" s="128">
        <v>16639</v>
      </c>
      <c r="R23" s="449">
        <v>30107</v>
      </c>
      <c r="S23" s="449">
        <v>125</v>
      </c>
      <c r="T23" s="449">
        <v>30232</v>
      </c>
      <c r="U23" s="449">
        <v>21734</v>
      </c>
      <c r="V23" s="449">
        <v>972</v>
      </c>
      <c r="W23" s="449">
        <v>771</v>
      </c>
      <c r="X23" s="128">
        <v>1743</v>
      </c>
      <c r="Y23" s="449">
        <v>534</v>
      </c>
      <c r="Z23" s="449">
        <v>137</v>
      </c>
      <c r="AA23" s="449">
        <v>1945</v>
      </c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</row>
    <row r="24" spans="1:43" s="439" customFormat="1" ht="15" customHeight="1">
      <c r="A24" s="445" t="s">
        <v>281</v>
      </c>
      <c r="B24" s="446"/>
      <c r="C24" s="494">
        <v>35688</v>
      </c>
      <c r="D24" s="449">
        <v>561</v>
      </c>
      <c r="E24" s="449">
        <v>449</v>
      </c>
      <c r="F24" s="449">
        <v>1010</v>
      </c>
      <c r="G24" s="449">
        <v>1376</v>
      </c>
      <c r="H24" s="449">
        <v>30</v>
      </c>
      <c r="I24" s="449">
        <v>1406</v>
      </c>
      <c r="J24" s="449">
        <v>12</v>
      </c>
      <c r="K24" s="449">
        <v>3736</v>
      </c>
      <c r="L24" s="449">
        <v>48</v>
      </c>
      <c r="M24" s="450" t="s">
        <v>304</v>
      </c>
      <c r="N24" s="449">
        <v>48</v>
      </c>
      <c r="O24" s="449">
        <v>6881</v>
      </c>
      <c r="P24" s="450" t="s">
        <v>304</v>
      </c>
      <c r="Q24" s="128">
        <v>6881</v>
      </c>
      <c r="R24" s="449">
        <v>12303</v>
      </c>
      <c r="S24" s="449">
        <v>17</v>
      </c>
      <c r="T24" s="449">
        <v>12320</v>
      </c>
      <c r="U24" s="449">
        <v>8992</v>
      </c>
      <c r="V24" s="449">
        <v>284</v>
      </c>
      <c r="W24" s="449">
        <v>33</v>
      </c>
      <c r="X24" s="128">
        <v>317</v>
      </c>
      <c r="Y24" s="449">
        <v>136</v>
      </c>
      <c r="Z24" s="449">
        <v>57</v>
      </c>
      <c r="AA24" s="449">
        <v>773</v>
      </c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</row>
    <row r="25" spans="1:43" s="439" customFormat="1" ht="15" customHeight="1">
      <c r="A25" s="440"/>
      <c r="B25" s="441"/>
      <c r="C25" s="494"/>
      <c r="D25" s="444"/>
      <c r="E25" s="444"/>
      <c r="F25" s="449"/>
      <c r="G25" s="444"/>
      <c r="H25" s="444"/>
      <c r="I25" s="449"/>
      <c r="J25" s="444"/>
      <c r="K25" s="444"/>
      <c r="L25" s="444"/>
      <c r="M25" s="444"/>
      <c r="N25" s="449"/>
      <c r="O25" s="444"/>
      <c r="P25" s="444"/>
      <c r="Q25" s="128"/>
      <c r="R25" s="444"/>
      <c r="S25" s="444"/>
      <c r="T25" s="449"/>
      <c r="U25" s="444"/>
      <c r="V25" s="444"/>
      <c r="W25" s="444"/>
      <c r="X25" s="128"/>
      <c r="Y25" s="444"/>
      <c r="Z25" s="444"/>
      <c r="AA25" s="444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</row>
    <row r="26" spans="1:35" s="439" customFormat="1" ht="15" customHeight="1">
      <c r="A26" s="445" t="s">
        <v>237</v>
      </c>
      <c r="B26" s="446"/>
      <c r="C26" s="494">
        <v>4655</v>
      </c>
      <c r="D26" s="128">
        <v>119</v>
      </c>
      <c r="E26" s="128">
        <v>105</v>
      </c>
      <c r="F26" s="449">
        <v>224</v>
      </c>
      <c r="G26" s="128">
        <v>203</v>
      </c>
      <c r="H26" s="128">
        <v>9</v>
      </c>
      <c r="I26" s="449">
        <v>212</v>
      </c>
      <c r="J26" s="450" t="s">
        <v>304</v>
      </c>
      <c r="K26" s="128">
        <v>708</v>
      </c>
      <c r="L26" s="128">
        <v>10</v>
      </c>
      <c r="M26" s="450" t="s">
        <v>304</v>
      </c>
      <c r="N26" s="449">
        <v>10</v>
      </c>
      <c r="O26" s="128">
        <v>839</v>
      </c>
      <c r="P26" s="450" t="s">
        <v>304</v>
      </c>
      <c r="Q26" s="128">
        <v>839</v>
      </c>
      <c r="R26" s="128">
        <v>1330</v>
      </c>
      <c r="S26" s="128">
        <v>2</v>
      </c>
      <c r="T26" s="449">
        <v>1332</v>
      </c>
      <c r="U26" s="128">
        <v>1090</v>
      </c>
      <c r="V26" s="128">
        <v>73</v>
      </c>
      <c r="W26" s="128">
        <v>48</v>
      </c>
      <c r="X26" s="128">
        <v>121</v>
      </c>
      <c r="Y26" s="128">
        <v>32</v>
      </c>
      <c r="Z26" s="128">
        <v>3</v>
      </c>
      <c r="AA26" s="128">
        <v>84</v>
      </c>
      <c r="AB26" s="134"/>
      <c r="AC26" s="134"/>
      <c r="AD26" s="134"/>
      <c r="AE26" s="134"/>
      <c r="AF26" s="134"/>
      <c r="AG26" s="134"/>
      <c r="AH26" s="134"/>
      <c r="AI26" s="134"/>
    </row>
    <row r="27" spans="1:27" ht="15" customHeight="1">
      <c r="A27" s="119"/>
      <c r="B27" s="454" t="s">
        <v>238</v>
      </c>
      <c r="C27" s="492">
        <v>4655</v>
      </c>
      <c r="D27" s="458">
        <v>119</v>
      </c>
      <c r="E27" s="458">
        <v>105</v>
      </c>
      <c r="F27" s="458">
        <v>224</v>
      </c>
      <c r="G27" s="458">
        <v>203</v>
      </c>
      <c r="H27" s="458">
        <v>9</v>
      </c>
      <c r="I27" s="458">
        <v>212</v>
      </c>
      <c r="J27" s="459" t="s">
        <v>304</v>
      </c>
      <c r="K27" s="458">
        <v>708</v>
      </c>
      <c r="L27" s="458">
        <v>10</v>
      </c>
      <c r="M27" s="459" t="s">
        <v>304</v>
      </c>
      <c r="N27" s="458">
        <v>10</v>
      </c>
      <c r="O27" s="458">
        <v>839</v>
      </c>
      <c r="P27" s="459" t="s">
        <v>304</v>
      </c>
      <c r="Q27" s="71">
        <v>839</v>
      </c>
      <c r="R27" s="458">
        <v>1330</v>
      </c>
      <c r="S27" s="458">
        <v>2</v>
      </c>
      <c r="T27" s="458">
        <v>1332</v>
      </c>
      <c r="U27" s="458">
        <v>1090</v>
      </c>
      <c r="V27" s="458">
        <v>73</v>
      </c>
      <c r="W27" s="458">
        <v>48</v>
      </c>
      <c r="X27" s="71">
        <v>121</v>
      </c>
      <c r="Y27" s="458">
        <v>32</v>
      </c>
      <c r="Z27" s="458">
        <v>3</v>
      </c>
      <c r="AA27" s="458">
        <v>84</v>
      </c>
    </row>
    <row r="28" spans="1:27" ht="15" customHeight="1">
      <c r="A28" s="498"/>
      <c r="B28" s="454"/>
      <c r="C28" s="494"/>
      <c r="D28" s="499"/>
      <c r="E28" s="499"/>
      <c r="F28" s="449"/>
      <c r="G28" s="499"/>
      <c r="H28" s="499"/>
      <c r="I28" s="449"/>
      <c r="J28" s="499"/>
      <c r="K28" s="499"/>
      <c r="L28" s="499"/>
      <c r="M28" s="499"/>
      <c r="N28" s="449"/>
      <c r="O28" s="499"/>
      <c r="P28" s="499"/>
      <c r="Q28" s="128"/>
      <c r="R28" s="499"/>
      <c r="S28" s="499"/>
      <c r="T28" s="449"/>
      <c r="U28" s="499"/>
      <c r="V28" s="499"/>
      <c r="W28" s="499"/>
      <c r="X28" s="128"/>
      <c r="Y28" s="499"/>
      <c r="Z28" s="499"/>
      <c r="AA28" s="499"/>
    </row>
    <row r="29" spans="1:47" ht="15" customHeight="1">
      <c r="A29" s="445" t="s">
        <v>239</v>
      </c>
      <c r="B29" s="446"/>
      <c r="C29" s="494">
        <v>34723</v>
      </c>
      <c r="D29" s="128">
        <v>675</v>
      </c>
      <c r="E29" s="128">
        <v>318</v>
      </c>
      <c r="F29" s="449">
        <v>993</v>
      </c>
      <c r="G29" s="128">
        <v>1865</v>
      </c>
      <c r="H29" s="128">
        <v>73</v>
      </c>
      <c r="I29" s="449">
        <v>1938</v>
      </c>
      <c r="J29" s="128">
        <v>12</v>
      </c>
      <c r="K29" s="128">
        <v>2402</v>
      </c>
      <c r="L29" s="128">
        <v>52</v>
      </c>
      <c r="M29" s="128">
        <v>92</v>
      </c>
      <c r="N29" s="449">
        <v>144</v>
      </c>
      <c r="O29" s="128">
        <v>7202</v>
      </c>
      <c r="P29" s="128">
        <v>2</v>
      </c>
      <c r="Q29" s="128">
        <v>7204</v>
      </c>
      <c r="R29" s="128">
        <v>11745</v>
      </c>
      <c r="S29" s="128">
        <v>77</v>
      </c>
      <c r="T29" s="449">
        <v>11822</v>
      </c>
      <c r="U29" s="128">
        <v>8524</v>
      </c>
      <c r="V29" s="128">
        <v>384</v>
      </c>
      <c r="W29" s="128">
        <v>134</v>
      </c>
      <c r="X29" s="128">
        <v>518</v>
      </c>
      <c r="Y29" s="128">
        <v>147</v>
      </c>
      <c r="Z29" s="128">
        <v>59</v>
      </c>
      <c r="AA29" s="128">
        <v>960</v>
      </c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</row>
    <row r="30" spans="1:27" ht="15" customHeight="1">
      <c r="A30" s="498"/>
      <c r="B30" s="454" t="s">
        <v>240</v>
      </c>
      <c r="C30" s="492">
        <v>34723</v>
      </c>
      <c r="D30" s="458">
        <v>675</v>
      </c>
      <c r="E30" s="458">
        <v>318</v>
      </c>
      <c r="F30" s="458">
        <v>993</v>
      </c>
      <c r="G30" s="458">
        <v>1865</v>
      </c>
      <c r="H30" s="458">
        <v>73</v>
      </c>
      <c r="I30" s="458">
        <v>1938</v>
      </c>
      <c r="J30" s="458">
        <v>12</v>
      </c>
      <c r="K30" s="458">
        <v>2402</v>
      </c>
      <c r="L30" s="458">
        <v>52</v>
      </c>
      <c r="M30" s="458">
        <v>92</v>
      </c>
      <c r="N30" s="458">
        <v>144</v>
      </c>
      <c r="O30" s="458">
        <v>7202</v>
      </c>
      <c r="P30" s="458">
        <v>2</v>
      </c>
      <c r="Q30" s="71">
        <v>7204</v>
      </c>
      <c r="R30" s="458">
        <v>11745</v>
      </c>
      <c r="S30" s="458">
        <v>77</v>
      </c>
      <c r="T30" s="458">
        <v>11822</v>
      </c>
      <c r="U30" s="458">
        <v>8524</v>
      </c>
      <c r="V30" s="458">
        <v>384</v>
      </c>
      <c r="W30" s="458">
        <v>134</v>
      </c>
      <c r="X30" s="71">
        <v>518</v>
      </c>
      <c r="Y30" s="458">
        <v>147</v>
      </c>
      <c r="Z30" s="458">
        <v>59</v>
      </c>
      <c r="AA30" s="458">
        <v>960</v>
      </c>
    </row>
    <row r="31" spans="1:27" ht="15" customHeight="1">
      <c r="A31" s="498"/>
      <c r="B31" s="454"/>
      <c r="C31" s="494"/>
      <c r="D31" s="499"/>
      <c r="E31" s="499"/>
      <c r="F31" s="449"/>
      <c r="G31" s="499"/>
      <c r="H31" s="499"/>
      <c r="I31" s="449"/>
      <c r="J31" s="499"/>
      <c r="K31" s="499"/>
      <c r="L31" s="499"/>
      <c r="M31" s="499"/>
      <c r="N31" s="449"/>
      <c r="O31" s="499"/>
      <c r="P31" s="499"/>
      <c r="Q31" s="128"/>
      <c r="R31" s="499"/>
      <c r="S31" s="499"/>
      <c r="T31" s="449"/>
      <c r="U31" s="499"/>
      <c r="V31" s="499"/>
      <c r="W31" s="499"/>
      <c r="X31" s="128"/>
      <c r="Y31" s="499"/>
      <c r="Z31" s="499"/>
      <c r="AA31" s="499"/>
    </row>
    <row r="32" spans="1:29" ht="15" customHeight="1">
      <c r="A32" s="445" t="s">
        <v>241</v>
      </c>
      <c r="B32" s="446"/>
      <c r="C32" s="494">
        <v>43851</v>
      </c>
      <c r="D32" s="128">
        <v>604</v>
      </c>
      <c r="E32" s="128">
        <v>181</v>
      </c>
      <c r="F32" s="449">
        <v>785</v>
      </c>
      <c r="G32" s="128">
        <v>1669</v>
      </c>
      <c r="H32" s="128">
        <v>25</v>
      </c>
      <c r="I32" s="449">
        <v>1694</v>
      </c>
      <c r="J32" s="128">
        <v>3</v>
      </c>
      <c r="K32" s="128">
        <v>4023</v>
      </c>
      <c r="L32" s="128">
        <v>53</v>
      </c>
      <c r="M32" s="128">
        <v>6</v>
      </c>
      <c r="N32" s="449">
        <v>59</v>
      </c>
      <c r="O32" s="128">
        <v>8442</v>
      </c>
      <c r="P32" s="128">
        <v>4</v>
      </c>
      <c r="Q32" s="128">
        <v>8446</v>
      </c>
      <c r="R32" s="128">
        <v>15433</v>
      </c>
      <c r="S32" s="128">
        <v>38</v>
      </c>
      <c r="T32" s="449">
        <v>15471</v>
      </c>
      <c r="U32" s="128">
        <v>11616</v>
      </c>
      <c r="V32" s="128">
        <v>343</v>
      </c>
      <c r="W32" s="128">
        <v>64</v>
      </c>
      <c r="X32" s="128">
        <v>407</v>
      </c>
      <c r="Y32" s="128">
        <v>157</v>
      </c>
      <c r="Z32" s="128">
        <v>77</v>
      </c>
      <c r="AA32" s="128">
        <v>1113</v>
      </c>
      <c r="AB32" s="500"/>
      <c r="AC32" s="500"/>
    </row>
    <row r="33" spans="1:27" ht="15" customHeight="1">
      <c r="A33" s="498"/>
      <c r="B33" s="454" t="s">
        <v>242</v>
      </c>
      <c r="C33" s="492">
        <v>26106</v>
      </c>
      <c r="D33" s="458">
        <v>392</v>
      </c>
      <c r="E33" s="458">
        <v>126</v>
      </c>
      <c r="F33" s="458">
        <v>518</v>
      </c>
      <c r="G33" s="458">
        <v>1024</v>
      </c>
      <c r="H33" s="458">
        <v>22</v>
      </c>
      <c r="I33" s="458">
        <v>1046</v>
      </c>
      <c r="J33" s="501">
        <v>1</v>
      </c>
      <c r="K33" s="458">
        <v>2877</v>
      </c>
      <c r="L33" s="458">
        <v>38</v>
      </c>
      <c r="M33" s="458">
        <v>3</v>
      </c>
      <c r="N33" s="458">
        <v>41</v>
      </c>
      <c r="O33" s="458">
        <v>4707</v>
      </c>
      <c r="P33" s="458">
        <v>4</v>
      </c>
      <c r="Q33" s="71">
        <v>4711</v>
      </c>
      <c r="R33" s="458">
        <v>9040</v>
      </c>
      <c r="S33" s="458">
        <v>24</v>
      </c>
      <c r="T33" s="458">
        <v>9064</v>
      </c>
      <c r="U33" s="458">
        <v>6763</v>
      </c>
      <c r="V33" s="458">
        <v>233</v>
      </c>
      <c r="W33" s="458">
        <v>50</v>
      </c>
      <c r="X33" s="71">
        <v>283</v>
      </c>
      <c r="Y33" s="458">
        <v>105</v>
      </c>
      <c r="Z33" s="458">
        <v>40</v>
      </c>
      <c r="AA33" s="458">
        <v>657</v>
      </c>
    </row>
    <row r="34" spans="1:27" ht="15" customHeight="1">
      <c r="A34" s="498"/>
      <c r="B34" s="454" t="s">
        <v>243</v>
      </c>
      <c r="C34" s="492">
        <v>17676</v>
      </c>
      <c r="D34" s="458">
        <v>212</v>
      </c>
      <c r="E34" s="458">
        <v>55</v>
      </c>
      <c r="F34" s="458">
        <v>267</v>
      </c>
      <c r="G34" s="458">
        <v>642</v>
      </c>
      <c r="H34" s="458">
        <v>3</v>
      </c>
      <c r="I34" s="458">
        <v>645</v>
      </c>
      <c r="J34" s="458">
        <v>2</v>
      </c>
      <c r="K34" s="458">
        <v>1146</v>
      </c>
      <c r="L34" s="458">
        <v>15</v>
      </c>
      <c r="M34" s="458">
        <v>3</v>
      </c>
      <c r="N34" s="458">
        <v>18</v>
      </c>
      <c r="O34" s="458">
        <v>3710</v>
      </c>
      <c r="P34" s="501" t="s">
        <v>304</v>
      </c>
      <c r="Q34" s="71">
        <v>3710</v>
      </c>
      <c r="R34" s="458">
        <v>6363</v>
      </c>
      <c r="S34" s="458">
        <v>14</v>
      </c>
      <c r="T34" s="458">
        <v>6377</v>
      </c>
      <c r="U34" s="458">
        <v>4853</v>
      </c>
      <c r="V34" s="458">
        <v>110</v>
      </c>
      <c r="W34" s="458">
        <v>14</v>
      </c>
      <c r="X34" s="71">
        <v>124</v>
      </c>
      <c r="Y34" s="458">
        <v>42</v>
      </c>
      <c r="Z34" s="458">
        <v>37</v>
      </c>
      <c r="AA34" s="458">
        <v>455</v>
      </c>
    </row>
    <row r="35" spans="1:27" ht="15" customHeight="1">
      <c r="A35" s="498"/>
      <c r="B35" s="454"/>
      <c r="C35" s="494"/>
      <c r="D35" s="499"/>
      <c r="E35" s="499"/>
      <c r="F35" s="449"/>
      <c r="G35" s="458"/>
      <c r="H35" s="458"/>
      <c r="I35" s="50"/>
      <c r="J35" s="499"/>
      <c r="K35" s="499"/>
      <c r="L35" s="499"/>
      <c r="M35" s="499"/>
      <c r="N35" s="449"/>
      <c r="O35" s="499"/>
      <c r="P35" s="499"/>
      <c r="Q35" s="128"/>
      <c r="R35" s="499"/>
      <c r="S35" s="499"/>
      <c r="T35" s="449"/>
      <c r="U35" s="499"/>
      <c r="V35" s="499"/>
      <c r="W35" s="499"/>
      <c r="X35" s="128"/>
      <c r="Y35" s="499"/>
      <c r="Z35" s="499"/>
      <c r="AA35" s="499"/>
    </row>
    <row r="36" spans="1:57" ht="15" customHeight="1">
      <c r="A36" s="445" t="s">
        <v>244</v>
      </c>
      <c r="B36" s="446"/>
      <c r="C36" s="494">
        <v>32327</v>
      </c>
      <c r="D36" s="128">
        <v>642</v>
      </c>
      <c r="E36" s="128">
        <v>389</v>
      </c>
      <c r="F36" s="449">
        <v>1031</v>
      </c>
      <c r="G36" s="128">
        <v>1591</v>
      </c>
      <c r="H36" s="128">
        <v>23</v>
      </c>
      <c r="I36" s="449">
        <v>1614</v>
      </c>
      <c r="J36" s="128">
        <v>20</v>
      </c>
      <c r="K36" s="128">
        <v>6189</v>
      </c>
      <c r="L36" s="128">
        <v>65</v>
      </c>
      <c r="M36" s="128">
        <v>31</v>
      </c>
      <c r="N36" s="449">
        <v>96</v>
      </c>
      <c r="O36" s="128">
        <v>5286</v>
      </c>
      <c r="P36" s="128">
        <v>5</v>
      </c>
      <c r="Q36" s="128">
        <v>5291</v>
      </c>
      <c r="R36" s="128">
        <v>9911</v>
      </c>
      <c r="S36" s="128">
        <v>27</v>
      </c>
      <c r="T36" s="449">
        <v>9938</v>
      </c>
      <c r="U36" s="128">
        <v>6758</v>
      </c>
      <c r="V36" s="128">
        <v>365</v>
      </c>
      <c r="W36" s="128">
        <v>47</v>
      </c>
      <c r="X36" s="128">
        <v>412</v>
      </c>
      <c r="Y36" s="128">
        <v>251</v>
      </c>
      <c r="Z36" s="128">
        <v>56</v>
      </c>
      <c r="AA36" s="128">
        <v>671</v>
      </c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</row>
    <row r="37" spans="1:27" ht="15" customHeight="1">
      <c r="A37" s="119"/>
      <c r="B37" s="454" t="s">
        <v>262</v>
      </c>
      <c r="C37" s="492">
        <v>20127</v>
      </c>
      <c r="D37" s="458">
        <v>413</v>
      </c>
      <c r="E37" s="458">
        <v>239</v>
      </c>
      <c r="F37" s="458">
        <v>652</v>
      </c>
      <c r="G37" s="458">
        <v>1029</v>
      </c>
      <c r="H37" s="458">
        <v>14</v>
      </c>
      <c r="I37" s="458">
        <v>1043</v>
      </c>
      <c r="J37" s="458">
        <v>15</v>
      </c>
      <c r="K37" s="458">
        <v>4152</v>
      </c>
      <c r="L37" s="458">
        <v>47</v>
      </c>
      <c r="M37" s="458">
        <v>31</v>
      </c>
      <c r="N37" s="458">
        <v>78</v>
      </c>
      <c r="O37" s="458">
        <v>3308</v>
      </c>
      <c r="P37" s="458">
        <v>3</v>
      </c>
      <c r="Q37" s="71">
        <v>3311</v>
      </c>
      <c r="R37" s="458">
        <v>5897</v>
      </c>
      <c r="S37" s="458">
        <v>18</v>
      </c>
      <c r="T37" s="458">
        <v>5915</v>
      </c>
      <c r="U37" s="458">
        <v>4111</v>
      </c>
      <c r="V37" s="458">
        <v>254</v>
      </c>
      <c r="W37" s="458">
        <v>36</v>
      </c>
      <c r="X37" s="71">
        <v>290</v>
      </c>
      <c r="Y37" s="458">
        <v>169</v>
      </c>
      <c r="Z37" s="458">
        <v>26</v>
      </c>
      <c r="AA37" s="458">
        <v>365</v>
      </c>
    </row>
    <row r="38" spans="1:27" ht="15" customHeight="1">
      <c r="A38" s="119"/>
      <c r="B38" s="454" t="s">
        <v>283</v>
      </c>
      <c r="C38" s="492">
        <v>12194</v>
      </c>
      <c r="D38" s="458">
        <v>229</v>
      </c>
      <c r="E38" s="458">
        <v>150</v>
      </c>
      <c r="F38" s="458">
        <v>379</v>
      </c>
      <c r="G38" s="458">
        <v>561</v>
      </c>
      <c r="H38" s="458">
        <v>9</v>
      </c>
      <c r="I38" s="458">
        <v>570</v>
      </c>
      <c r="J38" s="458">
        <v>5</v>
      </c>
      <c r="K38" s="458">
        <v>2037</v>
      </c>
      <c r="L38" s="458">
        <v>18</v>
      </c>
      <c r="M38" s="459" t="s">
        <v>282</v>
      </c>
      <c r="N38" s="458">
        <v>18</v>
      </c>
      <c r="O38" s="458">
        <v>1977</v>
      </c>
      <c r="P38" s="458">
        <v>2</v>
      </c>
      <c r="Q38" s="71">
        <v>1979</v>
      </c>
      <c r="R38" s="458">
        <v>4013</v>
      </c>
      <c r="S38" s="458">
        <v>8</v>
      </c>
      <c r="T38" s="458">
        <v>4021</v>
      </c>
      <c r="U38" s="458">
        <v>2647</v>
      </c>
      <c r="V38" s="458">
        <v>111</v>
      </c>
      <c r="W38" s="458">
        <v>11</v>
      </c>
      <c r="X38" s="71">
        <v>122</v>
      </c>
      <c r="Y38" s="458">
        <v>80</v>
      </c>
      <c r="Z38" s="458">
        <v>30</v>
      </c>
      <c r="AA38" s="458">
        <v>306</v>
      </c>
    </row>
    <row r="39" spans="1:27" ht="15" customHeight="1">
      <c r="A39" s="119"/>
      <c r="B39" s="454"/>
      <c r="C39" s="502"/>
      <c r="D39" s="458"/>
      <c r="E39" s="458"/>
      <c r="F39" s="50"/>
      <c r="G39" s="458"/>
      <c r="H39" s="458"/>
      <c r="I39" s="50"/>
      <c r="J39" s="458"/>
      <c r="K39" s="458"/>
      <c r="L39" s="458"/>
      <c r="M39" s="458"/>
      <c r="N39" s="50"/>
      <c r="O39" s="458"/>
      <c r="P39" s="458"/>
      <c r="Q39" s="53"/>
      <c r="R39" s="458"/>
      <c r="S39" s="458"/>
      <c r="T39" s="50"/>
      <c r="U39" s="458"/>
      <c r="V39" s="458"/>
      <c r="W39" s="458"/>
      <c r="X39" s="53"/>
      <c r="Y39" s="458"/>
      <c r="Z39" s="458"/>
      <c r="AA39" s="458"/>
    </row>
    <row r="40" spans="1:63" ht="15" customHeight="1">
      <c r="A40" s="445" t="s">
        <v>245</v>
      </c>
      <c r="B40" s="446"/>
      <c r="C40" s="494">
        <v>13841</v>
      </c>
      <c r="D40" s="128">
        <v>152</v>
      </c>
      <c r="E40" s="128">
        <v>206</v>
      </c>
      <c r="F40" s="449">
        <v>358</v>
      </c>
      <c r="G40" s="128">
        <v>507</v>
      </c>
      <c r="H40" s="128">
        <v>14</v>
      </c>
      <c r="I40" s="449">
        <v>521</v>
      </c>
      <c r="J40" s="128">
        <v>2</v>
      </c>
      <c r="K40" s="128">
        <v>2218</v>
      </c>
      <c r="L40" s="128">
        <v>26</v>
      </c>
      <c r="M40" s="128">
        <v>1</v>
      </c>
      <c r="N40" s="449">
        <v>27</v>
      </c>
      <c r="O40" s="128">
        <v>2258</v>
      </c>
      <c r="P40" s="128">
        <v>2</v>
      </c>
      <c r="Q40" s="128">
        <v>2260</v>
      </c>
      <c r="R40" s="128">
        <v>4547</v>
      </c>
      <c r="S40" s="128">
        <v>12</v>
      </c>
      <c r="T40" s="449">
        <v>4559</v>
      </c>
      <c r="U40" s="128">
        <v>3395</v>
      </c>
      <c r="V40" s="128">
        <v>89</v>
      </c>
      <c r="W40" s="128">
        <v>12</v>
      </c>
      <c r="X40" s="128">
        <v>101</v>
      </c>
      <c r="Y40" s="128">
        <v>57</v>
      </c>
      <c r="Z40" s="128">
        <v>27</v>
      </c>
      <c r="AA40" s="128">
        <v>316</v>
      </c>
      <c r="AB40" s="500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0"/>
      <c r="AN40" s="500"/>
      <c r="AO40" s="500"/>
      <c r="AP40" s="500"/>
      <c r="AQ40" s="500"/>
      <c r="AR40" s="500"/>
      <c r="AS40" s="500"/>
      <c r="AT40" s="500"/>
      <c r="AU40" s="500"/>
      <c r="AV40" s="500"/>
      <c r="AW40" s="500"/>
      <c r="AX40" s="500"/>
      <c r="AY40" s="500"/>
      <c r="AZ40" s="500"/>
      <c r="BA40" s="500"/>
      <c r="BB40" s="500"/>
      <c r="BC40" s="500"/>
      <c r="BD40" s="500"/>
      <c r="BE40" s="500"/>
      <c r="BF40" s="500"/>
      <c r="BG40" s="500"/>
      <c r="BH40" s="500"/>
      <c r="BI40" s="500"/>
      <c r="BJ40" s="500"/>
      <c r="BK40" s="500"/>
    </row>
    <row r="41" spans="1:27" ht="15" customHeight="1">
      <c r="A41" s="498"/>
      <c r="B41" s="454" t="s">
        <v>284</v>
      </c>
      <c r="C41" s="492">
        <v>13837</v>
      </c>
      <c r="D41" s="458">
        <v>152</v>
      </c>
      <c r="E41" s="458">
        <v>206</v>
      </c>
      <c r="F41" s="458">
        <v>358</v>
      </c>
      <c r="G41" s="458">
        <v>507</v>
      </c>
      <c r="H41" s="458">
        <v>14</v>
      </c>
      <c r="I41" s="458">
        <v>521</v>
      </c>
      <c r="J41" s="458">
        <v>2</v>
      </c>
      <c r="K41" s="458">
        <v>2218</v>
      </c>
      <c r="L41" s="458">
        <v>26</v>
      </c>
      <c r="M41" s="458">
        <v>1</v>
      </c>
      <c r="N41" s="458">
        <v>27</v>
      </c>
      <c r="O41" s="458">
        <v>2258</v>
      </c>
      <c r="P41" s="458">
        <v>2</v>
      </c>
      <c r="Q41" s="71">
        <v>2260</v>
      </c>
      <c r="R41" s="458">
        <v>4546</v>
      </c>
      <c r="S41" s="458">
        <v>12</v>
      </c>
      <c r="T41" s="458">
        <v>4558</v>
      </c>
      <c r="U41" s="458">
        <v>3395</v>
      </c>
      <c r="V41" s="458">
        <v>89</v>
      </c>
      <c r="W41" s="458">
        <v>12</v>
      </c>
      <c r="X41" s="71">
        <v>101</v>
      </c>
      <c r="Y41" s="458">
        <v>54</v>
      </c>
      <c r="Z41" s="458">
        <v>27</v>
      </c>
      <c r="AA41" s="458">
        <v>316</v>
      </c>
    </row>
    <row r="42" spans="1:27" ht="15" customHeight="1">
      <c r="A42" s="498"/>
      <c r="B42" s="454"/>
      <c r="C42" s="494"/>
      <c r="D42" s="499"/>
      <c r="E42" s="499"/>
      <c r="F42" s="449"/>
      <c r="G42" s="499"/>
      <c r="H42" s="499"/>
      <c r="I42" s="449"/>
      <c r="J42" s="499"/>
      <c r="K42" s="499"/>
      <c r="L42" s="499"/>
      <c r="M42" s="499"/>
      <c r="N42" s="449"/>
      <c r="O42" s="499"/>
      <c r="P42" s="499"/>
      <c r="Q42" s="128"/>
      <c r="R42" s="499"/>
      <c r="S42" s="499"/>
      <c r="T42" s="449"/>
      <c r="U42" s="499"/>
      <c r="V42" s="499"/>
      <c r="W42" s="499"/>
      <c r="X42" s="128"/>
      <c r="Y42" s="499"/>
      <c r="Z42" s="499"/>
      <c r="AA42" s="499"/>
    </row>
    <row r="43" spans="1:29" ht="15" customHeight="1">
      <c r="A43" s="445" t="s">
        <v>285</v>
      </c>
      <c r="B43" s="446"/>
      <c r="C43" s="494">
        <v>23860</v>
      </c>
      <c r="D43" s="128">
        <v>587</v>
      </c>
      <c r="E43" s="128">
        <v>182</v>
      </c>
      <c r="F43" s="449">
        <v>769</v>
      </c>
      <c r="G43" s="128">
        <v>1238</v>
      </c>
      <c r="H43" s="128">
        <v>33</v>
      </c>
      <c r="I43" s="449">
        <v>1271</v>
      </c>
      <c r="J43" s="128">
        <v>7</v>
      </c>
      <c r="K43" s="128">
        <v>4869</v>
      </c>
      <c r="L43" s="128">
        <v>83</v>
      </c>
      <c r="M43" s="128">
        <v>41</v>
      </c>
      <c r="N43" s="449">
        <v>124</v>
      </c>
      <c r="O43" s="128">
        <v>3431</v>
      </c>
      <c r="P43" s="128">
        <v>6</v>
      </c>
      <c r="Q43" s="128">
        <v>3437</v>
      </c>
      <c r="R43" s="128">
        <v>6849</v>
      </c>
      <c r="S43" s="128">
        <v>40</v>
      </c>
      <c r="T43" s="449">
        <v>6889</v>
      </c>
      <c r="U43" s="128">
        <v>5438</v>
      </c>
      <c r="V43" s="128">
        <v>332</v>
      </c>
      <c r="W43" s="128">
        <v>69</v>
      </c>
      <c r="X43" s="128">
        <v>401</v>
      </c>
      <c r="Y43" s="128">
        <v>220</v>
      </c>
      <c r="Z43" s="128">
        <v>29</v>
      </c>
      <c r="AA43" s="128">
        <v>406</v>
      </c>
      <c r="AB43" s="439"/>
      <c r="AC43" s="500"/>
    </row>
    <row r="44" spans="1:27" ht="15" customHeight="1">
      <c r="A44" s="498"/>
      <c r="B44" s="454" t="s">
        <v>246</v>
      </c>
      <c r="C44" s="492">
        <v>7877</v>
      </c>
      <c r="D44" s="458">
        <v>200</v>
      </c>
      <c r="E44" s="458">
        <v>57</v>
      </c>
      <c r="F44" s="458">
        <v>257</v>
      </c>
      <c r="G44" s="458">
        <v>470</v>
      </c>
      <c r="H44" s="458">
        <v>18</v>
      </c>
      <c r="I44" s="458">
        <v>488</v>
      </c>
      <c r="J44" s="458">
        <v>2</v>
      </c>
      <c r="K44" s="458">
        <v>1674</v>
      </c>
      <c r="L44" s="458">
        <v>23</v>
      </c>
      <c r="M44" s="458">
        <v>29</v>
      </c>
      <c r="N44" s="458">
        <v>52</v>
      </c>
      <c r="O44" s="458">
        <v>1126</v>
      </c>
      <c r="P44" s="458">
        <v>1</v>
      </c>
      <c r="Q44" s="71">
        <v>1127</v>
      </c>
      <c r="R44" s="458">
        <v>2349</v>
      </c>
      <c r="S44" s="458">
        <v>17</v>
      </c>
      <c r="T44" s="458">
        <v>2366</v>
      </c>
      <c r="U44" s="458">
        <v>1622</v>
      </c>
      <c r="V44" s="458">
        <v>93</v>
      </c>
      <c r="W44" s="458">
        <v>35</v>
      </c>
      <c r="X44" s="71">
        <v>128</v>
      </c>
      <c r="Y44" s="458">
        <v>64</v>
      </c>
      <c r="Z44" s="458">
        <v>10</v>
      </c>
      <c r="AA44" s="458">
        <v>87</v>
      </c>
    </row>
    <row r="45" spans="1:27" ht="15" customHeight="1">
      <c r="A45" s="503"/>
      <c r="B45" s="504" t="s">
        <v>267</v>
      </c>
      <c r="C45" s="505">
        <v>15970</v>
      </c>
      <c r="D45" s="465">
        <v>387</v>
      </c>
      <c r="E45" s="465">
        <v>125</v>
      </c>
      <c r="F45" s="465">
        <v>512</v>
      </c>
      <c r="G45" s="465">
        <v>768</v>
      </c>
      <c r="H45" s="465">
        <v>15</v>
      </c>
      <c r="I45" s="465">
        <v>783</v>
      </c>
      <c r="J45" s="465">
        <v>5</v>
      </c>
      <c r="K45" s="465">
        <v>3195</v>
      </c>
      <c r="L45" s="465">
        <v>60</v>
      </c>
      <c r="M45" s="465">
        <v>12</v>
      </c>
      <c r="N45" s="465">
        <v>72</v>
      </c>
      <c r="O45" s="465">
        <v>2304</v>
      </c>
      <c r="P45" s="465">
        <v>5</v>
      </c>
      <c r="Q45" s="506">
        <v>2309</v>
      </c>
      <c r="R45" s="465">
        <v>4499</v>
      </c>
      <c r="S45" s="465">
        <v>23</v>
      </c>
      <c r="T45" s="465">
        <v>4522</v>
      </c>
      <c r="U45" s="465">
        <v>3816</v>
      </c>
      <c r="V45" s="465">
        <v>239</v>
      </c>
      <c r="W45" s="465">
        <v>34</v>
      </c>
      <c r="X45" s="507">
        <v>273</v>
      </c>
      <c r="Y45" s="508">
        <v>145</v>
      </c>
      <c r="Z45" s="508">
        <v>19</v>
      </c>
      <c r="AA45" s="508">
        <v>319</v>
      </c>
    </row>
    <row r="46" spans="1:27" ht="15" customHeight="1">
      <c r="A46" s="509" t="s">
        <v>305</v>
      </c>
      <c r="B46" s="50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</row>
    <row r="47" ht="15" customHeight="1">
      <c r="A47" s="217" t="s">
        <v>306</v>
      </c>
    </row>
    <row r="48" ht="16.5" customHeight="1"/>
  </sheetData>
  <mergeCells count="42">
    <mergeCell ref="A36:B36"/>
    <mergeCell ref="A40:B40"/>
    <mergeCell ref="A43:B43"/>
    <mergeCell ref="A26:B26"/>
    <mergeCell ref="A29:B29"/>
    <mergeCell ref="A32:B32"/>
    <mergeCell ref="A20:B20"/>
    <mergeCell ref="A21:B21"/>
    <mergeCell ref="A25:B25"/>
    <mergeCell ref="A22:B22"/>
    <mergeCell ref="A23:B23"/>
    <mergeCell ref="A24:B24"/>
    <mergeCell ref="A16:B16"/>
    <mergeCell ref="A17:B17"/>
    <mergeCell ref="A18:B18"/>
    <mergeCell ref="A19:B19"/>
    <mergeCell ref="A10:B10"/>
    <mergeCell ref="A11:B11"/>
    <mergeCell ref="A12:B12"/>
    <mergeCell ref="A15:B15"/>
    <mergeCell ref="A13:B13"/>
    <mergeCell ref="V6:X7"/>
    <mergeCell ref="Y6:Y8"/>
    <mergeCell ref="J6:J8"/>
    <mergeCell ref="K6:K8"/>
    <mergeCell ref="A9:B9"/>
    <mergeCell ref="R6:T7"/>
    <mergeCell ref="U6:U8"/>
    <mergeCell ref="D6:F7"/>
    <mergeCell ref="G6:I7"/>
    <mergeCell ref="L6:N7"/>
    <mergeCell ref="O6:Q7"/>
    <mergeCell ref="A2:AA2"/>
    <mergeCell ref="A3:AA3"/>
    <mergeCell ref="A5:B8"/>
    <mergeCell ref="C5:C8"/>
    <mergeCell ref="D5:K5"/>
    <mergeCell ref="L5:N5"/>
    <mergeCell ref="O5:U5"/>
    <mergeCell ref="V5:Z5"/>
    <mergeCell ref="Z6:Z8"/>
    <mergeCell ref="AA6:AA8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16.09765625" style="31" customWidth="1"/>
    <col min="2" max="6" width="15.59765625" style="31" customWidth="1"/>
    <col min="7" max="7" width="14.09765625" style="31" customWidth="1"/>
    <col min="8" max="8" width="14.59765625" style="31" customWidth="1"/>
    <col min="9" max="16" width="11.59765625" style="31" customWidth="1"/>
    <col min="17" max="17" width="12.59765625" style="31" customWidth="1"/>
    <col min="18" max="18" width="11.59765625" style="31" bestFit="1" customWidth="1"/>
    <col min="19" max="16384" width="10.59765625" style="31" customWidth="1"/>
  </cols>
  <sheetData>
    <row r="1" spans="1:16" s="510" customFormat="1" ht="19.5" customHeight="1">
      <c r="A1" s="212" t="s">
        <v>379</v>
      </c>
      <c r="P1" s="214" t="s">
        <v>380</v>
      </c>
    </row>
    <row r="2" spans="1:18" ht="19.5" customHeight="1">
      <c r="A2" s="215" t="s">
        <v>307</v>
      </c>
      <c r="B2" s="215"/>
      <c r="C2" s="215"/>
      <c r="D2" s="215"/>
      <c r="E2" s="215"/>
      <c r="F2" s="511"/>
      <c r="G2" s="511"/>
      <c r="H2" s="218" t="s">
        <v>381</v>
      </c>
      <c r="I2" s="216"/>
      <c r="J2" s="216"/>
      <c r="K2" s="216"/>
      <c r="L2" s="216"/>
      <c r="M2" s="216"/>
      <c r="N2" s="216"/>
      <c r="O2" s="216"/>
      <c r="P2" s="216"/>
      <c r="Q2" s="512"/>
      <c r="R2" s="512"/>
    </row>
    <row r="3" spans="1:18" ht="19.5" customHeight="1">
      <c r="A3" s="513" t="s">
        <v>308</v>
      </c>
      <c r="B3" s="513"/>
      <c r="C3" s="513"/>
      <c r="D3" s="513"/>
      <c r="E3" s="513"/>
      <c r="F3" s="514"/>
      <c r="G3" s="515"/>
      <c r="H3" s="220" t="s">
        <v>382</v>
      </c>
      <c r="I3" s="220"/>
      <c r="J3" s="220"/>
      <c r="K3" s="220"/>
      <c r="L3" s="220"/>
      <c r="M3" s="220"/>
      <c r="N3" s="220"/>
      <c r="O3" s="220"/>
      <c r="P3" s="220"/>
      <c r="Q3" s="512"/>
      <c r="R3" s="512"/>
    </row>
    <row r="4" spans="1:17" ht="18" customHeight="1" thickBot="1">
      <c r="A4" s="516"/>
      <c r="B4" s="516"/>
      <c r="C4" s="516"/>
      <c r="D4" s="516"/>
      <c r="E4" s="517" t="s">
        <v>309</v>
      </c>
      <c r="H4" s="518"/>
      <c r="I4" s="519"/>
      <c r="J4" s="519"/>
      <c r="K4" s="519"/>
      <c r="L4" s="519"/>
      <c r="M4" s="519"/>
      <c r="N4" s="519"/>
      <c r="O4" s="519"/>
      <c r="P4" s="520" t="s">
        <v>310</v>
      </c>
      <c r="Q4" s="521"/>
    </row>
    <row r="5" spans="1:16" ht="15.75" customHeight="1">
      <c r="A5" s="208" t="s">
        <v>383</v>
      </c>
      <c r="B5" s="154" t="s">
        <v>384</v>
      </c>
      <c r="C5" s="207"/>
      <c r="D5" s="207"/>
      <c r="E5" s="207"/>
      <c r="G5" s="514"/>
      <c r="H5" s="208" t="s">
        <v>385</v>
      </c>
      <c r="I5" s="522"/>
      <c r="J5" s="523" t="s">
        <v>386</v>
      </c>
      <c r="K5" s="522"/>
      <c r="L5" s="524" t="s">
        <v>387</v>
      </c>
      <c r="M5" s="154" t="s">
        <v>311</v>
      </c>
      <c r="N5" s="207"/>
      <c r="O5" s="525" t="s">
        <v>388</v>
      </c>
      <c r="P5" s="207"/>
    </row>
    <row r="6" spans="1:16" ht="15.75" customHeight="1">
      <c r="A6" s="526"/>
      <c r="B6" s="527" t="s">
        <v>389</v>
      </c>
      <c r="C6" s="528" t="s">
        <v>312</v>
      </c>
      <c r="D6" s="529" t="s">
        <v>313</v>
      </c>
      <c r="E6" s="530" t="s">
        <v>314</v>
      </c>
      <c r="H6" s="187"/>
      <c r="I6" s="186"/>
      <c r="J6" s="531"/>
      <c r="K6" s="186"/>
      <c r="L6" s="532"/>
      <c r="M6" s="533" t="s">
        <v>315</v>
      </c>
      <c r="N6" s="136" t="s">
        <v>316</v>
      </c>
      <c r="O6" s="533" t="s">
        <v>315</v>
      </c>
      <c r="P6" s="533" t="s">
        <v>316</v>
      </c>
    </row>
    <row r="7" spans="1:18" ht="15.75" customHeight="1">
      <c r="A7" s="187"/>
      <c r="B7" s="534"/>
      <c r="C7" s="532"/>
      <c r="D7" s="532"/>
      <c r="E7" s="531"/>
      <c r="H7" s="535" t="s">
        <v>317</v>
      </c>
      <c r="I7" s="536"/>
      <c r="J7" s="530" t="s">
        <v>390</v>
      </c>
      <c r="K7" s="536"/>
      <c r="L7" s="257" t="s">
        <v>318</v>
      </c>
      <c r="M7" s="537">
        <v>10503</v>
      </c>
      <c r="N7" s="103">
        <v>4494448</v>
      </c>
      <c r="O7" s="103">
        <v>334</v>
      </c>
      <c r="P7" s="103">
        <v>1981620</v>
      </c>
      <c r="Q7" s="538"/>
      <c r="R7" s="538"/>
    </row>
    <row r="8" spans="1:18" ht="15.75" customHeight="1">
      <c r="A8" s="539" t="s">
        <v>279</v>
      </c>
      <c r="B8" s="540">
        <v>619</v>
      </c>
      <c r="C8" s="541">
        <v>26521039</v>
      </c>
      <c r="D8" s="541">
        <v>4396957</v>
      </c>
      <c r="E8" s="541">
        <v>6993095</v>
      </c>
      <c r="H8" s="542" t="s">
        <v>319</v>
      </c>
      <c r="I8" s="543"/>
      <c r="J8" s="544" t="s">
        <v>390</v>
      </c>
      <c r="K8" s="513"/>
      <c r="L8" s="545" t="s">
        <v>320</v>
      </c>
      <c r="M8" s="17">
        <v>1319</v>
      </c>
      <c r="N8" s="18">
        <v>4136890</v>
      </c>
      <c r="O8" s="18">
        <v>224</v>
      </c>
      <c r="P8" s="18">
        <v>3453010</v>
      </c>
      <c r="Q8" s="538"/>
      <c r="R8" s="538"/>
    </row>
    <row r="9" spans="1:18" ht="15.75" customHeight="1">
      <c r="A9" s="546" t="s">
        <v>391</v>
      </c>
      <c r="B9" s="540">
        <v>641</v>
      </c>
      <c r="C9" s="541">
        <v>25734352</v>
      </c>
      <c r="D9" s="541">
        <v>4341527</v>
      </c>
      <c r="E9" s="541">
        <v>6706211</v>
      </c>
      <c r="H9" s="542" t="s">
        <v>321</v>
      </c>
      <c r="I9" s="543"/>
      <c r="J9" s="544" t="s">
        <v>392</v>
      </c>
      <c r="K9" s="526"/>
      <c r="L9" s="545" t="s">
        <v>322</v>
      </c>
      <c r="M9" s="17">
        <v>3062</v>
      </c>
      <c r="N9" s="18">
        <v>29205</v>
      </c>
      <c r="O9" s="547" t="s">
        <v>261</v>
      </c>
      <c r="P9" s="547" t="s">
        <v>261</v>
      </c>
      <c r="Q9" s="538"/>
      <c r="R9" s="538"/>
    </row>
    <row r="10" spans="1:18" ht="15.75" customHeight="1">
      <c r="A10" s="546" t="s">
        <v>393</v>
      </c>
      <c r="B10" s="540">
        <v>649</v>
      </c>
      <c r="C10" s="541">
        <v>28200869</v>
      </c>
      <c r="D10" s="541">
        <v>4541379</v>
      </c>
      <c r="E10" s="541">
        <v>6825379</v>
      </c>
      <c r="H10" s="542" t="s">
        <v>323</v>
      </c>
      <c r="I10" s="543"/>
      <c r="J10" s="544" t="s">
        <v>392</v>
      </c>
      <c r="K10" s="526"/>
      <c r="L10" s="545" t="s">
        <v>324</v>
      </c>
      <c r="M10" s="17">
        <v>360</v>
      </c>
      <c r="N10" s="18">
        <v>4828</v>
      </c>
      <c r="O10" s="547" t="s">
        <v>258</v>
      </c>
      <c r="P10" s="547" t="s">
        <v>258</v>
      </c>
      <c r="Q10" s="538"/>
      <c r="R10" s="538"/>
    </row>
    <row r="11" spans="1:18" ht="15.75" customHeight="1">
      <c r="A11" s="548" t="s">
        <v>394</v>
      </c>
      <c r="B11" s="549">
        <v>664</v>
      </c>
      <c r="C11" s="550">
        <v>26205222</v>
      </c>
      <c r="D11" s="550">
        <v>4125937</v>
      </c>
      <c r="E11" s="550">
        <v>6271893</v>
      </c>
      <c r="H11" s="542" t="s">
        <v>325</v>
      </c>
      <c r="I11" s="543"/>
      <c r="J11" s="544" t="s">
        <v>392</v>
      </c>
      <c r="K11" s="526"/>
      <c r="L11" s="545" t="s">
        <v>326</v>
      </c>
      <c r="M11" s="17">
        <v>4293</v>
      </c>
      <c r="N11" s="18">
        <v>103550</v>
      </c>
      <c r="O11" s="547" t="s">
        <v>395</v>
      </c>
      <c r="P11" s="547" t="s">
        <v>395</v>
      </c>
      <c r="Q11" s="538"/>
      <c r="R11" s="538"/>
    </row>
    <row r="12" spans="1:18" ht="15.75" customHeight="1">
      <c r="A12" s="551" t="s">
        <v>60</v>
      </c>
      <c r="B12" s="552">
        <v>643</v>
      </c>
      <c r="C12" s="553">
        <v>23564948</v>
      </c>
      <c r="D12" s="553">
        <v>3344503</v>
      </c>
      <c r="E12" s="553">
        <v>5768830</v>
      </c>
      <c r="H12" s="542" t="s">
        <v>327</v>
      </c>
      <c r="I12" s="543"/>
      <c r="J12" s="544" t="s">
        <v>392</v>
      </c>
      <c r="K12" s="526"/>
      <c r="L12" s="545" t="s">
        <v>328</v>
      </c>
      <c r="M12" s="17">
        <v>25097</v>
      </c>
      <c r="N12" s="18">
        <v>175587</v>
      </c>
      <c r="O12" s="547" t="s">
        <v>258</v>
      </c>
      <c r="P12" s="547" t="s">
        <v>258</v>
      </c>
      <c r="Q12" s="538"/>
      <c r="R12" s="538"/>
    </row>
    <row r="13" spans="3:18" ht="15.75" customHeight="1">
      <c r="C13" s="43"/>
      <c r="D13" s="514"/>
      <c r="E13" s="514"/>
      <c r="F13" s="514"/>
      <c r="G13" s="514"/>
      <c r="H13" s="542" t="s">
        <v>329</v>
      </c>
      <c r="I13" s="543"/>
      <c r="J13" s="544" t="s">
        <v>392</v>
      </c>
      <c r="K13" s="526"/>
      <c r="L13" s="545" t="s">
        <v>330</v>
      </c>
      <c r="M13" s="17">
        <v>24</v>
      </c>
      <c r="N13" s="18">
        <v>5790</v>
      </c>
      <c r="O13" s="547" t="s">
        <v>258</v>
      </c>
      <c r="P13" s="547" t="s">
        <v>258</v>
      </c>
      <c r="Q13" s="538"/>
      <c r="R13" s="538"/>
    </row>
    <row r="14" spans="3:18" ht="15.75" customHeight="1">
      <c r="C14" s="43"/>
      <c r="D14" s="43"/>
      <c r="E14" s="43"/>
      <c r="F14" s="43"/>
      <c r="G14" s="43"/>
      <c r="H14" s="542" t="s">
        <v>331</v>
      </c>
      <c r="I14" s="543"/>
      <c r="J14" s="544" t="s">
        <v>392</v>
      </c>
      <c r="K14" s="526"/>
      <c r="L14" s="545" t="s">
        <v>332</v>
      </c>
      <c r="M14" s="17">
        <v>11213</v>
      </c>
      <c r="N14" s="18">
        <v>151972</v>
      </c>
      <c r="O14" s="547" t="s">
        <v>396</v>
      </c>
      <c r="P14" s="547" t="s">
        <v>396</v>
      </c>
      <c r="Q14" s="538"/>
      <c r="R14" s="538"/>
    </row>
    <row r="15" spans="3:18" ht="15.75" customHeight="1" thickBot="1">
      <c r="C15" s="43"/>
      <c r="D15" s="43"/>
      <c r="E15" s="43"/>
      <c r="F15" s="43"/>
      <c r="G15" s="43"/>
      <c r="H15" s="542" t="s">
        <v>333</v>
      </c>
      <c r="I15" s="543"/>
      <c r="J15" s="544" t="s">
        <v>392</v>
      </c>
      <c r="K15" s="526"/>
      <c r="L15" s="545" t="s">
        <v>332</v>
      </c>
      <c r="M15" s="17">
        <v>8288</v>
      </c>
      <c r="N15" s="18">
        <v>109082</v>
      </c>
      <c r="O15" s="547" t="s">
        <v>396</v>
      </c>
      <c r="P15" s="547" t="s">
        <v>396</v>
      </c>
      <c r="Q15" s="538"/>
      <c r="R15" s="538"/>
    </row>
    <row r="16" spans="1:18" ht="15.75" customHeight="1">
      <c r="A16" s="208" t="s">
        <v>397</v>
      </c>
      <c r="B16" s="154" t="s">
        <v>398</v>
      </c>
      <c r="C16" s="207"/>
      <c r="D16" s="207"/>
      <c r="E16" s="207"/>
      <c r="G16" s="514"/>
      <c r="H16" s="542" t="s">
        <v>334</v>
      </c>
      <c r="I16" s="543"/>
      <c r="J16" s="544" t="s">
        <v>392</v>
      </c>
      <c r="K16" s="526"/>
      <c r="L16" s="545" t="s">
        <v>335</v>
      </c>
      <c r="M16" s="17">
        <v>692</v>
      </c>
      <c r="N16" s="18">
        <v>76587</v>
      </c>
      <c r="O16" s="547" t="s">
        <v>261</v>
      </c>
      <c r="P16" s="547" t="s">
        <v>261</v>
      </c>
      <c r="Q16" s="538"/>
      <c r="R16" s="538"/>
    </row>
    <row r="17" spans="1:18" ht="15.75" customHeight="1">
      <c r="A17" s="526"/>
      <c r="B17" s="527" t="s">
        <v>399</v>
      </c>
      <c r="C17" s="528" t="s">
        <v>312</v>
      </c>
      <c r="D17" s="529" t="s">
        <v>313</v>
      </c>
      <c r="E17" s="530" t="s">
        <v>314</v>
      </c>
      <c r="G17" s="514"/>
      <c r="H17" s="542" t="s">
        <v>336</v>
      </c>
      <c r="I17" s="543"/>
      <c r="J17" s="544" t="s">
        <v>392</v>
      </c>
      <c r="K17" s="526"/>
      <c r="L17" s="545" t="s">
        <v>320</v>
      </c>
      <c r="M17" s="17">
        <v>190</v>
      </c>
      <c r="N17" s="18">
        <v>3610</v>
      </c>
      <c r="O17" s="547" t="s">
        <v>258</v>
      </c>
      <c r="P17" s="547" t="s">
        <v>258</v>
      </c>
      <c r="Q17" s="538"/>
      <c r="R17" s="538"/>
    </row>
    <row r="18" spans="1:18" ht="15.75" customHeight="1">
      <c r="A18" s="187"/>
      <c r="B18" s="534"/>
      <c r="C18" s="532"/>
      <c r="D18" s="532"/>
      <c r="E18" s="531"/>
      <c r="H18" s="554" t="s">
        <v>337</v>
      </c>
      <c r="I18" s="186"/>
      <c r="J18" s="544" t="s">
        <v>392</v>
      </c>
      <c r="K18" s="526"/>
      <c r="L18" s="545" t="s">
        <v>320</v>
      </c>
      <c r="M18" s="555" t="s">
        <v>258</v>
      </c>
      <c r="N18" s="556" t="s">
        <v>258</v>
      </c>
      <c r="O18" s="556" t="s">
        <v>258</v>
      </c>
      <c r="P18" s="556" t="s">
        <v>258</v>
      </c>
      <c r="Q18" s="538"/>
      <c r="R18" s="538"/>
    </row>
    <row r="19" spans="1:18" ht="15.75" customHeight="1">
      <c r="A19" s="539" t="s">
        <v>279</v>
      </c>
      <c r="B19" s="557">
        <v>2416</v>
      </c>
      <c r="C19" s="558">
        <v>104869025</v>
      </c>
      <c r="D19" s="558">
        <v>15090781</v>
      </c>
      <c r="E19" s="558">
        <v>14627512</v>
      </c>
      <c r="H19" s="559" t="s">
        <v>400</v>
      </c>
      <c r="I19" s="560"/>
      <c r="J19" s="561"/>
      <c r="K19" s="562"/>
      <c r="L19" s="563"/>
      <c r="M19" s="564">
        <f>SUM(M7:M18)</f>
        <v>65041</v>
      </c>
      <c r="N19" s="565">
        <f>SUM(N7:N18)</f>
        <v>9291549</v>
      </c>
      <c r="O19" s="565">
        <f>SUM(O7:O18)</f>
        <v>558</v>
      </c>
      <c r="P19" s="565">
        <f>SUM(P7:P18)</f>
        <v>5434630</v>
      </c>
      <c r="Q19" s="538"/>
      <c r="R19" s="538"/>
    </row>
    <row r="20" spans="1:5" ht="15.75" customHeight="1" thickBot="1">
      <c r="A20" s="546" t="s">
        <v>300</v>
      </c>
      <c r="B20" s="557">
        <v>2409</v>
      </c>
      <c r="C20" s="558">
        <v>103146452</v>
      </c>
      <c r="D20" s="558">
        <v>14557766</v>
      </c>
      <c r="E20" s="558">
        <v>14072599</v>
      </c>
    </row>
    <row r="21" spans="1:15" ht="15.75" customHeight="1">
      <c r="A21" s="546" t="s">
        <v>301</v>
      </c>
      <c r="B21" s="566">
        <v>2473</v>
      </c>
      <c r="C21" s="567">
        <v>101185788</v>
      </c>
      <c r="D21" s="567">
        <v>14479004</v>
      </c>
      <c r="E21" s="567">
        <v>13854484</v>
      </c>
      <c r="H21" s="208" t="s">
        <v>401</v>
      </c>
      <c r="I21" s="522"/>
      <c r="J21" s="207" t="s">
        <v>338</v>
      </c>
      <c r="K21" s="207"/>
      <c r="L21" s="154" t="s">
        <v>339</v>
      </c>
      <c r="M21" s="568"/>
      <c r="N21" s="154" t="s">
        <v>340</v>
      </c>
      <c r="O21" s="207"/>
    </row>
    <row r="22" spans="1:15" ht="15.75" customHeight="1">
      <c r="A22" s="548" t="s">
        <v>402</v>
      </c>
      <c r="B22" s="566">
        <v>2472</v>
      </c>
      <c r="C22" s="567">
        <v>101807204</v>
      </c>
      <c r="D22" s="567">
        <v>14552793</v>
      </c>
      <c r="E22" s="567">
        <v>13799853</v>
      </c>
      <c r="H22" s="187"/>
      <c r="I22" s="186"/>
      <c r="J22" s="152" t="s">
        <v>315</v>
      </c>
      <c r="K22" s="136" t="s">
        <v>341</v>
      </c>
      <c r="L22" s="144" t="s">
        <v>315</v>
      </c>
      <c r="M22" s="569" t="s">
        <v>316</v>
      </c>
      <c r="N22" s="533" t="s">
        <v>315</v>
      </c>
      <c r="O22" s="533" t="s">
        <v>316</v>
      </c>
    </row>
    <row r="23" spans="1:15" ht="15.75" customHeight="1">
      <c r="A23" s="570" t="s">
        <v>60</v>
      </c>
      <c r="B23" s="571">
        <v>2472</v>
      </c>
      <c r="C23" s="572">
        <v>97322929</v>
      </c>
      <c r="D23" s="572">
        <v>13980137</v>
      </c>
      <c r="E23" s="572">
        <v>13254819</v>
      </c>
      <c r="H23" s="535" t="s">
        <v>317</v>
      </c>
      <c r="I23" s="536"/>
      <c r="J23" s="18">
        <v>1044</v>
      </c>
      <c r="K23" s="18">
        <v>2275389</v>
      </c>
      <c r="L23" s="18">
        <v>8587</v>
      </c>
      <c r="M23" s="18">
        <v>123595</v>
      </c>
      <c r="N23" s="18">
        <v>538</v>
      </c>
      <c r="O23" s="18">
        <v>113844</v>
      </c>
    </row>
    <row r="24" spans="1:15" ht="15.75" customHeight="1">
      <c r="A24" s="573" t="s">
        <v>306</v>
      </c>
      <c r="D24" s="514"/>
      <c r="E24" s="514"/>
      <c r="F24" s="514"/>
      <c r="G24" s="514"/>
      <c r="H24" s="542" t="s">
        <v>319</v>
      </c>
      <c r="I24" s="543"/>
      <c r="J24" s="18">
        <v>780</v>
      </c>
      <c r="K24" s="18">
        <v>632356</v>
      </c>
      <c r="L24" s="18">
        <v>77</v>
      </c>
      <c r="M24" s="18">
        <v>16463</v>
      </c>
      <c r="N24" s="18">
        <v>238</v>
      </c>
      <c r="O24" s="18">
        <v>35061</v>
      </c>
    </row>
    <row r="25" spans="8:15" ht="15.75" customHeight="1">
      <c r="H25" s="542" t="s">
        <v>321</v>
      </c>
      <c r="I25" s="543"/>
      <c r="J25" s="547" t="s">
        <v>258</v>
      </c>
      <c r="K25" s="547" t="s">
        <v>258</v>
      </c>
      <c r="L25" s="18">
        <v>3062</v>
      </c>
      <c r="M25" s="18">
        <v>29205</v>
      </c>
      <c r="N25" s="547" t="s">
        <v>258</v>
      </c>
      <c r="O25" s="547" t="s">
        <v>258</v>
      </c>
    </row>
    <row r="26" spans="1:15" ht="15.75" customHeight="1">
      <c r="A26" s="574"/>
      <c r="B26" s="574"/>
      <c r="C26" s="574"/>
      <c r="D26" s="574"/>
      <c r="E26" s="574"/>
      <c r="F26" s="574"/>
      <c r="G26" s="574"/>
      <c r="H26" s="542" t="s">
        <v>323</v>
      </c>
      <c r="I26" s="543"/>
      <c r="J26" s="547" t="s">
        <v>258</v>
      </c>
      <c r="K26" s="547" t="s">
        <v>258</v>
      </c>
      <c r="L26" s="18">
        <v>360</v>
      </c>
      <c r="M26" s="18">
        <v>4828</v>
      </c>
      <c r="N26" s="547" t="s">
        <v>258</v>
      </c>
      <c r="O26" s="547" t="s">
        <v>258</v>
      </c>
    </row>
    <row r="27" spans="8:15" ht="15.75" customHeight="1">
      <c r="H27" s="542" t="s">
        <v>325</v>
      </c>
      <c r="I27" s="543"/>
      <c r="J27" s="547" t="s">
        <v>258</v>
      </c>
      <c r="K27" s="547" t="s">
        <v>258</v>
      </c>
      <c r="L27" s="18">
        <v>4293</v>
      </c>
      <c r="M27" s="18">
        <v>103550</v>
      </c>
      <c r="N27" s="547" t="s">
        <v>258</v>
      </c>
      <c r="O27" s="547" t="s">
        <v>258</v>
      </c>
    </row>
    <row r="28" spans="8:15" ht="15.75" customHeight="1">
      <c r="H28" s="542" t="s">
        <v>327</v>
      </c>
      <c r="I28" s="543"/>
      <c r="J28" s="18">
        <v>258</v>
      </c>
      <c r="K28" s="18">
        <v>37152</v>
      </c>
      <c r="L28" s="18">
        <v>24820</v>
      </c>
      <c r="M28" s="18">
        <v>136510</v>
      </c>
      <c r="N28" s="18">
        <v>19</v>
      </c>
      <c r="O28" s="18">
        <v>1925</v>
      </c>
    </row>
    <row r="29" spans="1:15" ht="15.75" customHeight="1">
      <c r="A29" s="215" t="s">
        <v>307</v>
      </c>
      <c r="B29" s="215"/>
      <c r="C29" s="215"/>
      <c r="D29" s="215"/>
      <c r="E29" s="215"/>
      <c r="F29" s="215"/>
      <c r="G29" s="575"/>
      <c r="H29" s="542" t="s">
        <v>329</v>
      </c>
      <c r="I29" s="543"/>
      <c r="J29" s="547" t="s">
        <v>258</v>
      </c>
      <c r="K29" s="547" t="s">
        <v>258</v>
      </c>
      <c r="L29" s="547" t="s">
        <v>258</v>
      </c>
      <c r="M29" s="547" t="s">
        <v>258</v>
      </c>
      <c r="N29" s="18">
        <v>24</v>
      </c>
      <c r="O29" s="18">
        <v>5790</v>
      </c>
    </row>
    <row r="30" spans="1:15" ht="15.75" customHeight="1">
      <c r="A30" s="513" t="s">
        <v>403</v>
      </c>
      <c r="B30" s="513"/>
      <c r="C30" s="513"/>
      <c r="D30" s="513"/>
      <c r="E30" s="513"/>
      <c r="F30" s="513"/>
      <c r="G30" s="576"/>
      <c r="H30" s="542" t="s">
        <v>331</v>
      </c>
      <c r="I30" s="543"/>
      <c r="J30" s="18">
        <v>225</v>
      </c>
      <c r="K30" s="18">
        <v>27073</v>
      </c>
      <c r="L30" s="18">
        <v>9890</v>
      </c>
      <c r="M30" s="18">
        <v>79750</v>
      </c>
      <c r="N30" s="18">
        <v>1098</v>
      </c>
      <c r="O30" s="18">
        <v>45149</v>
      </c>
    </row>
    <row r="31" spans="2:15" ht="15.75" customHeight="1" thickBot="1">
      <c r="B31" s="577"/>
      <c r="C31" s="577"/>
      <c r="D31" s="577"/>
      <c r="E31" s="577"/>
      <c r="F31" s="517" t="s">
        <v>404</v>
      </c>
      <c r="H31" s="542" t="s">
        <v>333</v>
      </c>
      <c r="I31" s="543"/>
      <c r="J31" s="18">
        <v>12</v>
      </c>
      <c r="K31" s="18">
        <v>5880</v>
      </c>
      <c r="L31" s="18">
        <v>8218</v>
      </c>
      <c r="M31" s="18">
        <v>101872</v>
      </c>
      <c r="N31" s="18">
        <v>58</v>
      </c>
      <c r="O31" s="18">
        <v>1330</v>
      </c>
    </row>
    <row r="32" spans="1:15" ht="15.75" customHeight="1">
      <c r="A32" s="578" t="s">
        <v>342</v>
      </c>
      <c r="B32" s="579"/>
      <c r="C32" s="580" t="s">
        <v>343</v>
      </c>
      <c r="D32" s="580"/>
      <c r="E32" s="580"/>
      <c r="F32" s="147"/>
      <c r="G32" s="514"/>
      <c r="H32" s="542" t="s">
        <v>334</v>
      </c>
      <c r="I32" s="543"/>
      <c r="J32" s="18">
        <v>175</v>
      </c>
      <c r="K32" s="18">
        <v>69775</v>
      </c>
      <c r="L32" s="18">
        <v>515</v>
      </c>
      <c r="M32" s="18">
        <v>6613</v>
      </c>
      <c r="N32" s="18">
        <v>2</v>
      </c>
      <c r="O32" s="18">
        <v>199</v>
      </c>
    </row>
    <row r="33" spans="1:15" ht="15.75" customHeight="1">
      <c r="A33" s="157"/>
      <c r="B33" s="581" t="s">
        <v>344</v>
      </c>
      <c r="C33" s="527" t="s">
        <v>405</v>
      </c>
      <c r="D33" s="155" t="s">
        <v>406</v>
      </c>
      <c r="E33" s="193"/>
      <c r="F33" s="193"/>
      <c r="H33" s="542" t="s">
        <v>336</v>
      </c>
      <c r="I33" s="543"/>
      <c r="J33" s="18">
        <v>190</v>
      </c>
      <c r="K33" s="18">
        <v>3610</v>
      </c>
      <c r="L33" s="547" t="s">
        <v>258</v>
      </c>
      <c r="M33" s="547" t="s">
        <v>258</v>
      </c>
      <c r="N33" s="547" t="s">
        <v>258</v>
      </c>
      <c r="O33" s="547" t="s">
        <v>258</v>
      </c>
    </row>
    <row r="34" spans="1:15" ht="15.75" customHeight="1">
      <c r="A34" s="158"/>
      <c r="B34" s="582" t="s">
        <v>345</v>
      </c>
      <c r="C34" s="534"/>
      <c r="D34" s="151" t="s">
        <v>346</v>
      </c>
      <c r="E34" s="569" t="s">
        <v>347</v>
      </c>
      <c r="F34" s="151" t="s">
        <v>348</v>
      </c>
      <c r="H34" s="554" t="s">
        <v>337</v>
      </c>
      <c r="I34" s="186"/>
      <c r="J34" s="556" t="s">
        <v>258</v>
      </c>
      <c r="K34" s="556" t="s">
        <v>258</v>
      </c>
      <c r="L34" s="556" t="s">
        <v>258</v>
      </c>
      <c r="M34" s="556" t="s">
        <v>258</v>
      </c>
      <c r="N34" s="556" t="s">
        <v>258</v>
      </c>
      <c r="O34" s="556" t="s">
        <v>258</v>
      </c>
    </row>
    <row r="35" spans="1:15" ht="15.75" customHeight="1">
      <c r="A35" s="539" t="s">
        <v>279</v>
      </c>
      <c r="B35" s="583">
        <v>458.3</v>
      </c>
      <c r="C35" s="584">
        <v>894</v>
      </c>
      <c r="D35" s="585">
        <f>SUM(E35,F35)</f>
        <v>511799</v>
      </c>
      <c r="E35" s="584">
        <v>498430</v>
      </c>
      <c r="F35" s="584">
        <v>13369</v>
      </c>
      <c r="H35" s="559" t="s">
        <v>400</v>
      </c>
      <c r="I35" s="560"/>
      <c r="J35" s="586">
        <f aca="true" t="shared" si="0" ref="J35:O35">SUM(J23:J34)</f>
        <v>2684</v>
      </c>
      <c r="K35" s="586">
        <f t="shared" si="0"/>
        <v>3051235</v>
      </c>
      <c r="L35" s="586">
        <f t="shared" si="0"/>
        <v>59822</v>
      </c>
      <c r="M35" s="586">
        <f t="shared" si="0"/>
        <v>602386</v>
      </c>
      <c r="N35" s="586">
        <f t="shared" si="0"/>
        <v>1977</v>
      </c>
      <c r="O35" s="586">
        <f t="shared" si="0"/>
        <v>203298</v>
      </c>
    </row>
    <row r="36" spans="1:11" ht="15.75" customHeight="1">
      <c r="A36" s="546" t="s">
        <v>300</v>
      </c>
      <c r="B36" s="583">
        <v>459.5</v>
      </c>
      <c r="C36" s="584">
        <v>868</v>
      </c>
      <c r="D36" s="587">
        <f>SUM(E36,F36)</f>
        <v>750075</v>
      </c>
      <c r="E36" s="584">
        <v>737828</v>
      </c>
      <c r="F36" s="584">
        <v>12247</v>
      </c>
      <c r="H36" s="588" t="s">
        <v>349</v>
      </c>
      <c r="I36" s="573"/>
      <c r="J36" s="43"/>
      <c r="K36" s="43"/>
    </row>
    <row r="37" spans="1:16" ht="15.75" customHeight="1">
      <c r="A37" s="546" t="s">
        <v>301</v>
      </c>
      <c r="B37" s="583">
        <v>459.5</v>
      </c>
      <c r="C37" s="584">
        <v>775</v>
      </c>
      <c r="D37" s="587">
        <f>SUM(E37,F37)</f>
        <v>780275</v>
      </c>
      <c r="E37" s="584">
        <v>766793</v>
      </c>
      <c r="F37" s="584">
        <v>13482</v>
      </c>
      <c r="H37" s="43" t="s">
        <v>350</v>
      </c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548" t="s">
        <v>302</v>
      </c>
      <c r="B38" s="589">
        <v>459.5</v>
      </c>
      <c r="C38" s="590">
        <v>702</v>
      </c>
      <c r="D38" s="587">
        <f>SUM(E38,F38)</f>
        <v>811910</v>
      </c>
      <c r="E38" s="590">
        <v>788636</v>
      </c>
      <c r="F38" s="590">
        <v>23274</v>
      </c>
    </row>
    <row r="39" spans="1:16" ht="15.75" customHeight="1">
      <c r="A39" s="591" t="s">
        <v>60</v>
      </c>
      <c r="B39" s="552">
        <v>459.5</v>
      </c>
      <c r="C39" s="552">
        <v>820</v>
      </c>
      <c r="D39" s="592">
        <v>867875</v>
      </c>
      <c r="E39" s="592">
        <v>824315</v>
      </c>
      <c r="F39" s="592">
        <v>43560</v>
      </c>
      <c r="H39" s="500"/>
      <c r="I39" s="593"/>
      <c r="J39" s="593"/>
      <c r="K39" s="593" t="s">
        <v>407</v>
      </c>
      <c r="L39" s="593"/>
      <c r="M39" s="593"/>
      <c r="N39" s="594"/>
      <c r="O39" s="594"/>
      <c r="P39" s="594"/>
    </row>
    <row r="40" spans="1:16" ht="15.75" customHeight="1">
      <c r="A40" s="43"/>
      <c r="B40" s="595"/>
      <c r="C40" s="595"/>
      <c r="D40" s="595"/>
      <c r="E40" s="595"/>
      <c r="F40" s="595"/>
      <c r="I40" s="514"/>
      <c r="J40" s="514"/>
      <c r="K40" s="596" t="s">
        <v>351</v>
      </c>
      <c r="L40" s="514"/>
      <c r="M40" s="514"/>
      <c r="N40" s="514"/>
      <c r="O40" s="514"/>
      <c r="P40" s="514"/>
    </row>
    <row r="41" spans="1:16" ht="15.75" customHeight="1" thickBot="1">
      <c r="A41" s="597"/>
      <c r="B41" s="598"/>
      <c r="C41" s="599"/>
      <c r="D41" s="599"/>
      <c r="E41" s="599"/>
      <c r="F41" s="599"/>
      <c r="G41" s="43"/>
      <c r="H41" s="600"/>
      <c r="I41" s="600"/>
      <c r="J41" s="600"/>
      <c r="P41" s="520" t="s">
        <v>310</v>
      </c>
    </row>
    <row r="42" spans="1:16" ht="15.75" customHeight="1">
      <c r="A42" s="597"/>
      <c r="B42" s="601"/>
      <c r="C42" s="42"/>
      <c r="D42" s="42"/>
      <c r="E42" s="42"/>
      <c r="F42" s="42"/>
      <c r="G42" s="43"/>
      <c r="H42" s="602" t="s">
        <v>408</v>
      </c>
      <c r="I42" s="603" t="s">
        <v>352</v>
      </c>
      <c r="J42" s="604"/>
      <c r="K42" s="603" t="s">
        <v>353</v>
      </c>
      <c r="L42" s="605"/>
      <c r="M42" s="605"/>
      <c r="N42" s="605"/>
      <c r="O42" s="605"/>
      <c r="P42" s="605"/>
    </row>
    <row r="43" spans="1:16" ht="15.75" customHeight="1">
      <c r="A43" s="43"/>
      <c r="B43" s="43"/>
      <c r="C43" s="43"/>
      <c r="D43" s="43"/>
      <c r="E43" s="43"/>
      <c r="F43" s="43"/>
      <c r="G43" s="43"/>
      <c r="H43" s="513"/>
      <c r="I43" s="606"/>
      <c r="J43" s="607"/>
      <c r="K43" s="608" t="s">
        <v>354</v>
      </c>
      <c r="L43" s="608" t="s">
        <v>355</v>
      </c>
      <c r="M43" s="609" t="s">
        <v>356</v>
      </c>
      <c r="N43" s="610" t="s">
        <v>357</v>
      </c>
      <c r="O43" s="611" t="s">
        <v>358</v>
      </c>
      <c r="P43" s="612"/>
    </row>
    <row r="44" spans="1:16" ht="15.75" customHeight="1">
      <c r="A44" s="43"/>
      <c r="B44" s="43"/>
      <c r="C44" s="43"/>
      <c r="D44" s="43"/>
      <c r="E44" s="43"/>
      <c r="F44" s="43"/>
      <c r="G44" s="43"/>
      <c r="H44" s="191"/>
      <c r="I44" s="533" t="s">
        <v>315</v>
      </c>
      <c r="J44" s="144" t="s">
        <v>316</v>
      </c>
      <c r="K44" s="151" t="s">
        <v>315</v>
      </c>
      <c r="L44" s="533" t="s">
        <v>315</v>
      </c>
      <c r="M44" s="533" t="s">
        <v>315</v>
      </c>
      <c r="N44" s="533" t="s">
        <v>315</v>
      </c>
      <c r="O44" s="613" t="s">
        <v>315</v>
      </c>
      <c r="P44" s="614"/>
    </row>
    <row r="45" spans="1:16" ht="15.75" customHeight="1">
      <c r="A45" s="43"/>
      <c r="B45" s="43"/>
      <c r="C45" s="43"/>
      <c r="D45" s="43"/>
      <c r="E45" s="43"/>
      <c r="F45" s="43"/>
      <c r="G45" s="43"/>
      <c r="H45" s="279" t="s">
        <v>359</v>
      </c>
      <c r="I45" s="549">
        <v>56</v>
      </c>
      <c r="J45" s="615">
        <v>8090</v>
      </c>
      <c r="K45" s="281">
        <v>1</v>
      </c>
      <c r="L45" s="281">
        <v>3</v>
      </c>
      <c r="M45" s="281">
        <v>1</v>
      </c>
      <c r="N45" s="281">
        <v>46</v>
      </c>
      <c r="O45" s="281"/>
      <c r="P45" s="281">
        <v>7</v>
      </c>
    </row>
    <row r="46" spans="1:16" ht="15.75" customHeight="1" thickBot="1">
      <c r="A46" s="516"/>
      <c r="B46" s="516"/>
      <c r="C46" s="516"/>
      <c r="D46" s="516"/>
      <c r="E46" s="516"/>
      <c r="F46" s="516"/>
      <c r="G46" s="43"/>
      <c r="H46" s="616" t="s">
        <v>409</v>
      </c>
      <c r="I46" s="617">
        <v>52</v>
      </c>
      <c r="J46" s="618">
        <v>7945</v>
      </c>
      <c r="K46" s="619">
        <v>2</v>
      </c>
      <c r="L46" s="619">
        <v>2</v>
      </c>
      <c r="M46" s="619">
        <v>2</v>
      </c>
      <c r="N46" s="619">
        <v>44</v>
      </c>
      <c r="O46" s="619"/>
      <c r="P46" s="619">
        <v>6</v>
      </c>
    </row>
    <row r="47" spans="1:13" ht="15.75" customHeight="1">
      <c r="A47" s="578" t="s">
        <v>360</v>
      </c>
      <c r="B47" s="130"/>
      <c r="C47" s="580" t="s">
        <v>361</v>
      </c>
      <c r="D47" s="580"/>
      <c r="E47" s="580"/>
      <c r="F47" s="10"/>
      <c r="G47" s="514"/>
      <c r="H47" s="620" t="s">
        <v>362</v>
      </c>
      <c r="I47" s="43"/>
      <c r="J47" s="43"/>
      <c r="K47" s="43"/>
      <c r="L47" s="43"/>
      <c r="M47" s="43"/>
    </row>
    <row r="48" spans="1:8" ht="15.75" customHeight="1">
      <c r="A48" s="157"/>
      <c r="B48" s="514" t="s">
        <v>344</v>
      </c>
      <c r="C48" s="527" t="s">
        <v>410</v>
      </c>
      <c r="D48" s="155" t="s">
        <v>411</v>
      </c>
      <c r="E48" s="193"/>
      <c r="F48" s="193"/>
      <c r="G48" s="514"/>
      <c r="H48" s="620" t="s">
        <v>363</v>
      </c>
    </row>
    <row r="49" spans="1:7" ht="15.75" customHeight="1">
      <c r="A49" s="158"/>
      <c r="B49" s="582" t="s">
        <v>345</v>
      </c>
      <c r="C49" s="534"/>
      <c r="D49" s="151" t="s">
        <v>412</v>
      </c>
      <c r="E49" s="144" t="s">
        <v>347</v>
      </c>
      <c r="F49" s="151" t="s">
        <v>348</v>
      </c>
      <c r="G49" s="514"/>
    </row>
    <row r="50" spans="1:7" ht="15.75" customHeight="1">
      <c r="A50" s="539" t="s">
        <v>279</v>
      </c>
      <c r="B50" s="621">
        <v>5983.4</v>
      </c>
      <c r="C50" s="585">
        <v>34087</v>
      </c>
      <c r="D50" s="585">
        <f>SUM(E50,F50)</f>
        <v>8599604</v>
      </c>
      <c r="E50" s="458">
        <v>8080121</v>
      </c>
      <c r="F50" s="585">
        <v>519483</v>
      </c>
      <c r="G50" s="43"/>
    </row>
    <row r="51" spans="1:16" ht="15.75" customHeight="1">
      <c r="A51" s="546" t="s">
        <v>300</v>
      </c>
      <c r="B51" s="622">
        <v>6117.79</v>
      </c>
      <c r="C51" s="599">
        <v>31440</v>
      </c>
      <c r="D51" s="585">
        <f>SUM(E51,F51)</f>
        <v>7777395</v>
      </c>
      <c r="E51" s="623">
        <v>6821397</v>
      </c>
      <c r="F51" s="599">
        <v>955998</v>
      </c>
      <c r="G51" s="43"/>
      <c r="H51" s="218" t="s">
        <v>407</v>
      </c>
      <c r="I51" s="218"/>
      <c r="J51" s="218"/>
      <c r="K51" s="218"/>
      <c r="L51" s="218"/>
      <c r="M51" s="218"/>
      <c r="N51" s="218"/>
      <c r="O51" s="218"/>
      <c r="P51" s="594"/>
    </row>
    <row r="52" spans="1:16" ht="15.75" customHeight="1">
      <c r="A52" s="546" t="s">
        <v>301</v>
      </c>
      <c r="B52" s="622">
        <v>6104.4</v>
      </c>
      <c r="C52" s="599">
        <v>34891</v>
      </c>
      <c r="D52" s="585">
        <f>SUM(E52,F52)</f>
        <v>7851773</v>
      </c>
      <c r="E52" s="623">
        <v>6967701</v>
      </c>
      <c r="F52" s="599">
        <v>884072</v>
      </c>
      <c r="G52" s="18"/>
      <c r="H52" s="220" t="s">
        <v>364</v>
      </c>
      <c r="I52" s="220"/>
      <c r="J52" s="220"/>
      <c r="K52" s="220"/>
      <c r="L52" s="220"/>
      <c r="M52" s="220"/>
      <c r="N52" s="220"/>
      <c r="O52" s="220"/>
      <c r="P52" s="333"/>
    </row>
    <row r="53" spans="1:16" ht="15.75" customHeight="1" thickBot="1">
      <c r="A53" s="548" t="s">
        <v>413</v>
      </c>
      <c r="B53" s="622">
        <v>6538.7</v>
      </c>
      <c r="C53" s="587">
        <v>31569</v>
      </c>
      <c r="D53" s="587">
        <v>8399828</v>
      </c>
      <c r="E53" s="458">
        <v>7696407</v>
      </c>
      <c r="F53" s="587">
        <v>703421</v>
      </c>
      <c r="G53" s="18"/>
      <c r="H53" s="217"/>
      <c r="I53" s="217"/>
      <c r="J53" s="217"/>
      <c r="K53" s="217"/>
      <c r="L53" s="217"/>
      <c r="M53" s="217"/>
      <c r="N53" s="217"/>
      <c r="O53" s="624"/>
      <c r="P53" s="624" t="s">
        <v>365</v>
      </c>
    </row>
    <row r="54" spans="1:16" ht="15.75" customHeight="1">
      <c r="A54" s="570" t="s">
        <v>60</v>
      </c>
      <c r="B54" s="625">
        <f>SUM(B56:B58)</f>
        <v>6444.5</v>
      </c>
      <c r="C54" s="129">
        <f>SUM(C56:C58)</f>
        <v>31525</v>
      </c>
      <c r="D54" s="129">
        <f>SUM(D56:D58)</f>
        <v>8303926</v>
      </c>
      <c r="E54" s="129">
        <f>SUM(E56:E58)</f>
        <v>7716229</v>
      </c>
      <c r="F54" s="129">
        <f>SUM(F56:F58)</f>
        <v>587697</v>
      </c>
      <c r="G54" s="626"/>
      <c r="H54" s="224" t="s">
        <v>366</v>
      </c>
      <c r="I54" s="627" t="s">
        <v>367</v>
      </c>
      <c r="J54" s="628"/>
      <c r="K54" s="628"/>
      <c r="L54" s="628"/>
      <c r="M54" s="628"/>
      <c r="N54" s="628"/>
      <c r="O54" s="628"/>
      <c r="P54" s="629"/>
    </row>
    <row r="55" spans="1:16" ht="15.75" customHeight="1">
      <c r="A55" s="630"/>
      <c r="B55" s="631"/>
      <c r="C55" s="43"/>
      <c r="G55" s="514"/>
      <c r="H55" s="248"/>
      <c r="I55" s="632" t="s">
        <v>368</v>
      </c>
      <c r="J55" s="487"/>
      <c r="K55" s="633" t="s">
        <v>369</v>
      </c>
      <c r="L55" s="634"/>
      <c r="M55" s="487" t="s">
        <v>370</v>
      </c>
      <c r="N55" s="248"/>
      <c r="O55" s="234" t="s">
        <v>371</v>
      </c>
      <c r="P55" s="635"/>
    </row>
    <row r="56" spans="1:16" ht="15.75" customHeight="1">
      <c r="A56" s="636" t="s">
        <v>414</v>
      </c>
      <c r="B56" s="637">
        <v>2517</v>
      </c>
      <c r="C56" s="18">
        <v>11368</v>
      </c>
      <c r="D56" s="18">
        <v>3698640</v>
      </c>
      <c r="E56" s="18">
        <v>3182566</v>
      </c>
      <c r="F56" s="18">
        <v>516074</v>
      </c>
      <c r="G56" s="29"/>
      <c r="H56" s="548" t="s">
        <v>372</v>
      </c>
      <c r="I56" s="281"/>
      <c r="J56" s="638">
        <v>98349</v>
      </c>
      <c r="K56" s="639"/>
      <c r="L56" s="638">
        <v>9595</v>
      </c>
      <c r="M56" s="640"/>
      <c r="N56" s="638">
        <v>84992</v>
      </c>
      <c r="O56" s="321"/>
      <c r="P56" s="638">
        <v>3762</v>
      </c>
    </row>
    <row r="57" spans="1:16" ht="15.75" customHeight="1">
      <c r="A57" s="641" t="s">
        <v>415</v>
      </c>
      <c r="B57" s="621">
        <v>170.5</v>
      </c>
      <c r="C57" s="18">
        <v>443</v>
      </c>
      <c r="D57" s="18">
        <v>125342</v>
      </c>
      <c r="E57" s="18">
        <v>122007</v>
      </c>
      <c r="F57" s="18">
        <v>3335</v>
      </c>
      <c r="G57" s="29"/>
      <c r="H57" s="548" t="s">
        <v>373</v>
      </c>
      <c r="I57" s="642"/>
      <c r="J57" s="643">
        <v>99722</v>
      </c>
      <c r="K57" s="285"/>
      <c r="L57" s="643">
        <v>9230</v>
      </c>
      <c r="M57" s="644"/>
      <c r="N57" s="643">
        <v>86042</v>
      </c>
      <c r="O57" s="303"/>
      <c r="P57" s="643">
        <v>4450</v>
      </c>
    </row>
    <row r="58" spans="1:17" ht="15.75" customHeight="1">
      <c r="A58" s="645" t="s">
        <v>374</v>
      </c>
      <c r="B58" s="646">
        <v>3757</v>
      </c>
      <c r="C58" s="18">
        <v>19714</v>
      </c>
      <c r="D58" s="18">
        <v>4479944</v>
      </c>
      <c r="E58" s="18">
        <v>4411656</v>
      </c>
      <c r="F58" s="18">
        <v>68288</v>
      </c>
      <c r="G58" s="647"/>
      <c r="H58" s="591" t="s">
        <v>60</v>
      </c>
      <c r="I58" s="648"/>
      <c r="J58" s="592">
        <v>66609</v>
      </c>
      <c r="K58" s="592"/>
      <c r="L58" s="592">
        <v>8132</v>
      </c>
      <c r="M58" s="592"/>
      <c r="N58" s="592">
        <v>52905</v>
      </c>
      <c r="O58" s="592"/>
      <c r="P58" s="592">
        <v>5572</v>
      </c>
      <c r="Q58" s="43"/>
    </row>
    <row r="59" spans="1:16" ht="15.75" customHeight="1">
      <c r="A59" s="588" t="s">
        <v>375</v>
      </c>
      <c r="B59" s="573"/>
      <c r="C59" s="573"/>
      <c r="D59" s="573"/>
      <c r="E59" s="573"/>
      <c r="F59" s="573"/>
      <c r="G59" s="43"/>
      <c r="H59" s="303" t="s">
        <v>376</v>
      </c>
      <c r="I59" s="642"/>
      <c r="J59" s="649"/>
      <c r="K59" s="650"/>
      <c r="L59" s="298"/>
      <c r="M59" s="650"/>
      <c r="N59" s="303"/>
      <c r="O59" s="650"/>
      <c r="P59" s="651"/>
    </row>
    <row r="60" spans="1:16" ht="15.75" customHeight="1">
      <c r="A60" s="75" t="s">
        <v>377</v>
      </c>
      <c r="G60" s="43"/>
      <c r="H60" s="303"/>
      <c r="I60" s="642"/>
      <c r="J60" s="285"/>
      <c r="K60" s="652"/>
      <c r="L60" s="298"/>
      <c r="M60" s="650"/>
      <c r="N60" s="303"/>
      <c r="O60" s="650"/>
      <c r="P60" s="651"/>
    </row>
    <row r="61" spans="1:16" ht="15" customHeight="1">
      <c r="A61" s="620" t="s">
        <v>378</v>
      </c>
      <c r="B61" s="43"/>
      <c r="C61" s="43"/>
      <c r="D61" s="43"/>
      <c r="E61" s="43"/>
      <c r="F61" s="43"/>
      <c r="G61" s="43"/>
      <c r="H61" s="217"/>
      <c r="I61" s="217"/>
      <c r="J61" s="303"/>
      <c r="K61" s="303"/>
      <c r="L61" s="217"/>
      <c r="M61" s="303"/>
      <c r="N61" s="303"/>
      <c r="O61" s="303"/>
      <c r="P61" s="303"/>
    </row>
    <row r="62" spans="1:6" ht="15" customHeight="1">
      <c r="A62" s="43"/>
      <c r="B62" s="43"/>
      <c r="C62" s="43"/>
      <c r="D62" s="43"/>
      <c r="E62" s="43"/>
      <c r="F62" s="43"/>
    </row>
    <row r="63" spans="10:16" ht="14.25">
      <c r="J63" s="653"/>
      <c r="L63" s="653"/>
      <c r="N63" s="653"/>
      <c r="P63" s="653"/>
    </row>
    <row r="64" ht="14.25">
      <c r="J64" s="653"/>
    </row>
    <row r="65" spans="10:11" ht="14.25">
      <c r="J65" s="653"/>
      <c r="K65" s="75"/>
    </row>
  </sheetData>
  <mergeCells count="85">
    <mergeCell ref="O43:P43"/>
    <mergeCell ref="O44:P44"/>
    <mergeCell ref="K42:P42"/>
    <mergeCell ref="I42:J43"/>
    <mergeCell ref="A2:E2"/>
    <mergeCell ref="H2:P2"/>
    <mergeCell ref="A3:E3"/>
    <mergeCell ref="H3:P3"/>
    <mergeCell ref="A5:A7"/>
    <mergeCell ref="B5:E5"/>
    <mergeCell ref="H5:I6"/>
    <mergeCell ref="J5:K6"/>
    <mergeCell ref="L5:L6"/>
    <mergeCell ref="M5:N5"/>
    <mergeCell ref="O5:P5"/>
    <mergeCell ref="B6:B7"/>
    <mergeCell ref="C6:C7"/>
    <mergeCell ref="D6:D7"/>
    <mergeCell ref="E6:E7"/>
    <mergeCell ref="H8:I8"/>
    <mergeCell ref="J8:K8"/>
    <mergeCell ref="H7:I7"/>
    <mergeCell ref="J7:K7"/>
    <mergeCell ref="H9:I9"/>
    <mergeCell ref="J9:K9"/>
    <mergeCell ref="H10:I10"/>
    <mergeCell ref="J10:K10"/>
    <mergeCell ref="H11:I11"/>
    <mergeCell ref="J11:K11"/>
    <mergeCell ref="H12:I12"/>
    <mergeCell ref="J12:K12"/>
    <mergeCell ref="H14:I14"/>
    <mergeCell ref="J14:K14"/>
    <mergeCell ref="A16:A18"/>
    <mergeCell ref="B16:E16"/>
    <mergeCell ref="H16:I16"/>
    <mergeCell ref="J16:K16"/>
    <mergeCell ref="H15:I15"/>
    <mergeCell ref="J15:K15"/>
    <mergeCell ref="H13:I13"/>
    <mergeCell ref="J13:K13"/>
    <mergeCell ref="B17:B18"/>
    <mergeCell ref="C17:C18"/>
    <mergeCell ref="D17:D18"/>
    <mergeCell ref="E17:E18"/>
    <mergeCell ref="H17:I17"/>
    <mergeCell ref="J17:K17"/>
    <mergeCell ref="H18:I18"/>
    <mergeCell ref="J18:K18"/>
    <mergeCell ref="H19:I19"/>
    <mergeCell ref="H21:I22"/>
    <mergeCell ref="J21:K21"/>
    <mergeCell ref="L21:M21"/>
    <mergeCell ref="N21:O21"/>
    <mergeCell ref="H24:I24"/>
    <mergeCell ref="H23:I23"/>
    <mergeCell ref="H25:I25"/>
    <mergeCell ref="H26:I26"/>
    <mergeCell ref="H27:I27"/>
    <mergeCell ref="H28:I28"/>
    <mergeCell ref="A29:F29"/>
    <mergeCell ref="H29:I29"/>
    <mergeCell ref="H32:I32"/>
    <mergeCell ref="A30:F30"/>
    <mergeCell ref="H31:I31"/>
    <mergeCell ref="H30:I30"/>
    <mergeCell ref="A32:A34"/>
    <mergeCell ref="C32:E32"/>
    <mergeCell ref="C33:C34"/>
    <mergeCell ref="D33:F33"/>
    <mergeCell ref="H33:I33"/>
    <mergeCell ref="H34:I34"/>
    <mergeCell ref="H35:I35"/>
    <mergeCell ref="H42:H44"/>
    <mergeCell ref="A47:A49"/>
    <mergeCell ref="C47:E47"/>
    <mergeCell ref="C48:C49"/>
    <mergeCell ref="D48:F48"/>
    <mergeCell ref="H51:O51"/>
    <mergeCell ref="H52:O52"/>
    <mergeCell ref="H54:H55"/>
    <mergeCell ref="I55:J55"/>
    <mergeCell ref="M55:N55"/>
    <mergeCell ref="O55:P55"/>
    <mergeCell ref="K55:L55"/>
  </mergeCells>
  <printOptions/>
  <pageMargins left="1.3779527559055118" right="0" top="0.984251968503937" bottom="0.984251968503937" header="0.5118110236220472" footer="0.5118110236220472"/>
  <pageSetup fitToHeight="1" fitToWidth="1" horizontalDpi="300" verticalDpi="300" orientation="landscape" paperSize="8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16.09765625" style="217" customWidth="1"/>
    <col min="2" max="2" width="12.59765625" style="217" customWidth="1"/>
    <col min="3" max="3" width="14.09765625" style="217" customWidth="1"/>
    <col min="4" max="4" width="12.59765625" style="217" customWidth="1"/>
    <col min="5" max="5" width="15" style="217" customWidth="1"/>
    <col min="6" max="6" width="12.59765625" style="217" customWidth="1"/>
    <col min="7" max="7" width="14.5" style="217" customWidth="1"/>
    <col min="8" max="8" width="12.59765625" style="217" customWidth="1"/>
    <col min="9" max="9" width="14.5" style="217" customWidth="1"/>
    <col min="10" max="15" width="12.59765625" style="217" customWidth="1"/>
    <col min="16" max="16" width="11.59765625" style="217" bestFit="1" customWidth="1"/>
    <col min="17" max="17" width="12.59765625" style="217" customWidth="1"/>
    <col min="18" max="16384" width="10.59765625" style="217" customWidth="1"/>
  </cols>
  <sheetData>
    <row r="1" spans="1:15" s="213" customFormat="1" ht="19.5" customHeight="1">
      <c r="A1" s="212" t="s">
        <v>430</v>
      </c>
      <c r="O1" s="214" t="s">
        <v>431</v>
      </c>
    </row>
    <row r="2" spans="1:15" ht="19.5" customHeight="1">
      <c r="A2" s="471" t="s">
        <v>432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</row>
    <row r="3" spans="2:13" ht="18" customHeight="1" thickBot="1"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472" t="s">
        <v>433</v>
      </c>
    </row>
    <row r="4" spans="1:13" ht="16.5" customHeight="1">
      <c r="A4" s="654" t="s">
        <v>434</v>
      </c>
      <c r="B4" s="475" t="s">
        <v>416</v>
      </c>
      <c r="C4" s="477"/>
      <c r="D4" s="475" t="s">
        <v>417</v>
      </c>
      <c r="E4" s="477"/>
      <c r="F4" s="475" t="s">
        <v>418</v>
      </c>
      <c r="G4" s="477"/>
      <c r="H4" s="475" t="s">
        <v>419</v>
      </c>
      <c r="I4" s="477"/>
      <c r="J4" s="475" t="s">
        <v>420</v>
      </c>
      <c r="K4" s="477"/>
      <c r="L4" s="475" t="s">
        <v>421</v>
      </c>
      <c r="M4" s="476"/>
    </row>
    <row r="5" spans="1:13" ht="16.5" customHeight="1">
      <c r="A5" s="241"/>
      <c r="B5" s="489" t="s">
        <v>422</v>
      </c>
      <c r="C5" s="489" t="s">
        <v>423</v>
      </c>
      <c r="D5" s="489" t="s">
        <v>422</v>
      </c>
      <c r="E5" s="489" t="s">
        <v>423</v>
      </c>
      <c r="F5" s="489" t="s">
        <v>422</v>
      </c>
      <c r="G5" s="489" t="s">
        <v>423</v>
      </c>
      <c r="H5" s="489" t="s">
        <v>422</v>
      </c>
      <c r="I5" s="489" t="s">
        <v>423</v>
      </c>
      <c r="J5" s="489" t="s">
        <v>422</v>
      </c>
      <c r="K5" s="489" t="s">
        <v>423</v>
      </c>
      <c r="L5" s="489" t="s">
        <v>422</v>
      </c>
      <c r="M5" s="655" t="s">
        <v>423</v>
      </c>
    </row>
    <row r="6" spans="1:13" ht="16.5" customHeight="1">
      <c r="A6" s="656" t="s">
        <v>279</v>
      </c>
      <c r="B6" s="93">
        <v>738017</v>
      </c>
      <c r="C6" s="71">
        <v>166283366</v>
      </c>
      <c r="D6" s="71">
        <v>736552</v>
      </c>
      <c r="E6" s="71">
        <v>158698435</v>
      </c>
      <c r="F6" s="71">
        <v>1125386</v>
      </c>
      <c r="G6" s="71">
        <v>284651654</v>
      </c>
      <c r="H6" s="71">
        <v>102530</v>
      </c>
      <c r="I6" s="71">
        <v>11641446</v>
      </c>
      <c r="J6" s="71">
        <v>13852</v>
      </c>
      <c r="K6" s="71">
        <v>4552706</v>
      </c>
      <c r="L6" s="71">
        <v>45891</v>
      </c>
      <c r="M6" s="71">
        <v>15708441</v>
      </c>
    </row>
    <row r="7" spans="1:13" ht="16.5" customHeight="1">
      <c r="A7" s="92" t="s">
        <v>300</v>
      </c>
      <c r="B7" s="93">
        <v>784353</v>
      </c>
      <c r="C7" s="71">
        <v>158390098</v>
      </c>
      <c r="D7" s="71">
        <v>789115</v>
      </c>
      <c r="E7" s="71">
        <v>167509980</v>
      </c>
      <c r="F7" s="71">
        <v>1090958</v>
      </c>
      <c r="G7" s="71">
        <v>272926214</v>
      </c>
      <c r="H7" s="71">
        <v>68188</v>
      </c>
      <c r="I7" s="71">
        <v>7964122</v>
      </c>
      <c r="J7" s="71">
        <v>11281</v>
      </c>
      <c r="K7" s="71">
        <v>4011975</v>
      </c>
      <c r="L7" s="71">
        <v>33092</v>
      </c>
      <c r="M7" s="71">
        <v>9903103</v>
      </c>
    </row>
    <row r="8" spans="1:13" ht="16.5" customHeight="1">
      <c r="A8" s="92" t="s">
        <v>301</v>
      </c>
      <c r="B8" s="93">
        <v>735166</v>
      </c>
      <c r="C8" s="71">
        <v>143330709</v>
      </c>
      <c r="D8" s="71">
        <v>730150</v>
      </c>
      <c r="E8" s="71">
        <v>143743784</v>
      </c>
      <c r="F8" s="71">
        <v>1124881</v>
      </c>
      <c r="G8" s="71">
        <v>239273288</v>
      </c>
      <c r="H8" s="71">
        <v>67079</v>
      </c>
      <c r="I8" s="71">
        <v>8170299</v>
      </c>
      <c r="J8" s="71">
        <v>13120</v>
      </c>
      <c r="K8" s="71">
        <v>4438740</v>
      </c>
      <c r="L8" s="71">
        <v>29717</v>
      </c>
      <c r="M8" s="71">
        <v>6944748</v>
      </c>
    </row>
    <row r="9" spans="1:15" ht="16.5" customHeight="1">
      <c r="A9" s="92" t="s">
        <v>302</v>
      </c>
      <c r="B9" s="93">
        <v>901108</v>
      </c>
      <c r="C9" s="71">
        <v>185666891</v>
      </c>
      <c r="D9" s="71">
        <v>899199</v>
      </c>
      <c r="E9" s="71">
        <v>186249833</v>
      </c>
      <c r="F9" s="71">
        <v>1183622</v>
      </c>
      <c r="G9" s="71">
        <v>244403894</v>
      </c>
      <c r="H9" s="71">
        <v>94879</v>
      </c>
      <c r="I9" s="71">
        <v>12070285</v>
      </c>
      <c r="J9" s="71">
        <v>14699</v>
      </c>
      <c r="K9" s="71">
        <v>4894801</v>
      </c>
      <c r="L9" s="71">
        <v>38624</v>
      </c>
      <c r="M9" s="71">
        <v>6552320</v>
      </c>
      <c r="N9" s="657"/>
      <c r="O9" s="657"/>
    </row>
    <row r="10" spans="1:13" s="134" customFormat="1" ht="16.5" customHeight="1">
      <c r="A10" s="658" t="s">
        <v>60</v>
      </c>
      <c r="B10" s="659">
        <v>963365</v>
      </c>
      <c r="C10" s="128">
        <v>188268416</v>
      </c>
      <c r="D10" s="128">
        <v>952099</v>
      </c>
      <c r="E10" s="128">
        <v>183913946</v>
      </c>
      <c r="F10" s="128">
        <v>1294343</v>
      </c>
      <c r="G10" s="128">
        <v>283594848</v>
      </c>
      <c r="H10" s="128">
        <v>81841</v>
      </c>
      <c r="I10" s="128">
        <v>11253208</v>
      </c>
      <c r="J10" s="128">
        <v>14230</v>
      </c>
      <c r="K10" s="128">
        <v>4888450</v>
      </c>
      <c r="L10" s="128">
        <v>55455</v>
      </c>
      <c r="M10" s="128">
        <v>12067920</v>
      </c>
    </row>
    <row r="11" spans="1:15" s="500" customFormat="1" ht="16.5" customHeight="1">
      <c r="A11" s="112"/>
      <c r="B11" s="660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57"/>
      <c r="O11" s="657"/>
    </row>
    <row r="12" spans="1:15" ht="16.5" customHeight="1">
      <c r="A12" s="656" t="s">
        <v>435</v>
      </c>
      <c r="B12" s="93">
        <v>75197</v>
      </c>
      <c r="C12" s="71">
        <v>16461278</v>
      </c>
      <c r="D12" s="71">
        <v>71921</v>
      </c>
      <c r="E12" s="71">
        <v>13686845</v>
      </c>
      <c r="F12" s="71">
        <v>97497</v>
      </c>
      <c r="G12" s="71">
        <v>22494442</v>
      </c>
      <c r="H12" s="71">
        <v>7080</v>
      </c>
      <c r="I12" s="71">
        <v>942061</v>
      </c>
      <c r="J12" s="71">
        <v>1158</v>
      </c>
      <c r="K12" s="71">
        <v>392370</v>
      </c>
      <c r="L12" s="71">
        <v>3510</v>
      </c>
      <c r="M12" s="71">
        <v>621714</v>
      </c>
      <c r="N12" s="657"/>
      <c r="O12" s="657"/>
    </row>
    <row r="13" spans="1:15" ht="16.5" customHeight="1">
      <c r="A13" s="92" t="s">
        <v>436</v>
      </c>
      <c r="B13" s="93">
        <v>99427</v>
      </c>
      <c r="C13" s="71">
        <v>16236390</v>
      </c>
      <c r="D13" s="71">
        <v>81723</v>
      </c>
      <c r="E13" s="71">
        <v>14938024</v>
      </c>
      <c r="F13" s="71">
        <v>115201</v>
      </c>
      <c r="G13" s="71">
        <v>23792808</v>
      </c>
      <c r="H13" s="71">
        <v>7193</v>
      </c>
      <c r="I13" s="71">
        <v>938347</v>
      </c>
      <c r="J13" s="71">
        <v>1147</v>
      </c>
      <c r="K13" s="71">
        <v>382158</v>
      </c>
      <c r="L13" s="71">
        <v>3414</v>
      </c>
      <c r="M13" s="71">
        <v>631446</v>
      </c>
      <c r="N13" s="657"/>
      <c r="O13" s="657"/>
    </row>
    <row r="14" spans="1:15" ht="16.5" customHeight="1">
      <c r="A14" s="92" t="s">
        <v>437</v>
      </c>
      <c r="B14" s="93">
        <v>77976</v>
      </c>
      <c r="C14" s="71">
        <v>16372820</v>
      </c>
      <c r="D14" s="71">
        <v>81427</v>
      </c>
      <c r="E14" s="71">
        <v>14738744</v>
      </c>
      <c r="F14" s="71">
        <v>111750</v>
      </c>
      <c r="G14" s="71">
        <v>25426884</v>
      </c>
      <c r="H14" s="71">
        <v>7499</v>
      </c>
      <c r="I14" s="71">
        <v>968886</v>
      </c>
      <c r="J14" s="71">
        <v>1119</v>
      </c>
      <c r="K14" s="71">
        <v>409338</v>
      </c>
      <c r="L14" s="71">
        <v>3418</v>
      </c>
      <c r="M14" s="71">
        <v>1497506</v>
      </c>
      <c r="N14" s="657"/>
      <c r="O14" s="657"/>
    </row>
    <row r="15" spans="1:15" ht="16.5" customHeight="1">
      <c r="A15" s="92" t="s">
        <v>438</v>
      </c>
      <c r="B15" s="93">
        <v>97751</v>
      </c>
      <c r="C15" s="71">
        <v>17293439</v>
      </c>
      <c r="D15" s="71">
        <v>97784</v>
      </c>
      <c r="E15" s="71">
        <v>18652535</v>
      </c>
      <c r="F15" s="71">
        <v>111717</v>
      </c>
      <c r="G15" s="71">
        <v>24067788</v>
      </c>
      <c r="H15" s="71">
        <v>7090</v>
      </c>
      <c r="I15" s="71">
        <v>924649</v>
      </c>
      <c r="J15" s="71">
        <v>1098</v>
      </c>
      <c r="K15" s="71">
        <v>405248</v>
      </c>
      <c r="L15" s="71">
        <v>3554</v>
      </c>
      <c r="M15" s="71">
        <v>1532262</v>
      </c>
      <c r="N15" s="657"/>
      <c r="O15" s="657"/>
    </row>
    <row r="16" spans="1:15" ht="16.5" customHeight="1">
      <c r="A16" s="656" t="s">
        <v>439</v>
      </c>
      <c r="B16" s="93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657"/>
      <c r="O16" s="657"/>
    </row>
    <row r="17" spans="1:15" ht="16.5" customHeight="1">
      <c r="A17" s="92" t="s">
        <v>440</v>
      </c>
      <c r="B17" s="93">
        <v>81259</v>
      </c>
      <c r="C17" s="71">
        <v>14921725</v>
      </c>
      <c r="D17" s="71">
        <v>88098</v>
      </c>
      <c r="E17" s="71">
        <v>16237003</v>
      </c>
      <c r="F17" s="71">
        <v>104878</v>
      </c>
      <c r="G17" s="71">
        <v>22752509</v>
      </c>
      <c r="H17" s="71">
        <v>6627</v>
      </c>
      <c r="I17" s="71">
        <v>884183</v>
      </c>
      <c r="J17" s="71">
        <v>1101</v>
      </c>
      <c r="K17" s="71">
        <v>399045</v>
      </c>
      <c r="L17" s="71">
        <v>3376</v>
      </c>
      <c r="M17" s="71">
        <v>708968</v>
      </c>
      <c r="N17" s="657"/>
      <c r="O17" s="657"/>
    </row>
    <row r="18" spans="1:15" ht="16.5" customHeight="1">
      <c r="A18" s="92" t="s">
        <v>441</v>
      </c>
      <c r="B18" s="93">
        <v>69558</v>
      </c>
      <c r="C18" s="71">
        <v>13791528</v>
      </c>
      <c r="D18" s="71">
        <v>71259</v>
      </c>
      <c r="E18" s="71">
        <v>14282805</v>
      </c>
      <c r="F18" s="71">
        <v>103177</v>
      </c>
      <c r="G18" s="71">
        <v>22261232</v>
      </c>
      <c r="H18" s="71">
        <v>6881</v>
      </c>
      <c r="I18" s="71">
        <v>969939</v>
      </c>
      <c r="J18" s="71">
        <v>1178</v>
      </c>
      <c r="K18" s="71">
        <v>408000</v>
      </c>
      <c r="L18" s="71">
        <v>4786</v>
      </c>
      <c r="M18" s="71">
        <v>846565</v>
      </c>
      <c r="N18" s="657"/>
      <c r="O18" s="657"/>
    </row>
    <row r="19" spans="1:15" ht="16.5" customHeight="1">
      <c r="A19" s="92" t="s">
        <v>442</v>
      </c>
      <c r="B19" s="93">
        <v>90775</v>
      </c>
      <c r="C19" s="71">
        <v>17014315</v>
      </c>
      <c r="D19" s="71">
        <v>84400</v>
      </c>
      <c r="E19" s="71">
        <v>16116472</v>
      </c>
      <c r="F19" s="71">
        <v>109552</v>
      </c>
      <c r="G19" s="71">
        <v>23159075</v>
      </c>
      <c r="H19" s="71">
        <v>6637</v>
      </c>
      <c r="I19" s="71">
        <v>979165</v>
      </c>
      <c r="J19" s="71">
        <v>1198</v>
      </c>
      <c r="K19" s="71">
        <v>407668</v>
      </c>
      <c r="L19" s="71">
        <v>4705</v>
      </c>
      <c r="M19" s="71">
        <v>965625</v>
      </c>
      <c r="N19" s="657"/>
      <c r="O19" s="657"/>
    </row>
    <row r="20" spans="1:15" ht="16.5" customHeight="1">
      <c r="A20" s="92" t="s">
        <v>443</v>
      </c>
      <c r="B20" s="93">
        <v>80739</v>
      </c>
      <c r="C20" s="71">
        <v>15447345</v>
      </c>
      <c r="D20" s="71">
        <v>79841</v>
      </c>
      <c r="E20" s="71">
        <v>15370571</v>
      </c>
      <c r="F20" s="71">
        <v>110450</v>
      </c>
      <c r="G20" s="71">
        <v>23235849</v>
      </c>
      <c r="H20" s="71">
        <v>6613</v>
      </c>
      <c r="I20" s="71">
        <v>947649</v>
      </c>
      <c r="J20" s="71">
        <v>1269</v>
      </c>
      <c r="K20" s="71">
        <v>416012</v>
      </c>
      <c r="L20" s="71">
        <v>5020</v>
      </c>
      <c r="M20" s="71">
        <v>1139306</v>
      </c>
      <c r="N20" s="657"/>
      <c r="O20" s="657"/>
    </row>
    <row r="21" spans="1:15" ht="16.5" customHeight="1">
      <c r="A21" s="656" t="s">
        <v>444</v>
      </c>
      <c r="B21" s="662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657"/>
      <c r="O21" s="657"/>
    </row>
    <row r="22" spans="1:15" ht="16.5" customHeight="1">
      <c r="A22" s="92" t="s">
        <v>445</v>
      </c>
      <c r="B22" s="93">
        <v>81133</v>
      </c>
      <c r="C22" s="71">
        <v>15440394</v>
      </c>
      <c r="D22" s="71">
        <v>85566</v>
      </c>
      <c r="E22" s="71">
        <v>15384377</v>
      </c>
      <c r="F22" s="71">
        <v>106017</v>
      </c>
      <c r="G22" s="71">
        <v>23291866</v>
      </c>
      <c r="H22" s="71">
        <v>6900</v>
      </c>
      <c r="I22" s="71">
        <v>953107</v>
      </c>
      <c r="J22" s="71">
        <v>1325</v>
      </c>
      <c r="K22" s="71">
        <v>423669</v>
      </c>
      <c r="L22" s="71">
        <v>5561</v>
      </c>
      <c r="M22" s="71">
        <v>1063101</v>
      </c>
      <c r="N22" s="657"/>
      <c r="O22" s="657"/>
    </row>
    <row r="23" spans="1:15" ht="16.5" customHeight="1">
      <c r="A23" s="656" t="s">
        <v>446</v>
      </c>
      <c r="B23" s="93">
        <v>62752</v>
      </c>
      <c r="C23" s="71">
        <v>14114661</v>
      </c>
      <c r="D23" s="71">
        <v>60628</v>
      </c>
      <c r="E23" s="71">
        <v>13275614</v>
      </c>
      <c r="F23" s="71">
        <v>108141</v>
      </c>
      <c r="G23" s="71">
        <v>24130913</v>
      </c>
      <c r="H23" s="71">
        <v>6375</v>
      </c>
      <c r="I23" s="71">
        <v>872797</v>
      </c>
      <c r="J23" s="71">
        <v>1296</v>
      </c>
      <c r="K23" s="71">
        <v>427337</v>
      </c>
      <c r="L23" s="71">
        <v>5898</v>
      </c>
      <c r="M23" s="71">
        <v>1145425</v>
      </c>
      <c r="N23" s="657"/>
      <c r="O23" s="657"/>
    </row>
    <row r="24" spans="1:15" ht="16.5" customHeight="1">
      <c r="A24" s="92" t="s">
        <v>447</v>
      </c>
      <c r="B24" s="93">
        <v>71815</v>
      </c>
      <c r="C24" s="71">
        <v>15336567</v>
      </c>
      <c r="D24" s="71">
        <v>69480</v>
      </c>
      <c r="E24" s="71">
        <v>14560476</v>
      </c>
      <c r="F24" s="71">
        <v>110476</v>
      </c>
      <c r="G24" s="71">
        <v>24907004</v>
      </c>
      <c r="H24" s="71">
        <v>6621</v>
      </c>
      <c r="I24" s="71">
        <v>910383</v>
      </c>
      <c r="J24" s="71">
        <v>1220</v>
      </c>
      <c r="K24" s="71">
        <v>416498</v>
      </c>
      <c r="L24" s="71">
        <v>6189</v>
      </c>
      <c r="M24" s="71">
        <v>1004119</v>
      </c>
      <c r="N24" s="657"/>
      <c r="O24" s="657"/>
    </row>
    <row r="25" spans="1:15" ht="16.5" customHeight="1">
      <c r="A25" s="663" t="s">
        <v>448</v>
      </c>
      <c r="B25" s="664">
        <v>74983</v>
      </c>
      <c r="C25" s="506">
        <v>15837954</v>
      </c>
      <c r="D25" s="506">
        <v>79972</v>
      </c>
      <c r="E25" s="506">
        <v>16670480</v>
      </c>
      <c r="F25" s="506">
        <v>105487</v>
      </c>
      <c r="G25" s="506">
        <v>24074478</v>
      </c>
      <c r="H25" s="506">
        <v>6325</v>
      </c>
      <c r="I25" s="506">
        <v>962042</v>
      </c>
      <c r="J25" s="506">
        <v>1121</v>
      </c>
      <c r="K25" s="506">
        <v>401107</v>
      </c>
      <c r="L25" s="506">
        <v>6024</v>
      </c>
      <c r="M25" s="506">
        <v>911883</v>
      </c>
      <c r="N25" s="657"/>
      <c r="O25" s="657"/>
    </row>
    <row r="26" spans="1:13" ht="15" customHeight="1">
      <c r="A26" s="665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15" customHeight="1">
      <c r="A27" s="665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ht="15" customHeight="1"/>
    <row r="29" spans="1:15" ht="15" customHeight="1" thickBot="1">
      <c r="A29" s="398" t="s">
        <v>64</v>
      </c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472"/>
    </row>
    <row r="30" spans="1:15" ht="16.5" customHeight="1">
      <c r="A30" s="654" t="s">
        <v>449</v>
      </c>
      <c r="B30" s="475" t="s">
        <v>424</v>
      </c>
      <c r="C30" s="477"/>
      <c r="D30" s="475" t="s">
        <v>425</v>
      </c>
      <c r="E30" s="477"/>
      <c r="F30" s="475" t="s">
        <v>450</v>
      </c>
      <c r="G30" s="477"/>
      <c r="H30" s="475" t="s">
        <v>426</v>
      </c>
      <c r="I30" s="477"/>
      <c r="J30" s="475" t="s">
        <v>427</v>
      </c>
      <c r="K30" s="477"/>
      <c r="L30" s="475" t="s">
        <v>428</v>
      </c>
      <c r="M30" s="477"/>
      <c r="N30" s="475" t="s">
        <v>451</v>
      </c>
      <c r="O30" s="476"/>
    </row>
    <row r="31" spans="1:15" ht="16.5" customHeight="1">
      <c r="A31" s="666"/>
      <c r="B31" s="489" t="s">
        <v>422</v>
      </c>
      <c r="C31" s="489" t="s">
        <v>423</v>
      </c>
      <c r="D31" s="489" t="s">
        <v>422</v>
      </c>
      <c r="E31" s="489" t="s">
        <v>423</v>
      </c>
      <c r="F31" s="489" t="s">
        <v>422</v>
      </c>
      <c r="G31" s="489" t="s">
        <v>423</v>
      </c>
      <c r="H31" s="489" t="s">
        <v>422</v>
      </c>
      <c r="I31" s="489" t="s">
        <v>423</v>
      </c>
      <c r="J31" s="489" t="s">
        <v>422</v>
      </c>
      <c r="K31" s="489" t="s">
        <v>423</v>
      </c>
      <c r="L31" s="489" t="s">
        <v>422</v>
      </c>
      <c r="M31" s="489" t="s">
        <v>423</v>
      </c>
      <c r="N31" s="489" t="s">
        <v>422</v>
      </c>
      <c r="O31" s="655" t="s">
        <v>423</v>
      </c>
    </row>
    <row r="32" spans="1:15" ht="16.5" customHeight="1">
      <c r="A32" s="656" t="s">
        <v>279</v>
      </c>
      <c r="B32" s="93">
        <v>6107</v>
      </c>
      <c r="C32" s="71">
        <v>393379</v>
      </c>
      <c r="D32" s="71">
        <v>108790</v>
      </c>
      <c r="E32" s="71">
        <v>15508149</v>
      </c>
      <c r="F32" s="71">
        <v>63739</v>
      </c>
      <c r="G32" s="71">
        <v>11448390</v>
      </c>
      <c r="H32" s="71">
        <v>585698</v>
      </c>
      <c r="I32" s="71">
        <v>157894050</v>
      </c>
      <c r="J32" s="71">
        <v>64123</v>
      </c>
      <c r="K32" s="71">
        <v>8264134</v>
      </c>
      <c r="L32" s="71">
        <v>72418</v>
      </c>
      <c r="M32" s="71">
        <v>18050737</v>
      </c>
      <c r="N32" s="71">
        <v>62238</v>
      </c>
      <c r="O32" s="71">
        <v>41190222</v>
      </c>
    </row>
    <row r="33" spans="1:15" ht="16.5" customHeight="1">
      <c r="A33" s="92" t="s">
        <v>300</v>
      </c>
      <c r="B33" s="93">
        <v>6846</v>
      </c>
      <c r="C33" s="71">
        <v>454222</v>
      </c>
      <c r="D33" s="71">
        <v>84537</v>
      </c>
      <c r="E33" s="71">
        <v>15074267</v>
      </c>
      <c r="F33" s="71">
        <v>95451</v>
      </c>
      <c r="G33" s="71">
        <v>12640082</v>
      </c>
      <c r="H33" s="71">
        <v>571829</v>
      </c>
      <c r="I33" s="71">
        <v>150813632</v>
      </c>
      <c r="J33" s="71">
        <v>63780</v>
      </c>
      <c r="K33" s="71">
        <v>8899989</v>
      </c>
      <c r="L33" s="71">
        <v>77178</v>
      </c>
      <c r="M33" s="71">
        <v>20066500</v>
      </c>
      <c r="N33" s="71">
        <v>78776</v>
      </c>
      <c r="O33" s="71">
        <v>43098322</v>
      </c>
    </row>
    <row r="34" spans="1:15" ht="16.5" customHeight="1">
      <c r="A34" s="92" t="s">
        <v>301</v>
      </c>
      <c r="B34" s="93">
        <v>7402</v>
      </c>
      <c r="C34" s="71">
        <v>833441</v>
      </c>
      <c r="D34" s="71">
        <v>113969</v>
      </c>
      <c r="E34" s="71">
        <v>21856639</v>
      </c>
      <c r="F34" s="71">
        <v>91628</v>
      </c>
      <c r="G34" s="71">
        <v>12157804</v>
      </c>
      <c r="H34" s="71">
        <v>572967</v>
      </c>
      <c r="I34" s="71">
        <v>143899314</v>
      </c>
      <c r="J34" s="71">
        <v>51213</v>
      </c>
      <c r="K34" s="71">
        <v>7597729</v>
      </c>
      <c r="L34" s="71">
        <v>114032</v>
      </c>
      <c r="M34" s="71">
        <v>21894468</v>
      </c>
      <c r="N34" s="71">
        <v>63754</v>
      </c>
      <c r="O34" s="71">
        <v>11480106</v>
      </c>
    </row>
    <row r="35" spans="1:17" ht="16.5" customHeight="1">
      <c r="A35" s="92" t="s">
        <v>302</v>
      </c>
      <c r="B35" s="93">
        <v>7156</v>
      </c>
      <c r="C35" s="71">
        <v>975617</v>
      </c>
      <c r="D35" s="71">
        <v>108550</v>
      </c>
      <c r="E35" s="71">
        <v>22900078</v>
      </c>
      <c r="F35" s="71">
        <v>95816</v>
      </c>
      <c r="G35" s="71">
        <v>12162837</v>
      </c>
      <c r="H35" s="71">
        <v>529305</v>
      </c>
      <c r="I35" s="71">
        <v>134098061</v>
      </c>
      <c r="J35" s="71">
        <v>105979</v>
      </c>
      <c r="K35" s="71">
        <v>17420677</v>
      </c>
      <c r="L35" s="71">
        <v>125713</v>
      </c>
      <c r="M35" s="71">
        <v>23774851</v>
      </c>
      <c r="N35" s="71">
        <v>62901</v>
      </c>
      <c r="O35" s="71">
        <v>9554367</v>
      </c>
      <c r="P35" s="657"/>
      <c r="Q35" s="657"/>
    </row>
    <row r="36" spans="1:15" s="134" customFormat="1" ht="16.5" customHeight="1">
      <c r="A36" s="123" t="s">
        <v>60</v>
      </c>
      <c r="B36" s="128">
        <v>10106</v>
      </c>
      <c r="C36" s="128">
        <v>994276</v>
      </c>
      <c r="D36" s="128">
        <v>86029</v>
      </c>
      <c r="E36" s="128">
        <v>22912275</v>
      </c>
      <c r="F36" s="128">
        <v>64931</v>
      </c>
      <c r="G36" s="128">
        <v>14320024</v>
      </c>
      <c r="H36" s="128">
        <v>571454</v>
      </c>
      <c r="I36" s="128">
        <v>141484218</v>
      </c>
      <c r="J36" s="128">
        <v>183259</v>
      </c>
      <c r="K36" s="128">
        <v>16362254</v>
      </c>
      <c r="L36" s="128">
        <v>157790</v>
      </c>
      <c r="M36" s="128">
        <v>28616758</v>
      </c>
      <c r="N36" s="128">
        <v>69248</v>
      </c>
      <c r="O36" s="128">
        <v>30695465</v>
      </c>
    </row>
    <row r="37" spans="1:17" s="500" customFormat="1" ht="16.5" customHeight="1">
      <c r="A37" s="112"/>
      <c r="B37" s="661"/>
      <c r="C37" s="661"/>
      <c r="D37" s="661"/>
      <c r="E37" s="667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57"/>
      <c r="Q37" s="657"/>
    </row>
    <row r="38" spans="1:17" ht="16.5" customHeight="1">
      <c r="A38" s="113" t="s">
        <v>435</v>
      </c>
      <c r="B38" s="71">
        <v>716</v>
      </c>
      <c r="C38" s="71">
        <v>87216</v>
      </c>
      <c r="D38" s="71">
        <v>8701</v>
      </c>
      <c r="E38" s="667">
        <v>1933728</v>
      </c>
      <c r="F38" s="71">
        <v>3898</v>
      </c>
      <c r="G38" s="71">
        <v>762129</v>
      </c>
      <c r="H38" s="71">
        <v>48196</v>
      </c>
      <c r="I38" s="71">
        <v>11926501</v>
      </c>
      <c r="J38" s="71">
        <v>9061</v>
      </c>
      <c r="K38" s="71">
        <v>908153</v>
      </c>
      <c r="L38" s="71">
        <v>8349</v>
      </c>
      <c r="M38" s="71">
        <v>1921158</v>
      </c>
      <c r="N38" s="71">
        <v>6828</v>
      </c>
      <c r="O38" s="71">
        <v>2999412</v>
      </c>
      <c r="P38" s="657"/>
      <c r="Q38" s="657"/>
    </row>
    <row r="39" spans="1:17" ht="16.5" customHeight="1">
      <c r="A39" s="114" t="s">
        <v>436</v>
      </c>
      <c r="B39" s="71">
        <v>661</v>
      </c>
      <c r="C39" s="71">
        <v>116199</v>
      </c>
      <c r="D39" s="71">
        <v>8276</v>
      </c>
      <c r="E39" s="667">
        <v>1865176</v>
      </c>
      <c r="F39" s="71">
        <v>3990</v>
      </c>
      <c r="G39" s="71">
        <v>777406</v>
      </c>
      <c r="H39" s="71">
        <v>48255</v>
      </c>
      <c r="I39" s="71">
        <v>11815757</v>
      </c>
      <c r="J39" s="71">
        <v>19721</v>
      </c>
      <c r="K39" s="71">
        <v>1558831</v>
      </c>
      <c r="L39" s="71">
        <v>15008</v>
      </c>
      <c r="M39" s="71">
        <v>2590399</v>
      </c>
      <c r="N39" s="71">
        <v>7536</v>
      </c>
      <c r="O39" s="71">
        <v>3117089</v>
      </c>
      <c r="P39" s="657"/>
      <c r="Q39" s="657"/>
    </row>
    <row r="40" spans="1:17" ht="16.5" customHeight="1">
      <c r="A40" s="114" t="s">
        <v>437</v>
      </c>
      <c r="B40" s="71">
        <v>711</v>
      </c>
      <c r="C40" s="71">
        <v>84515</v>
      </c>
      <c r="D40" s="71">
        <v>6533</v>
      </c>
      <c r="E40" s="667">
        <v>1765363</v>
      </c>
      <c r="F40" s="71">
        <v>7468</v>
      </c>
      <c r="G40" s="71">
        <v>1567803</v>
      </c>
      <c r="H40" s="71">
        <v>47303</v>
      </c>
      <c r="I40" s="71">
        <v>11525046</v>
      </c>
      <c r="J40" s="71">
        <v>16540</v>
      </c>
      <c r="K40" s="71">
        <v>1339176</v>
      </c>
      <c r="L40" s="71">
        <v>14420</v>
      </c>
      <c r="M40" s="71">
        <v>2877105</v>
      </c>
      <c r="N40" s="71">
        <v>6739</v>
      </c>
      <c r="O40" s="71">
        <v>3392146</v>
      </c>
      <c r="P40" s="657"/>
      <c r="Q40" s="657"/>
    </row>
    <row r="41" spans="1:17" ht="16.5" customHeight="1">
      <c r="A41" s="114" t="s">
        <v>438</v>
      </c>
      <c r="B41" s="71">
        <v>718</v>
      </c>
      <c r="C41" s="71">
        <v>78647</v>
      </c>
      <c r="D41" s="71">
        <v>6043</v>
      </c>
      <c r="E41" s="667">
        <v>1705500</v>
      </c>
      <c r="F41" s="71">
        <v>6391</v>
      </c>
      <c r="G41" s="71">
        <v>1409673</v>
      </c>
      <c r="H41" s="71">
        <v>47486</v>
      </c>
      <c r="I41" s="71">
        <v>11487486</v>
      </c>
      <c r="J41" s="71">
        <v>19114</v>
      </c>
      <c r="K41" s="71">
        <v>1713160</v>
      </c>
      <c r="L41" s="71">
        <v>13331</v>
      </c>
      <c r="M41" s="71">
        <v>2799731</v>
      </c>
      <c r="N41" s="71">
        <v>6892</v>
      </c>
      <c r="O41" s="71">
        <v>2011432</v>
      </c>
      <c r="P41" s="657"/>
      <c r="Q41" s="657"/>
    </row>
    <row r="42" spans="1:17" ht="16.5" customHeight="1">
      <c r="A42" s="113" t="s">
        <v>439</v>
      </c>
      <c r="B42" s="499"/>
      <c r="C42" s="499"/>
      <c r="D42" s="499"/>
      <c r="E42" s="667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657"/>
      <c r="Q42" s="657"/>
    </row>
    <row r="43" spans="1:17" ht="16.5" customHeight="1">
      <c r="A43" s="114" t="s">
        <v>440</v>
      </c>
      <c r="B43" s="71">
        <v>750</v>
      </c>
      <c r="C43" s="71">
        <v>64174</v>
      </c>
      <c r="D43" s="71">
        <v>7196</v>
      </c>
      <c r="E43" s="667">
        <v>1801191</v>
      </c>
      <c r="F43" s="667">
        <v>5484</v>
      </c>
      <c r="G43" s="667">
        <v>1196954</v>
      </c>
      <c r="H43" s="667">
        <v>46728</v>
      </c>
      <c r="I43" s="667">
        <v>11613294</v>
      </c>
      <c r="J43" s="667">
        <v>14919</v>
      </c>
      <c r="K43" s="667">
        <v>1370938</v>
      </c>
      <c r="L43" s="667">
        <v>13770</v>
      </c>
      <c r="M43" s="667">
        <v>2643381</v>
      </c>
      <c r="N43" s="667">
        <v>4927</v>
      </c>
      <c r="O43" s="667">
        <v>2070381</v>
      </c>
      <c r="P43" s="657"/>
      <c r="Q43" s="657"/>
    </row>
    <row r="44" spans="1:17" ht="16.5" customHeight="1">
      <c r="A44" s="114" t="s">
        <v>441</v>
      </c>
      <c r="B44" s="71">
        <v>793</v>
      </c>
      <c r="C44" s="71">
        <v>56558</v>
      </c>
      <c r="D44" s="71">
        <v>7626</v>
      </c>
      <c r="E44" s="667">
        <v>1784878</v>
      </c>
      <c r="F44" s="667">
        <v>5769</v>
      </c>
      <c r="G44" s="667">
        <v>1199347</v>
      </c>
      <c r="H44" s="667">
        <v>44055</v>
      </c>
      <c r="I44" s="667">
        <v>11122133</v>
      </c>
      <c r="J44" s="667">
        <v>14413</v>
      </c>
      <c r="K44" s="667">
        <v>1375583</v>
      </c>
      <c r="L44" s="667">
        <v>12886</v>
      </c>
      <c r="M44" s="667">
        <v>2465471</v>
      </c>
      <c r="N44" s="667">
        <v>4790</v>
      </c>
      <c r="O44" s="667">
        <v>2032758</v>
      </c>
      <c r="P44" s="657"/>
      <c r="Q44" s="657"/>
    </row>
    <row r="45" spans="1:17" ht="16.5" customHeight="1">
      <c r="A45" s="114" t="s">
        <v>442</v>
      </c>
      <c r="B45" s="71">
        <v>885</v>
      </c>
      <c r="C45" s="71">
        <v>69430</v>
      </c>
      <c r="D45" s="71">
        <v>7227</v>
      </c>
      <c r="E45" s="667">
        <v>1839781</v>
      </c>
      <c r="F45" s="667">
        <v>6670</v>
      </c>
      <c r="G45" s="667">
        <v>1355671</v>
      </c>
      <c r="H45" s="667">
        <v>46558</v>
      </c>
      <c r="I45" s="667">
        <v>11588856</v>
      </c>
      <c r="J45" s="667">
        <v>17139</v>
      </c>
      <c r="K45" s="667">
        <v>1471895</v>
      </c>
      <c r="L45" s="667">
        <v>13694</v>
      </c>
      <c r="M45" s="667">
        <v>2293866</v>
      </c>
      <c r="N45" s="667">
        <v>4839</v>
      </c>
      <c r="O45" s="667">
        <v>2187118</v>
      </c>
      <c r="P45" s="657"/>
      <c r="Q45" s="657"/>
    </row>
    <row r="46" spans="1:17" ht="16.5" customHeight="1">
      <c r="A46" s="114" t="s">
        <v>443</v>
      </c>
      <c r="B46" s="71">
        <v>978</v>
      </c>
      <c r="C46" s="71">
        <v>85982</v>
      </c>
      <c r="D46" s="71">
        <v>6238</v>
      </c>
      <c r="E46" s="667">
        <v>1854831</v>
      </c>
      <c r="F46" s="667">
        <v>5761</v>
      </c>
      <c r="G46" s="667">
        <v>1322797</v>
      </c>
      <c r="H46" s="667">
        <v>46679</v>
      </c>
      <c r="I46" s="667">
        <v>11629780</v>
      </c>
      <c r="J46" s="667">
        <v>20139</v>
      </c>
      <c r="K46" s="667">
        <v>1655375</v>
      </c>
      <c r="L46" s="667">
        <v>12882</v>
      </c>
      <c r="M46" s="667">
        <v>1949453</v>
      </c>
      <c r="N46" s="667">
        <v>4871</v>
      </c>
      <c r="O46" s="667">
        <v>2234664</v>
      </c>
      <c r="P46" s="657"/>
      <c r="Q46" s="657"/>
    </row>
    <row r="47" spans="1:17" ht="16.5" customHeight="1">
      <c r="A47" s="113" t="s">
        <v>444</v>
      </c>
      <c r="B47" s="499"/>
      <c r="C47" s="499"/>
      <c r="D47" s="303"/>
      <c r="E47" s="667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657"/>
      <c r="Q47" s="657"/>
    </row>
    <row r="48" spans="1:17" ht="16.5" customHeight="1">
      <c r="A48" s="114" t="s">
        <v>445</v>
      </c>
      <c r="B48" s="71">
        <v>1008</v>
      </c>
      <c r="C48" s="71">
        <v>84050</v>
      </c>
      <c r="D48" s="71">
        <v>6474</v>
      </c>
      <c r="E48" s="667">
        <v>1951366</v>
      </c>
      <c r="F48" s="71">
        <v>4972</v>
      </c>
      <c r="G48" s="71">
        <v>1202279</v>
      </c>
      <c r="H48" s="71">
        <v>48110</v>
      </c>
      <c r="I48" s="71">
        <v>11999104</v>
      </c>
      <c r="J48" s="71">
        <v>14317</v>
      </c>
      <c r="K48" s="71">
        <v>1471697</v>
      </c>
      <c r="L48" s="71">
        <v>12411</v>
      </c>
      <c r="M48" s="71">
        <v>1853284</v>
      </c>
      <c r="N48" s="71">
        <v>4939</v>
      </c>
      <c r="O48" s="71">
        <v>2290209</v>
      </c>
      <c r="P48" s="657"/>
      <c r="Q48" s="657"/>
    </row>
    <row r="49" spans="1:17" ht="16.5" customHeight="1">
      <c r="A49" s="113" t="s">
        <v>446</v>
      </c>
      <c r="B49" s="71">
        <v>1054</v>
      </c>
      <c r="C49" s="71">
        <v>95706</v>
      </c>
      <c r="D49" s="71">
        <v>7562</v>
      </c>
      <c r="E49" s="71">
        <v>2028226</v>
      </c>
      <c r="F49" s="71">
        <v>4987</v>
      </c>
      <c r="G49" s="71">
        <v>1263117</v>
      </c>
      <c r="H49" s="71">
        <v>48723</v>
      </c>
      <c r="I49" s="71">
        <v>12165725</v>
      </c>
      <c r="J49" s="71">
        <v>13599</v>
      </c>
      <c r="K49" s="71">
        <v>1266129</v>
      </c>
      <c r="L49" s="71">
        <v>13426</v>
      </c>
      <c r="M49" s="71">
        <v>2370447</v>
      </c>
      <c r="N49" s="71">
        <v>5221</v>
      </c>
      <c r="O49" s="71">
        <v>2496004</v>
      </c>
      <c r="P49" s="657"/>
      <c r="Q49" s="657"/>
    </row>
    <row r="50" spans="1:17" ht="16.5" customHeight="1">
      <c r="A50" s="114" t="s">
        <v>447</v>
      </c>
      <c r="B50" s="71">
        <v>953</v>
      </c>
      <c r="C50" s="71">
        <v>91461</v>
      </c>
      <c r="D50" s="71">
        <v>7793</v>
      </c>
      <c r="E50" s="71">
        <v>2236891</v>
      </c>
      <c r="F50" s="71">
        <v>4922</v>
      </c>
      <c r="G50" s="71">
        <v>1155043</v>
      </c>
      <c r="H50" s="71">
        <v>49735</v>
      </c>
      <c r="I50" s="71">
        <v>12477941</v>
      </c>
      <c r="J50" s="71">
        <v>13114</v>
      </c>
      <c r="K50" s="71">
        <v>1215559</v>
      </c>
      <c r="L50" s="71">
        <v>14057</v>
      </c>
      <c r="M50" s="71">
        <v>2566590</v>
      </c>
      <c r="N50" s="71">
        <v>5872</v>
      </c>
      <c r="O50" s="71">
        <v>2832519</v>
      </c>
      <c r="P50" s="657"/>
      <c r="Q50" s="657"/>
    </row>
    <row r="51" spans="1:17" ht="16.5" customHeight="1">
      <c r="A51" s="668" t="s">
        <v>448</v>
      </c>
      <c r="B51" s="506">
        <v>879</v>
      </c>
      <c r="C51" s="506">
        <v>80338</v>
      </c>
      <c r="D51" s="506">
        <v>6360</v>
      </c>
      <c r="E51" s="506">
        <v>2145344</v>
      </c>
      <c r="F51" s="506">
        <v>4619</v>
      </c>
      <c r="G51" s="506">
        <v>1107805</v>
      </c>
      <c r="H51" s="506">
        <v>49626</v>
      </c>
      <c r="I51" s="506">
        <v>12132595</v>
      </c>
      <c r="J51" s="506">
        <v>11183</v>
      </c>
      <c r="K51" s="506">
        <v>1015758</v>
      </c>
      <c r="L51" s="506">
        <v>13556</v>
      </c>
      <c r="M51" s="506">
        <v>2285873</v>
      </c>
      <c r="N51" s="506">
        <v>5794</v>
      </c>
      <c r="O51" s="506">
        <v>3031733</v>
      </c>
      <c r="P51" s="657"/>
      <c r="Q51" s="657"/>
    </row>
    <row r="52" spans="1:15" ht="15" customHeight="1">
      <c r="A52" s="509" t="s">
        <v>429</v>
      </c>
      <c r="B52" s="669"/>
      <c r="C52" s="669"/>
      <c r="D52" s="669"/>
      <c r="E52" s="669"/>
      <c r="F52" s="669"/>
      <c r="G52" s="669"/>
      <c r="H52" s="669"/>
      <c r="I52" s="669"/>
      <c r="J52" s="669"/>
      <c r="K52" s="669"/>
      <c r="L52" s="669"/>
      <c r="M52" s="669"/>
      <c r="N52" s="669"/>
      <c r="O52" s="669"/>
    </row>
    <row r="54" spans="1:15" ht="14.25">
      <c r="A54" s="509"/>
      <c r="B54" s="669"/>
      <c r="C54" s="669"/>
      <c r="D54" s="669"/>
      <c r="E54" s="669"/>
      <c r="F54" s="669"/>
      <c r="G54" s="669"/>
      <c r="H54" s="669"/>
      <c r="I54" s="669"/>
      <c r="J54" s="669"/>
      <c r="K54" s="669"/>
      <c r="L54" s="669"/>
      <c r="M54" s="669"/>
      <c r="N54" s="669"/>
      <c r="O54" s="669"/>
    </row>
    <row r="55" spans="1:15" ht="14.25">
      <c r="A55" s="509"/>
      <c r="B55" s="669"/>
      <c r="C55" s="669"/>
      <c r="D55" s="669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</row>
    <row r="56" spans="1:15" ht="14.25">
      <c r="A56" s="509"/>
      <c r="B56" s="669"/>
      <c r="C56" s="669"/>
      <c r="D56" s="669"/>
      <c r="E56" s="669"/>
      <c r="F56" s="669"/>
      <c r="G56" s="669"/>
      <c r="H56" s="669"/>
      <c r="I56" s="669"/>
      <c r="J56" s="669"/>
      <c r="K56" s="669"/>
      <c r="L56" s="669"/>
      <c r="M56" s="669"/>
      <c r="N56" s="669"/>
      <c r="O56" s="669"/>
    </row>
    <row r="57" spans="1:15" ht="14.25">
      <c r="A57" s="509"/>
      <c r="B57" s="669"/>
      <c r="C57" s="669"/>
      <c r="D57" s="669"/>
      <c r="E57" s="669"/>
      <c r="F57" s="669"/>
      <c r="G57" s="669"/>
      <c r="H57" s="669"/>
      <c r="I57" s="669"/>
      <c r="J57" s="669"/>
      <c r="K57" s="669"/>
      <c r="L57" s="669"/>
      <c r="M57" s="669"/>
      <c r="N57" s="669"/>
      <c r="O57" s="669"/>
    </row>
  </sheetData>
  <mergeCells count="16">
    <mergeCell ref="H30:I30"/>
    <mergeCell ref="J30:K30"/>
    <mergeCell ref="L30:M30"/>
    <mergeCell ref="N30:O30"/>
    <mergeCell ref="A30:A31"/>
    <mergeCell ref="B30:C30"/>
    <mergeCell ref="D30:E30"/>
    <mergeCell ref="F30:G30"/>
    <mergeCell ref="A2:O2"/>
    <mergeCell ref="A4:A5"/>
    <mergeCell ref="B4:C4"/>
    <mergeCell ref="D4:E4"/>
    <mergeCell ref="F4:G4"/>
    <mergeCell ref="H4:I4"/>
    <mergeCell ref="J4:K4"/>
    <mergeCell ref="L4:M4"/>
  </mergeCells>
  <printOptions/>
  <pageMargins left="1.3779527559055118" right="0.3937007874015748" top="0.984251968503937" bottom="0.984251968503937" header="0.5118110236220472" footer="0.5118110236220472"/>
  <pageSetup fitToHeight="1" fitToWidth="1" horizontalDpi="300" verticalDpi="300" orientation="landscape" paperSize="8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14.5" style="31" customWidth="1"/>
    <col min="2" max="5" width="11.09765625" style="31" customWidth="1"/>
    <col min="6" max="9" width="10.09765625" style="31" customWidth="1"/>
    <col min="10" max="12" width="11.09765625" style="31" customWidth="1"/>
    <col min="13" max="13" width="12.59765625" style="31" customWidth="1"/>
    <col min="14" max="14" width="16.59765625" style="217" customWidth="1"/>
    <col min="15" max="16" width="12.59765625" style="217" customWidth="1"/>
    <col min="17" max="17" width="15.09765625" style="217" customWidth="1"/>
    <col min="18" max="20" width="12.59765625" style="217" customWidth="1"/>
    <col min="21" max="24" width="12.59765625" style="31" customWidth="1"/>
    <col min="25" max="16384" width="10.59765625" style="31" customWidth="1"/>
  </cols>
  <sheetData>
    <row r="1" spans="1:20" s="510" customFormat="1" ht="19.5" customHeight="1">
      <c r="A1" s="212" t="s">
        <v>534</v>
      </c>
      <c r="N1" s="213"/>
      <c r="O1" s="213"/>
      <c r="P1" s="213"/>
      <c r="Q1" s="213"/>
      <c r="R1" s="213"/>
      <c r="S1" s="213"/>
      <c r="T1" s="214" t="s">
        <v>535</v>
      </c>
    </row>
    <row r="2" spans="1:20" ht="19.5" customHeight="1">
      <c r="A2" s="22"/>
      <c r="B2" s="670" t="s">
        <v>536</v>
      </c>
      <c r="C2" s="670"/>
      <c r="D2" s="670"/>
      <c r="E2" s="670"/>
      <c r="F2" s="670"/>
      <c r="G2" s="670"/>
      <c r="H2" s="670"/>
      <c r="I2" s="22"/>
      <c r="J2" s="22"/>
      <c r="K2" s="22"/>
      <c r="L2" s="22"/>
      <c r="M2" s="39"/>
      <c r="O2" s="670" t="s">
        <v>537</v>
      </c>
      <c r="P2" s="670"/>
      <c r="Q2" s="670"/>
      <c r="R2" s="670"/>
      <c r="S2" s="671"/>
      <c r="T2" s="671"/>
    </row>
    <row r="3" spans="1:20" ht="19.5" customHeight="1">
      <c r="A3" s="672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22"/>
      <c r="M3" s="39"/>
      <c r="N3" s="498" t="s">
        <v>538</v>
      </c>
      <c r="O3" s="498"/>
      <c r="P3" s="498"/>
      <c r="Q3" s="498"/>
      <c r="R3" s="498"/>
      <c r="S3" s="498"/>
      <c r="T3" s="498"/>
    </row>
    <row r="4" spans="11:13" ht="18" customHeight="1" thickBot="1">
      <c r="K4" s="521" t="s">
        <v>452</v>
      </c>
      <c r="M4" s="39"/>
    </row>
    <row r="5" spans="1:20" ht="18" customHeight="1">
      <c r="A5" s="673" t="s">
        <v>453</v>
      </c>
      <c r="B5" s="160" t="s">
        <v>454</v>
      </c>
      <c r="C5" s="161"/>
      <c r="D5" s="674"/>
      <c r="E5" s="675" t="s">
        <v>455</v>
      </c>
      <c r="F5" s="160" t="s">
        <v>456</v>
      </c>
      <c r="G5" s="161"/>
      <c r="H5" s="161"/>
      <c r="I5" s="674"/>
      <c r="J5" s="676" t="s">
        <v>457</v>
      </c>
      <c r="K5" s="677" t="s">
        <v>458</v>
      </c>
      <c r="L5" s="678"/>
      <c r="M5" s="39"/>
      <c r="N5" s="679" t="s">
        <v>539</v>
      </c>
      <c r="O5" s="474" t="s">
        <v>270</v>
      </c>
      <c r="P5" s="680" t="s">
        <v>459</v>
      </c>
      <c r="Q5" s="475" t="s">
        <v>460</v>
      </c>
      <c r="R5" s="477"/>
      <c r="S5" s="681" t="s">
        <v>461</v>
      </c>
      <c r="T5" s="682" t="s">
        <v>462</v>
      </c>
    </row>
    <row r="6" spans="1:20" ht="18" customHeight="1">
      <c r="A6" s="543"/>
      <c r="B6" s="683" t="s">
        <v>73</v>
      </c>
      <c r="C6" s="683" t="s">
        <v>463</v>
      </c>
      <c r="D6" s="683" t="s">
        <v>464</v>
      </c>
      <c r="E6" s="684"/>
      <c r="F6" s="200" t="s">
        <v>73</v>
      </c>
      <c r="G6" s="20"/>
      <c r="H6" s="20"/>
      <c r="I6" s="20"/>
      <c r="J6" s="685"/>
      <c r="K6" s="686"/>
      <c r="L6" s="514"/>
      <c r="M6" s="39"/>
      <c r="N6" s="248"/>
      <c r="O6" s="242"/>
      <c r="P6" s="687" t="s">
        <v>465</v>
      </c>
      <c r="Q6" s="489" t="s">
        <v>465</v>
      </c>
      <c r="R6" s="687" t="s">
        <v>466</v>
      </c>
      <c r="S6" s="487"/>
      <c r="T6" s="688"/>
    </row>
    <row r="7" spans="1:20" ht="18" customHeight="1">
      <c r="A7" s="186"/>
      <c r="B7" s="532"/>
      <c r="C7" s="532"/>
      <c r="D7" s="532"/>
      <c r="E7" s="532"/>
      <c r="F7" s="531"/>
      <c r="G7" s="16" t="s">
        <v>467</v>
      </c>
      <c r="H7" s="16" t="s">
        <v>468</v>
      </c>
      <c r="I7" s="16" t="s">
        <v>469</v>
      </c>
      <c r="J7" s="689"/>
      <c r="K7" s="690"/>
      <c r="L7" s="514"/>
      <c r="N7" s="691" t="s">
        <v>279</v>
      </c>
      <c r="O7" s="692">
        <f>SUM(P7,Q7,R7,S7)</f>
        <v>339</v>
      </c>
      <c r="P7" s="693">
        <v>11</v>
      </c>
      <c r="Q7" s="693">
        <v>51</v>
      </c>
      <c r="R7" s="693">
        <v>193</v>
      </c>
      <c r="S7" s="693">
        <v>84</v>
      </c>
      <c r="T7" s="693">
        <v>1</v>
      </c>
    </row>
    <row r="8" spans="1:20" ht="18" customHeight="1">
      <c r="A8" s="539" t="s">
        <v>279</v>
      </c>
      <c r="B8" s="694">
        <f>SUM(C8,D8)</f>
        <v>522035</v>
      </c>
      <c r="C8" s="585">
        <v>172874</v>
      </c>
      <c r="D8" s="585">
        <v>349161</v>
      </c>
      <c r="E8" s="585">
        <v>999</v>
      </c>
      <c r="F8" s="694">
        <f>SUM(G8,H8,I8)</f>
        <v>4619</v>
      </c>
      <c r="G8" s="585">
        <v>3295</v>
      </c>
      <c r="H8" s="585">
        <v>1039</v>
      </c>
      <c r="I8" s="694">
        <v>285</v>
      </c>
      <c r="J8" s="694">
        <v>784012</v>
      </c>
      <c r="K8" s="694">
        <v>40265</v>
      </c>
      <c r="L8" s="694"/>
      <c r="N8" s="548" t="s">
        <v>300</v>
      </c>
      <c r="O8" s="692">
        <f>SUM(P8,Q8,R8,S8)</f>
        <v>338</v>
      </c>
      <c r="P8" s="693">
        <v>11</v>
      </c>
      <c r="Q8" s="693">
        <v>51</v>
      </c>
      <c r="R8" s="693">
        <v>193</v>
      </c>
      <c r="S8" s="693">
        <v>83</v>
      </c>
      <c r="T8" s="693">
        <v>1</v>
      </c>
    </row>
    <row r="9" spans="1:20" ht="18" customHeight="1">
      <c r="A9" s="546" t="s">
        <v>300</v>
      </c>
      <c r="B9" s="694">
        <f>SUM(C9,D9)</f>
        <v>512625</v>
      </c>
      <c r="C9" s="585">
        <v>167067</v>
      </c>
      <c r="D9" s="585">
        <v>345558</v>
      </c>
      <c r="E9" s="585">
        <v>978</v>
      </c>
      <c r="F9" s="694">
        <f>SUM(G9,H9,I9)</f>
        <v>4091</v>
      </c>
      <c r="G9" s="585">
        <v>2832</v>
      </c>
      <c r="H9" s="585">
        <v>1013</v>
      </c>
      <c r="I9" s="694">
        <v>246</v>
      </c>
      <c r="J9" s="694">
        <v>818276</v>
      </c>
      <c r="K9" s="694">
        <v>36641</v>
      </c>
      <c r="L9" s="694"/>
      <c r="N9" s="548" t="s">
        <v>301</v>
      </c>
      <c r="O9" s="692">
        <f>SUM(P9,Q9,R9,S9)</f>
        <v>338</v>
      </c>
      <c r="P9" s="693">
        <v>11</v>
      </c>
      <c r="Q9" s="693">
        <v>50</v>
      </c>
      <c r="R9" s="693">
        <v>194</v>
      </c>
      <c r="S9" s="693">
        <v>83</v>
      </c>
      <c r="T9" s="693">
        <v>1</v>
      </c>
    </row>
    <row r="10" spans="1:20" ht="18" customHeight="1">
      <c r="A10" s="548" t="s">
        <v>301</v>
      </c>
      <c r="B10" s="694">
        <f>SUM(C10,D10)</f>
        <v>484887</v>
      </c>
      <c r="C10" s="585">
        <v>159195</v>
      </c>
      <c r="D10" s="585">
        <v>325692</v>
      </c>
      <c r="E10" s="585">
        <v>558</v>
      </c>
      <c r="F10" s="694">
        <f>SUM(G10,H10,I10)</f>
        <v>3678</v>
      </c>
      <c r="G10" s="585">
        <v>2663</v>
      </c>
      <c r="H10" s="585">
        <v>1015</v>
      </c>
      <c r="I10" s="695" t="s">
        <v>470</v>
      </c>
      <c r="J10" s="694">
        <v>828790</v>
      </c>
      <c r="K10" s="694">
        <v>30510</v>
      </c>
      <c r="L10" s="694"/>
      <c r="M10" s="696"/>
      <c r="N10" s="548" t="s">
        <v>302</v>
      </c>
      <c r="O10" s="692">
        <f>SUM(P10,Q10,R10,S10)</f>
        <v>338</v>
      </c>
      <c r="P10" s="693">
        <v>11</v>
      </c>
      <c r="Q10" s="693">
        <v>34</v>
      </c>
      <c r="R10" s="693">
        <v>210</v>
      </c>
      <c r="S10" s="693">
        <v>83</v>
      </c>
      <c r="T10" s="693">
        <v>1</v>
      </c>
    </row>
    <row r="11" spans="1:20" ht="18" customHeight="1">
      <c r="A11" s="548" t="s">
        <v>302</v>
      </c>
      <c r="B11" s="697">
        <f>SUM(C11,D11)</f>
        <v>452524</v>
      </c>
      <c r="C11" s="587">
        <v>150111</v>
      </c>
      <c r="D11" s="587">
        <v>302413</v>
      </c>
      <c r="E11" s="587">
        <v>469</v>
      </c>
      <c r="F11" s="698">
        <f>SUM(G11,H11,I11)</f>
        <v>3352</v>
      </c>
      <c r="G11" s="587">
        <v>2398</v>
      </c>
      <c r="H11" s="587">
        <v>954</v>
      </c>
      <c r="I11" s="695" t="s">
        <v>470</v>
      </c>
      <c r="J11" s="698">
        <v>875580</v>
      </c>
      <c r="K11" s="698">
        <v>29167</v>
      </c>
      <c r="L11" s="698"/>
      <c r="M11" s="696"/>
      <c r="N11" s="551" t="s">
        <v>60</v>
      </c>
      <c r="O11" s="552">
        <v>323</v>
      </c>
      <c r="P11" s="699" t="s">
        <v>540</v>
      </c>
      <c r="Q11" s="699" t="s">
        <v>540</v>
      </c>
      <c r="R11" s="699" t="s">
        <v>540</v>
      </c>
      <c r="S11" s="552">
        <v>68</v>
      </c>
      <c r="T11" s="552">
        <v>1</v>
      </c>
    </row>
    <row r="12" spans="1:20" ht="18" customHeight="1">
      <c r="A12" s="700" t="s">
        <v>60</v>
      </c>
      <c r="B12" s="592">
        <v>417086</v>
      </c>
      <c r="C12" s="592">
        <v>137388</v>
      </c>
      <c r="D12" s="592">
        <v>279698</v>
      </c>
      <c r="E12" s="592">
        <v>349</v>
      </c>
      <c r="F12" s="592">
        <v>2942</v>
      </c>
      <c r="G12" s="592">
        <v>2132</v>
      </c>
      <c r="H12" s="592">
        <v>810</v>
      </c>
      <c r="I12" s="701" t="s">
        <v>470</v>
      </c>
      <c r="J12" s="702">
        <v>952504</v>
      </c>
      <c r="K12" s="702"/>
      <c r="L12" s="303"/>
      <c r="M12" s="39"/>
      <c r="N12" s="303" t="s">
        <v>471</v>
      </c>
      <c r="Q12" s="500"/>
      <c r="R12" s="500"/>
      <c r="S12" s="500"/>
      <c r="T12" s="500"/>
    </row>
    <row r="13" spans="1:12" ht="15" customHeight="1">
      <c r="A13" s="116" t="s">
        <v>472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ht="15" customHeight="1">
      <c r="A14" s="116" t="s">
        <v>473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M14" s="39"/>
    </row>
    <row r="15" spans="1:13" ht="15" customHeight="1">
      <c r="A15" s="20" t="s">
        <v>474</v>
      </c>
      <c r="B15" s="39"/>
      <c r="C15" s="39"/>
      <c r="D15" s="39"/>
      <c r="L15" s="39"/>
      <c r="M15" s="39"/>
    </row>
    <row r="16" spans="5:13" ht="15" customHeight="1">
      <c r="E16" s="39"/>
      <c r="F16" s="39"/>
      <c r="G16" s="39"/>
      <c r="H16" s="39"/>
      <c r="I16" s="39"/>
      <c r="J16" s="39"/>
      <c r="K16" s="39"/>
      <c r="M16" s="39"/>
    </row>
    <row r="17" spans="12:20" ht="19.5" customHeight="1">
      <c r="L17" s="6"/>
      <c r="M17" s="39"/>
      <c r="N17" s="671"/>
      <c r="O17" s="670" t="s">
        <v>541</v>
      </c>
      <c r="P17" s="670"/>
      <c r="Q17" s="670"/>
      <c r="R17" s="670"/>
      <c r="S17" s="670"/>
      <c r="T17" s="671"/>
    </row>
    <row r="18" spans="1:20" ht="19.5" customHeight="1">
      <c r="A18" s="671"/>
      <c r="B18" s="670" t="s">
        <v>475</v>
      </c>
      <c r="C18" s="670"/>
      <c r="D18" s="670"/>
      <c r="E18" s="670"/>
      <c r="F18" s="670"/>
      <c r="G18" s="670"/>
      <c r="H18" s="670"/>
      <c r="I18" s="671"/>
      <c r="J18" s="671"/>
      <c r="K18" s="671"/>
      <c r="L18" s="22"/>
      <c r="M18" s="39"/>
      <c r="N18" s="270" t="s">
        <v>542</v>
      </c>
      <c r="O18" s="270"/>
      <c r="P18" s="270"/>
      <c r="Q18" s="270"/>
      <c r="R18" s="270"/>
      <c r="S18" s="270"/>
      <c r="T18" s="270"/>
    </row>
    <row r="19" spans="1:20" ht="18" customHeight="1" thickBot="1">
      <c r="A19" s="672"/>
      <c r="B19" s="672"/>
      <c r="C19" s="672"/>
      <c r="D19" s="672"/>
      <c r="E19" s="672"/>
      <c r="F19" s="672"/>
      <c r="G19" s="672"/>
      <c r="H19" s="672"/>
      <c r="I19" s="672"/>
      <c r="J19" s="672"/>
      <c r="K19" s="672"/>
      <c r="M19" s="39"/>
      <c r="O19" s="498"/>
      <c r="P19" s="498"/>
      <c r="Q19" s="498"/>
      <c r="R19" s="498"/>
      <c r="S19" s="498"/>
      <c r="T19" s="703" t="s">
        <v>476</v>
      </c>
    </row>
    <row r="20" spans="8:20" ht="18" customHeight="1" thickBot="1">
      <c r="H20" s="704" t="s">
        <v>477</v>
      </c>
      <c r="J20" s="2"/>
      <c r="K20" s="2"/>
      <c r="L20" s="514"/>
      <c r="M20" s="22"/>
      <c r="N20" s="679" t="s">
        <v>453</v>
      </c>
      <c r="O20" s="474" t="s">
        <v>270</v>
      </c>
      <c r="P20" s="475" t="s">
        <v>478</v>
      </c>
      <c r="Q20" s="477"/>
      <c r="R20" s="474" t="s">
        <v>479</v>
      </c>
      <c r="S20" s="474" t="s">
        <v>480</v>
      </c>
      <c r="T20" s="681" t="s">
        <v>481</v>
      </c>
    </row>
    <row r="21" spans="1:20" ht="18" customHeight="1">
      <c r="A21" s="673" t="s">
        <v>453</v>
      </c>
      <c r="B21" s="523" t="s">
        <v>160</v>
      </c>
      <c r="C21" s="208"/>
      <c r="D21" s="10"/>
      <c r="E21" s="153"/>
      <c r="F21" s="153"/>
      <c r="G21" s="153"/>
      <c r="H21" s="153"/>
      <c r="I21" s="153"/>
      <c r="J21" s="2"/>
      <c r="K21" s="2"/>
      <c r="L21" s="514"/>
      <c r="M21" s="39"/>
      <c r="N21" s="248"/>
      <c r="O21" s="242"/>
      <c r="P21" s="488" t="s">
        <v>482</v>
      </c>
      <c r="Q21" s="488" t="s">
        <v>483</v>
      </c>
      <c r="R21" s="242"/>
      <c r="S21" s="242"/>
      <c r="T21" s="487"/>
    </row>
    <row r="22" spans="1:20" ht="18" customHeight="1">
      <c r="A22" s="186"/>
      <c r="B22" s="531"/>
      <c r="C22" s="187"/>
      <c r="D22" s="155" t="s">
        <v>484</v>
      </c>
      <c r="E22" s="194"/>
      <c r="F22" s="173" t="s">
        <v>485</v>
      </c>
      <c r="G22" s="193"/>
      <c r="H22" s="199" t="s">
        <v>486</v>
      </c>
      <c r="I22" s="193"/>
      <c r="J22" s="2"/>
      <c r="K22" s="2"/>
      <c r="L22" s="705"/>
      <c r="M22" s="39"/>
      <c r="N22" s="691" t="s">
        <v>279</v>
      </c>
      <c r="O22" s="692">
        <f>SUM(P22:T22)</f>
        <v>149781</v>
      </c>
      <c r="P22" s="693">
        <v>75832</v>
      </c>
      <c r="Q22" s="693">
        <v>8064</v>
      </c>
      <c r="R22" s="693">
        <v>63671</v>
      </c>
      <c r="S22" s="693">
        <v>2137</v>
      </c>
      <c r="T22" s="693">
        <v>77</v>
      </c>
    </row>
    <row r="23" spans="1:20" ht="18" customHeight="1">
      <c r="A23" s="539" t="s">
        <v>279</v>
      </c>
      <c r="B23" s="706"/>
      <c r="C23" s="694">
        <f>SUM(E23,G23,I23)</f>
        <v>119560</v>
      </c>
      <c r="D23" s="707"/>
      <c r="E23" s="694">
        <v>23367</v>
      </c>
      <c r="F23" s="707"/>
      <c r="G23" s="694">
        <v>87009</v>
      </c>
      <c r="H23" s="585"/>
      <c r="I23" s="694">
        <v>9184</v>
      </c>
      <c r="J23" s="2"/>
      <c r="K23" s="2"/>
      <c r="L23" s="705"/>
      <c r="M23" s="39"/>
      <c r="N23" s="548" t="s">
        <v>300</v>
      </c>
      <c r="O23" s="692">
        <f>SUM(P23:T23)</f>
        <v>142800</v>
      </c>
      <c r="P23" s="693">
        <v>69284</v>
      </c>
      <c r="Q23" s="693">
        <v>6935</v>
      </c>
      <c r="R23" s="693">
        <v>64547</v>
      </c>
      <c r="S23" s="693">
        <v>1972</v>
      </c>
      <c r="T23" s="693">
        <v>62</v>
      </c>
    </row>
    <row r="24" spans="1:20" ht="18" customHeight="1">
      <c r="A24" s="546" t="s">
        <v>300</v>
      </c>
      <c r="B24" s="708"/>
      <c r="C24" s="694">
        <f>SUM(E24,G24,I24)</f>
        <v>153825</v>
      </c>
      <c r="D24" s="709"/>
      <c r="E24" s="694">
        <v>26207</v>
      </c>
      <c r="F24" s="709"/>
      <c r="G24" s="694">
        <v>108175</v>
      </c>
      <c r="H24" s="710"/>
      <c r="I24" s="585">
        <v>19443</v>
      </c>
      <c r="J24" s="2"/>
      <c r="K24" s="2"/>
      <c r="L24" s="705"/>
      <c r="M24" s="711"/>
      <c r="N24" s="548" t="s">
        <v>301</v>
      </c>
      <c r="O24" s="692">
        <f>SUM(P24:T24)</f>
        <v>131559</v>
      </c>
      <c r="P24" s="693">
        <v>64014</v>
      </c>
      <c r="Q24" s="693">
        <v>6470</v>
      </c>
      <c r="R24" s="693">
        <v>59213</v>
      </c>
      <c r="S24" s="693">
        <v>1817</v>
      </c>
      <c r="T24" s="693">
        <v>45</v>
      </c>
    </row>
    <row r="25" spans="1:20" ht="18" customHeight="1">
      <c r="A25" s="546" t="s">
        <v>301</v>
      </c>
      <c r="B25" s="708"/>
      <c r="C25" s="694">
        <f>SUM(E25,G25,I25)</f>
        <v>182508</v>
      </c>
      <c r="D25" s="709"/>
      <c r="E25" s="694">
        <v>27551</v>
      </c>
      <c r="F25" s="709"/>
      <c r="G25" s="694">
        <v>117322</v>
      </c>
      <c r="H25" s="710"/>
      <c r="I25" s="585">
        <v>37635</v>
      </c>
      <c r="J25" s="2"/>
      <c r="K25" s="2"/>
      <c r="L25" s="705"/>
      <c r="M25" s="39"/>
      <c r="N25" s="548" t="s">
        <v>59</v>
      </c>
      <c r="O25" s="692">
        <f>SUM(P25:T25)</f>
        <v>141907</v>
      </c>
      <c r="P25" s="693">
        <v>66859</v>
      </c>
      <c r="Q25" s="693">
        <v>6170</v>
      </c>
      <c r="R25" s="693">
        <v>67129</v>
      </c>
      <c r="S25" s="693">
        <v>1676</v>
      </c>
      <c r="T25" s="693">
        <v>73</v>
      </c>
    </row>
    <row r="26" spans="1:20" ht="18" customHeight="1">
      <c r="A26" s="548" t="s">
        <v>302</v>
      </c>
      <c r="B26" s="708"/>
      <c r="C26" s="698">
        <f>SUM(E26,G26,I26)</f>
        <v>208869</v>
      </c>
      <c r="D26" s="709"/>
      <c r="E26" s="698">
        <v>29594</v>
      </c>
      <c r="F26" s="709"/>
      <c r="G26" s="698">
        <v>115987</v>
      </c>
      <c r="H26" s="710"/>
      <c r="I26" s="587">
        <v>63288</v>
      </c>
      <c r="J26" s="2"/>
      <c r="K26" s="2"/>
      <c r="L26" s="712"/>
      <c r="N26" s="551" t="s">
        <v>60</v>
      </c>
      <c r="O26" s="592">
        <v>142524</v>
      </c>
      <c r="P26" s="592">
        <v>66111</v>
      </c>
      <c r="Q26" s="592">
        <v>8127</v>
      </c>
      <c r="R26" s="592">
        <v>66755</v>
      </c>
      <c r="S26" s="592">
        <v>1472</v>
      </c>
      <c r="T26" s="592">
        <v>58</v>
      </c>
    </row>
    <row r="27" spans="1:14" ht="15" customHeight="1">
      <c r="A27" s="551" t="s">
        <v>60</v>
      </c>
      <c r="B27" s="552"/>
      <c r="C27" s="592">
        <v>228144</v>
      </c>
      <c r="D27" s="592"/>
      <c r="E27" s="592">
        <v>32293</v>
      </c>
      <c r="F27" s="592"/>
      <c r="G27" s="592">
        <v>108128</v>
      </c>
      <c r="H27" s="592"/>
      <c r="I27" s="592">
        <v>87723</v>
      </c>
      <c r="J27" s="713"/>
      <c r="K27" s="2"/>
      <c r="L27" s="20"/>
      <c r="M27" s="39"/>
      <c r="N27" s="303" t="s">
        <v>487</v>
      </c>
    </row>
    <row r="28" spans="1:13" ht="15" customHeight="1">
      <c r="A28" s="620" t="s">
        <v>488</v>
      </c>
      <c r="B28" s="20"/>
      <c r="C28" s="20"/>
      <c r="D28" s="20"/>
      <c r="E28" s="20"/>
      <c r="F28" s="20"/>
      <c r="G28" s="20"/>
      <c r="H28" s="20"/>
      <c r="I28" s="20"/>
      <c r="J28" s="20"/>
      <c r="K28" s="39"/>
      <c r="L28" s="39"/>
      <c r="M28" s="39"/>
    </row>
    <row r="29" spans="1:13" ht="15" customHeight="1">
      <c r="A29" s="620" t="s">
        <v>489</v>
      </c>
      <c r="B29" s="43"/>
      <c r="C29" s="43"/>
      <c r="D29" s="43"/>
      <c r="E29" s="43"/>
      <c r="F29" s="43"/>
      <c r="G29" s="43"/>
      <c r="H29" s="43"/>
      <c r="I29" s="43"/>
      <c r="J29" s="43"/>
      <c r="L29" s="39"/>
      <c r="M29" s="39"/>
    </row>
    <row r="30" spans="1:13" ht="15" customHeight="1">
      <c r="A30" s="116" t="s">
        <v>490</v>
      </c>
      <c r="B30" s="20"/>
      <c r="C30" s="20"/>
      <c r="D30" s="20"/>
      <c r="E30" s="20"/>
      <c r="F30" s="20"/>
      <c r="G30" s="20"/>
      <c r="H30" s="20"/>
      <c r="I30" s="20"/>
      <c r="J30" s="20"/>
      <c r="K30" s="39"/>
      <c r="L30" s="39"/>
      <c r="M30" s="39"/>
    </row>
    <row r="31" spans="2:13" ht="15" customHeight="1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M32" s="39"/>
    </row>
    <row r="33" spans="12:20" ht="19.5" customHeight="1">
      <c r="L33" s="6"/>
      <c r="M33" s="39"/>
      <c r="N33" s="671"/>
      <c r="O33" s="670" t="s">
        <v>543</v>
      </c>
      <c r="P33" s="670"/>
      <c r="Q33" s="670"/>
      <c r="R33" s="670"/>
      <c r="S33" s="671"/>
      <c r="T33" s="671"/>
    </row>
    <row r="34" spans="2:20" ht="19.5" customHeight="1">
      <c r="B34" s="670" t="s">
        <v>492</v>
      </c>
      <c r="C34" s="670"/>
      <c r="D34" s="670"/>
      <c r="E34" s="670"/>
      <c r="F34" s="670"/>
      <c r="G34" s="670"/>
      <c r="H34" s="670"/>
      <c r="I34" s="670"/>
      <c r="J34" s="670"/>
      <c r="K34" s="671"/>
      <c r="L34" s="714"/>
      <c r="M34" s="39"/>
      <c r="N34" s="270" t="s">
        <v>544</v>
      </c>
      <c r="O34" s="219"/>
      <c r="P34" s="219"/>
      <c r="Q34" s="219"/>
      <c r="R34" s="219"/>
      <c r="S34" s="219"/>
      <c r="T34" s="219"/>
    </row>
    <row r="35" spans="1:19" ht="18" customHeight="1" thickBot="1">
      <c r="A35" s="715" t="s">
        <v>493</v>
      </c>
      <c r="B35" s="714"/>
      <c r="C35" s="714"/>
      <c r="D35" s="714"/>
      <c r="E35" s="714"/>
      <c r="F35" s="714"/>
      <c r="G35" s="714"/>
      <c r="H35" s="714"/>
      <c r="I35" s="714"/>
      <c r="J35" s="714"/>
      <c r="K35" s="714"/>
      <c r="M35" s="39"/>
      <c r="O35" s="498"/>
      <c r="P35" s="498"/>
      <c r="Q35" s="498"/>
      <c r="R35" s="498"/>
      <c r="S35" s="703" t="s">
        <v>476</v>
      </c>
    </row>
    <row r="36" spans="12:19" ht="18" customHeight="1" thickBot="1">
      <c r="L36" s="714"/>
      <c r="M36" s="39"/>
      <c r="N36" s="716"/>
      <c r="O36" s="475" t="s">
        <v>494</v>
      </c>
      <c r="P36" s="717"/>
      <c r="Q36" s="718"/>
      <c r="R36" s="719"/>
      <c r="S36" s="720"/>
    </row>
    <row r="37" spans="1:19" ht="18" customHeight="1">
      <c r="A37" s="673" t="s">
        <v>495</v>
      </c>
      <c r="B37" s="160" t="s">
        <v>496</v>
      </c>
      <c r="C37" s="161"/>
      <c r="D37" s="161"/>
      <c r="E37" s="161"/>
      <c r="F37" s="161"/>
      <c r="G37" s="161"/>
      <c r="H37" s="674"/>
      <c r="I37" s="721" t="s">
        <v>497</v>
      </c>
      <c r="J37" s="722"/>
      <c r="K37" s="722"/>
      <c r="L37" s="678"/>
      <c r="M37" s="39"/>
      <c r="N37" s="453" t="s">
        <v>545</v>
      </c>
      <c r="O37" s="723" t="s">
        <v>499</v>
      </c>
      <c r="P37" s="723" t="s">
        <v>500</v>
      </c>
      <c r="Q37" s="724" t="s">
        <v>501</v>
      </c>
      <c r="R37" s="725" t="s">
        <v>502</v>
      </c>
      <c r="S37" s="545" t="s">
        <v>503</v>
      </c>
    </row>
    <row r="38" spans="1:19" ht="18" customHeight="1">
      <c r="A38" s="543"/>
      <c r="B38" s="200" t="s">
        <v>270</v>
      </c>
      <c r="C38" s="536"/>
      <c r="D38" s="173" t="s">
        <v>546</v>
      </c>
      <c r="E38" s="198"/>
      <c r="F38" s="198"/>
      <c r="G38" s="174"/>
      <c r="H38" s="683" t="s">
        <v>504</v>
      </c>
      <c r="I38" s="683" t="s">
        <v>270</v>
      </c>
      <c r="J38" s="726" t="s">
        <v>505</v>
      </c>
      <c r="K38" s="727" t="s">
        <v>506</v>
      </c>
      <c r="L38" s="728"/>
      <c r="M38" s="39"/>
      <c r="N38" s="729"/>
      <c r="O38" s="242"/>
      <c r="P38" s="242"/>
      <c r="Q38" s="730" t="s">
        <v>547</v>
      </c>
      <c r="R38" s="730"/>
      <c r="S38" s="731"/>
    </row>
    <row r="39" spans="1:19" ht="18" customHeight="1">
      <c r="A39" s="186"/>
      <c r="B39" s="531"/>
      <c r="C39" s="186"/>
      <c r="D39" s="732" t="s">
        <v>507</v>
      </c>
      <c r="E39" s="732" t="s">
        <v>508</v>
      </c>
      <c r="F39" s="150" t="s">
        <v>509</v>
      </c>
      <c r="G39" s="150" t="s">
        <v>510</v>
      </c>
      <c r="H39" s="532"/>
      <c r="I39" s="532"/>
      <c r="J39" s="534"/>
      <c r="K39" s="690"/>
      <c r="L39" s="733"/>
      <c r="M39" s="39"/>
      <c r="N39" s="691" t="s">
        <v>279</v>
      </c>
      <c r="O39" s="692">
        <f>SUM(P39,Q39)</f>
        <v>3453</v>
      </c>
      <c r="P39" s="693">
        <v>1026</v>
      </c>
      <c r="Q39" s="693">
        <v>2427</v>
      </c>
      <c r="R39" s="693">
        <v>38972</v>
      </c>
      <c r="S39" s="693">
        <v>852</v>
      </c>
    </row>
    <row r="40" spans="1:19" ht="18" customHeight="1">
      <c r="A40" s="539" t="s">
        <v>279</v>
      </c>
      <c r="B40" s="734"/>
      <c r="C40" s="585">
        <v>3</v>
      </c>
      <c r="D40" s="694">
        <v>3</v>
      </c>
      <c r="E40" s="694" t="s">
        <v>10</v>
      </c>
      <c r="F40" s="694" t="s">
        <v>10</v>
      </c>
      <c r="G40" s="694" t="s">
        <v>10</v>
      </c>
      <c r="H40" s="694" t="s">
        <v>10</v>
      </c>
      <c r="I40" s="694">
        <v>5955</v>
      </c>
      <c r="J40" s="694">
        <v>5905</v>
      </c>
      <c r="K40" s="694">
        <v>50</v>
      </c>
      <c r="L40" s="733"/>
      <c r="M40" s="39"/>
      <c r="N40" s="548" t="s">
        <v>300</v>
      </c>
      <c r="O40" s="692">
        <f>SUM(P40,Q40)</f>
        <v>3509</v>
      </c>
      <c r="P40" s="693">
        <v>971</v>
      </c>
      <c r="Q40" s="693">
        <v>2538</v>
      </c>
      <c r="R40" s="693">
        <v>38034</v>
      </c>
      <c r="S40" s="693">
        <v>439</v>
      </c>
    </row>
    <row r="41" spans="1:19" ht="18" customHeight="1">
      <c r="A41" s="546" t="s">
        <v>300</v>
      </c>
      <c r="B41" s="735"/>
      <c r="C41" s="585">
        <v>3</v>
      </c>
      <c r="D41" s="694">
        <v>3</v>
      </c>
      <c r="E41" s="694" t="s">
        <v>10</v>
      </c>
      <c r="F41" s="694" t="s">
        <v>10</v>
      </c>
      <c r="G41" s="694" t="s">
        <v>10</v>
      </c>
      <c r="H41" s="694" t="s">
        <v>10</v>
      </c>
      <c r="I41" s="694">
        <v>5868</v>
      </c>
      <c r="J41" s="694">
        <v>5814</v>
      </c>
      <c r="K41" s="694">
        <v>54</v>
      </c>
      <c r="L41" s="733"/>
      <c r="M41" s="39"/>
      <c r="N41" s="548" t="s">
        <v>301</v>
      </c>
      <c r="O41" s="692">
        <f>SUM(P41,Q41)</f>
        <v>3305</v>
      </c>
      <c r="P41" s="693">
        <v>727</v>
      </c>
      <c r="Q41" s="693">
        <v>2578</v>
      </c>
      <c r="R41" s="693">
        <v>37201</v>
      </c>
      <c r="S41" s="693">
        <v>640</v>
      </c>
    </row>
    <row r="42" spans="1:19" ht="18" customHeight="1">
      <c r="A42" s="548" t="s">
        <v>301</v>
      </c>
      <c r="B42" s="735"/>
      <c r="C42" s="585">
        <v>3</v>
      </c>
      <c r="D42" s="694">
        <v>3</v>
      </c>
      <c r="E42" s="694" t="s">
        <v>10</v>
      </c>
      <c r="F42" s="694" t="s">
        <v>10</v>
      </c>
      <c r="G42" s="694" t="s">
        <v>10</v>
      </c>
      <c r="H42" s="694" t="s">
        <v>10</v>
      </c>
      <c r="I42" s="694">
        <v>5981</v>
      </c>
      <c r="J42" s="694">
        <v>5924</v>
      </c>
      <c r="K42" s="694">
        <v>57</v>
      </c>
      <c r="L42" s="733"/>
      <c r="M42" s="22"/>
      <c r="N42" s="548" t="s">
        <v>59</v>
      </c>
      <c r="O42" s="692">
        <f>SUM(P42,Q42)</f>
        <v>3372</v>
      </c>
      <c r="P42" s="693">
        <v>752</v>
      </c>
      <c r="Q42" s="693">
        <v>2620</v>
      </c>
      <c r="R42" s="693">
        <v>36172</v>
      </c>
      <c r="S42" s="693">
        <v>71</v>
      </c>
    </row>
    <row r="43" spans="1:20" ht="18" customHeight="1">
      <c r="A43" s="548" t="s">
        <v>302</v>
      </c>
      <c r="B43" s="736"/>
      <c r="C43" s="587">
        <v>3</v>
      </c>
      <c r="D43" s="698">
        <v>3</v>
      </c>
      <c r="E43" s="698" t="s">
        <v>511</v>
      </c>
      <c r="F43" s="698" t="s">
        <v>511</v>
      </c>
      <c r="G43" s="698" t="s">
        <v>511</v>
      </c>
      <c r="H43" s="698" t="s">
        <v>511</v>
      </c>
      <c r="I43" s="698">
        <v>7377</v>
      </c>
      <c r="J43" s="698">
        <v>7320</v>
      </c>
      <c r="K43" s="698">
        <v>57</v>
      </c>
      <c r="L43" s="135"/>
      <c r="M43" s="39"/>
      <c r="N43" s="551" t="s">
        <v>60</v>
      </c>
      <c r="O43" s="592">
        <v>3676</v>
      </c>
      <c r="P43" s="592">
        <v>723</v>
      </c>
      <c r="Q43" s="592">
        <v>2953</v>
      </c>
      <c r="R43" s="592">
        <v>34530</v>
      </c>
      <c r="S43" s="592">
        <v>1562</v>
      </c>
      <c r="T43" s="326"/>
    </row>
    <row r="44" spans="1:14" ht="15" customHeight="1">
      <c r="A44" s="551" t="s">
        <v>60</v>
      </c>
      <c r="B44" s="552"/>
      <c r="C44" s="552">
        <v>3</v>
      </c>
      <c r="D44" s="552">
        <v>3</v>
      </c>
      <c r="E44" s="699" t="s">
        <v>10</v>
      </c>
      <c r="F44" s="699" t="s">
        <v>10</v>
      </c>
      <c r="G44" s="699" t="s">
        <v>10</v>
      </c>
      <c r="H44" s="699" t="s">
        <v>10</v>
      </c>
      <c r="I44" s="592">
        <v>8034</v>
      </c>
      <c r="J44" s="592">
        <v>7977</v>
      </c>
      <c r="K44" s="552">
        <v>57</v>
      </c>
      <c r="L44" s="39"/>
      <c r="M44" s="39"/>
      <c r="N44" s="737" t="s">
        <v>512</v>
      </c>
    </row>
    <row r="45" spans="1:14" ht="15" customHeight="1">
      <c r="A45" s="43" t="s">
        <v>513</v>
      </c>
      <c r="B45" s="39"/>
      <c r="C45" s="39"/>
      <c r="D45" s="20"/>
      <c r="E45" s="39"/>
      <c r="F45" s="39"/>
      <c r="G45" s="39"/>
      <c r="H45" s="39"/>
      <c r="I45" s="39"/>
      <c r="J45" s="39"/>
      <c r="K45" s="39"/>
      <c r="M45" s="39"/>
      <c r="N45" s="738" t="s">
        <v>514</v>
      </c>
    </row>
    <row r="46" spans="12:14" ht="15" customHeight="1">
      <c r="L46" s="39"/>
      <c r="M46" s="39"/>
      <c r="N46" s="737" t="s">
        <v>515</v>
      </c>
    </row>
    <row r="47" spans="2:14" ht="1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  <c r="M47" s="39"/>
      <c r="N47" s="738" t="s">
        <v>487</v>
      </c>
    </row>
    <row r="48" spans="12:24" ht="19.5" customHeight="1">
      <c r="L48" s="6"/>
      <c r="M48" s="39"/>
      <c r="N48" s="303"/>
      <c r="T48" s="6"/>
      <c r="U48" s="512"/>
      <c r="V48" s="512"/>
      <c r="W48" s="512"/>
      <c r="X48" s="512"/>
    </row>
    <row r="49" spans="1:24" ht="19.5" customHeight="1">
      <c r="A49" s="6"/>
      <c r="B49" s="670" t="s">
        <v>548</v>
      </c>
      <c r="C49" s="739"/>
      <c r="D49" s="739"/>
      <c r="E49" s="739"/>
      <c r="F49" s="739"/>
      <c r="G49" s="739"/>
      <c r="H49" s="739"/>
      <c r="I49" s="739"/>
      <c r="J49" s="739"/>
      <c r="K49" s="6"/>
      <c r="L49" s="22"/>
      <c r="M49" s="39"/>
      <c r="N49" s="671"/>
      <c r="O49" s="670" t="s">
        <v>491</v>
      </c>
      <c r="P49" s="670"/>
      <c r="Q49" s="670"/>
      <c r="R49" s="670"/>
      <c r="S49" s="670"/>
      <c r="T49" s="740"/>
      <c r="U49" s="512"/>
      <c r="V49" s="512"/>
      <c r="W49" s="512"/>
      <c r="X49" s="512"/>
    </row>
    <row r="50" spans="1:19" ht="18" customHeight="1">
      <c r="A50" s="672" t="s">
        <v>549</v>
      </c>
      <c r="B50" s="672"/>
      <c r="C50" s="672"/>
      <c r="D50" s="672"/>
      <c r="E50" s="672"/>
      <c r="F50" s="672"/>
      <c r="G50" s="672"/>
      <c r="H50" s="672"/>
      <c r="I50" s="672"/>
      <c r="J50" s="672"/>
      <c r="K50" s="672"/>
      <c r="L50" s="714"/>
      <c r="M50" s="39"/>
      <c r="N50" s="270" t="s">
        <v>516</v>
      </c>
      <c r="O50" s="219"/>
      <c r="P50" s="219"/>
      <c r="Q50" s="219"/>
      <c r="R50" s="219"/>
      <c r="S50" s="219"/>
    </row>
    <row r="51" spans="2:24" ht="18" customHeight="1" thickBot="1">
      <c r="B51" s="714"/>
      <c r="C51" s="714"/>
      <c r="D51" s="714"/>
      <c r="E51" s="714"/>
      <c r="F51" s="714"/>
      <c r="G51" s="714"/>
      <c r="H51" s="714"/>
      <c r="I51" s="714"/>
      <c r="J51" s="714"/>
      <c r="K51" s="714"/>
      <c r="L51" s="714"/>
      <c r="M51" s="39"/>
      <c r="R51" s="703" t="s">
        <v>517</v>
      </c>
      <c r="T51" s="333"/>
      <c r="U51" s="514"/>
      <c r="V51" s="514"/>
      <c r="W51" s="514"/>
      <c r="X51" s="514"/>
    </row>
    <row r="52" spans="1:24" ht="18" customHeight="1">
      <c r="A52" s="673" t="s">
        <v>550</v>
      </c>
      <c r="B52" s="160" t="s">
        <v>518</v>
      </c>
      <c r="C52" s="161"/>
      <c r="D52" s="161"/>
      <c r="E52" s="161"/>
      <c r="F52" s="161"/>
      <c r="G52" s="674"/>
      <c r="H52" s="722" t="s">
        <v>519</v>
      </c>
      <c r="I52" s="722"/>
      <c r="J52" s="722"/>
      <c r="K52" s="722"/>
      <c r="L52" s="20"/>
      <c r="M52" s="39"/>
      <c r="N52" s="741" t="s">
        <v>498</v>
      </c>
      <c r="O52" s="742" t="s">
        <v>499</v>
      </c>
      <c r="P52" s="680" t="s">
        <v>520</v>
      </c>
      <c r="Q52" s="680" t="s">
        <v>521</v>
      </c>
      <c r="R52" s="743" t="s">
        <v>522</v>
      </c>
      <c r="S52" s="333"/>
      <c r="T52" s="499"/>
      <c r="U52" s="514"/>
      <c r="V52" s="22"/>
      <c r="W52" s="22"/>
      <c r="X52" s="514"/>
    </row>
    <row r="53" spans="1:24" ht="18" customHeight="1">
      <c r="A53" s="543"/>
      <c r="B53" s="173" t="s">
        <v>523</v>
      </c>
      <c r="C53" s="198"/>
      <c r="D53" s="198"/>
      <c r="E53" s="198"/>
      <c r="F53" s="174"/>
      <c r="G53" s="683" t="s">
        <v>524</v>
      </c>
      <c r="H53" s="744" t="s">
        <v>523</v>
      </c>
      <c r="I53" s="744"/>
      <c r="J53" s="744"/>
      <c r="K53" s="734"/>
      <c r="L53" s="22"/>
      <c r="M53" s="39"/>
      <c r="N53" s="691" t="s">
        <v>279</v>
      </c>
      <c r="O53" s="692">
        <f>SUM(P53,Q53,R53)</f>
        <v>2987</v>
      </c>
      <c r="P53" s="693">
        <v>2546</v>
      </c>
      <c r="Q53" s="693">
        <v>393</v>
      </c>
      <c r="R53" s="693">
        <v>48</v>
      </c>
      <c r="S53" s="499"/>
      <c r="T53" s="303"/>
      <c r="U53" s="43"/>
      <c r="V53" s="43"/>
      <c r="W53" s="43"/>
      <c r="X53" s="43"/>
    </row>
    <row r="54" spans="1:24" ht="18" customHeight="1">
      <c r="A54" s="543"/>
      <c r="B54" s="683" t="s">
        <v>270</v>
      </c>
      <c r="C54" s="726" t="s">
        <v>525</v>
      </c>
      <c r="D54" s="683" t="s">
        <v>526</v>
      </c>
      <c r="E54" s="683" t="s">
        <v>527</v>
      </c>
      <c r="F54" s="683" t="s">
        <v>528</v>
      </c>
      <c r="G54" s="684"/>
      <c r="H54" s="683" t="s">
        <v>270</v>
      </c>
      <c r="I54" s="745" t="s">
        <v>529</v>
      </c>
      <c r="J54" s="22" t="s">
        <v>530</v>
      </c>
      <c r="K54" s="21" t="s">
        <v>524</v>
      </c>
      <c r="L54" s="20"/>
      <c r="N54" s="548" t="s">
        <v>551</v>
      </c>
      <c r="O54" s="692">
        <f>SUM(P54,Q54,R54)</f>
        <v>8078</v>
      </c>
      <c r="P54" s="693">
        <v>7527</v>
      </c>
      <c r="Q54" s="693">
        <v>513</v>
      </c>
      <c r="R54" s="693">
        <v>38</v>
      </c>
      <c r="S54" s="303"/>
      <c r="T54" s="303"/>
      <c r="U54" s="43"/>
      <c r="V54" s="43"/>
      <c r="W54" s="43"/>
      <c r="X54" s="43"/>
    </row>
    <row r="55" spans="1:24" ht="18" customHeight="1">
      <c r="A55" s="186"/>
      <c r="B55" s="746"/>
      <c r="C55" s="534"/>
      <c r="D55" s="532"/>
      <c r="E55" s="532"/>
      <c r="F55" s="532"/>
      <c r="G55" s="532"/>
      <c r="H55" s="532"/>
      <c r="I55" s="15" t="s">
        <v>531</v>
      </c>
      <c r="J55" s="14" t="s">
        <v>532</v>
      </c>
      <c r="K55" s="747"/>
      <c r="L55" s="18"/>
      <c r="N55" s="548" t="s">
        <v>552</v>
      </c>
      <c r="O55" s="692">
        <f>SUM(P55,Q55,R55)</f>
        <v>15471</v>
      </c>
      <c r="P55" s="693">
        <v>15281</v>
      </c>
      <c r="Q55" s="693">
        <v>161</v>
      </c>
      <c r="R55" s="693">
        <v>29</v>
      </c>
      <c r="S55" s="303"/>
      <c r="T55" s="303"/>
      <c r="U55" s="43"/>
      <c r="V55" s="43"/>
      <c r="W55" s="43"/>
      <c r="X55" s="43"/>
    </row>
    <row r="56" spans="1:24" ht="18" customHeight="1">
      <c r="A56" s="539" t="s">
        <v>279</v>
      </c>
      <c r="B56" s="694">
        <f>SUM(C56,D56,E56,F56)</f>
        <v>482</v>
      </c>
      <c r="C56" s="694">
        <v>123</v>
      </c>
      <c r="D56" s="694">
        <v>341</v>
      </c>
      <c r="E56" s="694">
        <v>13</v>
      </c>
      <c r="F56" s="694">
        <v>5</v>
      </c>
      <c r="G56" s="694">
        <v>114898</v>
      </c>
      <c r="H56" s="694">
        <f>SUM(I56,J56)</f>
        <v>835</v>
      </c>
      <c r="I56" s="694">
        <v>142</v>
      </c>
      <c r="J56" s="694">
        <v>693</v>
      </c>
      <c r="K56" s="694">
        <v>140442</v>
      </c>
      <c r="L56" s="18"/>
      <c r="N56" s="548" t="s">
        <v>59</v>
      </c>
      <c r="O56" s="692">
        <f>SUM(P56,Q56,R56)</f>
        <v>18919</v>
      </c>
      <c r="P56" s="693">
        <v>18617</v>
      </c>
      <c r="Q56" s="693">
        <v>279</v>
      </c>
      <c r="R56" s="693">
        <v>23</v>
      </c>
      <c r="S56" s="303"/>
      <c r="T56" s="303"/>
      <c r="U56" s="43"/>
      <c r="V56" s="43"/>
      <c r="W56" s="43"/>
      <c r="X56" s="43"/>
    </row>
    <row r="57" spans="1:24" ht="18" customHeight="1">
      <c r="A57" s="546" t="s">
        <v>300</v>
      </c>
      <c r="B57" s="694">
        <f>SUM(C57,D57,E57,F57)</f>
        <v>484</v>
      </c>
      <c r="C57" s="694">
        <v>124</v>
      </c>
      <c r="D57" s="694">
        <v>342</v>
      </c>
      <c r="E57" s="694">
        <v>13</v>
      </c>
      <c r="F57" s="694">
        <v>5</v>
      </c>
      <c r="G57" s="694">
        <v>120998</v>
      </c>
      <c r="H57" s="694">
        <f>SUM(I57,J57)</f>
        <v>817</v>
      </c>
      <c r="I57" s="694">
        <v>143</v>
      </c>
      <c r="J57" s="694">
        <v>674</v>
      </c>
      <c r="K57" s="694">
        <v>151686</v>
      </c>
      <c r="L57" s="18"/>
      <c r="N57" s="551" t="s">
        <v>60</v>
      </c>
      <c r="O57" s="699" t="s">
        <v>540</v>
      </c>
      <c r="P57" s="699" t="s">
        <v>540</v>
      </c>
      <c r="Q57" s="699" t="s">
        <v>540</v>
      </c>
      <c r="R57" s="699" t="s">
        <v>540</v>
      </c>
      <c r="S57" s="326"/>
      <c r="T57" s="326"/>
      <c r="U57" s="43"/>
      <c r="V57" s="43"/>
      <c r="W57" s="43"/>
      <c r="X57" s="43"/>
    </row>
    <row r="58" spans="1:19" ht="18" customHeight="1">
      <c r="A58" s="548" t="s">
        <v>301</v>
      </c>
      <c r="B58" s="694">
        <f>SUM(C58,D58,E58,F58)</f>
        <v>480</v>
      </c>
      <c r="C58" s="694">
        <v>117</v>
      </c>
      <c r="D58" s="694">
        <v>344</v>
      </c>
      <c r="E58" s="694">
        <v>13</v>
      </c>
      <c r="F58" s="694">
        <v>6</v>
      </c>
      <c r="G58" s="694">
        <v>122124</v>
      </c>
      <c r="H58" s="694">
        <f>SUM(I58,J58)</f>
        <v>812</v>
      </c>
      <c r="I58" s="694">
        <v>139</v>
      </c>
      <c r="J58" s="694">
        <v>673</v>
      </c>
      <c r="K58" s="694">
        <v>169518</v>
      </c>
      <c r="L58" s="18"/>
      <c r="N58" s="217" t="s">
        <v>533</v>
      </c>
      <c r="S58" s="303"/>
    </row>
    <row r="59" spans="1:14" ht="18" customHeight="1">
      <c r="A59" s="548" t="s">
        <v>553</v>
      </c>
      <c r="B59" s="697">
        <f>SUM(C59,D59,E59,F59)</f>
        <v>464</v>
      </c>
      <c r="C59" s="698">
        <v>98</v>
      </c>
      <c r="D59" s="698">
        <v>347</v>
      </c>
      <c r="E59" s="698">
        <v>12</v>
      </c>
      <c r="F59" s="698">
        <v>7</v>
      </c>
      <c r="G59" s="698">
        <v>126952</v>
      </c>
      <c r="H59" s="698">
        <f>SUM(I59,J59)</f>
        <v>747</v>
      </c>
      <c r="I59" s="698">
        <v>117</v>
      </c>
      <c r="J59" s="698">
        <v>630</v>
      </c>
      <c r="K59" s="698">
        <v>180119</v>
      </c>
      <c r="L59" s="128"/>
      <c r="N59" s="303" t="s">
        <v>487</v>
      </c>
    </row>
    <row r="60" spans="1:11" ht="15" customHeight="1">
      <c r="A60" s="551" t="s">
        <v>60</v>
      </c>
      <c r="B60" s="552">
        <v>469</v>
      </c>
      <c r="C60" s="552">
        <v>97</v>
      </c>
      <c r="D60" s="552">
        <v>347</v>
      </c>
      <c r="E60" s="552">
        <v>17</v>
      </c>
      <c r="F60" s="552">
        <v>8</v>
      </c>
      <c r="G60" s="592">
        <v>128738</v>
      </c>
      <c r="H60" s="592">
        <v>715</v>
      </c>
      <c r="I60" s="592">
        <v>104</v>
      </c>
      <c r="J60" s="592">
        <v>611</v>
      </c>
      <c r="K60" s="592">
        <v>207148</v>
      </c>
    </row>
    <row r="61" ht="15" customHeight="1">
      <c r="A61" s="43" t="s">
        <v>513</v>
      </c>
    </row>
    <row r="62" ht="15" customHeight="1"/>
    <row r="63" ht="15" customHeight="1"/>
  </sheetData>
  <mergeCells count="54">
    <mergeCell ref="O36:Q36"/>
    <mergeCell ref="N5:N6"/>
    <mergeCell ref="A3:K3"/>
    <mergeCell ref="A5:A7"/>
    <mergeCell ref="B5:D5"/>
    <mergeCell ref="E5:E7"/>
    <mergeCell ref="F5:I5"/>
    <mergeCell ref="J5:J7"/>
    <mergeCell ref="K5:K7"/>
    <mergeCell ref="A19:K19"/>
    <mergeCell ref="N18:T18"/>
    <mergeCell ref="B6:B7"/>
    <mergeCell ref="C6:C7"/>
    <mergeCell ref="D6:D7"/>
    <mergeCell ref="F6:F7"/>
    <mergeCell ref="O5:O6"/>
    <mergeCell ref="Q5:R5"/>
    <mergeCell ref="S5:S6"/>
    <mergeCell ref="T5:T6"/>
    <mergeCell ref="J12:K12"/>
    <mergeCell ref="A21:A22"/>
    <mergeCell ref="B21:C22"/>
    <mergeCell ref="N20:N21"/>
    <mergeCell ref="O37:O38"/>
    <mergeCell ref="N34:T34"/>
    <mergeCell ref="A37:A39"/>
    <mergeCell ref="B37:H37"/>
    <mergeCell ref="B38:C39"/>
    <mergeCell ref="T20:T21"/>
    <mergeCell ref="D22:E22"/>
    <mergeCell ref="F22:G22"/>
    <mergeCell ref="H22:I22"/>
    <mergeCell ref="O20:O21"/>
    <mergeCell ref="P20:Q20"/>
    <mergeCell ref="R20:R21"/>
    <mergeCell ref="S20:S21"/>
    <mergeCell ref="A50:K50"/>
    <mergeCell ref="N50:S50"/>
    <mergeCell ref="P37:P38"/>
    <mergeCell ref="D38:G38"/>
    <mergeCell ref="H38:H39"/>
    <mergeCell ref="I38:I39"/>
    <mergeCell ref="J38:J39"/>
    <mergeCell ref="K38:K39"/>
    <mergeCell ref="H54:H55"/>
    <mergeCell ref="A52:A55"/>
    <mergeCell ref="B52:G52"/>
    <mergeCell ref="B53:F53"/>
    <mergeCell ref="G53:G55"/>
    <mergeCell ref="B54:B55"/>
    <mergeCell ref="C54:C55"/>
    <mergeCell ref="D54:D55"/>
    <mergeCell ref="E54:E55"/>
    <mergeCell ref="F54:F55"/>
  </mergeCells>
  <printOptions/>
  <pageMargins left="1.3779527559055118" right="0.3937007874015748" top="0.984251968503937" bottom="0.984251968503937" header="0.5118110236220472" footer="0.5118110236220472"/>
  <pageSetup fitToHeight="1" fitToWidth="1" horizontalDpi="300" verticalDpi="3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ikuko</cp:lastModifiedBy>
  <cp:lastPrinted>2009-02-27T01:00:08Z</cp:lastPrinted>
  <dcterms:created xsi:type="dcterms:W3CDTF">2005-08-11T08:07:27Z</dcterms:created>
  <dcterms:modified xsi:type="dcterms:W3CDTF">2009-07-14T04:37:55Z</dcterms:modified>
  <cp:category/>
  <cp:version/>
  <cp:contentType/>
  <cp:contentStatus/>
</cp:coreProperties>
</file>