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6" yWindow="1800" windowWidth="19440" windowHeight="12240" activeTab="9"/>
  </bookViews>
  <sheets>
    <sheet name="210" sheetId="1" r:id="rId1"/>
    <sheet name="212" sheetId="2" r:id="rId2"/>
    <sheet name="214" sheetId="3" r:id="rId3"/>
    <sheet name="216" sheetId="4" r:id="rId4"/>
    <sheet name="218" sheetId="5" r:id="rId5"/>
    <sheet name="220" sheetId="6" r:id="rId6"/>
    <sheet name="222" sheetId="7" r:id="rId7"/>
    <sheet name="224" sheetId="8" r:id="rId8"/>
    <sheet name="226" sheetId="9" r:id="rId9"/>
    <sheet name="228" sheetId="10" r:id="rId10"/>
    <sheet name="230" sheetId="11" r:id="rId11"/>
    <sheet name="232" sheetId="12" r:id="rId12"/>
    <sheet name="234" sheetId="13" r:id="rId13"/>
  </sheets>
  <definedNames>
    <definedName name="_xlnm.Print_Area" localSheetId="0">'210'!$A$1:$AM$60</definedName>
    <definedName name="_xlnm.Print_Area" localSheetId="3">'216'!$A$1:$AU$60</definedName>
    <definedName name="_xlnm.Print_Area" localSheetId="4">'218'!$A$1:$AD$56</definedName>
    <definedName name="_xlnm.Print_Area" localSheetId="5">'220'!$A$1:$Z$63</definedName>
    <definedName name="_xlnm.Print_Area" localSheetId="6">'222'!$A$1:$AJ$52</definedName>
    <definedName name="_xlnm.Print_Area" localSheetId="9">'228'!$A$1:$S$63</definedName>
    <definedName name="_xlnm.Print_Area" localSheetId="10">'230'!$A$1:$T$71</definedName>
    <definedName name="_xlnm.Print_Area" localSheetId="11">'232'!$A$1:$W$72</definedName>
  </definedNames>
  <calcPr fullCalcOnLoad="1"/>
</workbook>
</file>

<file path=xl/sharedStrings.xml><?xml version="1.0" encoding="utf-8"?>
<sst xmlns="http://schemas.openxmlformats.org/spreadsheetml/2006/main" count="4489" uniqueCount="912">
  <si>
    <t>１２２　　卒　　　業　　　者 （つづき）</t>
  </si>
  <si>
    <t>１２２　　卒　　　業　　　者　（つづき）</t>
  </si>
  <si>
    <t>１２２　　卒　　　業　　　者　（つづき）</t>
  </si>
  <si>
    <t>１２３　　図　　　　　　　　　　書　　　　　　　　　　館</t>
  </si>
  <si>
    <t>１２３　　図　　　　　　　　　　　書　　　　　　　　　　　館　（つづき）</t>
  </si>
  <si>
    <t>１２３　　図　　　　　　　　　　　書　　　　　　　　　　　館　（つ　づ　き）</t>
  </si>
  <si>
    <t>１２３　　図　　　　書　　　　館 （つづき）</t>
  </si>
  <si>
    <t>１２４　　公 共 社 会 体 育 施 設 等 （各年度３月31日現在）</t>
  </si>
  <si>
    <t>１２５　　新　聞　発　行　部　数　及　び　普　及　度 （10月度)</t>
  </si>
  <si>
    <t>１２６　　テ　レ　ビ　受　信　契　約　数 （各年度３月31日現在）</t>
  </si>
  <si>
    <t>１２７　　社　寺 ・ 教　会　数（宗 教 法 人）（各年度３月31日現在）</t>
  </si>
  <si>
    <t>１２８　　市　 町　 別 　各 　種 　学 　級 （各年度３月31日現在）</t>
  </si>
  <si>
    <t>１２９　　市町別公民館、青年団、婦人会及び各種団体 （各年度３月31日現在）</t>
  </si>
  <si>
    <t>１１５　　中　　　　　　　　　　学　　　　　　　　　　校　</t>
  </si>
  <si>
    <t>資料　石川県税務課、石川県教育委員会スポーツ健康課、石川県ボウリング連盟</t>
  </si>
  <si>
    <t>　３　国立の入学志願者数、入学者数は、平成２０年度の学域再編により指定上の分類が不可能なため、「人文科学及び社会科学」、「理学及び工学」として一括計上した。</t>
  </si>
  <si>
    <r>
      <t>年 　</t>
    </r>
    <r>
      <rPr>
        <sz val="12"/>
        <rFont val="ＭＳ 明朝"/>
        <family val="1"/>
      </rPr>
      <t xml:space="preserve"> 次</t>
    </r>
  </si>
  <si>
    <r>
      <t xml:space="preserve">年 </t>
    </r>
    <r>
      <rPr>
        <sz val="12"/>
        <rFont val="ＭＳ 明朝"/>
        <family val="1"/>
      </rPr>
      <t xml:space="preserve"> 　次</t>
    </r>
  </si>
  <si>
    <t>－</t>
  </si>
  <si>
    <t>　３　「主幹教諭」・・・H20からの設置。校長等を助け、命を受けて校務の一部を整理し、児童の教育をつかさどる。</t>
  </si>
  <si>
    <t>　４　「指導教諭」・・・H20からの設置。児童の教育をつかさどり、教諭その他の職員に対して教育指導の改善及び充実のために必要な指導及び助言を行う。</t>
  </si>
  <si>
    <t>　３　「主幹教諭」・・・H20からの設置。校長等を助け、命を受けて校務の一部を整理し、生徒の教育をつかさどる。</t>
  </si>
  <si>
    <t>　４　「指導教諭」・・・H20からの設置。生徒の教育をつかさどり、教諭その他の職員に対して教育指導の改善及び充実のために必要な指導及び助言を行う。</t>
  </si>
  <si>
    <t>注１　１９年度から「おもちゃ・うたライブラリー」を「ブックスタートルーム」に名称変更した。</t>
  </si>
  <si>
    <t>－</t>
  </si>
  <si>
    <t>　</t>
  </si>
  <si>
    <r>
      <t>(公立・幼稚園、小学校、中学校</t>
    </r>
    <r>
      <rPr>
        <sz val="12"/>
        <rFont val="ＭＳ 明朝"/>
        <family val="1"/>
      </rPr>
      <t>)</t>
    </r>
  </si>
  <si>
    <t>１１１　　学　校　種　別　設　置　者　別　学　校　数 （平成２３年５月１日現在）</t>
  </si>
  <si>
    <t>１１２　　幼　　　　　　稚　　　　　　園 （各年度５月１日現在）</t>
  </si>
  <si>
    <t>１１３　　規　模　別　小　中　学　校　数</t>
  </si>
  <si>
    <t>１１３　　規　模　別　小　中　学　校　数 （つづき）</t>
  </si>
  <si>
    <t>１１４　　小　　　　　　　　　　学　　　　　　　　　　校</t>
  </si>
  <si>
    <t>１１４　　小　　　　　　学　　　　　　校　（つづき）</t>
  </si>
  <si>
    <t>１１５　　中　　　　　　学　　　　　　校 （つづき）</t>
  </si>
  <si>
    <t>１１６　　高　   　　　　等　　   　　　学　　　   　　校</t>
  </si>
  <si>
    <t>１１６　　高　　　　　　等　　　　　　学　　　　　　校　（つ　づ　き）</t>
  </si>
  <si>
    <t>１１７　　特　別　支　援　学　校</t>
  </si>
  <si>
    <t>１１７　　特　別　支　援　学　校 （つづき）</t>
  </si>
  <si>
    <t>１１８　　専　　修　　学　　校</t>
  </si>
  <si>
    <t>１１８　　専　　修　　学　　校 （つづき）</t>
  </si>
  <si>
    <t>１１８　　専　修　学　校 （つづき）</t>
  </si>
  <si>
    <t>１１８　　専　　修　　学　　校 （つづき）</t>
  </si>
  <si>
    <t>１１９　各　　　  　種　 　　 　学　  　　　校</t>
  </si>
  <si>
    <t>１１９　　各　　　 種　　　 学　　　 校 （つづき）</t>
  </si>
  <si>
    <t>１１９　　各　　　 種　　　 学　　　 校 （つづき）</t>
  </si>
  <si>
    <t>１２０　　高 　等　 専　 門　 学　 校 （国 立 及 び 私 立）（平成２３年５月１日現在）</t>
  </si>
  <si>
    <t>１２１　　大　    学　、　短    　期　    大　    学</t>
  </si>
  <si>
    <t>１２１　　大　　学　・　短　　期　　大　　学 （つづき）</t>
  </si>
  <si>
    <t>１２１　　大　　学　・　短　　期　　大　　学 （つづき）</t>
  </si>
  <si>
    <t>１２１　　大　　　　　学　　・　　短　　　　　期　　　　　大　　　　　学 （つづき）</t>
  </si>
  <si>
    <t>１２２　　卒　　　　業　　　　者</t>
  </si>
  <si>
    <t>野々市市</t>
  </si>
  <si>
    <r>
      <t>職  　</t>
    </r>
    <r>
      <rPr>
        <sz val="12"/>
        <rFont val="ＭＳ 明朝"/>
        <family val="1"/>
      </rPr>
      <t xml:space="preserve"> </t>
    </r>
    <r>
      <rPr>
        <sz val="12"/>
        <rFont val="ＭＳ 明朝"/>
        <family val="1"/>
      </rPr>
      <t xml:space="preserve">員　  </t>
    </r>
    <r>
      <rPr>
        <sz val="12"/>
        <rFont val="ＭＳ 明朝"/>
        <family val="1"/>
      </rPr>
      <t xml:space="preserve"> </t>
    </r>
    <r>
      <rPr>
        <sz val="12"/>
        <rFont val="ＭＳ 明朝"/>
        <family val="1"/>
      </rPr>
      <t>数　（人）</t>
    </r>
  </si>
  <si>
    <t xml:space="preserve"> </t>
  </si>
  <si>
    <t>羽咋郡</t>
  </si>
  <si>
    <t>鹿島郡</t>
  </si>
  <si>
    <r>
      <t xml:space="preserve">（１）　　職  名  別  教  員  数 、職  員  数 </t>
    </r>
    <r>
      <rPr>
        <sz val="12"/>
        <rFont val="ＭＳ 明朝"/>
        <family val="1"/>
      </rPr>
      <t>（平成２３年５月１日現在）</t>
    </r>
  </si>
  <si>
    <r>
      <t xml:space="preserve">（１）　　職  名  別  教  員  数 、職  員  数 </t>
    </r>
    <r>
      <rPr>
        <sz val="12"/>
        <rFont val="ＭＳ 明朝"/>
        <family val="1"/>
      </rPr>
      <t>（平成２３年５月１日現在）（つづき）</t>
    </r>
  </si>
  <si>
    <t>（２）　　学　　　　　生　　　　　数 （平成２３年５月１日現在）</t>
  </si>
  <si>
    <r>
      <t>（２）　学 科 別 生 徒 数 及 び 入 学 者 数 （平成２３年</t>
    </r>
    <r>
      <rPr>
        <sz val="12"/>
        <rFont val="ＭＳ 明朝"/>
        <family val="1"/>
      </rPr>
      <t>５月１日現在）（つづき）</t>
    </r>
  </si>
  <si>
    <t>（３）　教 員 数 及 び 職 員 数 （平成２３年５月１日現在）</t>
  </si>
  <si>
    <t>イ　　　課　程　別　生　徒　数 （平成２３年５月１日現在）</t>
  </si>
  <si>
    <t>注１　入学志願者数、入学者数は、平成２３年度の募集によるもの、卒業者数は平成２３年３月のものである。</t>
  </si>
  <si>
    <t>平成１９年度</t>
  </si>
  <si>
    <t>－</t>
  </si>
  <si>
    <t>私　　　　　　立</t>
  </si>
  <si>
    <r>
      <t xml:space="preserve"> （１）　学 校 数 及 び 学 科 数 （平成２３年</t>
    </r>
    <r>
      <rPr>
        <sz val="12"/>
        <rFont val="ＭＳ 明朝"/>
        <family val="1"/>
      </rPr>
      <t>５月１日現在）</t>
    </r>
  </si>
  <si>
    <r>
      <t>（２）　学 科 別 生 徒 数 及 び 入 学 者 数 （平成２３年</t>
    </r>
    <r>
      <rPr>
        <sz val="12"/>
        <rFont val="ＭＳ 明朝"/>
        <family val="1"/>
      </rPr>
      <t>５月１日現在）</t>
    </r>
  </si>
  <si>
    <t>平成１９年度</t>
  </si>
  <si>
    <t>２０</t>
  </si>
  <si>
    <t>２１</t>
  </si>
  <si>
    <t>２２</t>
  </si>
  <si>
    <t>２３</t>
  </si>
  <si>
    <r>
      <t>平成</t>
    </r>
    <r>
      <rPr>
        <sz val="12"/>
        <rFont val="ＭＳ 明朝"/>
        <family val="1"/>
      </rPr>
      <t>１９年度</t>
    </r>
  </si>
  <si>
    <t>平成１９年度</t>
  </si>
  <si>
    <t>平成１９年度</t>
  </si>
  <si>
    <t>平成１９年度</t>
  </si>
  <si>
    <t>２０</t>
  </si>
  <si>
    <t>２１</t>
  </si>
  <si>
    <t>２２</t>
  </si>
  <si>
    <t>２３</t>
  </si>
  <si>
    <r>
      <t>　２　「副 校</t>
    </r>
    <r>
      <rPr>
        <sz val="12"/>
        <rFont val="ＭＳ 明朝"/>
        <family val="1"/>
      </rPr>
      <t xml:space="preserve"> </t>
    </r>
    <r>
      <rPr>
        <sz val="12"/>
        <rFont val="ＭＳ 明朝"/>
        <family val="1"/>
      </rPr>
      <t>長」・・・H20からの設置。校長を助け、命を受けて校務をつかさどる。</t>
    </r>
  </si>
  <si>
    <r>
      <t>（２）　市　　町　　別　　、　　学　　年　　別　　生　　徒　　数</t>
    </r>
    <r>
      <rPr>
        <sz val="12"/>
        <rFont val="ＭＳ 明朝"/>
        <family val="1"/>
      </rPr>
      <t xml:space="preserve"> </t>
    </r>
    <r>
      <rPr>
        <sz val="12"/>
        <rFont val="ＭＳ 明朝"/>
        <family val="1"/>
      </rPr>
      <t>（各年度５月１日現在）</t>
    </r>
  </si>
  <si>
    <r>
      <t xml:space="preserve">平 成 ２３ </t>
    </r>
    <r>
      <rPr>
        <sz val="12"/>
        <rFont val="ＭＳ 明朝"/>
        <family val="1"/>
      </rPr>
      <t>年</t>
    </r>
  </si>
  <si>
    <t>平成１９年</t>
  </si>
  <si>
    <t>２０年</t>
  </si>
  <si>
    <t>２３年</t>
  </si>
  <si>
    <r>
      <t>　２　「副 校</t>
    </r>
    <r>
      <rPr>
        <sz val="12"/>
        <rFont val="ＭＳ 明朝"/>
        <family val="1"/>
      </rPr>
      <t xml:space="preserve"> </t>
    </r>
    <r>
      <rPr>
        <sz val="12"/>
        <rFont val="ＭＳ 明朝"/>
        <family val="1"/>
      </rPr>
      <t>長」・・・H20からの設置。校長を助け、命を受けて校務をつかさどる。</t>
    </r>
  </si>
  <si>
    <r>
      <t>（１）　学　　級　　数　　別　　小　　中　　学　　校　　数 （平成</t>
    </r>
    <r>
      <rPr>
        <sz val="12"/>
        <rFont val="ＭＳ 明朝"/>
        <family val="1"/>
      </rPr>
      <t>２３年５月１日現在）</t>
    </r>
  </si>
  <si>
    <r>
      <t xml:space="preserve">（２）　児 　童　、　生　 徒　 数　 別　 小　 中　 学　 校　 数 </t>
    </r>
    <r>
      <rPr>
        <sz val="12"/>
        <rFont val="ＭＳ 明朝"/>
        <family val="1"/>
      </rPr>
      <t>（平成</t>
    </r>
    <r>
      <rPr>
        <sz val="12"/>
        <rFont val="ＭＳ 明朝"/>
        <family val="1"/>
      </rPr>
      <t>２３年５月１日現在）</t>
    </r>
  </si>
  <si>
    <t>　</t>
  </si>
  <si>
    <t>　</t>
  </si>
  <si>
    <t>　　　</t>
  </si>
  <si>
    <t>　</t>
  </si>
  <si>
    <t>-</t>
  </si>
  <si>
    <t>-</t>
  </si>
  <si>
    <t>-</t>
  </si>
  <si>
    <t>r  25</t>
  </si>
  <si>
    <t>注　　児童、生徒数０の学校は休校中等の学校である。</t>
  </si>
  <si>
    <t>注　　学級数０の学校は休校中等の学校である。</t>
  </si>
  <si>
    <t xml:space="preserve"> </t>
  </si>
  <si>
    <t xml:space="preserve">  </t>
  </si>
  <si>
    <t>電気・電子</t>
  </si>
  <si>
    <t>情報</t>
  </si>
  <si>
    <t>ビジネス</t>
  </si>
  <si>
    <t>経理・簿記</t>
  </si>
  <si>
    <t>－</t>
  </si>
  <si>
    <t xml:space="preserve">  ３　２３年度から「読書会等会議室利用」を利用者数に加えることにした。</t>
  </si>
  <si>
    <t>読書会等会議室利用</t>
  </si>
  <si>
    <t>　２　その他対象学級とは、対象が複数にまたがるものや、特定の人を対象とした学級である。</t>
  </si>
  <si>
    <t>－</t>
  </si>
  <si>
    <t>学　 校 　種 　別　　　　　　　設　 置　 者　 別</t>
  </si>
  <si>
    <r>
      <t>年 度 及 び
市</t>
    </r>
    <r>
      <rPr>
        <sz val="12"/>
        <rFont val="ＭＳ 明朝"/>
        <family val="1"/>
      </rPr>
      <t xml:space="preserve">  町  別</t>
    </r>
  </si>
  <si>
    <t>地 域 青 年 団</t>
  </si>
  <si>
    <t>地 域 婦 人 会</t>
  </si>
  <si>
    <t>職　　　　員　　　　数（常　勤）</t>
  </si>
  <si>
    <t>団 員 数</t>
  </si>
  <si>
    <t>会 員 数</t>
  </si>
  <si>
    <t>子 ど も 会</t>
  </si>
  <si>
    <t>海 洋 少 年 団</t>
  </si>
  <si>
    <t>ＰＴＡ</t>
  </si>
  <si>
    <t>公民館数</t>
  </si>
  <si>
    <t>団 体 数</t>
  </si>
  <si>
    <t>会 員 数</t>
  </si>
  <si>
    <r>
      <t xml:space="preserve">年 度 及 び     市 </t>
    </r>
    <r>
      <rPr>
        <sz val="12"/>
        <rFont val="ＭＳ 明朝"/>
        <family val="1"/>
      </rPr>
      <t xml:space="preserve"> 町  別</t>
    </r>
  </si>
  <si>
    <t xml:space="preserve"> </t>
  </si>
  <si>
    <t>２３</t>
  </si>
  <si>
    <t>２２</t>
  </si>
  <si>
    <t>－</t>
  </si>
  <si>
    <t>国　　　立　　　計</t>
  </si>
  <si>
    <t>公　　　立　　　計</t>
  </si>
  <si>
    <t>私　　　立　　　計</t>
  </si>
  <si>
    <t>合　　　　　　　計</t>
  </si>
  <si>
    <t>准　　看　　護</t>
  </si>
  <si>
    <t>調　　　　　理</t>
  </si>
  <si>
    <t>和　　洋　　裁</t>
  </si>
  <si>
    <t>合　　　　　　　計</t>
  </si>
  <si>
    <t>国　　　立　　　計</t>
  </si>
  <si>
    <t>公　　　立　　　計</t>
  </si>
  <si>
    <t>私　　　立　　　計</t>
  </si>
  <si>
    <t>　　</t>
  </si>
  <si>
    <t>　</t>
  </si>
  <si>
    <t>　</t>
  </si>
  <si>
    <t>公　　　　　　立</t>
  </si>
  <si>
    <t>総　　　　　　数</t>
  </si>
  <si>
    <t>ア　　　設　置　者　別　生　徒　数 （各年度５月１日現在）</t>
  </si>
  <si>
    <t>（２）　　生　　　　　　　徒　　　　　　　数</t>
  </si>
  <si>
    <t>（２）　　生　　　　　徒　　　　　数 （つづき）</t>
  </si>
  <si>
    <t>　 教育及び文化　223</t>
  </si>
  <si>
    <r>
      <t xml:space="preserve">学 </t>
    </r>
    <r>
      <rPr>
        <sz val="12"/>
        <rFont val="ＭＳ 明朝"/>
        <family val="1"/>
      </rPr>
      <t xml:space="preserve"> </t>
    </r>
    <r>
      <rPr>
        <sz val="12"/>
        <rFont val="ＭＳ 明朝"/>
        <family val="1"/>
      </rPr>
      <t xml:space="preserve">科 </t>
    </r>
    <r>
      <rPr>
        <sz val="12"/>
        <rFont val="ＭＳ 明朝"/>
        <family val="1"/>
      </rPr>
      <t xml:space="preserve"> </t>
    </r>
    <r>
      <rPr>
        <sz val="12"/>
        <rFont val="ＭＳ 明朝"/>
        <family val="1"/>
      </rPr>
      <t xml:space="preserve">別 </t>
    </r>
    <r>
      <rPr>
        <sz val="12"/>
        <rFont val="ＭＳ 明朝"/>
        <family val="1"/>
      </rPr>
      <t xml:space="preserve"> </t>
    </r>
    <r>
      <rPr>
        <sz val="12"/>
        <rFont val="ＭＳ 明朝"/>
        <family val="1"/>
      </rPr>
      <t xml:space="preserve">在 </t>
    </r>
    <r>
      <rPr>
        <sz val="12"/>
        <rFont val="ＭＳ 明朝"/>
        <family val="1"/>
      </rPr>
      <t xml:space="preserve"> </t>
    </r>
    <r>
      <rPr>
        <sz val="12"/>
        <rFont val="ＭＳ 明朝"/>
        <family val="1"/>
      </rPr>
      <t xml:space="preserve">学 </t>
    </r>
    <r>
      <rPr>
        <sz val="12"/>
        <rFont val="ＭＳ 明朝"/>
        <family val="1"/>
      </rPr>
      <t xml:space="preserve"> </t>
    </r>
    <r>
      <rPr>
        <sz val="12"/>
        <rFont val="ＭＳ 明朝"/>
        <family val="1"/>
      </rPr>
      <t xml:space="preserve">者 </t>
    </r>
    <r>
      <rPr>
        <sz val="12"/>
        <rFont val="ＭＳ 明朝"/>
        <family val="1"/>
      </rPr>
      <t xml:space="preserve"> </t>
    </r>
    <r>
      <rPr>
        <sz val="12"/>
        <rFont val="ＭＳ 明朝"/>
        <family val="1"/>
      </rPr>
      <t>数</t>
    </r>
  </si>
  <si>
    <t>入　　　　　学　　　　　状　　　　　況</t>
  </si>
  <si>
    <t>総　　　数</t>
  </si>
  <si>
    <t>兼　務　者</t>
  </si>
  <si>
    <t>大　　　　　　　　　　　　学</t>
  </si>
  <si>
    <t>短　　　　期　　　　大　　　　学</t>
  </si>
  <si>
    <t>国　　立</t>
  </si>
  <si>
    <t>公　　立</t>
  </si>
  <si>
    <t>私　　立</t>
  </si>
  <si>
    <t>事　　　務　　　系</t>
  </si>
  <si>
    <t>技　術　技　能　系</t>
  </si>
  <si>
    <t>医　　　療　　　系</t>
  </si>
  <si>
    <t>教　　　務　　　系</t>
  </si>
  <si>
    <t>そ　　　の　　　他</t>
  </si>
  <si>
    <t>総　　　　　　　数</t>
  </si>
  <si>
    <t>　再　　掲</t>
  </si>
  <si>
    <t>総　　　　　数</t>
  </si>
  <si>
    <t>平成 １９ 年</t>
  </si>
  <si>
    <r>
      <t>平成</t>
    </r>
    <r>
      <rPr>
        <sz val="12"/>
        <rFont val="ＭＳ 明朝"/>
        <family val="1"/>
      </rPr>
      <t xml:space="preserve"> </t>
    </r>
    <r>
      <rPr>
        <sz val="12"/>
        <rFont val="ＭＳ 明朝"/>
        <family val="1"/>
      </rPr>
      <t>１９</t>
    </r>
    <r>
      <rPr>
        <sz val="12"/>
        <rFont val="ＭＳ 明朝"/>
        <family val="1"/>
      </rPr>
      <t xml:space="preserve"> 年</t>
    </r>
  </si>
  <si>
    <t>　　２２</t>
  </si>
  <si>
    <t>－</t>
  </si>
  <si>
    <t>　　２３</t>
  </si>
  <si>
    <t>平成 １９ 年</t>
  </si>
  <si>
    <t xml:space="preserve">  ２０</t>
  </si>
  <si>
    <t xml:space="preserve">  ２１</t>
  </si>
  <si>
    <r>
      <t xml:space="preserve">  </t>
    </r>
    <r>
      <rPr>
        <sz val="12"/>
        <rFont val="ＭＳ 明朝"/>
        <family val="1"/>
      </rPr>
      <t>２２</t>
    </r>
  </si>
  <si>
    <t xml:space="preserve">  ２３</t>
  </si>
  <si>
    <t>　</t>
  </si>
  <si>
    <t>平成１９年度</t>
  </si>
  <si>
    <t>２３</t>
  </si>
  <si>
    <t>　</t>
  </si>
  <si>
    <t>平成２３年４月</t>
  </si>
  <si>
    <t>平成２４年１月</t>
  </si>
  <si>
    <t>平成１９年度</t>
  </si>
  <si>
    <t>２３ 年 度</t>
  </si>
  <si>
    <t>平成１９年度</t>
  </si>
  <si>
    <t>２０</t>
  </si>
  <si>
    <t>２１</t>
  </si>
  <si>
    <t>２２</t>
  </si>
  <si>
    <t>２３</t>
  </si>
  <si>
    <r>
      <t xml:space="preserve">平成 </t>
    </r>
    <r>
      <rPr>
        <sz val="12"/>
        <rFont val="ＭＳ 明朝"/>
        <family val="1"/>
      </rPr>
      <t>１９ 年度</t>
    </r>
  </si>
  <si>
    <t>資料　石川県統計情報室「学校基本調査」</t>
  </si>
  <si>
    <t>国立</t>
  </si>
  <si>
    <t>公立</t>
  </si>
  <si>
    <t>学校　　　　種別</t>
  </si>
  <si>
    <t>１</t>
  </si>
  <si>
    <t>２</t>
  </si>
  <si>
    <t>３</t>
  </si>
  <si>
    <t>４</t>
  </si>
  <si>
    <t>５</t>
  </si>
  <si>
    <t>６</t>
  </si>
  <si>
    <t>７</t>
  </si>
  <si>
    <t>８</t>
  </si>
  <si>
    <t>９</t>
  </si>
  <si>
    <t>１０</t>
  </si>
  <si>
    <t>１１</t>
  </si>
  <si>
    <t>１２</t>
  </si>
  <si>
    <t>１３</t>
  </si>
  <si>
    <t>１４</t>
  </si>
  <si>
    <t>１５</t>
  </si>
  <si>
    <t>１６</t>
  </si>
  <si>
    <t>１７</t>
  </si>
  <si>
    <t>１８</t>
  </si>
  <si>
    <r>
      <t xml:space="preserve">３１ </t>
    </r>
    <r>
      <rPr>
        <sz val="12"/>
        <rFont val="ＭＳ 明朝"/>
        <family val="1"/>
      </rPr>
      <t xml:space="preserve">   以上</t>
    </r>
  </si>
  <si>
    <t>小学校</t>
  </si>
  <si>
    <t>中学校</t>
  </si>
  <si>
    <t>０</t>
  </si>
  <si>
    <r>
      <t>1</t>
    </r>
    <r>
      <rPr>
        <sz val="12"/>
        <rFont val="ＭＳ 明朝"/>
        <family val="1"/>
      </rPr>
      <t>,100以上</t>
    </r>
  </si>
  <si>
    <t>資料　石川県統計情報室「学校基本調査」、当該学校</t>
  </si>
  <si>
    <t>白山市</t>
  </si>
  <si>
    <t>計</t>
  </si>
  <si>
    <t>看護師</t>
  </si>
  <si>
    <t>総　　　　　数</t>
  </si>
  <si>
    <t>本　　　務　　　者</t>
  </si>
  <si>
    <t>兼　　　務　　　者</t>
  </si>
  <si>
    <t>学 科 別 志 願 者 数</t>
  </si>
  <si>
    <t>学 科 別 入 学 者 数</t>
  </si>
  <si>
    <t>校長</t>
  </si>
  <si>
    <t>教授</t>
  </si>
  <si>
    <t>准教授</t>
  </si>
  <si>
    <t>講師</t>
  </si>
  <si>
    <t>助教</t>
  </si>
  <si>
    <t>助手</t>
  </si>
  <si>
    <t>事務系</t>
  </si>
  <si>
    <t>その他</t>
  </si>
  <si>
    <t>機械工学科</t>
  </si>
  <si>
    <t>教 　　　 員　　　  数</t>
  </si>
  <si>
    <t>職 名 別</t>
  </si>
  <si>
    <t>総　　　　　数</t>
  </si>
  <si>
    <t>－</t>
  </si>
  <si>
    <t>公立</t>
  </si>
  <si>
    <t>学長</t>
  </si>
  <si>
    <t>私立</t>
  </si>
  <si>
    <t>注　　教員数には兼務者を含む。</t>
  </si>
  <si>
    <t>教授</t>
  </si>
  <si>
    <t>－</t>
  </si>
  <si>
    <t>助手</t>
  </si>
  <si>
    <t>－</t>
  </si>
  <si>
    <t>－</t>
  </si>
  <si>
    <t>羽咋市</t>
  </si>
  <si>
    <t>注１　就園率とは、小学校１年生に対する修了者数の割合である。</t>
  </si>
  <si>
    <t>各種学校</t>
  </si>
  <si>
    <t>　２　国立計、公立計、私立計の就園率はそれぞれの幼稚園修了者が小学校１年生（全県）に占める割合である。</t>
  </si>
  <si>
    <t>能登町</t>
  </si>
  <si>
    <t>　</t>
  </si>
  <si>
    <t>210 教育及び文化</t>
  </si>
  <si>
    <r>
      <t>1</t>
    </r>
    <r>
      <rPr>
        <sz val="12"/>
        <rFont val="ＭＳ 明朝"/>
        <family val="1"/>
      </rPr>
      <t>,000～1,099</t>
    </r>
  </si>
  <si>
    <t>　</t>
  </si>
  <si>
    <t>（１）　県　　　  　　立　 　　 　　図　  　　　　書　 　　 　　館</t>
  </si>
  <si>
    <t>中能登町</t>
  </si>
  <si>
    <t>１９　　　教　　　　　　育　　　　　　及　　　　　　び　　　　　　文　　　　　　化</t>
  </si>
  <si>
    <t xml:space="preserve">… </t>
  </si>
  <si>
    <t>公立全日制計</t>
  </si>
  <si>
    <t>中能登町</t>
  </si>
  <si>
    <t>能登町</t>
  </si>
  <si>
    <t xml:space="preserve">  …</t>
  </si>
  <si>
    <t>兼務者</t>
  </si>
  <si>
    <t>ア　　専 　 　門　 　 課　　  程</t>
  </si>
  <si>
    <t>学　　　　　　　科</t>
  </si>
  <si>
    <t>幼 稚 園</t>
  </si>
  <si>
    <t>国立</t>
  </si>
  <si>
    <t>公立</t>
  </si>
  <si>
    <t>私立</t>
  </si>
  <si>
    <t>小 学 校</t>
  </si>
  <si>
    <t>国立計</t>
  </si>
  <si>
    <t>公立計</t>
  </si>
  <si>
    <t>七尾市</t>
  </si>
  <si>
    <t>加賀市</t>
  </si>
  <si>
    <t>中 学 校</t>
  </si>
  <si>
    <t>津幡町</t>
  </si>
  <si>
    <t>教　　諭</t>
  </si>
  <si>
    <t>公立定時制計</t>
  </si>
  <si>
    <t>金沢市</t>
  </si>
  <si>
    <t>その他
商業実務</t>
  </si>
  <si>
    <t>（単位：校、人）</t>
  </si>
  <si>
    <t>学　　部</t>
  </si>
  <si>
    <t>白山市</t>
  </si>
  <si>
    <t>能美市</t>
  </si>
  <si>
    <t>宝達志水町</t>
  </si>
  <si>
    <t>中能登町</t>
  </si>
  <si>
    <t>鳳珠郡</t>
  </si>
  <si>
    <t>栄養教諭</t>
  </si>
  <si>
    <t>講　　　師</t>
  </si>
  <si>
    <r>
      <t>市 町</t>
    </r>
    <r>
      <rPr>
        <sz val="12"/>
        <rFont val="ＭＳ 明朝"/>
        <family val="1"/>
      </rPr>
      <t xml:space="preserve"> 別</t>
    </r>
  </si>
  <si>
    <t>男</t>
  </si>
  <si>
    <t>女</t>
  </si>
  <si>
    <t>２０</t>
  </si>
  <si>
    <t>-</t>
  </si>
  <si>
    <t>鹿島郡</t>
  </si>
  <si>
    <t>中能登町</t>
  </si>
  <si>
    <r>
      <t xml:space="preserve">１人　～ </t>
    </r>
    <r>
      <rPr>
        <sz val="12"/>
        <rFont val="ＭＳ 明朝"/>
        <family val="1"/>
      </rPr>
      <t xml:space="preserve">   ４９</t>
    </r>
  </si>
  <si>
    <r>
      <t>５０ 　～　</t>
    </r>
    <r>
      <rPr>
        <sz val="12"/>
        <rFont val="ＭＳ 明朝"/>
        <family val="1"/>
      </rPr>
      <t xml:space="preserve"> ９９</t>
    </r>
  </si>
  <si>
    <t>大　　学</t>
  </si>
  <si>
    <t>野々市町</t>
  </si>
  <si>
    <t>専修学校</t>
  </si>
  <si>
    <t>内灘町</t>
  </si>
  <si>
    <t>教　　　員　　　数</t>
  </si>
  <si>
    <t>職員数</t>
  </si>
  <si>
    <t>ア　　　部　 　　門　  　別　  　蔵　 　　書　  　数</t>
  </si>
  <si>
    <t>学級数</t>
  </si>
  <si>
    <r>
      <t>園　 児</t>
    </r>
    <r>
      <rPr>
        <sz val="12"/>
        <rFont val="ＭＳ 明朝"/>
        <family val="1"/>
      </rPr>
      <t xml:space="preserve"> 　数</t>
    </r>
  </si>
  <si>
    <r>
      <t>修 了</t>
    </r>
    <r>
      <rPr>
        <sz val="12"/>
        <rFont val="ＭＳ 明朝"/>
        <family val="1"/>
      </rPr>
      <t xml:space="preserve"> 者 数</t>
    </r>
  </si>
  <si>
    <t>就園率</t>
  </si>
  <si>
    <t>教　　　員　　　数</t>
  </si>
  <si>
    <r>
      <t>職　 員</t>
    </r>
    <r>
      <rPr>
        <sz val="12"/>
        <rFont val="ＭＳ 明朝"/>
        <family val="1"/>
      </rPr>
      <t xml:space="preserve"> 　数　　　　　（本 務 者）</t>
    </r>
  </si>
  <si>
    <t>学　校　数</t>
  </si>
  <si>
    <t>計</t>
  </si>
  <si>
    <t>男</t>
  </si>
  <si>
    <t>女</t>
  </si>
  <si>
    <t>本　務　者</t>
  </si>
  <si>
    <t>兼　務　者</t>
  </si>
  <si>
    <t>本　務　者</t>
  </si>
  <si>
    <t>兼　務　者</t>
  </si>
  <si>
    <t>計</t>
  </si>
  <si>
    <t>本園</t>
  </si>
  <si>
    <t>分園</t>
  </si>
  <si>
    <t>男</t>
  </si>
  <si>
    <t>女</t>
  </si>
  <si>
    <t>220 教育及び文化</t>
  </si>
  <si>
    <t>教育及び文化 221</t>
  </si>
  <si>
    <t>（単位:人）</t>
  </si>
  <si>
    <t>文・史・哲学ほか</t>
  </si>
  <si>
    <t>法・経済・社会学ほか</t>
  </si>
  <si>
    <t>理・数学ほか</t>
  </si>
  <si>
    <t>工・応用化学ほか</t>
  </si>
  <si>
    <t>農・林・水産学ほか</t>
  </si>
  <si>
    <t>医・薬・看護学ほか</t>
  </si>
  <si>
    <t>商船学</t>
  </si>
  <si>
    <t>短　　　期　　　大　　　学</t>
  </si>
  <si>
    <t>小　　計</t>
  </si>
  <si>
    <t>助  教  諭</t>
  </si>
  <si>
    <t>養護教諭　　　　　助 教 諭</t>
  </si>
  <si>
    <r>
      <t xml:space="preserve">300　
～
</t>
    </r>
    <r>
      <rPr>
        <sz val="12"/>
        <rFont val="ＭＳ 明朝"/>
        <family val="1"/>
      </rPr>
      <t>399</t>
    </r>
  </si>
  <si>
    <r>
      <t xml:space="preserve">400　
～
</t>
    </r>
    <r>
      <rPr>
        <sz val="12"/>
        <rFont val="ＭＳ 明朝"/>
        <family val="1"/>
      </rPr>
      <t>499</t>
    </r>
  </si>
  <si>
    <r>
      <t xml:space="preserve">500　
～
</t>
    </r>
    <r>
      <rPr>
        <sz val="12"/>
        <rFont val="ＭＳ 明朝"/>
        <family val="1"/>
      </rPr>
      <t>599</t>
    </r>
  </si>
  <si>
    <r>
      <t>家庭教育学級(内数</t>
    </r>
    <r>
      <rPr>
        <sz val="12"/>
        <rFont val="ＭＳ 明朝"/>
        <family val="1"/>
      </rPr>
      <t>)</t>
    </r>
  </si>
  <si>
    <t>施 設 名</t>
  </si>
  <si>
    <t>テニスコート</t>
  </si>
  <si>
    <t>河北郡</t>
  </si>
  <si>
    <t>ボウリング場</t>
  </si>
  <si>
    <t>発　　  　行　  　　部  　　　数</t>
  </si>
  <si>
    <t>普　　　及　　　度</t>
  </si>
  <si>
    <t>総    数</t>
  </si>
  <si>
    <t>資料　（社）日本新聞協会</t>
  </si>
  <si>
    <t>うち衛星放送契約数</t>
  </si>
  <si>
    <t>項　　目</t>
  </si>
  <si>
    <t>資料　石川県総務課</t>
  </si>
  <si>
    <t xml:space="preserve"> </t>
  </si>
  <si>
    <t>224 教育及び文化</t>
  </si>
  <si>
    <t>教育及び文化 225</t>
  </si>
  <si>
    <t>珠洲市</t>
  </si>
  <si>
    <t>短期大学</t>
  </si>
  <si>
    <t>穴水町</t>
  </si>
  <si>
    <t>公立</t>
  </si>
  <si>
    <t>私立計</t>
  </si>
  <si>
    <t>金沢市</t>
  </si>
  <si>
    <t>工業高等　　　　専門学校</t>
  </si>
  <si>
    <t>七尾市</t>
  </si>
  <si>
    <t>小松市</t>
  </si>
  <si>
    <t>輪島市</t>
  </si>
  <si>
    <t>（単位：園、学級、人、％）</t>
  </si>
  <si>
    <r>
      <t>学級・学部   　　・学科・  　　　課</t>
    </r>
    <r>
      <rPr>
        <sz val="12"/>
        <rFont val="ＭＳ 明朝"/>
        <family val="1"/>
      </rPr>
      <t xml:space="preserve"> 程 数</t>
    </r>
  </si>
  <si>
    <t>設　　置　　　　者　　別　　　</t>
  </si>
  <si>
    <t>大　　　　　　　　　　　　　　　　　学</t>
  </si>
  <si>
    <t>大　学　院</t>
  </si>
  <si>
    <t>専　攻　科</t>
  </si>
  <si>
    <t>総　　　数</t>
  </si>
  <si>
    <t>国　　　立</t>
  </si>
  <si>
    <t>公　　　立</t>
  </si>
  <si>
    <t>私　　　立</t>
  </si>
  <si>
    <t>注　その他には、別科、聴講生、研究生等を含む。</t>
  </si>
  <si>
    <t>（単位：人、学級）</t>
  </si>
  <si>
    <t>年　　度</t>
  </si>
  <si>
    <t>教　員　数</t>
  </si>
  <si>
    <t>職　員　数</t>
  </si>
  <si>
    <t>学　級　数</t>
  </si>
  <si>
    <t>幼稚部</t>
  </si>
  <si>
    <t>小学部</t>
  </si>
  <si>
    <t>中学部</t>
  </si>
  <si>
    <t>高等部</t>
  </si>
  <si>
    <t>(単位：人）</t>
  </si>
  <si>
    <t>総　　　　数</t>
  </si>
  <si>
    <t>幼　稚　部</t>
  </si>
  <si>
    <t>小　学　部</t>
  </si>
  <si>
    <t>中　学　部</t>
  </si>
  <si>
    <t>本　科</t>
  </si>
  <si>
    <t>専攻科</t>
  </si>
  <si>
    <t>別　科</t>
  </si>
  <si>
    <t>年　　度</t>
  </si>
  <si>
    <t>（単位：校、学科）</t>
  </si>
  <si>
    <t>設  置  者  別</t>
  </si>
  <si>
    <t>学校数</t>
  </si>
  <si>
    <t>高等課程</t>
  </si>
  <si>
    <t>専門課程</t>
  </si>
  <si>
    <t>一般課程</t>
  </si>
  <si>
    <t>その他</t>
  </si>
  <si>
    <t>総　　　　　数</t>
  </si>
  <si>
    <t>国　　　　　立</t>
  </si>
  <si>
    <t>公　　　　　立</t>
  </si>
  <si>
    <t>私　　　　　立</t>
  </si>
  <si>
    <t>高 等</t>
  </si>
  <si>
    <t>専 門</t>
  </si>
  <si>
    <t>一 般</t>
  </si>
  <si>
    <t>デザイン</t>
  </si>
  <si>
    <t>外国語</t>
  </si>
  <si>
    <t>動物</t>
  </si>
  <si>
    <t>法律行政</t>
  </si>
  <si>
    <t>文化・教養その他</t>
  </si>
  <si>
    <t>副学長</t>
  </si>
  <si>
    <t>入　学　者　数（春　期）</t>
  </si>
  <si>
    <t>国　　　　　　立</t>
  </si>
  <si>
    <t>本務者</t>
  </si>
  <si>
    <t>学　　　　　　科</t>
  </si>
  <si>
    <t>生　　　　徒　　　　数</t>
  </si>
  <si>
    <t>注１　専攻科を含む。</t>
  </si>
  <si>
    <r>
      <t>　２　(</t>
    </r>
    <r>
      <rPr>
        <sz val="12"/>
        <rFont val="ＭＳ 明朝"/>
        <family val="1"/>
      </rPr>
      <t xml:space="preserve">  )は内数で、併置校を再掲したものである。</t>
    </r>
  </si>
  <si>
    <t>高等学校</t>
  </si>
  <si>
    <t>内灘町</t>
  </si>
  <si>
    <t>羽咋郡</t>
  </si>
  <si>
    <t>志賀町</t>
  </si>
  <si>
    <t>穴水町</t>
  </si>
  <si>
    <t xml:space="preserve">      男</t>
  </si>
  <si>
    <t xml:space="preserve">      女</t>
  </si>
  <si>
    <t>家政・食物学ほか</t>
  </si>
  <si>
    <t>美術・デザインほか</t>
  </si>
  <si>
    <t>入学志願者</t>
  </si>
  <si>
    <t>入　学　者</t>
  </si>
  <si>
    <t>卒　業　者</t>
  </si>
  <si>
    <t>　２　学科区分は、文部科学省「学校基本調査報告書」学科系統分類表を参考にした。</t>
  </si>
  <si>
    <t>園児・児童・生徒・学生数</t>
  </si>
  <si>
    <t>教　　　　　員　　　　　数</t>
  </si>
  <si>
    <t>５　　　　学　　　　年</t>
  </si>
  <si>
    <t>６　　　　学　　　　年</t>
  </si>
  <si>
    <r>
      <t>設 置</t>
    </r>
    <r>
      <rPr>
        <sz val="12"/>
        <rFont val="ＭＳ 明朝"/>
        <family val="1"/>
      </rPr>
      <t xml:space="preserve"> 者 名　　　　　　及 　　  び　　　　　性 　　　別　</t>
    </r>
  </si>
  <si>
    <t>教　　　　員　　　　数</t>
  </si>
  <si>
    <t>職　員　数</t>
  </si>
  <si>
    <t>職  員  数（本務者）</t>
  </si>
  <si>
    <t>本　　　　　　　務　　　　　　　者</t>
  </si>
  <si>
    <t>合　　　  　計</t>
  </si>
  <si>
    <t>保育士養成</t>
  </si>
  <si>
    <t>文化・教養その他</t>
  </si>
  <si>
    <t>土木・建築</t>
  </si>
  <si>
    <t>教    諭</t>
  </si>
  <si>
    <t>養護教諭</t>
  </si>
  <si>
    <t>（本　務　者）</t>
  </si>
  <si>
    <t>助教諭</t>
  </si>
  <si>
    <t>本　　　　　　　　　　　　務　　　　　　　　　　　　者</t>
  </si>
  <si>
    <t>本 校</t>
  </si>
  <si>
    <t>分 校</t>
  </si>
  <si>
    <t>医療その他</t>
  </si>
  <si>
    <t>（単位：人）</t>
  </si>
  <si>
    <t>国　  立</t>
  </si>
  <si>
    <t>国    立</t>
  </si>
  <si>
    <t>性　　　別</t>
  </si>
  <si>
    <t>総　　　数</t>
  </si>
  <si>
    <t>和洋裁</t>
  </si>
  <si>
    <t>准看護</t>
  </si>
  <si>
    <t>予備校</t>
  </si>
  <si>
    <t>総  　数</t>
  </si>
  <si>
    <t>附属病院</t>
  </si>
  <si>
    <t>短 期 大 学</t>
  </si>
  <si>
    <t>－</t>
  </si>
  <si>
    <t>本　校</t>
  </si>
  <si>
    <t>分　校</t>
  </si>
  <si>
    <t>金沢市</t>
  </si>
  <si>
    <t>小松市</t>
  </si>
  <si>
    <t>輪島市</t>
  </si>
  <si>
    <t>珠洲市</t>
  </si>
  <si>
    <t>加賀市</t>
  </si>
  <si>
    <t>羽咋市</t>
  </si>
  <si>
    <r>
      <t>年度及び　　　　市 町</t>
    </r>
    <r>
      <rPr>
        <sz val="12"/>
        <rFont val="ＭＳ 明朝"/>
        <family val="1"/>
      </rPr>
      <t xml:space="preserve"> 別</t>
    </r>
  </si>
  <si>
    <t>国立計</t>
  </si>
  <si>
    <t>公立計</t>
  </si>
  <si>
    <t>私立計</t>
  </si>
  <si>
    <t>資料　石川県教育委員会生涯学習課「石川県の生涯学習・社会教育」</t>
  </si>
  <si>
    <t>年　  度</t>
  </si>
  <si>
    <t>陸　上　競　技　場</t>
  </si>
  <si>
    <t>体　　　育　　　館</t>
  </si>
  <si>
    <t>かほく市</t>
  </si>
  <si>
    <t>プ　　　ー　　　ル</t>
  </si>
  <si>
    <t>白山市</t>
  </si>
  <si>
    <t>球　　　技　　　場</t>
  </si>
  <si>
    <t>野　　　球　　　場</t>
  </si>
  <si>
    <t>国立</t>
  </si>
  <si>
    <t>公立</t>
  </si>
  <si>
    <t>調理</t>
  </si>
  <si>
    <t>理容</t>
  </si>
  <si>
    <t>美容</t>
  </si>
  <si>
    <t>電気工学科</t>
  </si>
  <si>
    <t>電子情報工学科</t>
  </si>
  <si>
    <t>環境都市工学科</t>
  </si>
  <si>
    <t>建築学科</t>
  </si>
  <si>
    <t>国際コミュニケーション情報工学科</t>
  </si>
  <si>
    <t>総数</t>
  </si>
  <si>
    <r>
      <t>600　～　</t>
    </r>
    <r>
      <rPr>
        <sz val="12"/>
        <rFont val="ＭＳ 明朝"/>
        <family val="1"/>
      </rPr>
      <t>699</t>
    </r>
  </si>
  <si>
    <r>
      <t>700　～　</t>
    </r>
    <r>
      <rPr>
        <sz val="12"/>
        <rFont val="ＭＳ 明朝"/>
        <family val="1"/>
      </rPr>
      <t>799</t>
    </r>
  </si>
  <si>
    <r>
      <t>800　～　</t>
    </r>
    <r>
      <rPr>
        <sz val="12"/>
        <rFont val="ＭＳ 明朝"/>
        <family val="1"/>
      </rPr>
      <t>899</t>
    </r>
  </si>
  <si>
    <r>
      <t>900　～　</t>
    </r>
    <r>
      <rPr>
        <sz val="12"/>
        <rFont val="ＭＳ 明朝"/>
        <family val="1"/>
      </rPr>
      <t>999</t>
    </r>
  </si>
  <si>
    <t>本　 　務　 　者</t>
  </si>
  <si>
    <t>兼　 　務 　　者</t>
  </si>
  <si>
    <t>副　校　長</t>
  </si>
  <si>
    <t>216 教育及び文化</t>
  </si>
  <si>
    <t>教　　　　　　　　　　　　　員　　　　　　　　　　　　　数</t>
  </si>
  <si>
    <t>年 度 及 び　 　市 町 別</t>
  </si>
  <si>
    <t>学 校 数</t>
  </si>
  <si>
    <t>教　　　　　  　　　　員　　　  　　　　　　数</t>
  </si>
  <si>
    <t>（単位：人）</t>
  </si>
  <si>
    <t>（単位：校、学級、人）</t>
  </si>
  <si>
    <t>職　　員　　数　　　　　　　　（本　務　者）</t>
  </si>
  <si>
    <t>学　　校　　数</t>
  </si>
  <si>
    <t>学級数</t>
  </si>
  <si>
    <t>年度及び</t>
  </si>
  <si>
    <t>副　校　長</t>
  </si>
  <si>
    <t>主幹教諭</t>
  </si>
  <si>
    <t>指導教諭</t>
  </si>
  <si>
    <t>合　　　　計</t>
  </si>
  <si>
    <t>校　　　長</t>
  </si>
  <si>
    <t>兼  務  者</t>
  </si>
  <si>
    <t>男</t>
  </si>
  <si>
    <t>かほく市</t>
  </si>
  <si>
    <t>学　　校　　数</t>
  </si>
  <si>
    <r>
      <t>注１　</t>
    </r>
    <r>
      <rPr>
        <sz val="12"/>
        <rFont val="ＭＳ 明朝"/>
        <family val="1"/>
      </rPr>
      <t>学級数の計上方法には、一実施主体が複数箇所で行う場合１学級と数えている市町がある。</t>
    </r>
  </si>
  <si>
    <t>資料　石川県教育委員会生涯学習課「市町生涯学習・社会教育行政調査」</t>
  </si>
  <si>
    <t>テレビ受信契約数</t>
  </si>
  <si>
    <t>大 学 等　　　進 学 者</t>
  </si>
  <si>
    <t>専修学校等　　　進 入 学 者</t>
  </si>
  <si>
    <t>うち就職
進 学 者</t>
  </si>
  <si>
    <t>うち就職
している者</t>
  </si>
  <si>
    <t>服飾・家政その他</t>
  </si>
  <si>
    <t>高 等</t>
  </si>
  <si>
    <t>専 門</t>
  </si>
  <si>
    <t>一 般</t>
  </si>
  <si>
    <t>死亡・不詳</t>
  </si>
  <si>
    <r>
      <t xml:space="preserve">年 </t>
    </r>
    <r>
      <rPr>
        <sz val="12"/>
        <rFont val="ＭＳ 明朝"/>
        <family val="1"/>
      </rPr>
      <t xml:space="preserve"> 次  及  び      男    女    別</t>
    </r>
  </si>
  <si>
    <t>（単位：人）</t>
  </si>
  <si>
    <t>衛生その他</t>
  </si>
  <si>
    <t>保育士養成</t>
  </si>
  <si>
    <r>
      <t>100　～　</t>
    </r>
    <r>
      <rPr>
        <sz val="12"/>
        <rFont val="ＭＳ 明朝"/>
        <family val="1"/>
      </rPr>
      <t>149</t>
    </r>
  </si>
  <si>
    <r>
      <t xml:space="preserve">150　
～
</t>
    </r>
    <r>
      <rPr>
        <sz val="12"/>
        <rFont val="ＭＳ 明朝"/>
        <family val="1"/>
      </rPr>
      <t>199</t>
    </r>
  </si>
  <si>
    <r>
      <t xml:space="preserve">200
～
</t>
    </r>
    <r>
      <rPr>
        <sz val="12"/>
        <rFont val="ＭＳ 明朝"/>
        <family val="1"/>
      </rPr>
      <t>249</t>
    </r>
  </si>
  <si>
    <r>
      <t xml:space="preserve">250　
～
</t>
    </r>
    <r>
      <rPr>
        <sz val="12"/>
        <rFont val="ＭＳ 明朝"/>
        <family val="1"/>
      </rPr>
      <t>299</t>
    </r>
  </si>
  <si>
    <t>私　　　　　　　立</t>
  </si>
  <si>
    <t>和洋栽</t>
  </si>
  <si>
    <t>ファッション</t>
  </si>
  <si>
    <t>郷　土</t>
  </si>
  <si>
    <t>注　　平成19年度から個人と団体の合計数となった。</t>
  </si>
  <si>
    <t>228 教育及び文化</t>
  </si>
  <si>
    <t>第　２　次　産　業</t>
  </si>
  <si>
    <t>第　３　次　産　業</t>
  </si>
  <si>
    <t>電気･ｶﾞｽ･水道業、運輸・通信業</t>
  </si>
  <si>
    <t>医療・福祉、教育</t>
  </si>
  <si>
    <t>そ　　　の　　　他</t>
  </si>
  <si>
    <t>注　　就職者＋就職進学者の内訳である。</t>
  </si>
  <si>
    <t>（単位：校、課程、人）</t>
  </si>
  <si>
    <t>ア　　　教　　  　　員　　  　　数</t>
  </si>
  <si>
    <t>イ　　　職　  　　  員　    　　数</t>
  </si>
  <si>
    <t>スポーツ少年団</t>
  </si>
  <si>
    <t>（５）　ろ う 学 校 （高 等 部）</t>
  </si>
  <si>
    <t>大学等進学者</t>
  </si>
  <si>
    <t>専修学校等進入学者</t>
  </si>
  <si>
    <t>うち就職　　　進 学 者</t>
  </si>
  <si>
    <t>うち就職　　　している者</t>
  </si>
  <si>
    <t>演劇・映画</t>
  </si>
  <si>
    <t>自動車操縦</t>
  </si>
  <si>
    <t>４ 学 年</t>
  </si>
  <si>
    <t xml:space="preserve"> </t>
  </si>
  <si>
    <t>職　　員　　数</t>
  </si>
  <si>
    <t>合　　　　計</t>
  </si>
  <si>
    <t>校　　　長</t>
  </si>
  <si>
    <t>教　　　頭</t>
  </si>
  <si>
    <t>助　教　諭</t>
  </si>
  <si>
    <t>大　　　　　　　　　　　　　学</t>
  </si>
  <si>
    <t>小　　計</t>
  </si>
  <si>
    <t>教　　　　　　　　　　　　　　員　　　　　　　　　　　　　　数</t>
  </si>
  <si>
    <t>合　　　計</t>
  </si>
  <si>
    <t>１　学　年</t>
  </si>
  <si>
    <t>２　学　年</t>
  </si>
  <si>
    <t>３　学　年</t>
  </si>
  <si>
    <t>学 生 の
健康管理</t>
  </si>
  <si>
    <t>本務者</t>
  </si>
  <si>
    <t xml:space="preserve"> </t>
  </si>
  <si>
    <t>全　　　　　　　　　　　　　　　　日　　　　　　　　　　　　　　　　制</t>
  </si>
  <si>
    <r>
      <t>年 度 及 び　　　　市</t>
    </r>
    <r>
      <rPr>
        <sz val="12"/>
        <rFont val="ＭＳ 明朝"/>
        <family val="1"/>
      </rPr>
      <t xml:space="preserve">  町  別</t>
    </r>
  </si>
  <si>
    <t>合　　　　　　計</t>
  </si>
  <si>
    <t>国立計</t>
  </si>
  <si>
    <t>公立計</t>
  </si>
  <si>
    <t>川北町</t>
  </si>
  <si>
    <t>私立計</t>
  </si>
  <si>
    <t>輪島市</t>
  </si>
  <si>
    <t>定　　　　　　　　　　　　　　　　　時　　　　　　　　　　　　　　　　　制</t>
  </si>
  <si>
    <t>１ 学 年</t>
  </si>
  <si>
    <t>２ 学 年</t>
  </si>
  <si>
    <t>３ 学 年</t>
  </si>
  <si>
    <t>専 攻 科</t>
  </si>
  <si>
    <r>
      <t xml:space="preserve">年 </t>
    </r>
    <r>
      <rPr>
        <sz val="12"/>
        <rFont val="ＭＳ 明朝"/>
        <family val="1"/>
      </rPr>
      <t xml:space="preserve"> 度　　　　　及　び　　　　　市町別</t>
    </r>
  </si>
  <si>
    <t>園　　　数</t>
  </si>
  <si>
    <t>（単位：校、学級、人）</t>
  </si>
  <si>
    <t>１　　　　学　　　　年</t>
  </si>
  <si>
    <t>２　　　　学　　　　年</t>
  </si>
  <si>
    <t>３　　　　学　　　　年</t>
  </si>
  <si>
    <t>４　　　　学　　　　年</t>
  </si>
  <si>
    <t xml:space="preserve"> </t>
  </si>
  <si>
    <t>能美郡</t>
  </si>
  <si>
    <t>川北町</t>
  </si>
  <si>
    <t>石川郡</t>
  </si>
  <si>
    <t>野々市町</t>
  </si>
  <si>
    <t>河北郡</t>
  </si>
  <si>
    <t>津幡町</t>
  </si>
  <si>
    <t>サ  ー  ビ  ス  業</t>
  </si>
  <si>
    <t>公              務</t>
  </si>
  <si>
    <t>226 教育及び文化</t>
  </si>
  <si>
    <t>教育及び文化 227</t>
  </si>
  <si>
    <t>（単位：学級、人）</t>
  </si>
  <si>
    <t>青少年対象学級</t>
  </si>
  <si>
    <t>女性対象学級</t>
  </si>
  <si>
    <t>成人対象学級</t>
  </si>
  <si>
    <t>高齢者対象学級</t>
  </si>
  <si>
    <t>その他対象学級</t>
  </si>
  <si>
    <t>項　　目</t>
  </si>
  <si>
    <t>学級生数</t>
  </si>
  <si>
    <t>図　書　館　数　（館）</t>
  </si>
  <si>
    <t>蔵　書　冊　数　（冊）</t>
  </si>
  <si>
    <t>　</t>
  </si>
  <si>
    <t>武道場</t>
  </si>
  <si>
    <t>弓　　　道　　　場</t>
  </si>
  <si>
    <t>相　　　撲　　　場</t>
  </si>
  <si>
    <t>運　　動　　広　　場</t>
  </si>
  <si>
    <t>馬　　事　　公　　苑</t>
  </si>
  <si>
    <t>漕　艇　競　技　場</t>
  </si>
  <si>
    <t>ゲートボールコート</t>
  </si>
  <si>
    <t>ゴ　　ル　　フ　　場</t>
  </si>
  <si>
    <t>ス　　キ　　ー　　場</t>
  </si>
  <si>
    <t>宝達志水町</t>
  </si>
  <si>
    <t>中能登町</t>
  </si>
  <si>
    <t>鳳珠郡</t>
  </si>
  <si>
    <t>朝夕刊セット</t>
  </si>
  <si>
    <t>朝刊のみ</t>
  </si>
  <si>
    <t>夕刊のみ</t>
  </si>
  <si>
    <t>１部当たり人口</t>
  </si>
  <si>
    <t>ブックスタートルーム</t>
  </si>
  <si>
    <t xml:space="preserve">      　５</t>
  </si>
  <si>
    <t>職　　名　　別</t>
  </si>
  <si>
    <t>総　　　　数</t>
  </si>
  <si>
    <t>総    数</t>
  </si>
  <si>
    <t xml:space="preserve">（３）　高 等 学 校 産 業 別 就 職 状 況 </t>
  </si>
  <si>
    <t>第　１　次　産　業</t>
  </si>
  <si>
    <t>農　 　　　　　業</t>
  </si>
  <si>
    <t>林 業</t>
  </si>
  <si>
    <t xml:space="preserve">    男</t>
  </si>
  <si>
    <t>漁業</t>
  </si>
  <si>
    <t xml:space="preserve">    女</t>
  </si>
  <si>
    <t>鉱             業</t>
  </si>
  <si>
    <t>建     設     業</t>
  </si>
  <si>
    <t>製　   造　 　業</t>
  </si>
  <si>
    <t>卸売・小売業、飲食店</t>
  </si>
  <si>
    <t>金融・保険業、不動産業</t>
  </si>
  <si>
    <t>高等学校等進学者</t>
  </si>
  <si>
    <t>専修学校等進入学者</t>
  </si>
  <si>
    <t>就 職 者</t>
  </si>
  <si>
    <t>左記以外</t>
  </si>
  <si>
    <t>１世帯当たり部数</t>
  </si>
  <si>
    <t>能登町</t>
  </si>
  <si>
    <t>諸                教</t>
  </si>
  <si>
    <t>注　　県所管の社寺・教会数（宗教法人）の内訳である。</t>
  </si>
  <si>
    <t>哲　学</t>
  </si>
  <si>
    <t>歴　史</t>
  </si>
  <si>
    <t>社会科学</t>
  </si>
  <si>
    <t>資料　当該学校</t>
  </si>
  <si>
    <t>ウ　　一　　　  般 　　 　課 　　 　程</t>
  </si>
  <si>
    <t>２１</t>
  </si>
  <si>
    <t>－</t>
  </si>
  <si>
    <t>－</t>
  </si>
  <si>
    <t>－</t>
  </si>
  <si>
    <t>特別支援
学校</t>
  </si>
  <si>
    <t>かほく市</t>
  </si>
  <si>
    <t>志賀町</t>
  </si>
  <si>
    <t>－</t>
  </si>
  <si>
    <t>－</t>
  </si>
  <si>
    <t>農・畜産学ほか</t>
  </si>
  <si>
    <t>看護学ほか</t>
  </si>
  <si>
    <t>初等教育ほか</t>
  </si>
  <si>
    <t>　２　学科区分は、文部科学省「学校基本調査報告書」学科系統分類表を参考にした</t>
  </si>
  <si>
    <t>（３）　学 部 ( 科 ) 別 入 学 志 願 者 、入 学 者 及 び 卒 業 者 数</t>
  </si>
  <si>
    <t>ア　　　大　　　　　　　　　　　　学</t>
  </si>
  <si>
    <t>区  分</t>
  </si>
  <si>
    <t>総　　　　数</t>
  </si>
  <si>
    <t>生　　　　　徒　　　　　数</t>
  </si>
  <si>
    <t>入　　学　　者　　数（春　期）</t>
  </si>
  <si>
    <t>合計</t>
  </si>
  <si>
    <t>看護</t>
  </si>
  <si>
    <t>総　数</t>
  </si>
  <si>
    <t>総　記</t>
  </si>
  <si>
    <t>自然科学</t>
  </si>
  <si>
    <t>工　学</t>
  </si>
  <si>
    <t>産　業</t>
  </si>
  <si>
    <t>芸　術</t>
  </si>
  <si>
    <t>語　学</t>
  </si>
  <si>
    <t>文　学</t>
  </si>
  <si>
    <t>資料　石川県立図書館「業務実績調査」</t>
  </si>
  <si>
    <t>（単位：日、人、冊、件）</t>
  </si>
  <si>
    <t>年　度　及　び　   　　月　　      次</t>
  </si>
  <si>
    <t>開館日数</t>
  </si>
  <si>
    <t>利　　　用　　　者　　　数</t>
  </si>
  <si>
    <t>館　　　　　外　　　　　貸　　　　　出</t>
  </si>
  <si>
    <r>
      <t>学 級</t>
    </r>
    <r>
      <rPr>
        <sz val="12"/>
        <rFont val="ＭＳ 明朝"/>
        <family val="1"/>
      </rPr>
      <t xml:space="preserve"> 数</t>
    </r>
  </si>
  <si>
    <t>合　　　　　　　　　計</t>
  </si>
  <si>
    <t>鹿島郡</t>
  </si>
  <si>
    <t>総 数</t>
  </si>
  <si>
    <t>０</t>
  </si>
  <si>
    <t>１９　～　　２４</t>
  </si>
  <si>
    <t>２５　～　 ３０</t>
  </si>
  <si>
    <r>
      <t>（１）　市 町</t>
    </r>
    <r>
      <rPr>
        <sz val="12"/>
        <rFont val="ＭＳ 明朝"/>
        <family val="1"/>
      </rPr>
      <t xml:space="preserve"> 別 学 校 数 及 び 教 職 員 数</t>
    </r>
    <r>
      <rPr>
        <sz val="12"/>
        <rFont val="ＭＳ 明朝"/>
        <family val="1"/>
      </rPr>
      <t xml:space="preserve"> </t>
    </r>
    <r>
      <rPr>
        <sz val="12"/>
        <rFont val="ＭＳ 明朝"/>
        <family val="1"/>
      </rPr>
      <t>（各年度５月１日現在）</t>
    </r>
  </si>
  <si>
    <r>
      <t>年度及び　　　市 町</t>
    </r>
    <r>
      <rPr>
        <sz val="12"/>
        <rFont val="ＭＳ 明朝"/>
        <family val="1"/>
      </rPr>
      <t xml:space="preserve"> </t>
    </r>
    <r>
      <rPr>
        <sz val="12"/>
        <rFont val="ＭＳ 明朝"/>
        <family val="1"/>
      </rPr>
      <t>別</t>
    </r>
  </si>
  <si>
    <t>-</t>
  </si>
  <si>
    <t>かほく市</t>
  </si>
  <si>
    <t>年度及び
市町別</t>
  </si>
  <si>
    <t>私立</t>
  </si>
  <si>
    <t>国立</t>
  </si>
  <si>
    <t>公立</t>
  </si>
  <si>
    <t>私立</t>
  </si>
  <si>
    <t>イ　　　短　　　期　　　大　　　学</t>
  </si>
  <si>
    <t xml:space="preserve"> </t>
  </si>
  <si>
    <t>222 教育及び文化</t>
  </si>
  <si>
    <t>栄養</t>
  </si>
  <si>
    <t>（１）　　県　　　  　　立　 　　 　　図　  　　　　書　 　　 　　館（つ　づ　き）</t>
  </si>
  <si>
    <t>ウ　　部　　　門　　　別　　　貸　　　出　　　利　　　用　　　冊　　　数</t>
  </si>
  <si>
    <t>無線・通信</t>
  </si>
  <si>
    <t>自動車整備</t>
  </si>
  <si>
    <t>電子計算機</t>
  </si>
  <si>
    <t>情報処理</t>
  </si>
  <si>
    <t>工業その他</t>
  </si>
  <si>
    <t>看護</t>
  </si>
  <si>
    <t>歯科衛生</t>
  </si>
  <si>
    <t>歯科技工</t>
  </si>
  <si>
    <t>柔道整復</t>
  </si>
  <si>
    <t>理学・作業療法</t>
  </si>
  <si>
    <r>
      <t>年</t>
    </r>
    <r>
      <rPr>
        <sz val="12"/>
        <rFont val="ＭＳ 明朝"/>
        <family val="1"/>
      </rPr>
      <t xml:space="preserve">  次  及  び
男    女    別</t>
    </r>
  </si>
  <si>
    <t>総　　数</t>
  </si>
  <si>
    <t>介護福祉</t>
  </si>
  <si>
    <t>教育社会福祉その他</t>
  </si>
  <si>
    <t>秘書</t>
  </si>
  <si>
    <t>商業その他</t>
  </si>
  <si>
    <t>区　　　分</t>
  </si>
  <si>
    <t>公　　　　　　立</t>
  </si>
  <si>
    <t>（単位：冊）</t>
  </si>
  <si>
    <t>　財 団 法 人</t>
  </si>
  <si>
    <t>　社 団 法 人</t>
  </si>
  <si>
    <t>　その他の法人</t>
  </si>
  <si>
    <t>　個　　　　人</t>
  </si>
  <si>
    <t xml:space="preserve">… </t>
  </si>
  <si>
    <t>注１　「栄養教諭」・・・H17からの設置。食に関する指導と学校給食の管理を行う。</t>
  </si>
  <si>
    <t>総　　　数</t>
  </si>
  <si>
    <t>昼 間</t>
  </si>
  <si>
    <t xml:space="preserve"> </t>
  </si>
  <si>
    <t xml:space="preserve"> </t>
  </si>
  <si>
    <t>複写申込件数</t>
  </si>
  <si>
    <t>閲 覧 室</t>
  </si>
  <si>
    <t>子どもの本のひろば</t>
  </si>
  <si>
    <t>自　　習　　コーナー</t>
  </si>
  <si>
    <t>ライブラリーサロン</t>
  </si>
  <si>
    <t>合　　　　　計</t>
  </si>
  <si>
    <t>閲　　　覧　　　室</t>
  </si>
  <si>
    <t>貸出人員</t>
  </si>
  <si>
    <t>貸出冊数</t>
  </si>
  <si>
    <t>新規登録者数</t>
  </si>
  <si>
    <t>年度及び月次</t>
  </si>
  <si>
    <t>年　　　　次</t>
  </si>
  <si>
    <t>（６）　養 護 学 校 （高等部）</t>
  </si>
  <si>
    <t>専修学校等
進 入 学 者</t>
  </si>
  <si>
    <t>（７）　特 別 支 援 学 校 （高等部）</t>
  </si>
  <si>
    <t>産　　　　業　　　　別</t>
  </si>
  <si>
    <t>准教授</t>
  </si>
  <si>
    <t>講師</t>
  </si>
  <si>
    <t>助教</t>
  </si>
  <si>
    <r>
      <t xml:space="preserve">年  </t>
    </r>
    <r>
      <rPr>
        <sz val="12"/>
        <rFont val="ＭＳ 明朝"/>
        <family val="1"/>
      </rPr>
      <t xml:space="preserve">  度</t>
    </r>
  </si>
  <si>
    <r>
      <t>年 度</t>
    </r>
    <r>
      <rPr>
        <sz val="12"/>
        <rFont val="ＭＳ 明朝"/>
        <family val="1"/>
      </rPr>
      <t xml:space="preserve"> 及 び　　設 置 者 別</t>
    </r>
  </si>
  <si>
    <t>学 校 数</t>
  </si>
  <si>
    <t>課 程 数</t>
  </si>
  <si>
    <t>注　ＰＴＡ関係は当該年度の５月１日現在</t>
  </si>
  <si>
    <t>公　  立</t>
  </si>
  <si>
    <t>私　　　　　　　　　　　　　　　立</t>
  </si>
  <si>
    <t>編物・手芸</t>
  </si>
  <si>
    <t>平成１９年度</t>
  </si>
  <si>
    <r>
      <t xml:space="preserve">注1　 </t>
    </r>
    <r>
      <rPr>
        <sz val="12"/>
        <rFont val="ＭＳ 明朝"/>
        <family val="1"/>
      </rPr>
      <t>教員数には兼務者を含む。</t>
    </r>
  </si>
  <si>
    <t>　</t>
  </si>
  <si>
    <t>（２）　市　町　別　教　員　数　及　び　職　員　数　（各年度５月１日現在）</t>
  </si>
  <si>
    <t>（１）　市 町 別 学 校 数 、学 級 数 及 び 学 年 別 生 徒 数 （各年度５月１日現在）</t>
  </si>
  <si>
    <r>
      <t>（２）　市　町　別　教  員  数  及  び  職  員  数</t>
    </r>
    <r>
      <rPr>
        <sz val="12"/>
        <rFont val="ＭＳ 明朝"/>
        <family val="1"/>
      </rPr>
      <t xml:space="preserve"> </t>
    </r>
    <r>
      <rPr>
        <sz val="12"/>
        <rFont val="ＭＳ 明朝"/>
        <family val="1"/>
      </rPr>
      <t>（各年度５月１日現在）</t>
    </r>
  </si>
  <si>
    <t>（１）　教員数、職員数及び学級数 （各年度５月１日現在）</t>
  </si>
  <si>
    <t>かほく市</t>
  </si>
  <si>
    <t>－</t>
  </si>
  <si>
    <t>２０</t>
  </si>
  <si>
    <t>　準学校法人</t>
  </si>
  <si>
    <t>教育及び文化 229</t>
  </si>
  <si>
    <t>公　　　　　　　　　民　　　　　　　　　館</t>
  </si>
  <si>
    <t>各　　　　　　種　　　　　　団　　　　　　体</t>
  </si>
  <si>
    <t>単　位　団体数</t>
  </si>
  <si>
    <t>２１ 年 度</t>
  </si>
  <si>
    <t>－</t>
  </si>
  <si>
    <t>２１</t>
  </si>
  <si>
    <t>ボーイスカウト</t>
  </si>
  <si>
    <t>ガールスカウト</t>
  </si>
  <si>
    <t>中央館数</t>
  </si>
  <si>
    <t>地区館数　　　（含分館）</t>
  </si>
  <si>
    <t>総　数</t>
  </si>
  <si>
    <t>館　長</t>
  </si>
  <si>
    <t>主事等</t>
  </si>
  <si>
    <t>宝達志水町</t>
  </si>
  <si>
    <t>能登町</t>
  </si>
  <si>
    <t>資料　当該学校</t>
  </si>
  <si>
    <t>美　　術</t>
  </si>
  <si>
    <t>料　　理</t>
  </si>
  <si>
    <t>資料　石川県教育委員会生涯学習課「市町生涯学習・社会教育行政調査」</t>
  </si>
  <si>
    <t xml:space="preserve"> </t>
  </si>
  <si>
    <t>年  　度</t>
  </si>
  <si>
    <t>年    度</t>
  </si>
  <si>
    <t>学　　　　　科　　　　　数</t>
  </si>
  <si>
    <t>　学 校 法 人</t>
  </si>
  <si>
    <t>イ　　高　　　  等 　　 　課 　　 　程</t>
  </si>
  <si>
    <t>はり・きゅう・あんま</t>
  </si>
  <si>
    <r>
      <t>（２）　市 　 町　  立 　 図 　 書  　館</t>
    </r>
    <r>
      <rPr>
        <sz val="12"/>
        <rFont val="ＭＳ 明朝"/>
        <family val="1"/>
      </rPr>
      <t xml:space="preserve"> </t>
    </r>
    <r>
      <rPr>
        <sz val="12"/>
        <rFont val="ＭＳ 明朝"/>
        <family val="1"/>
      </rPr>
      <t>（各年度３月</t>
    </r>
    <r>
      <rPr>
        <sz val="12"/>
        <rFont val="ＭＳ 明朝"/>
        <family val="1"/>
      </rPr>
      <t>31日現在）</t>
    </r>
  </si>
  <si>
    <t>２０ 年 度</t>
  </si>
  <si>
    <t>２２ 年 度</t>
  </si>
  <si>
    <t>グローバル情報 工学科</t>
  </si>
  <si>
    <t>子どもの本研究コーナー</t>
  </si>
  <si>
    <t>２０</t>
  </si>
  <si>
    <t>２２</t>
  </si>
  <si>
    <t>資料　石川県統計情報室「学校基本調査」</t>
  </si>
  <si>
    <t>私　  立</t>
  </si>
  <si>
    <t>公　　立</t>
  </si>
  <si>
    <t>そ　の　他</t>
  </si>
  <si>
    <t>（１）　県　　　  立　 　　 図　  　　書　 　　 館（つづき）</t>
  </si>
  <si>
    <t>イ　　　各　　　室　　　別　　　利　　　用　　　状　　　況</t>
  </si>
  <si>
    <t xml:space="preserve"> </t>
  </si>
  <si>
    <t>214 教育及び文化</t>
  </si>
  <si>
    <t>教育及び文化 215</t>
  </si>
  <si>
    <t>２１</t>
  </si>
  <si>
    <t>２２</t>
  </si>
  <si>
    <t xml:space="preserve">      　６</t>
  </si>
  <si>
    <t xml:space="preserve">      　７</t>
  </si>
  <si>
    <t xml:space="preserve">      　８</t>
  </si>
  <si>
    <t xml:space="preserve">      　９</t>
  </si>
  <si>
    <t xml:space="preserve">      　10</t>
  </si>
  <si>
    <t xml:space="preserve">      　11</t>
  </si>
  <si>
    <t xml:space="preserve">      　12</t>
  </si>
  <si>
    <t xml:space="preserve">      　２</t>
  </si>
  <si>
    <t xml:space="preserve">      　３</t>
  </si>
  <si>
    <t xml:space="preserve">（１）　中 　　　学 　　　校　 </t>
  </si>
  <si>
    <r>
      <t xml:space="preserve">（４）　盲 </t>
    </r>
    <r>
      <rPr>
        <sz val="12"/>
        <rFont val="ＭＳ 明朝"/>
        <family val="1"/>
      </rPr>
      <t xml:space="preserve"> 学  校 （高 等 部）</t>
    </r>
  </si>
  <si>
    <t>資料　日本放送協会「放送受信契約数統計要覧」</t>
  </si>
  <si>
    <t>総　　　　　　　　　数</t>
  </si>
  <si>
    <t>神 社 及 び 神 道 系</t>
  </si>
  <si>
    <t>仏　　 　教　 　　系</t>
  </si>
  <si>
    <t>キ  リ  ス  ト  教  系</t>
  </si>
  <si>
    <r>
      <t>（３）　学 部 ( 科 ) 別 入 学 志 願 者 、入 学 者 及 び 卒 業 者 数</t>
    </r>
    <r>
      <rPr>
        <sz val="12"/>
        <rFont val="ＭＳ 明朝"/>
        <family val="1"/>
      </rPr>
      <t xml:space="preserve"> </t>
    </r>
    <r>
      <rPr>
        <sz val="12"/>
        <rFont val="ＭＳ 明朝"/>
        <family val="1"/>
      </rPr>
      <t>（つづき）</t>
    </r>
  </si>
  <si>
    <r>
      <t>人 文</t>
    </r>
    <r>
      <rPr>
        <sz val="12"/>
        <rFont val="ＭＳ 明朝"/>
        <family val="1"/>
      </rPr>
      <t xml:space="preserve"> </t>
    </r>
    <r>
      <rPr>
        <sz val="12"/>
        <rFont val="ＭＳ 明朝"/>
        <family val="1"/>
      </rPr>
      <t>科</t>
    </r>
    <r>
      <rPr>
        <sz val="12"/>
        <rFont val="ＭＳ 明朝"/>
        <family val="1"/>
      </rPr>
      <t xml:space="preserve"> </t>
    </r>
    <r>
      <rPr>
        <sz val="12"/>
        <rFont val="ＭＳ 明朝"/>
        <family val="1"/>
      </rPr>
      <t>学</t>
    </r>
  </si>
  <si>
    <r>
      <t>社 会</t>
    </r>
    <r>
      <rPr>
        <sz val="12"/>
        <rFont val="ＭＳ 明朝"/>
        <family val="1"/>
      </rPr>
      <t xml:space="preserve"> </t>
    </r>
    <r>
      <rPr>
        <sz val="12"/>
        <rFont val="ＭＳ 明朝"/>
        <family val="1"/>
      </rPr>
      <t>科</t>
    </r>
    <r>
      <rPr>
        <sz val="12"/>
        <rFont val="ＭＳ 明朝"/>
        <family val="1"/>
      </rPr>
      <t xml:space="preserve"> </t>
    </r>
    <r>
      <rPr>
        <sz val="12"/>
        <rFont val="ＭＳ 明朝"/>
        <family val="1"/>
      </rPr>
      <t>学</t>
    </r>
  </si>
  <si>
    <r>
      <t xml:space="preserve">理 </t>
    </r>
    <r>
      <rPr>
        <sz val="12"/>
        <rFont val="ＭＳ 明朝"/>
        <family val="1"/>
      </rPr>
      <t xml:space="preserve">   </t>
    </r>
    <r>
      <rPr>
        <sz val="12"/>
        <rFont val="ＭＳ 明朝"/>
        <family val="1"/>
      </rPr>
      <t>学</t>
    </r>
  </si>
  <si>
    <r>
      <t xml:space="preserve">工 </t>
    </r>
    <r>
      <rPr>
        <sz val="12"/>
        <rFont val="ＭＳ 明朝"/>
        <family val="1"/>
      </rPr>
      <t xml:space="preserve">   </t>
    </r>
    <r>
      <rPr>
        <sz val="12"/>
        <rFont val="ＭＳ 明朝"/>
        <family val="1"/>
      </rPr>
      <t>学</t>
    </r>
  </si>
  <si>
    <r>
      <t xml:space="preserve">農 </t>
    </r>
    <r>
      <rPr>
        <sz val="12"/>
        <rFont val="ＭＳ 明朝"/>
        <family val="1"/>
      </rPr>
      <t xml:space="preserve">   </t>
    </r>
    <r>
      <rPr>
        <sz val="12"/>
        <rFont val="ＭＳ 明朝"/>
        <family val="1"/>
      </rPr>
      <t>学</t>
    </r>
  </si>
  <si>
    <r>
      <t xml:space="preserve">保 </t>
    </r>
    <r>
      <rPr>
        <sz val="12"/>
        <rFont val="ＭＳ 明朝"/>
        <family val="1"/>
      </rPr>
      <t xml:space="preserve">   </t>
    </r>
    <r>
      <rPr>
        <sz val="12"/>
        <rFont val="ＭＳ 明朝"/>
        <family val="1"/>
      </rPr>
      <t>健</t>
    </r>
  </si>
  <si>
    <r>
      <t xml:space="preserve">商 </t>
    </r>
    <r>
      <rPr>
        <sz val="12"/>
        <rFont val="ＭＳ 明朝"/>
        <family val="1"/>
      </rPr>
      <t xml:space="preserve">   </t>
    </r>
    <r>
      <rPr>
        <sz val="12"/>
        <rFont val="ＭＳ 明朝"/>
        <family val="1"/>
      </rPr>
      <t>船</t>
    </r>
  </si>
  <si>
    <r>
      <t xml:space="preserve">家 </t>
    </r>
    <r>
      <rPr>
        <sz val="12"/>
        <rFont val="ＭＳ 明朝"/>
        <family val="1"/>
      </rPr>
      <t xml:space="preserve">   </t>
    </r>
    <r>
      <rPr>
        <sz val="12"/>
        <rFont val="ＭＳ 明朝"/>
        <family val="1"/>
      </rPr>
      <t>政</t>
    </r>
  </si>
  <si>
    <r>
      <t xml:space="preserve">教 </t>
    </r>
    <r>
      <rPr>
        <sz val="12"/>
        <rFont val="ＭＳ 明朝"/>
        <family val="1"/>
      </rPr>
      <t xml:space="preserve">   </t>
    </r>
    <r>
      <rPr>
        <sz val="12"/>
        <rFont val="ＭＳ 明朝"/>
        <family val="1"/>
      </rPr>
      <t>育</t>
    </r>
  </si>
  <si>
    <r>
      <t xml:space="preserve">芸 </t>
    </r>
    <r>
      <rPr>
        <sz val="12"/>
        <rFont val="ＭＳ 明朝"/>
        <family val="1"/>
      </rPr>
      <t xml:space="preserve">   </t>
    </r>
    <r>
      <rPr>
        <sz val="12"/>
        <rFont val="ＭＳ 明朝"/>
        <family val="1"/>
      </rPr>
      <t>術</t>
    </r>
  </si>
  <si>
    <r>
      <t>そ の</t>
    </r>
    <r>
      <rPr>
        <sz val="12"/>
        <rFont val="ＭＳ 明朝"/>
        <family val="1"/>
      </rPr>
      <t xml:space="preserve"> </t>
    </r>
    <r>
      <rPr>
        <sz val="12"/>
        <rFont val="ＭＳ 明朝"/>
        <family val="1"/>
      </rPr>
      <t>他</t>
    </r>
  </si>
  <si>
    <r>
      <t xml:space="preserve">人 </t>
    </r>
    <r>
      <rPr>
        <sz val="12"/>
        <rFont val="ＭＳ 明朝"/>
        <family val="1"/>
      </rPr>
      <t xml:space="preserve">   </t>
    </r>
    <r>
      <rPr>
        <sz val="12"/>
        <rFont val="ＭＳ 明朝"/>
        <family val="1"/>
      </rPr>
      <t>文</t>
    </r>
  </si>
  <si>
    <t>（２）　幼 児・児 童・生 徒 数 （各年度５月１日現在）</t>
  </si>
  <si>
    <t>高　　　　　等　　　　　部</t>
  </si>
  <si>
    <t>－</t>
  </si>
  <si>
    <t>注2　 平成１９年度から、盲、ろう、養護学校が一本化され、「特別支援学校」となった。</t>
  </si>
  <si>
    <t>注1　 平成１９年度から、盲、ろう、養護学校が一本化され、「特別支援学校」となった。</t>
  </si>
  <si>
    <t>注　　平成19年度から、盲、ろう、養護学校が一本化され、「特別支援学校」となった。</t>
  </si>
  <si>
    <t>　</t>
  </si>
  <si>
    <t xml:space="preserve">  平成 ２０ 年</t>
  </si>
  <si>
    <t xml:space="preserve">  　　２１　</t>
  </si>
  <si>
    <t>－</t>
  </si>
  <si>
    <t>教員養成</t>
  </si>
  <si>
    <t>資料　石川県統計情報室「学校基本調査」</t>
  </si>
  <si>
    <r>
      <t>（１）　学 校 数、課 程 数 及 び 男 女 別 教 職 員 数</t>
    </r>
    <r>
      <rPr>
        <sz val="12"/>
        <rFont val="ＭＳ 明朝"/>
        <family val="1"/>
      </rPr>
      <t xml:space="preserve"> </t>
    </r>
    <r>
      <rPr>
        <sz val="12"/>
        <rFont val="ＭＳ 明朝"/>
        <family val="1"/>
      </rPr>
      <t>（各年度５月１日現在）</t>
    </r>
  </si>
  <si>
    <t>電気電子工学科</t>
  </si>
  <si>
    <t>電気情報工学科</t>
  </si>
  <si>
    <t>環境都市工学科</t>
  </si>
  <si>
    <t>　２　２２年１０月「子どもの本研究コーナー」開設。</t>
  </si>
  <si>
    <t>教育及び文化211</t>
  </si>
  <si>
    <t>212 教育及び文化</t>
  </si>
  <si>
    <t>教育及び文化 213</t>
  </si>
  <si>
    <t>教育及び文化 217</t>
  </si>
  <si>
    <t>218  教育及び文化</t>
  </si>
  <si>
    <t>教育及び文化　219</t>
  </si>
  <si>
    <t>230 教育及び文化</t>
  </si>
  <si>
    <t>教育及び文化 231</t>
  </si>
  <si>
    <t>232 教育及び文化</t>
  </si>
  <si>
    <t>教育及び文化 233</t>
  </si>
  <si>
    <t>234 教育及び文化</t>
  </si>
  <si>
    <t>教育及び文化 235</t>
  </si>
  <si>
    <r>
      <t xml:space="preserve">社 </t>
    </r>
    <r>
      <rPr>
        <sz val="12"/>
        <rFont val="ＭＳ 明朝"/>
        <family val="1"/>
      </rPr>
      <t xml:space="preserve">   </t>
    </r>
    <r>
      <rPr>
        <sz val="12"/>
        <rFont val="ＭＳ 明朝"/>
        <family val="1"/>
      </rPr>
      <t>会</t>
    </r>
  </si>
  <si>
    <r>
      <t xml:space="preserve">工 </t>
    </r>
    <r>
      <rPr>
        <sz val="12"/>
        <rFont val="ＭＳ 明朝"/>
        <family val="1"/>
      </rPr>
      <t xml:space="preserve">   </t>
    </r>
    <r>
      <rPr>
        <sz val="12"/>
        <rFont val="ＭＳ 明朝"/>
        <family val="1"/>
      </rPr>
      <t>業</t>
    </r>
  </si>
  <si>
    <r>
      <t>（２）　高 　</t>
    </r>
    <r>
      <rPr>
        <sz val="12"/>
        <rFont val="ＭＳ 明朝"/>
        <family val="1"/>
      </rPr>
      <t xml:space="preserve"> 等  　学　  校</t>
    </r>
  </si>
  <si>
    <r>
      <t>一時的な 仕事に就</t>
    </r>
    <r>
      <rPr>
        <sz val="12"/>
        <rFont val="ＭＳ 明朝"/>
        <family val="1"/>
      </rPr>
      <t xml:space="preserve"> </t>
    </r>
    <r>
      <rPr>
        <sz val="12"/>
        <rFont val="ＭＳ 明朝"/>
        <family val="1"/>
      </rPr>
      <t>いた者</t>
    </r>
  </si>
  <si>
    <t>２１年</t>
  </si>
  <si>
    <t>２２年</t>
  </si>
  <si>
    <r>
      <t>（１）　市</t>
    </r>
    <r>
      <rPr>
        <sz val="12"/>
        <rFont val="ＭＳ 明朝"/>
        <family val="1"/>
      </rPr>
      <t xml:space="preserve"> 町 別 学 校 数 、学 級 数 及 び 学 年 別 児 童 数</t>
    </r>
    <r>
      <rPr>
        <sz val="12"/>
        <rFont val="ＭＳ 明朝"/>
        <family val="1"/>
      </rPr>
      <t xml:space="preserve"> </t>
    </r>
    <r>
      <rPr>
        <sz val="12"/>
        <rFont val="ＭＳ 明朝"/>
        <family val="1"/>
      </rPr>
      <t>（各年度５月１日現在）</t>
    </r>
  </si>
</sst>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0"/>
    <numFmt numFmtId="177" formatCode="&quot;¥&quot;#,##0.00;[Red]&quot;¥&quot;&quot;¥&quot;\!\-#,##0.00"/>
    <numFmt numFmtId="178" formatCode="#,##0.0;\-#,##0.0"/>
    <numFmt numFmtId="179" formatCode="#,##0.0;[Red]\-#,##0.0"/>
    <numFmt numFmtId="180" formatCode="0.0_ "/>
    <numFmt numFmtId="181" formatCode="#,##0.0_ ;[Red]\-#,##0.0\ "/>
    <numFmt numFmtId="182" formatCode="* #,##0_ ;* \-#,##0_ ;* &quot;-&quot;_ ;@_ "/>
    <numFmt numFmtId="183" formatCode="\(#,##0\)"/>
    <numFmt numFmtId="184" formatCode="\(#,##0\);\-#,##0"/>
    <numFmt numFmtId="185" formatCode="#,##0_ "/>
    <numFmt numFmtId="186" formatCode="&quot;¥&quot;#,##0;&quot;¥&quot;\!\-#,##0"/>
    <numFmt numFmtId="187" formatCode="&quot;¥&quot;#,##0;[Red]&quot;¥&quot;\!\-#,##0"/>
    <numFmt numFmtId="188" formatCode="&quot;¥&quot;#,##0.00;&quot;¥&quot;\!\-#,##0.00"/>
    <numFmt numFmtId="189" formatCode="&quot;¥&quot;#,##0.00;[Red]&quot;¥&quot;\!\-#,##0.00"/>
    <numFmt numFmtId="190" formatCode="_ &quot;¥&quot;* #,##0_ ;_ &quot;¥&quot;* \!\-#,##0_ ;_ &quot;¥&quot;* &quot;-&quot;_ ;_ @_ "/>
    <numFmt numFmtId="191" formatCode="_ * #,##0_ ;_ * \!\-#,##0_ ;_ * &quot;-&quot;_ ;_ @_ "/>
    <numFmt numFmtId="192" formatCode="_ &quot;¥&quot;* #,##0.00_ ;_ &quot;¥&quot;* \!\-#,##0.00_ ;_ &quot;¥&quot;* &quot;-&quot;??_ ;_ @_ "/>
    <numFmt numFmtId="193" formatCode="_ * #,##0.00_ ;_ * \!\-#,##0.00_ ;_ * &quot;-&quot;??_ ;_ @_ "/>
    <numFmt numFmtId="194" formatCode="\!\$#,##0_);\!\(\!\$#,##0\!\)"/>
    <numFmt numFmtId="195" formatCode="\!\$#,##0_);[Red]\!\(\!\$#,##0\!\)"/>
    <numFmt numFmtId="196" formatCode="\!\$#,##0.00_);\!\(\!\$#,##0.00\!\)"/>
    <numFmt numFmtId="197" formatCode="\!\$#,##0.00_);[Red]\!\(\!\$#,##0.00\!\)"/>
    <numFmt numFmtId="198" formatCode="&quot;¥&quot;#,##0;&quot;¥&quot;&quot;¥&quot;\!\-#,##0"/>
    <numFmt numFmtId="199" formatCode="&quot;¥&quot;#,##0.00;&quot;¥&quot;&quot;¥&quot;\!\-#,##0.00"/>
    <numFmt numFmtId="200" formatCode="_ &quot;¥&quot;* #,##0_ ;_ &quot;¥&quot;* &quot;¥&quot;\!\-#,##0_ ;_ &quot;¥&quot;* &quot;-&quot;_ ;_ @_ "/>
    <numFmt numFmtId="201" formatCode="_ * #,##0_ ;_ * &quot;¥&quot;\!\-#,##0_ ;_ * &quot;-&quot;_ ;_ @_ "/>
    <numFmt numFmtId="202" formatCode="_ &quot;¥&quot;* #,##0.00_ ;_ &quot;¥&quot;* &quot;¥&quot;\!\-#,##0.00_ ;_ &quot;¥&quot;* &quot;-&quot;??_ ;_ @_ "/>
    <numFmt numFmtId="203" formatCode="_ * #,##0.00_ ;_ * &quot;¥&quot;\!\-#,##0.00_ ;_ * &quot;-&quot;??_ ;_ @_ "/>
    <numFmt numFmtId="204" formatCode="&quot;¥&quot;\!\$#,##0_);&quot;¥&quot;\!\(&quot;¥&quot;\!\$#,##0&quot;¥&quot;\!\)"/>
    <numFmt numFmtId="205" formatCode="&quot;¥&quot;\!\$#,##0_);[Red]&quot;¥&quot;\!\(&quot;¥&quot;\!\$#,##0&quot;¥&quot;\!\)"/>
    <numFmt numFmtId="206" formatCode="&quot;¥&quot;\!\$#,##0.00_);&quot;¥&quot;\!\(&quot;¥&quot;\!\$#,##0.00&quot;¥&quot;\!\)"/>
    <numFmt numFmtId="207" formatCode="&quot;¥&quot;\!\$#,##0.00_);[Red]&quot;¥&quot;\!\(&quot;¥&quot;\!\$#,##0.00&quot;¥&quot;\!\)"/>
    <numFmt numFmtId="208" formatCode="0.0"/>
    <numFmt numFmtId="209" formatCode="#,##0_);[Red]\(#,##0\)"/>
    <numFmt numFmtId="210" formatCode="#,##0_ ;[Red]\-#,##0\ "/>
    <numFmt numFmtId="211" formatCode="\(\ * #,##0\)\ ;_ * \-#,##0_ ;\ * &quot;-&quot;\ ;_ @_ "/>
    <numFmt numFmtId="212" formatCode="* #,##0;* \-#,##0;* &quot;-&quot;;@"/>
    <numFmt numFmtId="213" formatCode="0;[Red]0"/>
    <numFmt numFmtId="214" formatCode="#,##0;[Red]#,##0"/>
    <numFmt numFmtId="215" formatCode="* #,##0.0_ ;* \-#,##0.0_ ;* &quot;-&quot;_ ;@_ "/>
    <numFmt numFmtId="216" formatCode="#,##0;&quot;△ &quot;#,##0"/>
    <numFmt numFmtId="217" formatCode="#,##0.0;&quot;△ &quot;#,##0.0"/>
    <numFmt numFmtId="218" formatCode="_ * #,##0.0_ ;_ * \-#,##0.0_ ;_ * &quot;-&quot;_ ;_ @_ "/>
    <numFmt numFmtId="219" formatCode="0_);[Red]\(0\)"/>
    <numFmt numFmtId="220" formatCode="0.0_);[Red]\(0.0\)"/>
    <numFmt numFmtId="221" formatCode="0;&quot;△ &quot;0"/>
    <numFmt numFmtId="222" formatCode="#,##0_);\(#,##0\)"/>
    <numFmt numFmtId="223" formatCode="&quot;Yes&quot;;&quot;Yes&quot;;&quot;No&quot;"/>
    <numFmt numFmtId="224" formatCode="&quot;True&quot;;&quot;True&quot;;&quot;False&quot;"/>
    <numFmt numFmtId="225" formatCode="&quot;On&quot;;&quot;On&quot;;&quot;Off&quot;"/>
    <numFmt numFmtId="226" formatCode="[$€-2]\ #,##0.00_);[Red]\([$€-2]\ #,##0.00\)"/>
    <numFmt numFmtId="227" formatCode="0.00_ "/>
    <numFmt numFmtId="228" formatCode="0&quot;＝&quot;\-"/>
    <numFmt numFmtId="229" formatCode="\-"/>
    <numFmt numFmtId="230" formatCode="#,##0;&quot;▲ &quot;#,##0"/>
    <numFmt numFmtId="231" formatCode="0.0;[Red]0.0"/>
  </numFmts>
  <fonts count="45">
    <font>
      <sz val="12"/>
      <name val="ＭＳ 明朝"/>
      <family val="1"/>
    </font>
    <font>
      <b/>
      <sz val="12"/>
      <name val="ＭＳ 明朝"/>
      <family val="1"/>
    </font>
    <font>
      <i/>
      <sz val="12"/>
      <name val="ＭＳ 明朝"/>
      <family val="1"/>
    </font>
    <font>
      <b/>
      <i/>
      <sz val="12"/>
      <name val="ＭＳ 明朝"/>
      <family val="1"/>
    </font>
    <font>
      <u val="single"/>
      <sz val="9"/>
      <color indexed="12"/>
      <name val="ＭＳ 明朝"/>
      <family val="1"/>
    </font>
    <font>
      <u val="single"/>
      <sz val="9"/>
      <color indexed="36"/>
      <name val="ＭＳ 明朝"/>
      <family val="1"/>
    </font>
    <font>
      <sz val="14"/>
      <name val="ＭＳ 明朝"/>
      <family val="1"/>
    </font>
    <font>
      <sz val="6"/>
      <name val="ＭＳ 明朝"/>
      <family val="1"/>
    </font>
    <font>
      <sz val="11"/>
      <name val="ＭＳ 明朝"/>
      <family val="1"/>
    </font>
    <font>
      <sz val="6"/>
      <name val="ＭＳ Ｐ明朝"/>
      <family val="1"/>
    </font>
    <font>
      <sz val="14"/>
      <name val="ＭＳ ゴシック"/>
      <family val="3"/>
    </font>
    <font>
      <sz val="12"/>
      <name val="ＭＳ ゴシック"/>
      <family val="3"/>
    </font>
    <font>
      <b/>
      <sz val="12"/>
      <name val="ＭＳ ゴシック"/>
      <family val="3"/>
    </font>
    <font>
      <b/>
      <sz val="16"/>
      <name val="ＭＳ ゴシック"/>
      <family val="3"/>
    </font>
    <font>
      <b/>
      <sz val="14"/>
      <name val="ＭＳ ゴシック"/>
      <family val="3"/>
    </font>
    <font>
      <sz val="12"/>
      <name val="ＭＳ Ｐ明朝"/>
      <family val="1"/>
    </font>
    <font>
      <sz val="10"/>
      <name val="ＭＳ 明朝"/>
      <family val="1"/>
    </font>
    <font>
      <b/>
      <sz val="14"/>
      <name val="ＭＳ 明朝"/>
      <family val="1"/>
    </font>
    <font>
      <sz val="8"/>
      <name val="ＭＳ Ｐゴシック"/>
      <family val="3"/>
    </font>
    <font>
      <sz val="9"/>
      <name val="ＭＳ 明朝"/>
      <family val="1"/>
    </font>
    <font>
      <sz val="8"/>
      <name val="ＭＳ 明朝"/>
      <family val="1"/>
    </font>
    <font>
      <sz val="12"/>
      <name val="ＭＳ Ｐゴシック"/>
      <family val="3"/>
    </font>
    <font>
      <sz val="6"/>
      <name val="ＭＳ Ｐゴシック"/>
      <family val="3"/>
    </font>
    <font>
      <sz val="11"/>
      <name val="ＭＳ Ｐ明朝"/>
      <family val="1"/>
    </font>
    <font>
      <sz val="11"/>
      <name val="ＭＳ Ｐゴシック"/>
      <family val="3"/>
    </font>
    <font>
      <b/>
      <sz val="11"/>
      <name val="ＭＳ ゴシック"/>
      <family val="3"/>
    </font>
    <font>
      <sz val="11"/>
      <name val="ＭＳ ゴシック"/>
      <family val="3"/>
    </font>
    <font>
      <b/>
      <sz val="11"/>
      <name val="ＭＳ 明朝"/>
      <family val="1"/>
    </font>
    <font>
      <b/>
      <sz val="18"/>
      <color indexed="56"/>
      <name val="ＭＳ Ｐゴシック"/>
      <family val="3"/>
    </font>
    <font>
      <b/>
      <sz val="15"/>
      <color indexed="56"/>
      <name val="ＭＳ Ｐゴシック"/>
      <family val="3"/>
    </font>
    <font>
      <b/>
      <sz val="11"/>
      <color indexed="56"/>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style="medium">
        <color indexed="8"/>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color indexed="63"/>
      </left>
      <right style="thin">
        <color indexed="8"/>
      </right>
      <top style="medium">
        <color indexed="8"/>
      </top>
      <bottom>
        <color indexed="63"/>
      </bottom>
    </border>
    <border>
      <left style="thin">
        <color indexed="8"/>
      </left>
      <right>
        <color indexed="63"/>
      </right>
      <top style="thin">
        <color indexed="8"/>
      </top>
      <bottom style="thin">
        <color indexed="8"/>
      </bottom>
    </border>
    <border>
      <left>
        <color indexed="63"/>
      </left>
      <right style="double">
        <color indexed="8"/>
      </right>
      <top>
        <color indexed="63"/>
      </top>
      <bottom>
        <color indexed="63"/>
      </bottom>
    </border>
    <border>
      <left>
        <color indexed="63"/>
      </left>
      <right style="double">
        <color indexed="8"/>
      </right>
      <top>
        <color indexed="63"/>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medium">
        <color indexed="8"/>
      </top>
      <bottom>
        <color indexed="63"/>
      </bottom>
    </border>
    <border>
      <left>
        <color indexed="63"/>
      </left>
      <right>
        <color indexed="63"/>
      </right>
      <top>
        <color indexed="63"/>
      </top>
      <bottom style="medium">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right>
        <color indexed="63"/>
      </right>
      <top>
        <color indexed="63"/>
      </top>
      <bottom style="thin"/>
    </border>
    <border>
      <left>
        <color indexed="63"/>
      </left>
      <right>
        <color indexed="63"/>
      </right>
      <top style="thin">
        <color indexed="10"/>
      </top>
      <bottom>
        <color indexed="63"/>
      </bottom>
    </border>
    <border>
      <left style="thin"/>
      <right style="thin">
        <color indexed="8"/>
      </right>
      <top style="medium">
        <color indexed="8"/>
      </top>
      <bottom style="thin">
        <color indexed="8"/>
      </bottom>
    </border>
    <border>
      <left>
        <color indexed="63"/>
      </left>
      <right style="thin"/>
      <top>
        <color indexed="63"/>
      </top>
      <bottom>
        <color indexed="63"/>
      </bottom>
    </border>
    <border>
      <left>
        <color indexed="63"/>
      </left>
      <right style="thin"/>
      <top>
        <color indexed="63"/>
      </top>
      <bottom style="thin"/>
    </border>
    <border>
      <left style="thin">
        <color indexed="8"/>
      </left>
      <right style="thin">
        <color indexed="8"/>
      </right>
      <top style="thin">
        <color indexed="8"/>
      </top>
      <bottom>
        <color indexed="63"/>
      </bottom>
    </border>
    <border>
      <left style="double">
        <color indexed="8"/>
      </left>
      <right>
        <color indexed="63"/>
      </right>
      <top style="medium">
        <color indexed="8"/>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thin">
        <color indexed="8"/>
      </bottom>
    </border>
    <border>
      <left>
        <color indexed="63"/>
      </left>
      <right style="double">
        <color indexed="8"/>
      </right>
      <top style="medium">
        <color indexed="8"/>
      </top>
      <bottom style="thin">
        <color indexed="8"/>
      </bottom>
    </border>
    <border>
      <left style="thin"/>
      <right style="thin"/>
      <top>
        <color indexed="63"/>
      </top>
      <bottom style="thin"/>
    </border>
    <border>
      <left style="thin"/>
      <right style="thin"/>
      <top>
        <color indexed="63"/>
      </top>
      <bottom>
        <color indexed="63"/>
      </bottom>
    </border>
    <border>
      <left>
        <color indexed="63"/>
      </left>
      <right>
        <color indexed="63"/>
      </right>
      <top style="medium"/>
      <bottom>
        <color indexed="63"/>
      </bottom>
    </border>
    <border>
      <left>
        <color indexed="63"/>
      </left>
      <right style="thin">
        <color indexed="8"/>
      </right>
      <top style="medium"/>
      <bottom>
        <color indexed="63"/>
      </bottom>
    </border>
    <border>
      <left style="thin"/>
      <right>
        <color indexed="63"/>
      </right>
      <top style="medium"/>
      <bottom>
        <color indexed="63"/>
      </bottom>
    </border>
    <border>
      <left style="thin"/>
      <right>
        <color indexed="63"/>
      </right>
      <top>
        <color indexed="63"/>
      </top>
      <bottom style="thin">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28" fillId="0" borderId="0" applyNumberFormat="0" applyFill="0" applyBorder="0" applyAlignment="0" applyProtection="0"/>
    <xf numFmtId="0" fontId="33" fillId="20" borderId="1" applyNumberFormat="0" applyAlignment="0" applyProtection="0"/>
    <xf numFmtId="0" fontId="34"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35" fillId="0" borderId="3" applyNumberFormat="0" applyFill="0" applyAlignment="0" applyProtection="0"/>
    <xf numFmtId="0" fontId="36" fillId="3" borderId="0" applyNumberFormat="0" applyBorder="0" applyAlignment="0" applyProtection="0"/>
    <xf numFmtId="0" fontId="37" fillId="23"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40" fillId="0" borderId="8" applyNumberFormat="0" applyFill="0" applyAlignment="0" applyProtection="0"/>
    <xf numFmtId="0" fontId="41" fillId="23" borderId="9" applyNumberFormat="0" applyAlignment="0" applyProtection="0"/>
    <xf numFmtId="0" fontId="42"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43" fillId="7" borderId="4" applyNumberFormat="0" applyAlignment="0" applyProtection="0"/>
    <xf numFmtId="0" fontId="24" fillId="0" borderId="0">
      <alignment/>
      <protection/>
    </xf>
    <xf numFmtId="0" fontId="0" fillId="0" borderId="0">
      <alignment/>
      <protection/>
    </xf>
    <xf numFmtId="37" fontId="16" fillId="0" borderId="0">
      <alignment/>
      <protection/>
    </xf>
    <xf numFmtId="0" fontId="0" fillId="0" borderId="0">
      <alignment/>
      <protection/>
    </xf>
    <xf numFmtId="0" fontId="5" fillId="0" borderId="0" applyNumberFormat="0" applyFill="0" applyBorder="0" applyAlignment="0" applyProtection="0"/>
    <xf numFmtId="0" fontId="6" fillId="0" borderId="0">
      <alignment/>
      <protection/>
    </xf>
    <xf numFmtId="0" fontId="44" fillId="4" borderId="0" applyNumberFormat="0" applyBorder="0" applyAlignment="0" applyProtection="0"/>
  </cellStyleXfs>
  <cellXfs count="1348">
    <xf numFmtId="0" fontId="0" fillId="0" borderId="0" xfId="0" applyAlignment="1">
      <alignment/>
    </xf>
    <xf numFmtId="0" fontId="8" fillId="0" borderId="0" xfId="0" applyFont="1" applyFill="1" applyAlignment="1">
      <alignment vertical="top"/>
    </xf>
    <xf numFmtId="0" fontId="8" fillId="0" borderId="0" xfId="0" applyFont="1" applyFill="1" applyAlignment="1">
      <alignment horizontal="right" vertical="top"/>
    </xf>
    <xf numFmtId="0" fontId="0" fillId="0" borderId="0" xfId="0" applyFont="1" applyFill="1" applyAlignment="1">
      <alignment vertical="center"/>
    </xf>
    <xf numFmtId="0" fontId="0" fillId="0" borderId="0" xfId="0" applyFont="1" applyFill="1" applyAlignment="1" applyProtection="1">
      <alignment vertical="center"/>
      <protection/>
    </xf>
    <xf numFmtId="0" fontId="0" fillId="0" borderId="0" xfId="0" applyFont="1" applyFill="1" applyBorder="1" applyAlignment="1" applyProtection="1">
      <alignment horizontal="distributed" vertical="center"/>
      <protection/>
    </xf>
    <xf numFmtId="0" fontId="0" fillId="0" borderId="0" xfId="0" applyFont="1" applyFill="1" applyBorder="1" applyAlignment="1" applyProtection="1">
      <alignment vertical="center"/>
      <protection/>
    </xf>
    <xf numFmtId="0" fontId="0" fillId="0" borderId="0" xfId="0" applyFont="1" applyFill="1" applyAlignment="1">
      <alignment vertical="top"/>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Continuous" vertical="center"/>
      <protection/>
    </xf>
    <xf numFmtId="0" fontId="0" fillId="0" borderId="0" xfId="0" applyFont="1" applyFill="1" applyAlignment="1">
      <alignment vertical="center"/>
    </xf>
    <xf numFmtId="0" fontId="0" fillId="0" borderId="0" xfId="0" applyFont="1" applyFill="1" applyAlignment="1">
      <alignment horizontal="distributed" vertical="center"/>
    </xf>
    <xf numFmtId="0" fontId="0" fillId="0" borderId="0" xfId="0" applyFont="1" applyFill="1" applyBorder="1" applyAlignment="1" applyProtection="1">
      <alignment horizontal="distributed" vertical="center"/>
      <protection/>
    </xf>
    <xf numFmtId="0" fontId="0" fillId="0" borderId="0" xfId="0" applyFont="1" applyFill="1" applyAlignment="1">
      <alignment horizontal="left" vertical="center"/>
    </xf>
    <xf numFmtId="0" fontId="0" fillId="0" borderId="0" xfId="0" applyFont="1" applyFill="1" applyAlignment="1">
      <alignment horizontal="right" vertical="center"/>
    </xf>
    <xf numFmtId="0" fontId="0"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lignment vertical="center"/>
    </xf>
    <xf numFmtId="0" fontId="0" fillId="0" borderId="0" xfId="0" applyFont="1" applyFill="1" applyBorder="1" applyAlignment="1" applyProtection="1">
      <alignment vertical="center"/>
      <protection/>
    </xf>
    <xf numFmtId="216" fontId="0" fillId="0" borderId="0" xfId="0" applyNumberFormat="1"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horizontal="center" vertical="center"/>
    </xf>
    <xf numFmtId="0" fontId="0" fillId="0" borderId="0" xfId="62" applyFont="1" applyFill="1" applyAlignment="1" applyProtection="1">
      <alignment horizontal="left" vertical="center"/>
      <protection/>
    </xf>
    <xf numFmtId="0" fontId="0" fillId="0" borderId="0" xfId="0" applyFont="1" applyFill="1" applyBorder="1" applyAlignment="1">
      <alignment horizontal="distributed" vertical="center"/>
    </xf>
    <xf numFmtId="0" fontId="0" fillId="0" borderId="0" xfId="0" applyFont="1" applyFill="1" applyBorder="1" applyAlignment="1" applyProtection="1">
      <alignment horizontal="right" vertical="center"/>
      <protection/>
    </xf>
    <xf numFmtId="0" fontId="12" fillId="0" borderId="0" xfId="0" applyFont="1" applyFill="1" applyAlignment="1">
      <alignment vertical="center"/>
    </xf>
    <xf numFmtId="216" fontId="12" fillId="0" borderId="0" xfId="0" applyNumberFormat="1" applyFont="1" applyFill="1" applyAlignment="1">
      <alignment vertical="center"/>
    </xf>
    <xf numFmtId="0" fontId="0" fillId="0" borderId="0" xfId="0" applyFont="1" applyFill="1" applyAlignment="1">
      <alignment vertical="top"/>
    </xf>
    <xf numFmtId="0" fontId="14" fillId="0" borderId="0" xfId="0" applyFont="1" applyFill="1" applyBorder="1" applyAlignment="1" applyProtection="1">
      <alignment horizontal="center" vertical="center"/>
      <protection/>
    </xf>
    <xf numFmtId="0" fontId="11" fillId="0" borderId="0" xfId="0" applyFont="1" applyFill="1" applyAlignment="1">
      <alignment horizontal="right" vertical="center"/>
    </xf>
    <xf numFmtId="38" fontId="12" fillId="0" borderId="0" xfId="49" applyFont="1" applyFill="1" applyBorder="1" applyAlignment="1" applyProtection="1">
      <alignment vertical="center"/>
      <protection/>
    </xf>
    <xf numFmtId="0" fontId="1" fillId="0" borderId="0" xfId="0" applyFont="1" applyFill="1" applyAlignment="1">
      <alignment vertical="center"/>
    </xf>
    <xf numFmtId="0" fontId="0" fillId="0" borderId="0" xfId="0" applyFont="1" applyFill="1" applyBorder="1" applyAlignment="1" applyProtection="1">
      <alignment horizontal="left" vertical="center"/>
      <protection/>
    </xf>
    <xf numFmtId="0" fontId="0" fillId="0" borderId="0" xfId="0" applyFont="1" applyFill="1" applyBorder="1" applyAlignment="1">
      <alignment vertical="center"/>
    </xf>
    <xf numFmtId="0" fontId="0" fillId="0" borderId="0" xfId="62" applyFont="1" applyFill="1" applyBorder="1" applyAlignment="1" applyProtection="1">
      <alignment horizontal="left" vertical="center"/>
      <protection/>
    </xf>
    <xf numFmtId="37" fontId="0" fillId="0" borderId="0" xfId="62" applyNumberFormat="1" applyFont="1" applyFill="1" applyBorder="1" applyAlignment="1" applyProtection="1">
      <alignment horizontal="right" vertical="center"/>
      <protection/>
    </xf>
    <xf numFmtId="37" fontId="12" fillId="0" borderId="0" xfId="62" applyNumberFormat="1" applyFont="1" applyFill="1" applyBorder="1" applyAlignment="1" applyProtection="1">
      <alignment horizontal="right" vertical="center"/>
      <protection/>
    </xf>
    <xf numFmtId="38" fontId="11" fillId="0" borderId="0" xfId="49" applyFont="1" applyFill="1" applyAlignment="1">
      <alignment horizontal="right" vertical="center"/>
    </xf>
    <xf numFmtId="37" fontId="1" fillId="0" borderId="0" xfId="62" applyNumberFormat="1" applyFont="1" applyFill="1" applyBorder="1" applyAlignment="1" applyProtection="1">
      <alignment horizontal="right" vertical="center"/>
      <protection/>
    </xf>
    <xf numFmtId="0" fontId="0" fillId="0" borderId="0" xfId="62" applyFont="1" applyFill="1" applyBorder="1" applyAlignment="1" applyProtection="1">
      <alignment horizontal="right" vertical="center"/>
      <protection/>
    </xf>
    <xf numFmtId="38" fontId="12" fillId="0" borderId="0" xfId="49" applyFont="1" applyFill="1" applyAlignment="1">
      <alignment horizontal="right" vertical="center"/>
    </xf>
    <xf numFmtId="0" fontId="1" fillId="0" borderId="0" xfId="62" applyFont="1" applyFill="1" applyBorder="1" applyAlignment="1" applyProtection="1">
      <alignment horizontal="right" vertical="center"/>
      <protection/>
    </xf>
    <xf numFmtId="38" fontId="11" fillId="0" borderId="0" xfId="49" applyFont="1" applyFill="1" applyBorder="1" applyAlignment="1">
      <alignment horizontal="right" vertical="center"/>
    </xf>
    <xf numFmtId="0" fontId="0" fillId="0" borderId="0" xfId="0" applyFont="1" applyFill="1" applyBorder="1" applyAlignment="1">
      <alignment horizontal="left" vertical="center"/>
    </xf>
    <xf numFmtId="0" fontId="11" fillId="0" borderId="0" xfId="0" applyFont="1" applyFill="1" applyAlignment="1">
      <alignment vertical="center"/>
    </xf>
    <xf numFmtId="0" fontId="1" fillId="0" borderId="0" xfId="0" applyFont="1" applyFill="1" applyBorder="1" applyAlignment="1">
      <alignment horizontal="left" vertical="center"/>
    </xf>
    <xf numFmtId="0" fontId="0" fillId="0" borderId="0" xfId="0" applyFont="1" applyFill="1" applyAlignment="1">
      <alignment horizontal="left" vertical="center"/>
    </xf>
    <xf numFmtId="37" fontId="1" fillId="0" borderId="0" xfId="62" applyNumberFormat="1" applyFont="1" applyFill="1" applyBorder="1" applyAlignment="1" applyProtection="1">
      <alignment vertical="center"/>
      <protection/>
    </xf>
    <xf numFmtId="37" fontId="0" fillId="0" borderId="0" xfId="62" applyNumberFormat="1" applyFont="1" applyFill="1" applyAlignment="1" applyProtection="1">
      <alignment vertical="center"/>
      <protection/>
    </xf>
    <xf numFmtId="38" fontId="12" fillId="0" borderId="0" xfId="49" applyFont="1" applyFill="1" applyAlignment="1" applyProtection="1">
      <alignment vertical="center"/>
      <protection/>
    </xf>
    <xf numFmtId="41" fontId="12" fillId="0" borderId="0" xfId="49" applyNumberFormat="1" applyFont="1" applyFill="1" applyBorder="1" applyAlignment="1" applyProtection="1">
      <alignment horizontal="right" vertical="center"/>
      <protection/>
    </xf>
    <xf numFmtId="0" fontId="0" fillId="0" borderId="0" xfId="0" applyFont="1" applyFill="1" applyBorder="1" applyAlignment="1">
      <alignment horizontal="distributed" vertical="center"/>
    </xf>
    <xf numFmtId="41" fontId="0" fillId="0" borderId="0" xfId="62" applyNumberFormat="1" applyFont="1" applyFill="1" applyBorder="1" applyAlignment="1" applyProtection="1">
      <alignment horizontal="right" vertical="center"/>
      <protection/>
    </xf>
    <xf numFmtId="0" fontId="0" fillId="0" borderId="0" xfId="62" applyFont="1" applyFill="1" applyAlignment="1" applyProtection="1">
      <alignment horizontal="left" vertical="center"/>
      <protection/>
    </xf>
    <xf numFmtId="37" fontId="0" fillId="0" borderId="0" xfId="62" applyNumberFormat="1" applyFont="1" applyFill="1" applyBorder="1" applyAlignment="1" applyProtection="1">
      <alignment vertical="center"/>
      <protection/>
    </xf>
    <xf numFmtId="38" fontId="1" fillId="0" borderId="0" xfId="49" applyFont="1" applyFill="1" applyBorder="1" applyAlignment="1">
      <alignment horizontal="right" vertical="center"/>
    </xf>
    <xf numFmtId="38" fontId="1" fillId="0" borderId="0" xfId="49" applyFont="1"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41" fontId="0" fillId="0" borderId="0" xfId="49" applyNumberFormat="1" applyFont="1" applyFill="1" applyBorder="1" applyAlignment="1">
      <alignment horizontal="right" vertical="center"/>
    </xf>
    <xf numFmtId="41" fontId="0" fillId="0" borderId="0" xfId="49" applyNumberFormat="1" applyFont="1" applyFill="1" applyBorder="1" applyAlignment="1" applyProtection="1">
      <alignment horizontal="right" vertical="center"/>
      <protection/>
    </xf>
    <xf numFmtId="38" fontId="0" fillId="0" borderId="0" xfId="49" applyFont="1" applyFill="1" applyBorder="1" applyAlignment="1">
      <alignment horizontal="right" vertical="center"/>
    </xf>
    <xf numFmtId="41" fontId="0" fillId="0" borderId="0" xfId="49" applyNumberFormat="1" applyFont="1" applyFill="1" applyAlignment="1">
      <alignment horizontal="right" vertical="center"/>
    </xf>
    <xf numFmtId="0" fontId="0" fillId="0" borderId="0" xfId="62" applyFont="1" applyFill="1" applyBorder="1" applyAlignment="1">
      <alignment horizontal="center" vertical="center"/>
      <protection/>
    </xf>
    <xf numFmtId="38" fontId="1" fillId="0" borderId="0" xfId="49" applyFont="1" applyFill="1" applyAlignment="1">
      <alignment horizontal="right" vertical="center"/>
    </xf>
    <xf numFmtId="38" fontId="0" fillId="0" borderId="0" xfId="49" applyFont="1" applyFill="1" applyAlignment="1">
      <alignment horizontal="right" vertical="center"/>
    </xf>
    <xf numFmtId="0" fontId="0" fillId="0" borderId="0" xfId="62" applyFont="1" applyFill="1" applyBorder="1" applyAlignment="1">
      <alignment horizontal="right" vertical="center"/>
      <protection/>
    </xf>
    <xf numFmtId="0" fontId="1" fillId="0" borderId="0" xfId="62" applyFont="1" applyFill="1" applyBorder="1" applyAlignment="1">
      <alignment horizontal="right" vertical="center"/>
      <protection/>
    </xf>
    <xf numFmtId="0" fontId="1" fillId="0" borderId="0" xfId="62" applyFont="1" applyFill="1" applyAlignment="1">
      <alignment horizontal="right" vertical="center"/>
      <protection/>
    </xf>
    <xf numFmtId="0" fontId="0" fillId="0" borderId="0" xfId="62" applyFont="1" applyFill="1" applyBorder="1" applyAlignment="1">
      <alignment vertical="center"/>
      <protection/>
    </xf>
    <xf numFmtId="37" fontId="1" fillId="0" borderId="0" xfId="62" applyNumberFormat="1" applyFont="1" applyFill="1" applyAlignment="1" applyProtection="1">
      <alignment vertical="center"/>
      <protection/>
    </xf>
    <xf numFmtId="0" fontId="1" fillId="0" borderId="0" xfId="62" applyFont="1" applyFill="1" applyBorder="1" applyAlignment="1">
      <alignment vertical="center"/>
      <protection/>
    </xf>
    <xf numFmtId="0" fontId="0" fillId="0" borderId="0" xfId="62" applyFont="1" applyFill="1" applyAlignment="1">
      <alignment vertical="center"/>
      <protection/>
    </xf>
    <xf numFmtId="0" fontId="1" fillId="0" borderId="0" xfId="62" applyFont="1" applyFill="1" applyAlignment="1">
      <alignment vertical="center"/>
      <protection/>
    </xf>
    <xf numFmtId="0" fontId="0" fillId="0" borderId="0" xfId="62" applyFont="1" applyFill="1" applyAlignment="1">
      <alignment horizontal="right" vertical="center"/>
      <protection/>
    </xf>
    <xf numFmtId="37" fontId="0" fillId="0" borderId="0" xfId="0" applyNumberFormat="1" applyFont="1" applyFill="1" applyBorder="1" applyAlignment="1" applyProtection="1">
      <alignment vertical="center"/>
      <protection/>
    </xf>
    <xf numFmtId="37" fontId="0" fillId="0" borderId="0" xfId="0" applyNumberFormat="1" applyFont="1" applyFill="1" applyAlignment="1" applyProtection="1">
      <alignment vertical="center"/>
      <protection/>
    </xf>
    <xf numFmtId="0" fontId="1" fillId="0" borderId="0" xfId="0" applyFont="1" applyFill="1" applyBorder="1" applyAlignment="1">
      <alignment vertical="center"/>
    </xf>
    <xf numFmtId="38" fontId="12" fillId="0" borderId="0" xfId="49" applyFont="1" applyFill="1" applyBorder="1" applyAlignment="1">
      <alignment horizontal="right" vertical="center"/>
    </xf>
    <xf numFmtId="0" fontId="0" fillId="0" borderId="0" xfId="0" applyFont="1" applyFill="1" applyAlignment="1">
      <alignment/>
    </xf>
    <xf numFmtId="0" fontId="12" fillId="0" borderId="0" xfId="62" applyFont="1" applyFill="1" applyBorder="1" applyAlignment="1">
      <alignment horizontal="right" vertical="center"/>
      <protection/>
    </xf>
    <xf numFmtId="183" fontId="11" fillId="0" borderId="0" xfId="49" applyNumberFormat="1" applyFont="1" applyFill="1" applyAlignment="1">
      <alignment horizontal="right" vertical="center"/>
    </xf>
    <xf numFmtId="37" fontId="1" fillId="0" borderId="0" xfId="0" applyNumberFormat="1" applyFont="1" applyFill="1" applyBorder="1" applyAlignment="1" applyProtection="1">
      <alignment horizontal="right" vertical="center"/>
      <protection/>
    </xf>
    <xf numFmtId="183" fontId="12" fillId="0" borderId="0" xfId="49" applyNumberFormat="1" applyFont="1" applyFill="1" applyAlignment="1">
      <alignment horizontal="right" vertical="center"/>
    </xf>
    <xf numFmtId="183" fontId="1" fillId="0" borderId="0" xfId="49" applyNumberFormat="1" applyFont="1" applyFill="1" applyAlignment="1" quotePrefix="1">
      <alignment horizontal="right" vertical="center"/>
    </xf>
    <xf numFmtId="38" fontId="0" fillId="0" borderId="0" xfId="49" applyFont="1" applyFill="1" applyAlignment="1">
      <alignment/>
    </xf>
    <xf numFmtId="38" fontId="0" fillId="0" borderId="0" xfId="49" applyFont="1" applyFill="1" applyBorder="1" applyAlignment="1">
      <alignment/>
    </xf>
    <xf numFmtId="38" fontId="0" fillId="0" borderId="0" xfId="49" applyFont="1" applyFill="1" applyAlignment="1">
      <alignment vertical="center"/>
    </xf>
    <xf numFmtId="0" fontId="16" fillId="0" borderId="0" xfId="0" applyFont="1" applyFill="1" applyAlignment="1">
      <alignment vertical="top"/>
    </xf>
    <xf numFmtId="0" fontId="12" fillId="0" borderId="0" xfId="0" applyFont="1" applyFill="1" applyBorder="1" applyAlignment="1">
      <alignment vertical="center"/>
    </xf>
    <xf numFmtId="212" fontId="0" fillId="0" borderId="0" xfId="0" applyNumberFormat="1" applyFont="1" applyFill="1" applyAlignment="1" applyProtection="1">
      <alignment horizontal="right" vertical="center"/>
      <protection/>
    </xf>
    <xf numFmtId="37" fontId="1" fillId="0" borderId="0" xfId="0" applyNumberFormat="1" applyFont="1" applyFill="1" applyAlignment="1" applyProtection="1">
      <alignment horizontal="right" vertical="center"/>
      <protection/>
    </xf>
    <xf numFmtId="37" fontId="12" fillId="0" borderId="0" xfId="0" applyNumberFormat="1" applyFont="1" applyFill="1" applyBorder="1" applyAlignment="1" applyProtection="1">
      <alignment vertical="center"/>
      <protection/>
    </xf>
    <xf numFmtId="37" fontId="12" fillId="0" borderId="0" xfId="0" applyNumberFormat="1" applyFont="1" applyFill="1" applyAlignment="1" applyProtection="1">
      <alignment vertical="center"/>
      <protection/>
    </xf>
    <xf numFmtId="37" fontId="12" fillId="0" borderId="0" xfId="0" applyNumberFormat="1" applyFont="1" applyFill="1" applyBorder="1" applyAlignment="1" applyProtection="1">
      <alignment horizontal="right" vertical="center"/>
      <protection/>
    </xf>
    <xf numFmtId="0" fontId="11" fillId="0" borderId="0" xfId="0" applyFont="1" applyFill="1" applyBorder="1" applyAlignment="1" applyProtection="1">
      <alignment vertical="center"/>
      <protection/>
    </xf>
    <xf numFmtId="0" fontId="0" fillId="0" borderId="10" xfId="0" applyFont="1" applyFill="1" applyBorder="1" applyAlignment="1" applyProtection="1">
      <alignment vertical="center"/>
      <protection/>
    </xf>
    <xf numFmtId="37" fontId="0" fillId="0" borderId="0" xfId="0" applyNumberFormat="1" applyFont="1" applyFill="1" applyAlignment="1" applyProtection="1">
      <alignment vertical="center"/>
      <protection/>
    </xf>
    <xf numFmtId="0" fontId="0" fillId="0" borderId="0" xfId="0" applyFont="1" applyFill="1" applyAlignment="1">
      <alignment vertical="center"/>
    </xf>
    <xf numFmtId="37" fontId="0" fillId="0" borderId="0" xfId="0" applyNumberFormat="1" applyFont="1" applyFill="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38" fontId="0" fillId="0" borderId="0" xfId="49" applyFont="1" applyFill="1" applyAlignment="1">
      <alignment horizontal="right" vertical="center"/>
    </xf>
    <xf numFmtId="37" fontId="0" fillId="0" borderId="0" xfId="62" applyNumberFormat="1" applyFont="1" applyFill="1" applyAlignment="1" applyProtection="1">
      <alignment horizontal="right" vertical="center"/>
      <protection/>
    </xf>
    <xf numFmtId="0" fontId="0" fillId="0" borderId="0" xfId="62" applyFont="1" applyFill="1" applyAlignment="1">
      <alignment horizontal="right" vertical="center"/>
      <protection/>
    </xf>
    <xf numFmtId="37" fontId="0" fillId="0" borderId="0" xfId="62" applyNumberFormat="1" applyFont="1" applyFill="1" applyBorder="1" applyAlignment="1" applyProtection="1">
      <alignment horizontal="right" vertical="center"/>
      <protection/>
    </xf>
    <xf numFmtId="0" fontId="0" fillId="0" borderId="0" xfId="0" applyFont="1" applyFill="1" applyBorder="1" applyAlignment="1">
      <alignment/>
    </xf>
    <xf numFmtId="0" fontId="0" fillId="0" borderId="0" xfId="62" applyFont="1" applyFill="1" applyBorder="1" applyAlignment="1">
      <alignment horizontal="right" vertical="center"/>
      <protection/>
    </xf>
    <xf numFmtId="38" fontId="0" fillId="0" borderId="0" xfId="49" applyFont="1" applyFill="1" applyBorder="1" applyAlignment="1">
      <alignment horizontal="right" vertical="center"/>
    </xf>
    <xf numFmtId="183" fontId="0" fillId="0" borderId="0" xfId="49" applyNumberFormat="1" applyFont="1" applyFill="1" applyBorder="1" applyAlignment="1">
      <alignment horizontal="right" vertical="center"/>
    </xf>
    <xf numFmtId="0" fontId="0" fillId="0" borderId="0" xfId="0" applyFont="1" applyFill="1" applyAlignment="1">
      <alignment/>
    </xf>
    <xf numFmtId="183" fontId="0" fillId="0" borderId="0" xfId="49" applyNumberFormat="1" applyFont="1" applyFill="1" applyAlignment="1" quotePrefix="1">
      <alignment horizontal="right" vertical="center"/>
    </xf>
    <xf numFmtId="183" fontId="0" fillId="0" borderId="0" xfId="49" applyNumberFormat="1" applyFont="1" applyFill="1" applyAlignment="1">
      <alignment horizontal="right" vertical="center"/>
    </xf>
    <xf numFmtId="0" fontId="0" fillId="0" borderId="0" xfId="0" applyFont="1" applyFill="1" applyBorder="1" applyAlignment="1">
      <alignment vertical="center"/>
    </xf>
    <xf numFmtId="38" fontId="0" fillId="0" borderId="0" xfId="62" applyNumberFormat="1" applyFont="1" applyFill="1" applyBorder="1" applyAlignment="1" applyProtection="1">
      <alignment horizontal="right" vertical="center"/>
      <protection/>
    </xf>
    <xf numFmtId="0" fontId="17" fillId="0" borderId="0" xfId="0" applyFont="1" applyFill="1" applyAlignment="1">
      <alignment horizontal="center" vertical="center"/>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right" vertical="center"/>
      <protection/>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horizontal="center" vertical="center"/>
    </xf>
    <xf numFmtId="37" fontId="0" fillId="0" borderId="0" xfId="0" applyNumberFormat="1" applyFont="1" applyFill="1" applyBorder="1" applyAlignment="1" applyProtection="1">
      <alignment horizontal="right" vertical="center"/>
      <protection/>
    </xf>
    <xf numFmtId="38" fontId="8" fillId="0" borderId="0" xfId="49" applyFont="1" applyFill="1" applyAlignment="1">
      <alignment vertical="top"/>
    </xf>
    <xf numFmtId="38" fontId="8" fillId="0" borderId="0" xfId="49" applyFont="1" applyFill="1" applyAlignment="1">
      <alignment horizontal="right" vertical="top"/>
    </xf>
    <xf numFmtId="38" fontId="0" fillId="0" borderId="0" xfId="49" applyFont="1" applyFill="1" applyBorder="1" applyAlignment="1" applyProtection="1">
      <alignment horizontal="center" vertical="center"/>
      <protection/>
    </xf>
    <xf numFmtId="38" fontId="0" fillId="0" borderId="0" xfId="49" applyFont="1" applyFill="1" applyAlignment="1" applyProtection="1">
      <alignment vertical="center"/>
      <protection/>
    </xf>
    <xf numFmtId="38" fontId="0" fillId="0" borderId="0" xfId="49" applyFont="1" applyFill="1" applyBorder="1" applyAlignment="1" applyProtection="1">
      <alignment vertical="center"/>
      <protection/>
    </xf>
    <xf numFmtId="38" fontId="1" fillId="0" borderId="0" xfId="49" applyFont="1" applyFill="1" applyBorder="1" applyAlignment="1" applyProtection="1">
      <alignment vertical="center"/>
      <protection/>
    </xf>
    <xf numFmtId="38" fontId="17" fillId="0" borderId="0" xfId="49" applyFont="1" applyFill="1" applyBorder="1" applyAlignment="1" applyProtection="1">
      <alignment horizontal="center" vertical="center"/>
      <protection/>
    </xf>
    <xf numFmtId="0" fontId="8" fillId="0" borderId="0" xfId="64" applyFont="1" applyFill="1" applyAlignment="1">
      <alignment vertical="top"/>
      <protection/>
    </xf>
    <xf numFmtId="0" fontId="0" fillId="0" borderId="0" xfId="64" applyFont="1" applyFill="1" applyAlignment="1">
      <alignment vertical="top"/>
      <protection/>
    </xf>
    <xf numFmtId="0" fontId="8" fillId="0" borderId="0" xfId="64" applyFont="1" applyFill="1" applyAlignment="1">
      <alignment horizontal="right" vertical="top"/>
      <protection/>
    </xf>
    <xf numFmtId="0" fontId="0" fillId="0" borderId="0" xfId="64" applyFont="1" applyFill="1" applyAlignment="1">
      <alignment vertical="center"/>
      <protection/>
    </xf>
    <xf numFmtId="0" fontId="0" fillId="0" borderId="0" xfId="64" applyFont="1" applyFill="1" applyBorder="1" applyAlignment="1" applyProtection="1">
      <alignment horizontal="center" vertical="center"/>
      <protection/>
    </xf>
    <xf numFmtId="0" fontId="8" fillId="0" borderId="0" xfId="64" applyFont="1" applyFill="1" applyAlignment="1">
      <alignment horizontal="right" vertical="center"/>
      <protection/>
    </xf>
    <xf numFmtId="0" fontId="12" fillId="0" borderId="0" xfId="64" applyFont="1" applyFill="1" applyAlignment="1">
      <alignment vertical="center"/>
      <protection/>
    </xf>
    <xf numFmtId="0" fontId="10" fillId="0" borderId="0" xfId="64" applyFont="1" applyFill="1" applyAlignment="1">
      <alignment horizontal="center" vertical="center"/>
      <protection/>
    </xf>
    <xf numFmtId="0" fontId="1" fillId="0" borderId="0" xfId="64" applyFont="1" applyFill="1" applyAlignment="1">
      <alignment vertical="center"/>
      <protection/>
    </xf>
    <xf numFmtId="0" fontId="17" fillId="0" borderId="0" xfId="0" applyFont="1" applyFill="1" applyBorder="1" applyAlignment="1" applyProtection="1">
      <alignment horizontal="center" vertical="center"/>
      <protection/>
    </xf>
    <xf numFmtId="37" fontId="0" fillId="0" borderId="0" xfId="0" applyNumberFormat="1" applyFont="1" applyFill="1" applyAlignment="1" applyProtection="1">
      <alignment horizontal="right" vertical="center"/>
      <protection/>
    </xf>
    <xf numFmtId="37" fontId="1" fillId="0" borderId="0" xfId="0" applyNumberFormat="1" applyFont="1" applyFill="1" applyAlignment="1" applyProtection="1">
      <alignment vertical="center"/>
      <protection/>
    </xf>
    <xf numFmtId="38" fontId="0" fillId="0" borderId="0" xfId="49" applyFont="1" applyFill="1" applyAlignment="1">
      <alignment vertical="center"/>
    </xf>
    <xf numFmtId="38" fontId="0" fillId="0" borderId="0" xfId="49" applyFont="1" applyFill="1" applyAlignment="1" applyProtection="1">
      <alignment vertical="center"/>
      <protection/>
    </xf>
    <xf numFmtId="38" fontId="0" fillId="0" borderId="0" xfId="49" applyFont="1" applyFill="1" applyBorder="1" applyAlignment="1">
      <alignment vertical="center"/>
    </xf>
    <xf numFmtId="38" fontId="0" fillId="0" borderId="0" xfId="49" applyFont="1" applyFill="1" applyBorder="1" applyAlignment="1" applyProtection="1">
      <alignment vertical="center"/>
      <protection/>
    </xf>
    <xf numFmtId="0" fontId="0" fillId="0" borderId="0" xfId="0" applyFont="1" applyFill="1" applyBorder="1" applyAlignment="1">
      <alignment horizontal="center" vertical="center"/>
    </xf>
    <xf numFmtId="37" fontId="0" fillId="0" borderId="0" xfId="0" applyNumberFormat="1" applyFont="1" applyFill="1" applyAlignment="1" applyProtection="1">
      <alignment horizontal="right" vertical="center"/>
      <protection/>
    </xf>
    <xf numFmtId="37" fontId="0" fillId="0" borderId="0" xfId="0" applyNumberFormat="1" applyFont="1" applyFill="1" applyAlignment="1" applyProtection="1">
      <alignment vertical="center"/>
      <protection/>
    </xf>
    <xf numFmtId="0" fontId="0" fillId="0" borderId="0" xfId="0" applyFont="1" applyFill="1" applyAlignment="1">
      <alignment vertical="center"/>
    </xf>
    <xf numFmtId="0" fontId="0" fillId="0" borderId="0" xfId="0" applyFont="1" applyFill="1" applyAlignment="1" applyProtection="1">
      <alignment vertical="center"/>
      <protection/>
    </xf>
    <xf numFmtId="37" fontId="0" fillId="0" borderId="0" xfId="0" applyNumberFormat="1" applyFont="1" applyFill="1" applyAlignment="1" applyProtection="1">
      <alignment vertical="center"/>
      <protection/>
    </xf>
    <xf numFmtId="0" fontId="0" fillId="0" borderId="0" xfId="0" applyFont="1" applyFill="1" applyAlignment="1" applyProtection="1">
      <alignment vertical="center"/>
      <protection/>
    </xf>
    <xf numFmtId="216" fontId="12" fillId="0" borderId="0" xfId="0" applyNumberFormat="1" applyFont="1" applyFill="1" applyBorder="1" applyAlignment="1">
      <alignment vertical="center"/>
    </xf>
    <xf numFmtId="209" fontId="0" fillId="0" borderId="0" xfId="0" applyNumberFormat="1" applyFont="1" applyFill="1" applyBorder="1" applyAlignment="1" applyProtection="1">
      <alignment horizontal="right" vertical="center"/>
      <protection/>
    </xf>
    <xf numFmtId="209" fontId="0" fillId="0" borderId="0" xfId="0" applyNumberFormat="1" applyFont="1" applyFill="1" applyBorder="1" applyAlignment="1">
      <alignment horizontal="right"/>
    </xf>
    <xf numFmtId="209" fontId="0" fillId="0" borderId="0" xfId="0" applyNumberFormat="1" applyFont="1" applyFill="1" applyBorder="1" applyAlignment="1" applyProtection="1" quotePrefix="1">
      <alignment horizontal="right" vertical="center"/>
      <protection/>
    </xf>
    <xf numFmtId="37" fontId="11" fillId="0" borderId="0" xfId="0" applyNumberFormat="1" applyFont="1" applyFill="1" applyBorder="1" applyAlignment="1" applyProtection="1">
      <alignment horizontal="right" vertical="center"/>
      <protection/>
    </xf>
    <xf numFmtId="38" fontId="8" fillId="0" borderId="0" xfId="49" applyFont="1" applyFill="1" applyAlignment="1">
      <alignment vertical="center"/>
    </xf>
    <xf numFmtId="37" fontId="0" fillId="0" borderId="0" xfId="0" applyNumberFormat="1" applyFont="1" applyFill="1" applyBorder="1" applyAlignment="1" applyProtection="1">
      <alignment vertical="center"/>
      <protection/>
    </xf>
    <xf numFmtId="0" fontId="0" fillId="0" borderId="0" xfId="0" applyFont="1" applyFill="1" applyAlignment="1">
      <alignment vertical="top"/>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0" xfId="62" applyFont="1" applyFill="1" applyBorder="1" applyAlignment="1" applyProtection="1">
      <alignment horizontal="left" vertical="center"/>
      <protection/>
    </xf>
    <xf numFmtId="0" fontId="0" fillId="0" borderId="0" xfId="0" applyFont="1" applyFill="1" applyBorder="1" applyAlignment="1" applyProtection="1" quotePrefix="1">
      <alignment horizontal="center" vertical="center"/>
      <protection/>
    </xf>
    <xf numFmtId="0" fontId="0" fillId="0" borderId="0" xfId="0" applyFont="1" applyFill="1" applyBorder="1" applyAlignment="1" applyProtection="1">
      <alignment horizontal="centerContinuous" vertical="center"/>
      <protection/>
    </xf>
    <xf numFmtId="0" fontId="0" fillId="0" borderId="0" xfId="62" applyFont="1" applyFill="1" applyAlignment="1" applyProtection="1">
      <alignment horizontal="left" vertical="center"/>
      <protection/>
    </xf>
    <xf numFmtId="0" fontId="0" fillId="0" borderId="0" xfId="0" applyFont="1" applyFill="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0" xfId="0" applyFont="1" applyFill="1" applyBorder="1" applyAlignment="1" applyProtection="1">
      <alignment horizontal="center" vertical="center"/>
      <protection/>
    </xf>
    <xf numFmtId="0" fontId="12" fillId="0" borderId="0" xfId="0" applyFont="1" applyFill="1" applyBorder="1" applyAlignment="1" applyProtection="1">
      <alignment horizontal="distributed" vertical="center"/>
      <protection/>
    </xf>
    <xf numFmtId="0" fontId="12" fillId="0" borderId="0" xfId="0" applyFont="1" applyFill="1" applyBorder="1" applyAlignment="1">
      <alignment horizontal="distributed" vertical="center"/>
    </xf>
    <xf numFmtId="0" fontId="11" fillId="0" borderId="0" xfId="0" applyFont="1" applyFill="1" applyAlignment="1" applyProtection="1">
      <alignmen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horizontal="centerContinuous" vertical="center"/>
      <protection/>
    </xf>
    <xf numFmtId="0" fontId="0" fillId="0" borderId="13" xfId="0" applyFont="1" applyFill="1" applyBorder="1" applyAlignment="1" applyProtection="1">
      <alignment horizontal="centerContinuous"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5" xfId="0" applyFont="1" applyFill="1" applyBorder="1" applyAlignment="1" applyProtection="1">
      <alignment horizontal="centerContinuous" vertical="center"/>
      <protection/>
    </xf>
    <xf numFmtId="0" fontId="0" fillId="0" borderId="16" xfId="0" applyFont="1" applyFill="1" applyBorder="1" applyAlignment="1" applyProtection="1">
      <alignment horizontal="centerContinuous" vertical="center"/>
      <protection/>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6" xfId="0" applyFont="1" applyFill="1" applyBorder="1" applyAlignment="1" applyProtection="1">
      <alignment vertical="center"/>
      <protection/>
    </xf>
    <xf numFmtId="0" fontId="0" fillId="0" borderId="16"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19" xfId="0" applyFont="1" applyFill="1" applyBorder="1" applyAlignment="1">
      <alignment horizontal="center" vertical="center"/>
    </xf>
    <xf numFmtId="0" fontId="0" fillId="0" borderId="20" xfId="0" applyFont="1" applyFill="1" applyBorder="1" applyAlignment="1" applyProtection="1">
      <alignment horizontal="center" vertical="center"/>
      <protection/>
    </xf>
    <xf numFmtId="0" fontId="11" fillId="0" borderId="0" xfId="0" applyFont="1" applyFill="1" applyAlignment="1" applyProtection="1">
      <alignment horizontal="left" vertical="center"/>
      <protection/>
    </xf>
    <xf numFmtId="0" fontId="12" fillId="0" borderId="14" xfId="0" applyFont="1" applyFill="1" applyBorder="1" applyAlignment="1" applyProtection="1">
      <alignment horizontal="center" vertical="center"/>
      <protection/>
    </xf>
    <xf numFmtId="216" fontId="12" fillId="0" borderId="0" xfId="0" applyNumberFormat="1" applyFont="1" applyFill="1" applyBorder="1" applyAlignment="1" applyProtection="1">
      <alignment horizontal="right" vertical="center"/>
      <protection/>
    </xf>
    <xf numFmtId="212" fontId="12" fillId="0" borderId="21" xfId="0" applyNumberFormat="1" applyFont="1" applyFill="1" applyBorder="1" applyAlignment="1" applyProtection="1">
      <alignment vertical="center"/>
      <protection/>
    </xf>
    <xf numFmtId="216" fontId="0" fillId="0" borderId="0" xfId="0" applyNumberFormat="1" applyFont="1" applyFill="1" applyBorder="1" applyAlignment="1" applyProtection="1">
      <alignment vertical="center"/>
      <protection/>
    </xf>
    <xf numFmtId="216" fontId="0" fillId="0" borderId="0" xfId="0" applyNumberFormat="1" applyFont="1" applyFill="1" applyAlignment="1">
      <alignment horizontal="right" vertical="center"/>
    </xf>
    <xf numFmtId="216" fontId="0" fillId="0" borderId="0" xfId="62" applyNumberFormat="1" applyFont="1" applyFill="1" applyBorder="1" applyAlignment="1" applyProtection="1">
      <alignment horizontal="right" vertical="center"/>
      <protection/>
    </xf>
    <xf numFmtId="216" fontId="0" fillId="0" borderId="0" xfId="49" applyNumberFormat="1" applyFont="1" applyFill="1" applyAlignment="1">
      <alignment horizontal="right" vertical="center"/>
    </xf>
    <xf numFmtId="0" fontId="0" fillId="0" borderId="14" xfId="0" applyFont="1" applyFill="1" applyBorder="1" applyAlignment="1" applyProtection="1">
      <alignment horizontal="distributed" vertical="center"/>
      <protection/>
    </xf>
    <xf numFmtId="216" fontId="0" fillId="0" borderId="0" xfId="62" applyNumberFormat="1" applyFont="1" applyFill="1" applyAlignment="1" applyProtection="1">
      <alignment horizontal="right" vertical="center"/>
      <protection/>
    </xf>
    <xf numFmtId="212" fontId="15" fillId="0" borderId="0" xfId="0" applyNumberFormat="1" applyFont="1" applyFill="1" applyBorder="1" applyAlignment="1" applyProtection="1">
      <alignment vertical="center"/>
      <protection/>
    </xf>
    <xf numFmtId="216" fontId="0" fillId="0" borderId="0" xfId="0" applyNumberFormat="1" applyFont="1" applyFill="1" applyBorder="1" applyAlignment="1" applyProtection="1">
      <alignment vertical="center"/>
      <protection/>
    </xf>
    <xf numFmtId="216" fontId="0" fillId="0" borderId="0" xfId="0" applyNumberFormat="1" applyFont="1" applyFill="1" applyAlignment="1">
      <alignment horizontal="right" vertical="center"/>
    </xf>
    <xf numFmtId="216" fontId="0" fillId="0" borderId="0" xfId="49" applyNumberFormat="1" applyFont="1" applyFill="1" applyAlignment="1">
      <alignment horizontal="right" vertical="center"/>
    </xf>
    <xf numFmtId="0" fontId="0" fillId="0" borderId="0" xfId="0" applyFont="1" applyFill="1" applyAlignment="1">
      <alignment horizontal="distributed" vertical="center"/>
    </xf>
    <xf numFmtId="0" fontId="0" fillId="0" borderId="14" xfId="0" applyFont="1" applyFill="1" applyBorder="1" applyAlignment="1" applyProtection="1">
      <alignment horizontal="distributed" vertical="center"/>
      <protection/>
    </xf>
    <xf numFmtId="0" fontId="0" fillId="0" borderId="0" xfId="0" applyFont="1" applyFill="1" applyAlignment="1" applyProtection="1">
      <alignment horizontal="distributed" vertical="center"/>
      <protection/>
    </xf>
    <xf numFmtId="216" fontId="12" fillId="0" borderId="0" xfId="62" applyNumberFormat="1" applyFont="1" applyFill="1" applyBorder="1" applyAlignment="1" applyProtection="1">
      <alignment horizontal="right" vertical="center"/>
      <protection/>
    </xf>
    <xf numFmtId="0" fontId="12" fillId="0" borderId="0" xfId="0" applyFont="1" applyFill="1" applyBorder="1" applyAlignment="1" applyProtection="1" quotePrefix="1">
      <alignment horizontal="center" vertical="center"/>
      <protection/>
    </xf>
    <xf numFmtId="0" fontId="12" fillId="0" borderId="14" xfId="0" applyFont="1" applyFill="1" applyBorder="1" applyAlignment="1" applyProtection="1" quotePrefix="1">
      <alignment horizontal="center" vertical="center"/>
      <protection/>
    </xf>
    <xf numFmtId="216" fontId="12" fillId="0" borderId="22" xfId="0" applyNumberFormat="1" applyFont="1" applyFill="1" applyBorder="1" applyAlignment="1" applyProtection="1">
      <alignment vertical="center"/>
      <protection/>
    </xf>
    <xf numFmtId="216" fontId="12" fillId="0" borderId="0" xfId="0" applyNumberFormat="1" applyFont="1" applyFill="1" applyBorder="1" applyAlignment="1" applyProtection="1">
      <alignment vertical="center"/>
      <protection/>
    </xf>
    <xf numFmtId="216" fontId="1" fillId="0" borderId="0" xfId="62" applyNumberFormat="1" applyFont="1" applyFill="1" applyBorder="1" applyAlignment="1" applyProtection="1">
      <alignment horizontal="right" vertical="center"/>
      <protection/>
    </xf>
    <xf numFmtId="216" fontId="0" fillId="0" borderId="0" xfId="62" applyNumberFormat="1" applyFont="1" applyFill="1" applyBorder="1" applyAlignment="1" applyProtection="1">
      <alignment horizontal="right" vertical="center"/>
      <protection/>
    </xf>
    <xf numFmtId="0" fontId="12" fillId="0" borderId="14" xfId="0" applyFont="1" applyFill="1" applyBorder="1" applyAlignment="1" applyProtection="1">
      <alignment horizontal="distributed" vertical="center"/>
      <protection/>
    </xf>
    <xf numFmtId="216" fontId="12" fillId="0" borderId="22" xfId="62" applyNumberFormat="1" applyFont="1" applyFill="1" applyBorder="1" applyAlignment="1" applyProtection="1">
      <alignment vertical="center"/>
      <protection/>
    </xf>
    <xf numFmtId="216" fontId="12" fillId="0" borderId="0" xfId="62" applyNumberFormat="1" applyFont="1" applyFill="1" applyBorder="1" applyAlignment="1">
      <alignment vertical="center"/>
      <protection/>
    </xf>
    <xf numFmtId="216" fontId="12" fillId="0" borderId="0" xfId="62" applyNumberFormat="1" applyFont="1" applyFill="1" applyBorder="1" applyAlignment="1">
      <alignment horizontal="right" vertical="center"/>
      <protection/>
    </xf>
    <xf numFmtId="216" fontId="12" fillId="0" borderId="0" xfId="62" applyNumberFormat="1" applyFont="1" applyFill="1" applyBorder="1" applyAlignment="1" applyProtection="1">
      <alignment vertical="center"/>
      <protection/>
    </xf>
    <xf numFmtId="216" fontId="12" fillId="0" borderId="22" xfId="0" applyNumberFormat="1" applyFont="1" applyFill="1" applyBorder="1" applyAlignment="1" applyProtection="1">
      <alignment horizontal="right" vertical="center"/>
      <protection/>
    </xf>
    <xf numFmtId="216" fontId="12" fillId="0" borderId="0" xfId="0" applyNumberFormat="1" applyFont="1" applyFill="1" applyBorder="1" applyAlignment="1" applyProtection="1">
      <alignment horizontal="right" vertical="center"/>
      <protection locked="0"/>
    </xf>
    <xf numFmtId="0" fontId="0" fillId="0" borderId="0" xfId="0" applyFont="1" applyFill="1" applyAlignment="1" applyProtection="1">
      <alignment horizontal="distributed" vertical="center"/>
      <protection/>
    </xf>
    <xf numFmtId="216" fontId="12" fillId="0" borderId="23" xfId="0" applyNumberFormat="1" applyFont="1" applyFill="1" applyBorder="1" applyAlignment="1" applyProtection="1">
      <alignment horizontal="right" vertical="center"/>
      <protection/>
    </xf>
    <xf numFmtId="216" fontId="0" fillId="0" borderId="0" xfId="0" applyNumberFormat="1" applyFont="1" applyFill="1" applyBorder="1" applyAlignment="1" applyProtection="1">
      <alignment horizontal="right" vertical="center"/>
      <protection locked="0"/>
    </xf>
    <xf numFmtId="216" fontId="12" fillId="0" borderId="0" xfId="62" applyNumberFormat="1" applyFont="1" applyFill="1" applyAlignment="1" applyProtection="1">
      <alignment horizontal="right" vertical="center"/>
      <protection/>
    </xf>
    <xf numFmtId="216" fontId="11" fillId="0" borderId="0" xfId="62" applyNumberFormat="1" applyFont="1" applyFill="1" applyAlignment="1" applyProtection="1">
      <alignment horizontal="right" vertical="center"/>
      <protection/>
    </xf>
    <xf numFmtId="216" fontId="0" fillId="0" borderId="0" xfId="62" applyNumberFormat="1" applyFont="1" applyFill="1" applyBorder="1" applyAlignment="1">
      <alignment horizontal="right" vertical="center"/>
      <protection/>
    </xf>
    <xf numFmtId="216" fontId="12" fillId="0" borderId="0" xfId="0" applyNumberFormat="1" applyFont="1" applyFill="1" applyAlignment="1" applyProtection="1">
      <alignment horizontal="right" vertical="center"/>
      <protection/>
    </xf>
    <xf numFmtId="216" fontId="0" fillId="0" borderId="0" xfId="0" applyNumberFormat="1" applyFont="1" applyFill="1" applyAlignment="1" applyProtection="1">
      <alignment horizontal="right" vertical="center"/>
      <protection/>
    </xf>
    <xf numFmtId="0" fontId="0" fillId="0" borderId="0" xfId="0" applyFont="1" applyFill="1" applyAlignment="1">
      <alignment horizontal="distributed" vertical="top"/>
    </xf>
    <xf numFmtId="216" fontId="0" fillId="0" borderId="0" xfId="0" applyNumberFormat="1" applyFont="1" applyFill="1" applyAlignment="1" applyProtection="1">
      <alignment vertical="center"/>
      <protection/>
    </xf>
    <xf numFmtId="0" fontId="0" fillId="0" borderId="10" xfId="62" applyFont="1" applyFill="1" applyBorder="1" applyAlignment="1">
      <alignment horizontal="left" vertical="center"/>
      <protection/>
    </xf>
    <xf numFmtId="0" fontId="0" fillId="0" borderId="10" xfId="62" applyFont="1" applyFill="1" applyBorder="1" applyAlignment="1">
      <alignment vertical="center"/>
      <protection/>
    </xf>
    <xf numFmtId="0" fontId="0" fillId="0" borderId="10" xfId="62" applyFont="1" applyFill="1" applyBorder="1" applyAlignment="1">
      <alignment vertical="top"/>
      <protection/>
    </xf>
    <xf numFmtId="0" fontId="0" fillId="0" borderId="10" xfId="0" applyFont="1" applyFill="1" applyBorder="1" applyAlignment="1">
      <alignment vertical="center"/>
    </xf>
    <xf numFmtId="182" fontId="0" fillId="0" borderId="0" xfId="0" applyNumberFormat="1" applyFont="1" applyFill="1" applyAlignment="1">
      <alignment vertical="center"/>
    </xf>
    <xf numFmtId="0" fontId="0" fillId="0" borderId="0" xfId="62" applyFont="1" applyFill="1" applyAlignment="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Alignment="1">
      <alignment horizontal="left" vertical="center"/>
    </xf>
    <xf numFmtId="216" fontId="0" fillId="0" borderId="24" xfId="62" applyNumberFormat="1" applyFont="1" applyFill="1" applyBorder="1" applyAlignment="1" applyProtection="1">
      <alignment horizontal="right" vertical="center"/>
      <protection/>
    </xf>
    <xf numFmtId="0" fontId="0" fillId="0" borderId="10" xfId="0" applyFont="1" applyFill="1" applyBorder="1" applyAlignment="1" applyProtection="1">
      <alignment vertical="center"/>
      <protection/>
    </xf>
    <xf numFmtId="0" fontId="0" fillId="0" borderId="10" xfId="0" applyFont="1" applyFill="1" applyBorder="1" applyAlignment="1">
      <alignment vertical="center"/>
    </xf>
    <xf numFmtId="216" fontId="0" fillId="0" borderId="25" xfId="62" applyNumberFormat="1" applyFont="1" applyFill="1" applyBorder="1" applyAlignment="1" applyProtection="1">
      <alignment vertical="center"/>
      <protection/>
    </xf>
    <xf numFmtId="216" fontId="0" fillId="0" borderId="21" xfId="62" applyNumberFormat="1" applyFont="1" applyFill="1" applyBorder="1" applyAlignment="1" applyProtection="1">
      <alignment horizontal="right" vertical="center"/>
      <protection/>
    </xf>
    <xf numFmtId="0" fontId="0" fillId="0" borderId="15" xfId="0" applyFont="1" applyFill="1" applyBorder="1" applyAlignment="1" applyProtection="1">
      <alignment horizontal="left" vertical="center"/>
      <protection/>
    </xf>
    <xf numFmtId="216" fontId="0" fillId="0" borderId="26" xfId="62" applyNumberFormat="1" applyFont="1" applyFill="1" applyBorder="1" applyAlignment="1" applyProtection="1">
      <alignment vertical="center"/>
      <protection/>
    </xf>
    <xf numFmtId="216" fontId="0" fillId="0" borderId="15" xfId="62" applyNumberFormat="1" applyFont="1" applyFill="1" applyBorder="1" applyAlignment="1" applyProtection="1">
      <alignment horizontal="right" vertical="center"/>
      <protection/>
    </xf>
    <xf numFmtId="216" fontId="11" fillId="0" borderId="0" xfId="62" applyNumberFormat="1" applyFont="1" applyFill="1" applyBorder="1" applyAlignment="1" applyProtection="1">
      <alignment horizontal="right" vertical="center"/>
      <protection/>
    </xf>
    <xf numFmtId="0" fontId="12" fillId="0" borderId="0" xfId="0" applyFont="1" applyFill="1" applyBorder="1" applyAlignment="1" applyProtection="1">
      <alignment horizontal="center" vertical="center"/>
      <protection/>
    </xf>
    <xf numFmtId="37" fontId="0" fillId="0" borderId="0" xfId="0" applyNumberFormat="1" applyFont="1" applyFill="1" applyBorder="1" applyAlignment="1" applyProtection="1">
      <alignment horizontal="center" vertical="center" wrapText="1"/>
      <protection/>
    </xf>
    <xf numFmtId="0" fontId="0" fillId="0" borderId="21" xfId="0" applyFont="1" applyFill="1" applyBorder="1" applyAlignment="1" applyProtection="1">
      <alignment horizontal="left" vertical="center"/>
      <protection/>
    </xf>
    <xf numFmtId="0" fontId="0" fillId="0" borderId="27" xfId="0" applyFont="1" applyFill="1" applyBorder="1" applyAlignment="1" applyProtection="1">
      <alignment horizontal="center" vertical="center"/>
      <protection/>
    </xf>
    <xf numFmtId="216" fontId="0" fillId="0" borderId="28" xfId="62" applyNumberFormat="1" applyFont="1" applyFill="1" applyBorder="1" applyAlignment="1" applyProtection="1">
      <alignment vertical="center"/>
      <protection/>
    </xf>
    <xf numFmtId="216" fontId="0" fillId="0" borderId="0" xfId="62" applyNumberFormat="1" applyFont="1" applyFill="1" applyBorder="1" applyAlignment="1" applyProtection="1">
      <alignment horizontal="right" vertical="center"/>
      <protection/>
    </xf>
    <xf numFmtId="0" fontId="12" fillId="0" borderId="23" xfId="0" applyFont="1" applyFill="1" applyBorder="1" applyAlignment="1">
      <alignment vertical="center"/>
    </xf>
    <xf numFmtId="216" fontId="1" fillId="0" borderId="22" xfId="62" applyNumberFormat="1" applyFont="1" applyFill="1" applyBorder="1" applyAlignment="1" applyProtection="1">
      <alignment horizontal="right" vertical="center"/>
      <protection/>
    </xf>
    <xf numFmtId="216" fontId="0" fillId="0" borderId="0" xfId="0" applyNumberFormat="1" applyFont="1" applyFill="1" applyBorder="1" applyAlignment="1" applyProtection="1">
      <alignment horizontal="right" vertical="center"/>
      <protection locked="0"/>
    </xf>
    <xf numFmtId="216" fontId="0" fillId="0" borderId="0" xfId="62" applyNumberFormat="1" applyFont="1" applyFill="1" applyBorder="1" applyAlignment="1" applyProtection="1">
      <alignment horizontal="right" vertical="center"/>
      <protection/>
    </xf>
    <xf numFmtId="216" fontId="0" fillId="0" borderId="23" xfId="0" applyNumberFormat="1" applyFont="1" applyFill="1" applyBorder="1" applyAlignment="1" applyProtection="1">
      <alignment horizontal="right" vertical="center"/>
      <protection/>
    </xf>
    <xf numFmtId="216" fontId="0" fillId="0" borderId="0" xfId="0" applyNumberFormat="1" applyFont="1" applyFill="1" applyBorder="1" applyAlignment="1" applyProtection="1">
      <alignment horizontal="right" vertical="center"/>
      <protection/>
    </xf>
    <xf numFmtId="216" fontId="0" fillId="0" borderId="22" xfId="0" applyNumberFormat="1" applyFont="1" applyFill="1" applyBorder="1" applyAlignment="1" applyProtection="1">
      <alignment horizontal="right" vertical="center"/>
      <protection/>
    </xf>
    <xf numFmtId="216" fontId="0" fillId="0" borderId="0" xfId="0" applyNumberFormat="1" applyFont="1" applyFill="1" applyBorder="1" applyAlignment="1" applyProtection="1">
      <alignment horizontal="right" vertical="center"/>
      <protection/>
    </xf>
    <xf numFmtId="216" fontId="0" fillId="0" borderId="0" xfId="63" applyNumberFormat="1" applyFont="1" applyFill="1" applyAlignment="1" applyProtection="1">
      <alignment horizontal="right" vertical="center"/>
      <protection/>
    </xf>
    <xf numFmtId="0" fontId="11" fillId="0" borderId="0" xfId="0" applyFont="1" applyFill="1" applyBorder="1" applyAlignment="1" applyProtection="1" quotePrefix="1">
      <alignment horizontal="center" vertical="center"/>
      <protection/>
    </xf>
    <xf numFmtId="0" fontId="11" fillId="0" borderId="14" xfId="0" applyFont="1" applyFill="1" applyBorder="1" applyAlignment="1" applyProtection="1" quotePrefix="1">
      <alignment horizontal="center" vertical="center"/>
      <protection/>
    </xf>
    <xf numFmtId="38" fontId="11" fillId="0" borderId="0" xfId="49" applyFont="1" applyFill="1" applyAlignment="1">
      <alignment vertical="center"/>
    </xf>
    <xf numFmtId="38" fontId="12" fillId="0" borderId="0" xfId="49" applyFont="1" applyFill="1" applyAlignment="1" applyProtection="1">
      <alignment vertical="center"/>
      <protection locked="0"/>
    </xf>
    <xf numFmtId="38" fontId="12" fillId="0" borderId="0" xfId="49" applyFont="1" applyFill="1" applyAlignment="1" applyProtection="1">
      <alignment horizontal="right" vertical="center"/>
      <protection locked="0"/>
    </xf>
    <xf numFmtId="0" fontId="11" fillId="0" borderId="14" xfId="0" applyFont="1" applyFill="1" applyBorder="1" applyAlignment="1" applyProtection="1">
      <alignment horizontal="left" vertical="center"/>
      <protection/>
    </xf>
    <xf numFmtId="38" fontId="12" fillId="0" borderId="0" xfId="49" applyFont="1" applyFill="1" applyBorder="1" applyAlignment="1" applyProtection="1">
      <alignment horizontal="right" vertical="center"/>
      <protection/>
    </xf>
    <xf numFmtId="0" fontId="11" fillId="0" borderId="0" xfId="0" applyFont="1" applyFill="1" applyBorder="1" applyAlignment="1" applyProtection="1">
      <alignment horizontal="left" vertical="center"/>
      <protection/>
    </xf>
    <xf numFmtId="216" fontId="12" fillId="0" borderId="0" xfId="0" applyNumberFormat="1" applyFont="1" applyFill="1" applyAlignment="1" applyProtection="1">
      <alignment vertical="center"/>
      <protection/>
    </xf>
    <xf numFmtId="0" fontId="0" fillId="0" borderId="14" xfId="0" applyFont="1" applyFill="1" applyBorder="1" applyAlignment="1" applyProtection="1">
      <alignment horizontal="distributed" vertical="center"/>
      <protection/>
    </xf>
    <xf numFmtId="0" fontId="1" fillId="0" borderId="0" xfId="0" applyFont="1" applyFill="1" applyBorder="1" applyAlignment="1" applyProtection="1">
      <alignment horizontal="left" vertical="center"/>
      <protection/>
    </xf>
    <xf numFmtId="0" fontId="0" fillId="0" borderId="14" xfId="0" applyFont="1" applyFill="1" applyBorder="1" applyAlignment="1" applyProtection="1">
      <alignment horizontal="left" vertical="center"/>
      <protection/>
    </xf>
    <xf numFmtId="216" fontId="0" fillId="0" borderId="0" xfId="62" applyNumberFormat="1" applyFont="1" applyFill="1" applyAlignment="1" applyProtection="1">
      <alignment horizontal="right" vertical="center"/>
      <protection/>
    </xf>
    <xf numFmtId="0" fontId="0" fillId="0" borderId="0" xfId="0" applyFont="1" applyFill="1" applyAlignment="1" applyProtection="1">
      <alignment horizontal="left" vertical="center"/>
      <protection/>
    </xf>
    <xf numFmtId="0" fontId="0" fillId="0" borderId="24" xfId="0" applyFont="1" applyFill="1" applyBorder="1" applyAlignment="1" applyProtection="1">
      <alignment horizontal="left" vertical="center"/>
      <protection/>
    </xf>
    <xf numFmtId="37" fontId="0" fillId="0" borderId="10" xfId="62" applyNumberFormat="1" applyFont="1" applyFill="1" applyBorder="1" applyAlignment="1" applyProtection="1">
      <alignment horizontal="right" vertical="center"/>
      <protection/>
    </xf>
    <xf numFmtId="37" fontId="12" fillId="0" borderId="10" xfId="62" applyNumberFormat="1" applyFont="1" applyFill="1" applyBorder="1" applyAlignment="1" applyProtection="1">
      <alignment horizontal="right" vertical="center"/>
      <protection/>
    </xf>
    <xf numFmtId="0" fontId="0" fillId="0" borderId="14" xfId="0" applyFont="1" applyFill="1" applyBorder="1" applyAlignment="1" applyProtection="1">
      <alignment horizontal="distributed" vertical="center"/>
      <protection/>
    </xf>
    <xf numFmtId="216" fontId="0" fillId="0" borderId="0" xfId="0" applyNumberFormat="1" applyFont="1" applyFill="1" applyAlignment="1" applyProtection="1">
      <alignment vertical="center"/>
      <protection locked="0"/>
    </xf>
    <xf numFmtId="38" fontId="0" fillId="0" borderId="0" xfId="49" applyFont="1" applyFill="1" applyAlignment="1" applyProtection="1">
      <alignment horizontal="right" vertical="center"/>
      <protection locked="0"/>
    </xf>
    <xf numFmtId="0" fontId="0" fillId="0" borderId="29" xfId="0" applyFont="1" applyFill="1" applyBorder="1" applyAlignment="1" applyProtection="1">
      <alignment horizontal="distributed" vertical="center"/>
      <protection/>
    </xf>
    <xf numFmtId="216" fontId="0" fillId="0" borderId="0" xfId="0" applyNumberFormat="1" applyFont="1" applyFill="1" applyBorder="1" applyAlignment="1" applyProtection="1">
      <alignment vertical="center"/>
      <protection locked="0"/>
    </xf>
    <xf numFmtId="0" fontId="0" fillId="0" borderId="0" xfId="0" applyFont="1" applyFill="1" applyBorder="1" applyAlignment="1">
      <alignment horizontal="right" vertical="center"/>
    </xf>
    <xf numFmtId="0" fontId="0" fillId="0" borderId="11" xfId="0" applyFont="1" applyFill="1" applyBorder="1" applyAlignment="1">
      <alignment horizontal="centerContinuous" vertical="center"/>
    </xf>
    <xf numFmtId="0" fontId="0" fillId="0" borderId="30" xfId="0" applyFont="1" applyFill="1" applyBorder="1" applyAlignment="1">
      <alignment horizontal="centerContinuous" vertical="center"/>
    </xf>
    <xf numFmtId="0" fontId="0" fillId="0" borderId="3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0" xfId="0" applyFont="1" applyFill="1" applyBorder="1" applyAlignment="1">
      <alignment horizontal="left" vertical="center"/>
    </xf>
    <xf numFmtId="0" fontId="0" fillId="0" borderId="32" xfId="0" applyFont="1" applyFill="1" applyBorder="1" applyAlignment="1">
      <alignment horizontal="centerContinuous" vertical="center"/>
    </xf>
    <xf numFmtId="0" fontId="0" fillId="0" borderId="14" xfId="0" applyFont="1" applyFill="1" applyBorder="1" applyAlignment="1">
      <alignment vertical="center"/>
    </xf>
    <xf numFmtId="0" fontId="0" fillId="0" borderId="22" xfId="0" applyFont="1" applyFill="1" applyBorder="1" applyAlignment="1">
      <alignment horizontal="center" vertical="center"/>
    </xf>
    <xf numFmtId="0" fontId="0" fillId="0" borderId="15" xfId="0" applyFont="1" applyFill="1" applyBorder="1" applyAlignment="1">
      <alignment horizontal="centerContinuous" vertical="center"/>
    </xf>
    <xf numFmtId="0" fontId="0" fillId="0" borderId="33" xfId="0" applyFont="1" applyFill="1" applyBorder="1" applyAlignment="1">
      <alignment horizontal="centerContinuous"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33" xfId="0" applyFont="1" applyFill="1" applyBorder="1" applyAlignment="1">
      <alignment horizontal="center" vertical="center"/>
    </xf>
    <xf numFmtId="0" fontId="0" fillId="0" borderId="0" xfId="0" applyFont="1" applyFill="1" applyBorder="1" applyAlignment="1" quotePrefix="1">
      <alignment horizontal="center" vertical="center"/>
    </xf>
    <xf numFmtId="0" fontId="0" fillId="0" borderId="14" xfId="0" applyFont="1" applyFill="1" applyBorder="1" applyAlignment="1" quotePrefix="1">
      <alignment horizontal="center" vertical="center"/>
    </xf>
    <xf numFmtId="216" fontId="0" fillId="0" borderId="22" xfId="0" applyNumberFormat="1" applyFont="1" applyFill="1" applyBorder="1" applyAlignment="1" applyProtection="1">
      <alignment horizontal="right" vertical="center"/>
      <protection locked="0"/>
    </xf>
    <xf numFmtId="0" fontId="12" fillId="0" borderId="14" xfId="0" applyFont="1" applyFill="1" applyBorder="1" applyAlignment="1">
      <alignment horizontal="distributed" vertical="center"/>
    </xf>
    <xf numFmtId="0" fontId="11" fillId="0" borderId="0" xfId="0" applyFont="1" applyFill="1" applyBorder="1" applyAlignment="1" quotePrefix="1">
      <alignment horizontal="center" vertical="center"/>
    </xf>
    <xf numFmtId="0" fontId="11" fillId="0" borderId="14" xfId="0" applyFont="1" applyFill="1" applyBorder="1" applyAlignment="1" quotePrefix="1">
      <alignment horizontal="center" vertical="center"/>
    </xf>
    <xf numFmtId="0" fontId="12" fillId="0" borderId="14" xfId="0" applyFont="1" applyFill="1" applyBorder="1" applyAlignment="1">
      <alignment vertical="center"/>
    </xf>
    <xf numFmtId="0" fontId="12" fillId="0" borderId="0" xfId="0" applyFont="1" applyFill="1" applyBorder="1" applyAlignment="1">
      <alignment horizontal="left" vertical="center"/>
    </xf>
    <xf numFmtId="0" fontId="0" fillId="0" borderId="14" xfId="0" applyFont="1" applyFill="1" applyBorder="1" applyAlignment="1">
      <alignment horizontal="left" vertical="center"/>
    </xf>
    <xf numFmtId="216" fontId="0" fillId="0" borderId="0" xfId="0" applyNumberFormat="1" applyFont="1" applyFill="1" applyBorder="1" applyAlignment="1" applyProtection="1">
      <alignment horizontal="right" vertical="center"/>
      <protection locked="0"/>
    </xf>
    <xf numFmtId="216" fontId="0" fillId="0" borderId="0" xfId="0" applyNumberFormat="1" applyFont="1" applyFill="1" applyBorder="1" applyAlignment="1" applyProtection="1">
      <alignment horizontal="right" vertical="center"/>
      <protection/>
    </xf>
    <xf numFmtId="0" fontId="1" fillId="0" borderId="24" xfId="0" applyFont="1" applyFill="1" applyBorder="1" applyAlignment="1">
      <alignment horizontal="left" vertical="center"/>
    </xf>
    <xf numFmtId="0" fontId="0" fillId="0" borderId="0" xfId="62" applyFont="1" applyFill="1" applyBorder="1" applyAlignment="1" applyProtection="1">
      <alignment horizontal="left" vertical="center"/>
      <protection/>
    </xf>
    <xf numFmtId="0" fontId="11" fillId="0" borderId="0" xfId="0" applyFont="1" applyFill="1" applyBorder="1" applyAlignment="1">
      <alignment horizontal="distributed" vertical="center"/>
    </xf>
    <xf numFmtId="182"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horizontal="distributed" vertical="center"/>
      <protection locked="0"/>
    </xf>
    <xf numFmtId="41" fontId="1" fillId="0" borderId="0" xfId="49" applyNumberFormat="1" applyFont="1" applyFill="1" applyBorder="1" applyAlignment="1">
      <alignment horizontal="right" vertical="center"/>
    </xf>
    <xf numFmtId="41" fontId="1" fillId="0" borderId="0" xfId="49" applyNumberFormat="1" applyFont="1" applyFill="1" applyBorder="1" applyAlignment="1" applyProtection="1">
      <alignment horizontal="right" vertical="center"/>
      <protection/>
    </xf>
    <xf numFmtId="41" fontId="1" fillId="0" borderId="0" xfId="49" applyNumberFormat="1" applyFont="1" applyFill="1" applyAlignment="1">
      <alignment horizontal="right" vertical="center"/>
    </xf>
    <xf numFmtId="0" fontId="12" fillId="0" borderId="0" xfId="0" applyFont="1" applyFill="1" applyAlignment="1">
      <alignment horizontal="left" vertical="center"/>
    </xf>
    <xf numFmtId="0" fontId="0" fillId="0" borderId="14" xfId="0" applyFont="1" applyFill="1" applyBorder="1" applyAlignment="1">
      <alignment horizontal="distributed" vertical="center"/>
    </xf>
    <xf numFmtId="216" fontId="0" fillId="0" borderId="0" xfId="0" applyNumberFormat="1" applyFont="1" applyFill="1" applyAlignment="1" applyProtection="1">
      <alignment horizontal="right" vertical="center"/>
      <protection/>
    </xf>
    <xf numFmtId="0" fontId="0" fillId="0" borderId="29" xfId="0" applyFont="1" applyFill="1" applyBorder="1" applyAlignment="1">
      <alignment horizontal="distributed" vertical="center"/>
    </xf>
    <xf numFmtId="216" fontId="0" fillId="0" borderId="24" xfId="0" applyNumberFormat="1" applyFont="1" applyFill="1" applyBorder="1" applyAlignment="1" applyProtection="1">
      <alignment horizontal="right" vertical="center"/>
      <protection locked="0"/>
    </xf>
    <xf numFmtId="216" fontId="0" fillId="0" borderId="24" xfId="0" applyNumberFormat="1" applyFont="1" applyFill="1" applyBorder="1" applyAlignment="1" applyProtection="1">
      <alignment horizontal="right" vertical="center"/>
      <protection/>
    </xf>
    <xf numFmtId="0" fontId="0" fillId="0" borderId="14"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0" fontId="11" fillId="0" borderId="14" xfId="0" applyFont="1" applyFill="1" applyBorder="1" applyAlignment="1">
      <alignment horizontal="distributed" vertical="center"/>
    </xf>
    <xf numFmtId="0" fontId="0" fillId="0" borderId="0" xfId="0" applyFont="1" applyFill="1" applyBorder="1" applyAlignment="1">
      <alignment horizontal="centerContinuous" vertical="center"/>
    </xf>
    <xf numFmtId="0" fontId="8" fillId="0" borderId="14" xfId="0" applyFont="1" applyFill="1" applyBorder="1" applyAlignment="1">
      <alignment horizontal="center" vertical="center"/>
    </xf>
    <xf numFmtId="0" fontId="8" fillId="0" borderId="16" xfId="0" applyFont="1" applyFill="1" applyBorder="1" applyAlignment="1">
      <alignment horizontal="distributed" vertical="center"/>
    </xf>
    <xf numFmtId="211" fontId="12" fillId="0" borderId="0" xfId="0" applyNumberFormat="1" applyFont="1" applyFill="1" applyBorder="1" applyAlignment="1" applyProtection="1">
      <alignment horizontal="right" vertical="center"/>
      <protection/>
    </xf>
    <xf numFmtId="212" fontId="12" fillId="0" borderId="0" xfId="0" applyNumberFormat="1" applyFont="1" applyFill="1" applyBorder="1" applyAlignment="1" applyProtection="1">
      <alignment horizontal="right" vertical="center"/>
      <protection/>
    </xf>
    <xf numFmtId="221" fontId="12" fillId="0" borderId="22" xfId="0" applyNumberFormat="1" applyFont="1" applyFill="1" applyBorder="1" applyAlignment="1" applyProtection="1">
      <alignment horizontal="right" vertical="center"/>
      <protection/>
    </xf>
    <xf numFmtId="221" fontId="12" fillId="0" borderId="0" xfId="0" applyNumberFormat="1" applyFont="1" applyFill="1" applyBorder="1" applyAlignment="1" applyProtection="1">
      <alignment horizontal="right" vertical="center"/>
      <protection/>
    </xf>
    <xf numFmtId="216" fontId="12" fillId="0" borderId="22" xfId="0" applyNumberFormat="1" applyFont="1" applyFill="1" applyBorder="1" applyAlignment="1" applyProtection="1">
      <alignment horizontal="right" vertical="center"/>
      <protection locked="0"/>
    </xf>
    <xf numFmtId="212" fontId="12" fillId="0" borderId="0" xfId="0" applyNumberFormat="1" applyFont="1" applyFill="1" applyBorder="1" applyAlignment="1" applyProtection="1">
      <alignment horizontal="right" vertical="center"/>
      <protection locked="0"/>
    </xf>
    <xf numFmtId="212" fontId="18" fillId="0" borderId="0" xfId="0" applyNumberFormat="1" applyFont="1" applyFill="1" applyBorder="1" applyAlignment="1" applyProtection="1">
      <alignment vertical="center"/>
      <protection/>
    </xf>
    <xf numFmtId="184" fontId="12" fillId="0" borderId="0" xfId="0" applyNumberFormat="1" applyFont="1" applyFill="1" applyBorder="1" applyAlignment="1" applyProtection="1">
      <alignment horizontal="right" vertical="center"/>
      <protection/>
    </xf>
    <xf numFmtId="221" fontId="12" fillId="0" borderId="0" xfId="0" applyNumberFormat="1" applyFont="1" applyFill="1" applyBorder="1" applyAlignment="1" applyProtection="1">
      <alignment horizontal="right" vertical="center"/>
      <protection locked="0"/>
    </xf>
    <xf numFmtId="0" fontId="0" fillId="0" borderId="14" xfId="0" applyFont="1" applyFill="1" applyBorder="1" applyAlignment="1">
      <alignment vertical="center"/>
    </xf>
    <xf numFmtId="211" fontId="12" fillId="0" borderId="0" xfId="0" applyNumberFormat="1" applyFont="1" applyFill="1" applyBorder="1" applyAlignment="1" applyProtection="1">
      <alignment horizontal="right" vertical="center"/>
      <protection locked="0"/>
    </xf>
    <xf numFmtId="0" fontId="0" fillId="0" borderId="14" xfId="0" applyFont="1" applyFill="1" applyBorder="1" applyAlignment="1">
      <alignment horizontal="distributed" vertical="center"/>
    </xf>
    <xf numFmtId="221" fontId="0" fillId="0" borderId="0" xfId="0" applyNumberFormat="1" applyFont="1" applyFill="1" applyBorder="1" applyAlignment="1" applyProtection="1">
      <alignment horizontal="right" vertical="center"/>
      <protection/>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19" fillId="0" borderId="14" xfId="0" applyFont="1" applyFill="1" applyBorder="1" applyAlignment="1">
      <alignment horizontal="distributed" vertical="center"/>
    </xf>
    <xf numFmtId="182" fontId="0" fillId="0" borderId="0" xfId="0" applyNumberFormat="1" applyFont="1" applyFill="1" applyBorder="1" applyAlignment="1" applyProtection="1">
      <alignment vertical="center"/>
      <protection/>
    </xf>
    <xf numFmtId="37" fontId="1" fillId="0" borderId="0" xfId="62" applyNumberFormat="1" applyFont="1" applyFill="1" applyAlignment="1" applyProtection="1">
      <alignment horizontal="right" vertical="center"/>
      <protection/>
    </xf>
    <xf numFmtId="0" fontId="0" fillId="0" borderId="0" xfId="0" applyFont="1" applyFill="1" applyBorder="1" applyAlignment="1">
      <alignment/>
    </xf>
    <xf numFmtId="37" fontId="0" fillId="0" borderId="0" xfId="62" applyNumberFormat="1" applyFont="1" applyFill="1" applyAlignment="1" applyProtection="1">
      <alignment horizontal="right" vertical="center"/>
      <protection/>
    </xf>
    <xf numFmtId="0" fontId="0" fillId="0" borderId="15" xfId="0" applyFont="1" applyFill="1" applyBorder="1" applyAlignment="1">
      <alignment/>
    </xf>
    <xf numFmtId="216" fontId="11" fillId="0" borderId="0" xfId="0" applyNumberFormat="1" applyFont="1" applyFill="1" applyBorder="1" applyAlignment="1" applyProtection="1">
      <alignment horizontal="right" vertical="center"/>
      <protection/>
    </xf>
    <xf numFmtId="0" fontId="0" fillId="0" borderId="14" xfId="0" applyFont="1" applyFill="1" applyBorder="1" applyAlignment="1" applyProtection="1" quotePrefix="1">
      <alignment horizontal="center" vertical="center"/>
      <protection/>
    </xf>
    <xf numFmtId="38" fontId="0" fillId="0" borderId="22" xfId="49" applyFont="1"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221" fontId="0" fillId="0" borderId="0" xfId="0" applyNumberFormat="1" applyFont="1" applyFill="1" applyBorder="1" applyAlignment="1" applyProtection="1">
      <alignment horizontal="right" vertical="center"/>
      <protection/>
    </xf>
    <xf numFmtId="0" fontId="11" fillId="0" borderId="0" xfId="0" applyFont="1" applyFill="1" applyBorder="1" applyAlignment="1">
      <alignment vertical="center"/>
    </xf>
    <xf numFmtId="0" fontId="11" fillId="0" borderId="14" xfId="0" applyFont="1" applyFill="1" applyBorder="1" applyAlignment="1">
      <alignment vertical="center"/>
    </xf>
    <xf numFmtId="221" fontId="1" fillId="0" borderId="0" xfId="0" applyNumberFormat="1" applyFont="1" applyFill="1" applyBorder="1" applyAlignment="1" applyProtection="1">
      <alignment horizontal="right" vertical="center"/>
      <protection/>
    </xf>
    <xf numFmtId="221" fontId="0" fillId="0" borderId="22" xfId="0" applyNumberFormat="1" applyFont="1" applyFill="1" applyBorder="1" applyAlignment="1" applyProtection="1">
      <alignment horizontal="right" vertical="center"/>
      <protection/>
    </xf>
    <xf numFmtId="221" fontId="0" fillId="0" borderId="0" xfId="0" applyNumberFormat="1" applyFont="1" applyFill="1" applyBorder="1" applyAlignment="1" applyProtection="1">
      <alignment horizontal="right" vertical="center"/>
      <protection locked="0"/>
    </xf>
    <xf numFmtId="37" fontId="0" fillId="0" borderId="0" xfId="0" applyNumberFormat="1" applyFont="1" applyFill="1" applyAlignment="1" applyProtection="1">
      <alignment horizontal="right" vertical="center"/>
      <protection/>
    </xf>
    <xf numFmtId="184" fontId="0" fillId="0" borderId="0" xfId="0" applyNumberFormat="1" applyFont="1" applyFill="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38" fontId="0" fillId="0" borderId="0" xfId="49" applyFont="1" applyFill="1" applyAlignment="1">
      <alignment horizontal="right" vertical="center"/>
    </xf>
    <xf numFmtId="0" fontId="12" fillId="0" borderId="0" xfId="0" applyFont="1" applyFill="1" applyAlignment="1">
      <alignment horizontal="center" vertical="center"/>
    </xf>
    <xf numFmtId="0" fontId="12" fillId="0" borderId="14" xfId="0" applyFont="1" applyFill="1" applyBorder="1" applyAlignment="1">
      <alignment horizontal="center" vertical="center"/>
    </xf>
    <xf numFmtId="212" fontId="1" fillId="0" borderId="0" xfId="0" applyNumberFormat="1" applyFont="1" applyFill="1" applyBorder="1" applyAlignment="1" applyProtection="1">
      <alignment horizontal="right" vertical="center"/>
      <protection locked="0"/>
    </xf>
    <xf numFmtId="216" fontId="1" fillId="0" borderId="22" xfId="0" applyNumberFormat="1" applyFont="1" applyFill="1" applyBorder="1" applyAlignment="1" applyProtection="1">
      <alignment horizontal="right" vertical="center"/>
      <protection locked="0"/>
    </xf>
    <xf numFmtId="211" fontId="1" fillId="0" borderId="0" xfId="0" applyNumberFormat="1" applyFont="1" applyFill="1" applyBorder="1" applyAlignment="1" applyProtection="1">
      <alignment horizontal="right" vertical="center"/>
      <protection locked="0"/>
    </xf>
    <xf numFmtId="212" fontId="1" fillId="0" borderId="0" xfId="0" applyNumberFormat="1" applyFont="1" applyFill="1" applyBorder="1" applyAlignment="1" applyProtection="1">
      <alignment horizontal="right" vertical="center"/>
      <protection/>
    </xf>
    <xf numFmtId="216" fontId="0" fillId="0" borderId="22" xfId="0" applyNumberFormat="1" applyFont="1" applyFill="1" applyBorder="1" applyAlignment="1" applyProtection="1">
      <alignment horizontal="right" vertical="center"/>
      <protection locked="0"/>
    </xf>
    <xf numFmtId="212" fontId="0" fillId="0" borderId="0" xfId="0" applyNumberFormat="1" applyFont="1" applyFill="1" applyBorder="1" applyAlignment="1" applyProtection="1">
      <alignment horizontal="right" vertical="center"/>
      <protection locked="0"/>
    </xf>
    <xf numFmtId="212" fontId="0" fillId="0" borderId="0" xfId="0" applyNumberFormat="1" applyFont="1" applyFill="1" applyBorder="1" applyAlignment="1" applyProtection="1">
      <alignment horizontal="right" vertical="center"/>
      <protection/>
    </xf>
    <xf numFmtId="211" fontId="0" fillId="0" borderId="0" xfId="0" applyNumberFormat="1" applyFont="1" applyFill="1" applyBorder="1" applyAlignment="1" applyProtection="1">
      <alignment horizontal="right" vertical="center"/>
      <protection locked="0"/>
    </xf>
    <xf numFmtId="212" fontId="0" fillId="0" borderId="24" xfId="0" applyNumberFormat="1" applyFont="1" applyFill="1" applyBorder="1" applyAlignment="1" applyProtection="1">
      <alignment horizontal="right" vertical="center"/>
      <protection locked="0"/>
    </xf>
    <xf numFmtId="216" fontId="12" fillId="0" borderId="0" xfId="0" applyNumberFormat="1" applyFont="1" applyFill="1" applyAlignment="1" applyProtection="1">
      <alignment horizontal="right" vertical="center"/>
      <protection locked="0"/>
    </xf>
    <xf numFmtId="0" fontId="12" fillId="0" borderId="0" xfId="0" applyFont="1" applyFill="1" applyBorder="1" applyAlignment="1" applyProtection="1">
      <alignment horizontal="left" vertical="center"/>
      <protection/>
    </xf>
    <xf numFmtId="0" fontId="12" fillId="0" borderId="14" xfId="0" applyFont="1" applyFill="1" applyBorder="1" applyAlignment="1" applyProtection="1">
      <alignment horizontal="left" vertical="center"/>
      <protection/>
    </xf>
    <xf numFmtId="0" fontId="12" fillId="0" borderId="0" xfId="0" applyNumberFormat="1" applyFont="1" applyFill="1" applyAlignment="1" applyProtection="1">
      <alignment horizontal="right" vertical="center"/>
      <protection/>
    </xf>
    <xf numFmtId="0" fontId="16" fillId="0" borderId="14" xfId="0" applyFont="1" applyFill="1" applyBorder="1" applyAlignment="1">
      <alignment vertical="center"/>
    </xf>
    <xf numFmtId="0" fontId="0" fillId="0" borderId="0" xfId="0" applyFont="1" applyFill="1" applyBorder="1" applyAlignment="1" applyProtection="1">
      <alignment horizontal="left" vertical="center"/>
      <protection/>
    </xf>
    <xf numFmtId="0" fontId="12" fillId="0" borderId="15" xfId="0" applyFont="1" applyFill="1" applyBorder="1" applyAlignment="1" applyProtection="1">
      <alignment horizontal="left" vertical="center"/>
      <protection/>
    </xf>
    <xf numFmtId="37" fontId="0" fillId="0" borderId="24" xfId="0" applyNumberFormat="1" applyFont="1" applyFill="1" applyBorder="1" applyAlignment="1" applyProtection="1">
      <alignment horizontal="right" vertical="center"/>
      <protection/>
    </xf>
    <xf numFmtId="37" fontId="12" fillId="0" borderId="10" xfId="0" applyNumberFormat="1" applyFont="1" applyFill="1" applyBorder="1" applyAlignment="1" applyProtection="1">
      <alignment horizontal="right" vertical="center"/>
      <protection/>
    </xf>
    <xf numFmtId="37" fontId="1" fillId="0" borderId="10" xfId="0" applyNumberFormat="1" applyFont="1" applyFill="1" applyBorder="1" applyAlignment="1" applyProtection="1">
      <alignment horizontal="right" vertical="center"/>
      <protection/>
    </xf>
    <xf numFmtId="37" fontId="12" fillId="0" borderId="0" xfId="0" applyNumberFormat="1" applyFont="1" applyFill="1" applyAlignment="1" applyProtection="1">
      <alignment horizontal="right" vertical="center"/>
      <protection/>
    </xf>
    <xf numFmtId="216" fontId="0" fillId="0" borderId="0" xfId="0" applyNumberFormat="1" applyFont="1" applyFill="1" applyAlignment="1" applyProtection="1">
      <alignment horizontal="right" vertical="center"/>
      <protection locked="0"/>
    </xf>
    <xf numFmtId="0" fontId="0" fillId="0" borderId="0" xfId="0" applyFont="1" applyFill="1" applyBorder="1" applyAlignment="1" applyProtection="1">
      <alignment horizontal="left" vertical="center"/>
      <protection/>
    </xf>
    <xf numFmtId="0" fontId="0" fillId="0" borderId="0" xfId="0" applyFont="1" applyFill="1" applyAlignment="1" quotePrefix="1">
      <alignment horizontal="right" vertical="center"/>
    </xf>
    <xf numFmtId="0" fontId="0" fillId="0" borderId="15"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1" xfId="0" applyFont="1" applyFill="1" applyBorder="1" applyAlignment="1">
      <alignment vertical="center"/>
    </xf>
    <xf numFmtId="0" fontId="0" fillId="0" borderId="21" xfId="0" applyFont="1" applyFill="1" applyBorder="1" applyAlignment="1" applyProtection="1">
      <alignment vertical="center"/>
      <protection/>
    </xf>
    <xf numFmtId="0" fontId="0" fillId="0" borderId="14" xfId="0" applyFont="1" applyFill="1" applyBorder="1" applyAlignment="1" applyProtection="1">
      <alignment horizontal="center" vertical="center"/>
      <protection/>
    </xf>
    <xf numFmtId="0" fontId="0" fillId="0" borderId="0" xfId="0" applyFont="1" applyFill="1" applyAlignment="1">
      <alignment horizontal="right" vertical="center"/>
    </xf>
    <xf numFmtId="0" fontId="0" fillId="0" borderId="10" xfId="0" applyFont="1" applyFill="1" applyBorder="1" applyAlignment="1">
      <alignment vertical="center"/>
    </xf>
    <xf numFmtId="0" fontId="0" fillId="0" borderId="25" xfId="0" applyFont="1" applyFill="1" applyBorder="1" applyAlignment="1">
      <alignment vertical="center"/>
    </xf>
    <xf numFmtId="0" fontId="0" fillId="0" borderId="21" xfId="0" applyFill="1" applyBorder="1" applyAlignment="1" applyProtection="1">
      <alignment horizontal="right" vertical="center"/>
      <protection/>
    </xf>
    <xf numFmtId="0" fontId="0" fillId="0" borderId="0" xfId="0" applyFill="1" applyBorder="1" applyAlignment="1" applyProtection="1">
      <alignment horizontal="right" vertical="center"/>
      <protection/>
    </xf>
    <xf numFmtId="0" fontId="0" fillId="0" borderId="22" xfId="0" applyFont="1" applyFill="1" applyBorder="1" applyAlignment="1">
      <alignment vertical="center"/>
    </xf>
    <xf numFmtId="0" fontId="0" fillId="0" borderId="34" xfId="0" applyFont="1" applyFill="1" applyBorder="1" applyAlignment="1">
      <alignment vertical="top"/>
    </xf>
    <xf numFmtId="0" fontId="0" fillId="0" borderId="35" xfId="0" applyFont="1" applyFill="1" applyBorder="1" applyAlignment="1" applyProtection="1">
      <alignment horizontal="center" vertical="center"/>
      <protection/>
    </xf>
    <xf numFmtId="0" fontId="0" fillId="0" borderId="36" xfId="0" applyFont="1" applyFill="1" applyBorder="1" applyAlignment="1" applyProtection="1">
      <alignment vertical="center"/>
      <protection/>
    </xf>
    <xf numFmtId="0" fontId="0" fillId="0" borderId="36" xfId="0" applyFont="1" applyFill="1" applyBorder="1" applyAlignment="1" applyProtection="1">
      <alignment horizontal="center" vertical="center"/>
      <protection/>
    </xf>
    <xf numFmtId="0" fontId="12" fillId="0" borderId="0" xfId="0" applyNumberFormat="1"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1" fillId="0" borderId="0" xfId="0" applyFont="1" applyFill="1" applyAlignment="1">
      <alignment vertical="top"/>
    </xf>
    <xf numFmtId="0" fontId="0" fillId="0" borderId="14" xfId="0" applyFont="1" applyFill="1" applyBorder="1" applyAlignment="1" applyProtection="1">
      <alignment horizontal="left" vertical="center"/>
      <protection/>
    </xf>
    <xf numFmtId="0" fontId="0" fillId="0" borderId="10" xfId="0" applyFont="1" applyFill="1" applyBorder="1" applyAlignment="1">
      <alignment horizontal="right" vertical="center"/>
    </xf>
    <xf numFmtId="0" fontId="12" fillId="0" borderId="0" xfId="0" applyFont="1" applyFill="1" applyBorder="1" applyAlignment="1" applyProtection="1">
      <alignment horizontal="right" vertical="center"/>
      <protection/>
    </xf>
    <xf numFmtId="0" fontId="0" fillId="0" borderId="0" xfId="0" applyFont="1" applyFill="1" applyBorder="1" applyAlignment="1" applyProtection="1">
      <alignment horizontal="centerContinuous" vertical="center"/>
      <protection/>
    </xf>
    <xf numFmtId="0" fontId="0" fillId="0" borderId="16" xfId="0" applyFont="1" applyFill="1" applyBorder="1" applyAlignment="1" applyProtection="1">
      <alignment horizontal="centerContinuous" vertical="center"/>
      <protection/>
    </xf>
    <xf numFmtId="0" fontId="0" fillId="0" borderId="16"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0" xfId="0" applyFont="1" applyFill="1" applyAlignment="1" applyProtection="1">
      <alignment horizontal="left" vertical="center"/>
      <protection/>
    </xf>
    <xf numFmtId="0" fontId="0" fillId="0" borderId="14" xfId="0" applyFont="1" applyFill="1" applyBorder="1" applyAlignment="1" applyProtection="1">
      <alignment vertical="center"/>
      <protection/>
    </xf>
    <xf numFmtId="38" fontId="0" fillId="0" borderId="0" xfId="49" applyFont="1" applyFill="1" applyBorder="1" applyAlignment="1">
      <alignment vertical="center"/>
    </xf>
    <xf numFmtId="0" fontId="0" fillId="0" borderId="0" xfId="0" applyFont="1" applyFill="1" applyAlignment="1">
      <alignment horizontal="distributed" vertical="center"/>
    </xf>
    <xf numFmtId="38" fontId="0" fillId="0" borderId="0" xfId="49" applyFont="1" applyFill="1" applyAlignment="1" applyProtection="1">
      <alignment vertical="center"/>
      <protection locked="0"/>
    </xf>
    <xf numFmtId="38" fontId="0" fillId="0" borderId="0" xfId="49" applyFont="1" applyFill="1" applyBorder="1" applyAlignment="1" applyProtection="1">
      <alignment vertical="center"/>
      <protection locked="0"/>
    </xf>
    <xf numFmtId="0" fontId="0" fillId="0" borderId="15" xfId="0" applyFont="1" applyFill="1" applyBorder="1" applyAlignment="1">
      <alignment horizontal="distributed" vertical="center"/>
    </xf>
    <xf numFmtId="0" fontId="0" fillId="0" borderId="0" xfId="0" applyFont="1" applyFill="1" applyAlignment="1" applyProtection="1">
      <alignment horizontal="distributed" vertical="center"/>
      <protection/>
    </xf>
    <xf numFmtId="0" fontId="0" fillId="0" borderId="15" xfId="0" applyFont="1" applyFill="1" applyBorder="1" applyAlignment="1">
      <alignment vertical="center"/>
    </xf>
    <xf numFmtId="0" fontId="0" fillId="0" borderId="15" xfId="0" applyFont="1" applyFill="1" applyBorder="1" applyAlignment="1">
      <alignment horizontal="right" vertical="center"/>
    </xf>
    <xf numFmtId="0" fontId="0" fillId="0" borderId="0" xfId="0" applyFont="1" applyFill="1" applyAlignment="1" applyProtection="1">
      <alignment horizontal="center" vertical="center"/>
      <protection/>
    </xf>
    <xf numFmtId="221" fontId="0" fillId="0" borderId="0" xfId="0" applyNumberFormat="1" applyFont="1" applyFill="1" applyAlignment="1">
      <alignment vertical="center"/>
    </xf>
    <xf numFmtId="0" fontId="0" fillId="0" borderId="16" xfId="0" applyFont="1" applyFill="1" applyBorder="1" applyAlignment="1" applyProtection="1">
      <alignment horizontal="distributed" vertical="center" shrinkToFit="1"/>
      <protection/>
    </xf>
    <xf numFmtId="38" fontId="0" fillId="0" borderId="24" xfId="49" applyFont="1" applyFill="1" applyBorder="1" applyAlignment="1" applyProtection="1">
      <alignment vertical="center"/>
      <protection/>
    </xf>
    <xf numFmtId="0" fontId="1" fillId="0" borderId="0" xfId="0" applyFont="1" applyFill="1" applyBorder="1" applyAlignment="1" applyProtection="1">
      <alignment horizontal="center" vertical="center"/>
      <protection/>
    </xf>
    <xf numFmtId="0" fontId="0" fillId="0" borderId="0" xfId="0" applyFill="1" applyAlignment="1">
      <alignment vertical="center" shrinkToFit="1"/>
    </xf>
    <xf numFmtId="0" fontId="0" fillId="0" borderId="21" xfId="0" applyFont="1" applyFill="1" applyBorder="1" applyAlignment="1">
      <alignment vertical="center"/>
    </xf>
    <xf numFmtId="0" fontId="0" fillId="0" borderId="21" xfId="0" applyFont="1" applyFill="1" applyBorder="1" applyAlignment="1" applyProtection="1">
      <alignment horizontal="center" vertical="center"/>
      <protection/>
    </xf>
    <xf numFmtId="0" fontId="8" fillId="0" borderId="21" xfId="0" applyFont="1" applyFill="1" applyBorder="1" applyAlignment="1">
      <alignment vertical="center"/>
    </xf>
    <xf numFmtId="221" fontId="0" fillId="0" borderId="22" xfId="0" applyNumberFormat="1" applyFont="1" applyFill="1" applyBorder="1" applyAlignment="1" applyProtection="1">
      <alignment horizontal="right" vertical="center"/>
      <protection/>
    </xf>
    <xf numFmtId="0" fontId="0" fillId="0" borderId="10" xfId="0" applyFont="1" applyFill="1" applyBorder="1" applyAlignment="1" applyProtection="1">
      <alignment horizontal="left" vertical="center"/>
      <protection/>
    </xf>
    <xf numFmtId="0" fontId="0" fillId="0" borderId="10" xfId="0" applyFont="1" applyFill="1" applyBorder="1" applyAlignment="1" applyProtection="1">
      <alignment horizontal="center" vertical="center"/>
      <protection/>
    </xf>
    <xf numFmtId="221" fontId="0" fillId="0" borderId="10" xfId="0" applyNumberFormat="1" applyFont="1" applyFill="1" applyBorder="1" applyAlignment="1" applyProtection="1">
      <alignment horizontal="right" vertical="center"/>
      <protection/>
    </xf>
    <xf numFmtId="221" fontId="0" fillId="0" borderId="10" xfId="0" applyNumberFormat="1" applyFont="1" applyFill="1" applyBorder="1" applyAlignment="1">
      <alignment vertical="center"/>
    </xf>
    <xf numFmtId="221" fontId="0" fillId="0" borderId="0" xfId="0" applyNumberFormat="1" applyFont="1" applyFill="1" applyAlignment="1">
      <alignment vertical="center"/>
    </xf>
    <xf numFmtId="38" fontId="12" fillId="0" borderId="22" xfId="49" applyFont="1" applyFill="1" applyBorder="1" applyAlignment="1">
      <alignment vertical="center"/>
    </xf>
    <xf numFmtId="38" fontId="12" fillId="0" borderId="15" xfId="49" applyFont="1" applyFill="1" applyBorder="1" applyAlignment="1" applyProtection="1">
      <alignment vertical="center"/>
      <protection/>
    </xf>
    <xf numFmtId="38" fontId="12" fillId="0" borderId="21" xfId="49" applyFont="1" applyFill="1" applyBorder="1" applyAlignment="1" applyProtection="1">
      <alignment horizontal="right" vertical="center"/>
      <protection/>
    </xf>
    <xf numFmtId="38" fontId="1" fillId="0" borderId="22" xfId="49" applyFont="1" applyFill="1" applyBorder="1" applyAlignment="1" applyProtection="1">
      <alignment vertical="center"/>
      <protection/>
    </xf>
    <xf numFmtId="38" fontId="0" fillId="0" borderId="0" xfId="49" applyFont="1" applyFill="1" applyAlignment="1" applyProtection="1">
      <alignment horizontal="right" vertical="center"/>
      <protection/>
    </xf>
    <xf numFmtId="38" fontId="12" fillId="0" borderId="21" xfId="49" applyFont="1" applyFill="1" applyBorder="1" applyAlignment="1" applyProtection="1">
      <alignment horizontal="center" vertical="center"/>
      <protection/>
    </xf>
    <xf numFmtId="38" fontId="12" fillId="0" borderId="27" xfId="49" applyFont="1" applyFill="1" applyBorder="1" applyAlignment="1" applyProtection="1">
      <alignment horizontal="center" vertical="center"/>
      <protection/>
    </xf>
    <xf numFmtId="38" fontId="8" fillId="0" borderId="16" xfId="49" applyFont="1" applyFill="1" applyBorder="1" applyAlignment="1" applyProtection="1">
      <alignment horizontal="center" vertical="center"/>
      <protection/>
    </xf>
    <xf numFmtId="38" fontId="0" fillId="0" borderId="24" xfId="49" applyFont="1" applyFill="1" applyBorder="1" applyAlignment="1" applyProtection="1">
      <alignment horizontal="right" vertical="center"/>
      <protection/>
    </xf>
    <xf numFmtId="38" fontId="0" fillId="0" borderId="15" xfId="49" applyFont="1" applyFill="1" applyBorder="1" applyAlignment="1" applyProtection="1">
      <alignment horizontal="right" vertical="center"/>
      <protection/>
    </xf>
    <xf numFmtId="38" fontId="12" fillId="0" borderId="25" xfId="49" applyFont="1" applyFill="1" applyBorder="1" applyAlignment="1" applyProtection="1">
      <alignment vertical="center"/>
      <protection/>
    </xf>
    <xf numFmtId="38" fontId="12" fillId="0" borderId="21" xfId="49" applyFont="1" applyFill="1" applyBorder="1" applyAlignment="1" applyProtection="1">
      <alignment vertical="center"/>
      <protection/>
    </xf>
    <xf numFmtId="38" fontId="12" fillId="0" borderId="0" xfId="49" applyFont="1" applyFill="1" applyBorder="1" applyAlignment="1" applyProtection="1">
      <alignment horizontal="center" vertical="center"/>
      <protection/>
    </xf>
    <xf numFmtId="38" fontId="12" fillId="0" borderId="14" xfId="49" applyFont="1" applyFill="1" applyBorder="1" applyAlignment="1" applyProtection="1">
      <alignment horizontal="center" vertical="center"/>
      <protection/>
    </xf>
    <xf numFmtId="38" fontId="12" fillId="0" borderId="22" xfId="49" applyFont="1" applyFill="1" applyBorder="1" applyAlignment="1" applyProtection="1">
      <alignment vertical="center"/>
      <protection/>
    </xf>
    <xf numFmtId="38" fontId="0" fillId="0" borderId="14" xfId="49" applyFont="1" applyFill="1" applyBorder="1" applyAlignment="1" applyProtection="1">
      <alignment horizontal="center" vertical="center"/>
      <protection/>
    </xf>
    <xf numFmtId="38" fontId="0" fillId="0" borderId="22" xfId="49" applyFont="1" applyFill="1" applyBorder="1" applyAlignment="1" applyProtection="1">
      <alignment horizontal="center" vertical="center"/>
      <protection/>
    </xf>
    <xf numFmtId="38" fontId="0" fillId="0" borderId="22" xfId="49" applyFont="1" applyFill="1" applyBorder="1" applyAlignment="1" applyProtection="1">
      <alignment vertical="center"/>
      <protection/>
    </xf>
    <xf numFmtId="38" fontId="12" fillId="0" borderId="0" xfId="49" applyFont="1" applyFill="1" applyAlignment="1" applyProtection="1">
      <alignment horizontal="right" vertical="center"/>
      <protection/>
    </xf>
    <xf numFmtId="0" fontId="0" fillId="0" borderId="0" xfId="64" applyFont="1" applyFill="1" applyBorder="1" applyAlignment="1" applyProtection="1">
      <alignment horizontal="centerContinuous" vertical="center"/>
      <protection/>
    </xf>
    <xf numFmtId="0" fontId="21" fillId="0" borderId="0" xfId="64" applyFont="1" applyFill="1">
      <alignment/>
      <protection/>
    </xf>
    <xf numFmtId="0" fontId="0" fillId="0" borderId="0" xfId="64" applyFont="1" applyFill="1" applyBorder="1" applyAlignment="1" applyProtection="1">
      <alignment horizontal="right" vertical="center"/>
      <protection/>
    </xf>
    <xf numFmtId="0" fontId="0" fillId="0" borderId="16" xfId="64" applyFont="1" applyFill="1" applyBorder="1" applyAlignment="1" applyProtection="1">
      <alignment horizontal="center" vertical="center"/>
      <protection/>
    </xf>
    <xf numFmtId="0" fontId="0" fillId="0" borderId="19" xfId="64" applyFont="1" applyFill="1" applyBorder="1" applyAlignment="1" applyProtection="1">
      <alignment horizontal="center" vertical="center"/>
      <protection/>
    </xf>
    <xf numFmtId="0" fontId="0" fillId="0" borderId="36" xfId="64" applyFont="1" applyFill="1" applyBorder="1" applyAlignment="1" applyProtection="1">
      <alignment horizontal="center" vertical="center"/>
      <protection/>
    </xf>
    <xf numFmtId="0" fontId="0" fillId="0" borderId="15" xfId="64" applyFont="1" applyFill="1" applyBorder="1" applyAlignment="1" applyProtection="1">
      <alignment horizontal="center" vertical="center"/>
      <protection/>
    </xf>
    <xf numFmtId="0" fontId="12" fillId="0" borderId="0" xfId="64" applyFont="1" applyFill="1" applyBorder="1" applyAlignment="1">
      <alignment vertical="center"/>
      <protection/>
    </xf>
    <xf numFmtId="0" fontId="12" fillId="0" borderId="14" xfId="64" applyFont="1" applyFill="1" applyBorder="1" applyAlignment="1" applyProtection="1">
      <alignment horizontal="distributed" vertical="center"/>
      <protection/>
    </xf>
    <xf numFmtId="37" fontId="12" fillId="0" borderId="0" xfId="64" applyNumberFormat="1" applyFont="1" applyFill="1" applyAlignment="1" applyProtection="1">
      <alignment vertical="center"/>
      <protection/>
    </xf>
    <xf numFmtId="37" fontId="12" fillId="0" borderId="0" xfId="64" applyNumberFormat="1" applyFont="1" applyFill="1" applyBorder="1" applyAlignment="1" applyProtection="1">
      <alignment vertical="center"/>
      <protection/>
    </xf>
    <xf numFmtId="37" fontId="1" fillId="0" borderId="0" xfId="64" applyNumberFormat="1" applyFont="1" applyFill="1" applyAlignment="1" applyProtection="1">
      <alignment horizontal="right" vertical="center"/>
      <protection/>
    </xf>
    <xf numFmtId="0" fontId="0" fillId="0" borderId="0" xfId="64" applyFont="1" applyFill="1" applyBorder="1" applyAlignment="1">
      <alignment vertical="center"/>
      <protection/>
    </xf>
    <xf numFmtId="0" fontId="0" fillId="0" borderId="14" xfId="64" applyFont="1" applyFill="1" applyBorder="1" applyAlignment="1" applyProtection="1">
      <alignment horizontal="distributed" vertical="center"/>
      <protection/>
    </xf>
    <xf numFmtId="38" fontId="0" fillId="0" borderId="0" xfId="64" applyNumberFormat="1" applyFont="1" applyFill="1" applyAlignment="1">
      <alignment vertical="center"/>
      <protection/>
    </xf>
    <xf numFmtId="37" fontId="0" fillId="0" borderId="0" xfId="64" applyNumberFormat="1" applyFont="1" applyFill="1" applyAlignment="1" applyProtection="1">
      <alignment vertical="center"/>
      <protection/>
    </xf>
    <xf numFmtId="37" fontId="0" fillId="0" borderId="0" xfId="64" applyNumberFormat="1" applyFont="1" applyFill="1" applyAlignment="1" applyProtection="1">
      <alignment horizontal="right" vertical="center"/>
      <protection/>
    </xf>
    <xf numFmtId="37" fontId="11" fillId="0" borderId="0" xfId="64" applyNumberFormat="1" applyFont="1" applyFill="1" applyAlignment="1" applyProtection="1">
      <alignment horizontal="right" vertical="center"/>
      <protection/>
    </xf>
    <xf numFmtId="0" fontId="0" fillId="0" borderId="14" xfId="64" applyFont="1" applyFill="1" applyBorder="1" applyAlignment="1" applyProtection="1">
      <alignment horizontal="left" vertical="center"/>
      <protection/>
    </xf>
    <xf numFmtId="37" fontId="12" fillId="0" borderId="22" xfId="64" applyNumberFormat="1" applyFont="1" applyFill="1" applyBorder="1" applyAlignment="1" applyProtection="1">
      <alignment vertical="center"/>
      <protection/>
    </xf>
    <xf numFmtId="37" fontId="12" fillId="0" borderId="0" xfId="64" applyNumberFormat="1" applyFont="1" applyFill="1" applyAlignment="1" applyProtection="1">
      <alignment horizontal="right" vertical="center"/>
      <protection/>
    </xf>
    <xf numFmtId="0" fontId="0" fillId="0" borderId="22" xfId="64" applyFont="1" applyFill="1" applyBorder="1" applyAlignment="1" applyProtection="1">
      <alignment horizontal="center" vertical="center"/>
      <protection/>
    </xf>
    <xf numFmtId="37" fontId="0" fillId="0" borderId="22" xfId="64" applyNumberFormat="1" applyFont="1" applyFill="1" applyBorder="1" applyAlignment="1" applyProtection="1">
      <alignment vertical="center"/>
      <protection/>
    </xf>
    <xf numFmtId="0" fontId="0" fillId="0" borderId="15" xfId="64" applyFont="1" applyFill="1" applyBorder="1" applyAlignment="1">
      <alignment vertical="center"/>
      <protection/>
    </xf>
    <xf numFmtId="0" fontId="0" fillId="0" borderId="16" xfId="64" applyFont="1" applyFill="1" applyBorder="1" applyAlignment="1" applyProtection="1">
      <alignment horizontal="distributed" vertical="center"/>
      <protection/>
    </xf>
    <xf numFmtId="37" fontId="0" fillId="0" borderId="28" xfId="64" applyNumberFormat="1" applyFont="1" applyFill="1" applyBorder="1" applyAlignment="1" applyProtection="1">
      <alignment vertical="center"/>
      <protection/>
    </xf>
    <xf numFmtId="37" fontId="0" fillId="0" borderId="24" xfId="64" applyNumberFormat="1" applyFont="1" applyFill="1" applyBorder="1" applyAlignment="1" applyProtection="1">
      <alignment vertical="center"/>
      <protection/>
    </xf>
    <xf numFmtId="37" fontId="0" fillId="0" borderId="24" xfId="64" applyNumberFormat="1" applyFont="1" applyFill="1" applyBorder="1" applyAlignment="1" applyProtection="1">
      <alignment horizontal="right" vertical="center"/>
      <protection/>
    </xf>
    <xf numFmtId="0" fontId="0" fillId="0" borderId="0" xfId="64" applyFont="1" applyFill="1" applyBorder="1" applyAlignment="1" applyProtection="1">
      <alignment horizontal="left" vertical="center"/>
      <protection/>
    </xf>
    <xf numFmtId="0" fontId="0" fillId="0" borderId="0" xfId="64" applyFont="1" applyFill="1" applyAlignment="1">
      <alignment horizontal="left" vertical="center"/>
      <protection/>
    </xf>
    <xf numFmtId="0" fontId="0" fillId="0" borderId="0" xfId="64" applyFont="1" applyFill="1" applyBorder="1" applyAlignment="1" applyProtection="1">
      <alignment vertical="center"/>
      <protection/>
    </xf>
    <xf numFmtId="0" fontId="12" fillId="0" borderId="0" xfId="64" applyFont="1" applyFill="1" applyBorder="1" applyAlignment="1" applyProtection="1">
      <alignment vertical="center"/>
      <protection/>
    </xf>
    <xf numFmtId="37" fontId="12" fillId="0" borderId="21" xfId="64" applyNumberFormat="1" applyFont="1" applyFill="1" applyBorder="1" applyAlignment="1" applyProtection="1">
      <alignment horizontal="right" vertical="center"/>
      <protection/>
    </xf>
    <xf numFmtId="0" fontId="1" fillId="0" borderId="0" xfId="64" applyFont="1" applyFill="1" applyBorder="1" applyAlignment="1" applyProtection="1">
      <alignment vertical="center"/>
      <protection/>
    </xf>
    <xf numFmtId="0" fontId="1" fillId="0" borderId="14" xfId="64" applyFont="1" applyFill="1" applyBorder="1" applyAlignment="1" applyProtection="1">
      <alignment horizontal="distributed" vertical="center"/>
      <protection/>
    </xf>
    <xf numFmtId="0" fontId="1" fillId="0" borderId="0" xfId="64" applyFont="1" applyFill="1" applyBorder="1" applyAlignment="1" applyProtection="1">
      <alignment horizontal="center" vertical="center"/>
      <protection/>
    </xf>
    <xf numFmtId="37" fontId="12" fillId="0" borderId="0" xfId="64" applyNumberFormat="1" applyFont="1" applyFill="1" applyBorder="1" applyAlignment="1" applyProtection="1">
      <alignment horizontal="right" vertical="center"/>
      <protection/>
    </xf>
    <xf numFmtId="0" fontId="1" fillId="0" borderId="0" xfId="64" applyFont="1" applyFill="1" applyBorder="1" applyAlignment="1">
      <alignment vertical="center"/>
      <protection/>
    </xf>
    <xf numFmtId="0" fontId="0" fillId="0" borderId="15" xfId="64" applyFont="1" applyFill="1" applyBorder="1" applyAlignment="1" applyProtection="1">
      <alignment vertical="center"/>
      <protection/>
    </xf>
    <xf numFmtId="0" fontId="0" fillId="0" borderId="37" xfId="0" applyFont="1" applyFill="1" applyBorder="1" applyAlignment="1" applyProtection="1">
      <alignment horizontal="left" vertical="center"/>
      <protection/>
    </xf>
    <xf numFmtId="0" fontId="0" fillId="0" borderId="13" xfId="0" applyFont="1" applyFill="1" applyBorder="1" applyAlignment="1" applyProtection="1">
      <alignment vertical="center"/>
      <protection/>
    </xf>
    <xf numFmtId="0" fontId="0" fillId="0" borderId="37" xfId="0" applyFont="1" applyFill="1" applyBorder="1" applyAlignment="1" applyProtection="1">
      <alignment vertical="center"/>
      <protection/>
    </xf>
    <xf numFmtId="0" fontId="0" fillId="0" borderId="22" xfId="0" applyFont="1" applyFill="1" applyBorder="1" applyAlignment="1">
      <alignment vertical="center"/>
    </xf>
    <xf numFmtId="0" fontId="0" fillId="0" borderId="26" xfId="0" applyFont="1" applyFill="1" applyBorder="1" applyAlignment="1">
      <alignment horizontal="center" vertical="center"/>
    </xf>
    <xf numFmtId="0" fontId="0" fillId="0" borderId="26" xfId="0" applyFont="1" applyFill="1" applyBorder="1" applyAlignment="1">
      <alignment vertical="center"/>
    </xf>
    <xf numFmtId="230" fontId="0" fillId="0" borderId="0" xfId="0" applyNumberFormat="1" applyFont="1" applyFill="1" applyAlignment="1" applyProtection="1">
      <alignment horizontal="right" vertical="center"/>
      <protection/>
    </xf>
    <xf numFmtId="230" fontId="0" fillId="0" borderId="26" xfId="0" applyNumberFormat="1" applyFont="1" applyFill="1" applyBorder="1" applyAlignment="1" applyProtection="1">
      <alignment horizontal="right" vertical="center"/>
      <protection/>
    </xf>
    <xf numFmtId="230" fontId="0" fillId="0" borderId="15" xfId="0" applyNumberFormat="1" applyFont="1" applyFill="1" applyBorder="1" applyAlignment="1" applyProtection="1">
      <alignment horizontal="right" vertical="center"/>
      <protection/>
    </xf>
    <xf numFmtId="230" fontId="0" fillId="0" borderId="24" xfId="0" applyNumberFormat="1" applyFont="1" applyFill="1" applyBorder="1" applyAlignment="1" applyProtection="1">
      <alignment horizontal="right" vertical="center"/>
      <protection/>
    </xf>
    <xf numFmtId="37" fontId="1" fillId="0" borderId="0" xfId="0" applyNumberFormat="1" applyFont="1" applyFill="1" applyBorder="1" applyAlignment="1" applyProtection="1">
      <alignment horizontal="center" vertical="center"/>
      <protection/>
    </xf>
    <xf numFmtId="37" fontId="1" fillId="0" borderId="0" xfId="0" applyNumberFormat="1" applyFont="1" applyFill="1" applyBorder="1" applyAlignment="1" applyProtection="1">
      <alignment vertical="center"/>
      <protection/>
    </xf>
    <xf numFmtId="37" fontId="0" fillId="0" borderId="24" xfId="0" applyNumberFormat="1" applyFont="1" applyFill="1" applyBorder="1" applyAlignment="1" applyProtection="1">
      <alignment horizontal="right" vertical="center"/>
      <protection/>
    </xf>
    <xf numFmtId="0" fontId="0" fillId="0" borderId="38" xfId="0" applyFont="1" applyFill="1" applyBorder="1" applyAlignment="1" applyProtection="1">
      <alignment horizontal="right" vertical="center"/>
      <protection/>
    </xf>
    <xf numFmtId="216" fontId="0" fillId="0" borderId="26" xfId="0" applyNumberFormat="1" applyFont="1" applyFill="1" applyBorder="1" applyAlignment="1">
      <alignment horizontal="right" vertical="center"/>
    </xf>
    <xf numFmtId="216" fontId="0" fillId="0" borderId="15" xfId="0" applyNumberFormat="1" applyFont="1" applyFill="1" applyBorder="1" applyAlignment="1">
      <alignment horizontal="right" vertical="center"/>
    </xf>
    <xf numFmtId="216" fontId="0" fillId="0" borderId="15" xfId="0" applyNumberFormat="1" applyFont="1" applyFill="1" applyBorder="1" applyAlignment="1" applyProtection="1">
      <alignment horizontal="right" vertical="center"/>
      <protection/>
    </xf>
    <xf numFmtId="0" fontId="12" fillId="0" borderId="0" xfId="0" applyFont="1" applyFill="1" applyAlignment="1">
      <alignment horizontal="right" vertical="center"/>
    </xf>
    <xf numFmtId="0" fontId="0" fillId="0" borderId="14" xfId="0" applyFont="1" applyFill="1" applyBorder="1" applyAlignment="1" applyProtection="1">
      <alignment vertical="center"/>
      <protection/>
    </xf>
    <xf numFmtId="0" fontId="0" fillId="0" borderId="16" xfId="0" applyFont="1" applyFill="1" applyBorder="1" applyAlignment="1" applyProtection="1">
      <alignment vertical="center"/>
      <protection/>
    </xf>
    <xf numFmtId="230" fontId="0" fillId="0" borderId="0" xfId="0" applyNumberFormat="1" applyFont="1" applyFill="1" applyAlignment="1" applyProtection="1">
      <alignment vertical="center"/>
      <protection/>
    </xf>
    <xf numFmtId="230" fontId="0" fillId="0" borderId="0" xfId="0" applyNumberFormat="1" applyFont="1" applyFill="1" applyAlignment="1" applyProtection="1">
      <alignment horizontal="right" vertical="center"/>
      <protection/>
    </xf>
    <xf numFmtId="230" fontId="0" fillId="0" borderId="0" xfId="0" applyNumberFormat="1" applyFont="1" applyFill="1" applyAlignment="1" applyProtection="1">
      <alignment vertical="center"/>
      <protection/>
    </xf>
    <xf numFmtId="230" fontId="0" fillId="0" borderId="0" xfId="0" applyNumberFormat="1" applyFont="1" applyFill="1" applyAlignment="1" applyProtection="1">
      <alignment horizontal="right" vertical="center"/>
      <protection/>
    </xf>
    <xf numFmtId="230" fontId="12" fillId="0" borderId="0" xfId="0" applyNumberFormat="1" applyFont="1" applyFill="1" applyAlignment="1" applyProtection="1">
      <alignment vertical="center"/>
      <protection/>
    </xf>
    <xf numFmtId="230" fontId="0" fillId="0" borderId="0" xfId="0" applyNumberFormat="1" applyFont="1" applyFill="1" applyBorder="1" applyAlignment="1" applyProtection="1">
      <alignment horizontal="center" vertical="center"/>
      <protection/>
    </xf>
    <xf numFmtId="0" fontId="0" fillId="0" borderId="24" xfId="0" applyFont="1" applyFill="1" applyBorder="1" applyAlignment="1">
      <alignment vertical="center"/>
    </xf>
    <xf numFmtId="0" fontId="0" fillId="0" borderId="24" xfId="0" applyFont="1" applyFill="1" applyBorder="1" applyAlignment="1">
      <alignment horizontal="right" vertical="center"/>
    </xf>
    <xf numFmtId="0" fontId="0" fillId="0" borderId="14" xfId="0" applyFont="1" applyFill="1" applyBorder="1" applyAlignment="1" applyProtection="1">
      <alignment horizontal="centerContinuous" vertical="center"/>
      <protection/>
    </xf>
    <xf numFmtId="37" fontId="0" fillId="0" borderId="22" xfId="0" applyNumberFormat="1" applyFont="1" applyFill="1" applyBorder="1" applyAlignment="1">
      <alignment horizontal="right" vertical="center"/>
    </xf>
    <xf numFmtId="37" fontId="0" fillId="0" borderId="26" xfId="0" applyNumberFormat="1" applyFont="1" applyFill="1" applyBorder="1" applyAlignment="1">
      <alignment horizontal="right" vertical="center"/>
    </xf>
    <xf numFmtId="212" fontId="0" fillId="0" borderId="0" xfId="0" applyNumberFormat="1" applyFont="1" applyFill="1" applyBorder="1" applyAlignment="1" applyProtection="1">
      <alignment horizontal="right" vertical="center"/>
      <protection/>
    </xf>
    <xf numFmtId="0" fontId="16" fillId="0" borderId="0" xfId="0" applyFont="1" applyFill="1" applyBorder="1" applyAlignment="1" applyProtection="1">
      <alignment horizontal="distributed" vertical="center"/>
      <protection/>
    </xf>
    <xf numFmtId="37" fontId="0" fillId="0" borderId="0" xfId="0" applyNumberFormat="1" applyFont="1" applyFill="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distributed" vertical="center"/>
      <protection/>
    </xf>
    <xf numFmtId="0" fontId="16" fillId="0" borderId="14" xfId="0" applyFont="1" applyFill="1" applyBorder="1" applyAlignment="1" applyProtection="1">
      <alignment horizontal="distributed" vertical="center"/>
      <protection/>
    </xf>
    <xf numFmtId="0" fontId="0" fillId="0" borderId="10" xfId="0" applyFont="1" applyFill="1" applyBorder="1" applyAlignment="1" applyProtection="1">
      <alignment vertical="center"/>
      <protection/>
    </xf>
    <xf numFmtId="37" fontId="0" fillId="0" borderId="10" xfId="0" applyNumberFormat="1" applyFont="1" applyFill="1" applyBorder="1" applyAlignment="1" applyProtection="1">
      <alignment vertical="center"/>
      <protection/>
    </xf>
    <xf numFmtId="0" fontId="0" fillId="0" borderId="0" xfId="62" applyFont="1" applyFill="1" applyAlignment="1" applyProtection="1">
      <alignment horizontal="left" vertical="center"/>
      <protection/>
    </xf>
    <xf numFmtId="0" fontId="0" fillId="0" borderId="0" xfId="0" applyFont="1" applyFill="1" applyBorder="1" applyAlignment="1" applyProtection="1">
      <alignment vertical="center"/>
      <protection/>
    </xf>
    <xf numFmtId="230" fontId="12" fillId="0" borderId="0" xfId="0" applyNumberFormat="1" applyFont="1" applyFill="1" applyAlignment="1" applyProtection="1">
      <alignment horizontal="right" vertical="center"/>
      <protection/>
    </xf>
    <xf numFmtId="37" fontId="0" fillId="0" borderId="0" xfId="0" applyNumberFormat="1" applyFont="1" applyFill="1" applyAlignment="1">
      <alignment vertical="center"/>
    </xf>
    <xf numFmtId="0" fontId="0" fillId="0" borderId="30" xfId="0" applyFont="1" applyFill="1" applyBorder="1" applyAlignment="1" applyProtection="1">
      <alignment horizontal="right" vertical="center"/>
      <protection/>
    </xf>
    <xf numFmtId="0" fontId="0" fillId="0" borderId="15" xfId="0" applyFont="1" applyFill="1" applyBorder="1" applyAlignment="1" applyProtection="1">
      <alignment vertical="center"/>
      <protection/>
    </xf>
    <xf numFmtId="216" fontId="0" fillId="0" borderId="21" xfId="0" applyNumberFormat="1" applyFont="1" applyFill="1" applyBorder="1" applyAlignment="1" applyProtection="1">
      <alignment vertical="center"/>
      <protection/>
    </xf>
    <xf numFmtId="37" fontId="0" fillId="0" borderId="22" xfId="0" applyNumberFormat="1" applyFont="1" applyFill="1" applyBorder="1" applyAlignment="1" applyProtection="1">
      <alignment vertical="center"/>
      <protection/>
    </xf>
    <xf numFmtId="0" fontId="0" fillId="0" borderId="24" xfId="0" applyFont="1" applyFill="1" applyBorder="1" applyAlignment="1">
      <alignment vertical="center"/>
    </xf>
    <xf numFmtId="0" fontId="0" fillId="0" borderId="21" xfId="0" applyFont="1" applyFill="1" applyBorder="1" applyAlignment="1" applyProtection="1">
      <alignment vertical="center"/>
      <protection/>
    </xf>
    <xf numFmtId="216" fontId="12" fillId="0" borderId="22" xfId="0" applyNumberFormat="1" applyFont="1" applyFill="1" applyBorder="1" applyAlignment="1">
      <alignment vertical="center"/>
    </xf>
    <xf numFmtId="216" fontId="12" fillId="0" borderId="0" xfId="0" applyNumberFormat="1" applyFont="1" applyFill="1" applyBorder="1" applyAlignment="1">
      <alignment horizontal="right"/>
    </xf>
    <xf numFmtId="216" fontId="12" fillId="0" borderId="22" xfId="0" applyNumberFormat="1" applyFont="1" applyFill="1" applyBorder="1" applyAlignment="1">
      <alignment horizontal="right"/>
    </xf>
    <xf numFmtId="0" fontId="0" fillId="0" borderId="11" xfId="0" applyFont="1" applyFill="1" applyBorder="1" applyAlignment="1" applyProtection="1">
      <alignment horizontal="centerContinuous" vertical="center"/>
      <protection/>
    </xf>
    <xf numFmtId="216" fontId="0" fillId="0" borderId="22" xfId="0" applyNumberFormat="1" applyFont="1" applyFill="1" applyBorder="1" applyAlignment="1" applyProtection="1">
      <alignment horizontal="right" vertical="center"/>
      <protection/>
    </xf>
    <xf numFmtId="0" fontId="11" fillId="0" borderId="0" xfId="0" applyFont="1" applyFill="1" applyBorder="1" applyAlignment="1" applyProtection="1">
      <alignment horizontal="distributed" vertical="center"/>
      <protection/>
    </xf>
    <xf numFmtId="0" fontId="16" fillId="0" borderId="15" xfId="0" applyFont="1" applyFill="1" applyBorder="1" applyAlignment="1" applyProtection="1">
      <alignment horizontal="center" vertical="center"/>
      <protection/>
    </xf>
    <xf numFmtId="0" fontId="0" fillId="0" borderId="15" xfId="0" applyFont="1" applyFill="1" applyBorder="1" applyAlignment="1" applyProtection="1">
      <alignment horizontal="left" vertical="center"/>
      <protection/>
    </xf>
    <xf numFmtId="0" fontId="0" fillId="0" borderId="15" xfId="0" applyFont="1" applyFill="1" applyBorder="1" applyAlignment="1" applyProtection="1">
      <alignment horizontal="distributed" vertical="center"/>
      <protection/>
    </xf>
    <xf numFmtId="216" fontId="12" fillId="0" borderId="24" xfId="0" applyNumberFormat="1" applyFont="1" applyFill="1" applyBorder="1" applyAlignment="1">
      <alignment horizontal="right"/>
    </xf>
    <xf numFmtId="37" fontId="0" fillId="0" borderId="0" xfId="0" applyNumberFormat="1" applyFont="1" applyFill="1" applyBorder="1" applyAlignment="1" applyProtection="1">
      <alignment vertical="center"/>
      <protection/>
    </xf>
    <xf numFmtId="209" fontId="0" fillId="0" borderId="0" xfId="0" applyNumberFormat="1" applyFont="1" applyFill="1" applyBorder="1" applyAlignment="1" applyProtection="1">
      <alignment horizontal="right" vertical="center"/>
      <protection/>
    </xf>
    <xf numFmtId="209" fontId="1" fillId="0" borderId="0" xfId="0" applyNumberFormat="1" applyFont="1" applyFill="1" applyBorder="1" applyAlignment="1" applyProtection="1">
      <alignment horizontal="right" vertical="center"/>
      <protection/>
    </xf>
    <xf numFmtId="37" fontId="12" fillId="0" borderId="21" xfId="0" applyNumberFormat="1" applyFont="1" applyFill="1" applyBorder="1" applyAlignment="1" applyProtection="1">
      <alignment vertical="center"/>
      <protection/>
    </xf>
    <xf numFmtId="0" fontId="0" fillId="0" borderId="14" xfId="0" applyFont="1" applyFill="1" applyBorder="1" applyAlignment="1" applyProtection="1">
      <alignment horizontal="left" vertical="center"/>
      <protection/>
    </xf>
    <xf numFmtId="0" fontId="0" fillId="0" borderId="15" xfId="0" applyFont="1" applyFill="1" applyBorder="1" applyAlignment="1" applyProtection="1">
      <alignment horizontal="distributed" vertical="center"/>
      <protection/>
    </xf>
    <xf numFmtId="216" fontId="0" fillId="0" borderId="15" xfId="0" applyNumberFormat="1" applyFont="1" applyFill="1" applyBorder="1" applyAlignment="1" applyProtection="1">
      <alignment vertical="center"/>
      <protection/>
    </xf>
    <xf numFmtId="0" fontId="0" fillId="0" borderId="21" xfId="0" applyFont="1" applyFill="1" applyBorder="1" applyAlignment="1">
      <alignment vertical="center"/>
    </xf>
    <xf numFmtId="0" fontId="0" fillId="0" borderId="16" xfId="0" applyFont="1" applyFill="1" applyBorder="1" applyAlignment="1" applyProtection="1">
      <alignment vertical="center"/>
      <protection/>
    </xf>
    <xf numFmtId="0" fontId="0" fillId="0" borderId="19" xfId="0" applyFont="1" applyFill="1" applyBorder="1" applyAlignment="1" applyProtection="1">
      <alignment horizontal="centerContinuous" vertical="center"/>
      <protection/>
    </xf>
    <xf numFmtId="0" fontId="0" fillId="0" borderId="15" xfId="0" applyFont="1" applyFill="1" applyBorder="1" applyAlignment="1" applyProtection="1">
      <alignment horizontal="centerContinuous" vertical="center"/>
      <protection/>
    </xf>
    <xf numFmtId="0" fontId="0" fillId="0" borderId="36" xfId="0" applyFont="1" applyFill="1" applyBorder="1" applyAlignment="1" applyProtection="1">
      <alignment horizontal="centerContinuous" vertical="center"/>
      <protection/>
    </xf>
    <xf numFmtId="0" fontId="0" fillId="0" borderId="16" xfId="0" applyFont="1" applyFill="1" applyBorder="1" applyAlignment="1" applyProtection="1">
      <alignment horizontal="centerContinuous" vertical="center"/>
      <protection/>
    </xf>
    <xf numFmtId="0" fontId="0" fillId="0" borderId="31" xfId="0" applyFont="1" applyFill="1" applyBorder="1" applyAlignment="1" applyProtection="1">
      <alignment horizontal="centerContinuous" vertical="center"/>
      <protection/>
    </xf>
    <xf numFmtId="216" fontId="0" fillId="0" borderId="22" xfId="0" applyNumberFormat="1" applyFont="1" applyFill="1" applyBorder="1" applyAlignment="1" applyProtection="1">
      <alignment horizontal="right" vertical="center"/>
      <protection/>
    </xf>
    <xf numFmtId="216" fontId="0" fillId="0" borderId="0" xfId="0" applyNumberFormat="1" applyFont="1" applyFill="1" applyBorder="1" applyAlignment="1" applyProtection="1">
      <alignment horizontal="right" vertical="center"/>
      <protection/>
    </xf>
    <xf numFmtId="216" fontId="12" fillId="0" borderId="0" xfId="0" applyNumberFormat="1" applyFont="1" applyFill="1" applyBorder="1" applyAlignment="1">
      <alignment horizontal="right" vertical="center"/>
    </xf>
    <xf numFmtId="216" fontId="12" fillId="0" borderId="0" xfId="49" applyNumberFormat="1" applyFont="1" applyFill="1" applyBorder="1" applyAlignment="1">
      <alignment horizontal="right" vertical="center"/>
    </xf>
    <xf numFmtId="216" fontId="11" fillId="0" borderId="0" xfId="49" applyNumberFormat="1" applyFont="1" applyFill="1" applyBorder="1" applyAlignment="1" applyProtection="1">
      <alignment horizontal="right" vertical="center"/>
      <protection/>
    </xf>
    <xf numFmtId="216" fontId="11" fillId="0" borderId="23" xfId="0" applyNumberFormat="1" applyFont="1" applyFill="1" applyBorder="1" applyAlignment="1" applyProtection="1">
      <alignment horizontal="right" vertical="center"/>
      <protection/>
    </xf>
    <xf numFmtId="0" fontId="0" fillId="0" borderId="24" xfId="0" applyFont="1" applyFill="1" applyBorder="1" applyAlignment="1" applyProtection="1">
      <alignment horizontal="left" vertical="center"/>
      <protection/>
    </xf>
    <xf numFmtId="0" fontId="24" fillId="0" borderId="0" xfId="61" applyFont="1" applyFill="1">
      <alignment/>
      <protection/>
    </xf>
    <xf numFmtId="38" fontId="26" fillId="0" borderId="0" xfId="49" applyFont="1" applyFill="1" applyBorder="1" applyAlignment="1" applyProtection="1">
      <alignment horizontal="center" vertical="center"/>
      <protection/>
    </xf>
    <xf numFmtId="38" fontId="8" fillId="0" borderId="0" xfId="49" applyFont="1" applyFill="1" applyBorder="1" applyAlignment="1" applyProtection="1">
      <alignment horizontal="center" vertical="center"/>
      <protection/>
    </xf>
    <xf numFmtId="38" fontId="8" fillId="0" borderId="38" xfId="49" applyFont="1" applyFill="1" applyBorder="1" applyAlignment="1">
      <alignment horizontal="right" vertical="center"/>
    </xf>
    <xf numFmtId="38" fontId="8" fillId="0" borderId="13" xfId="49" applyFont="1" applyFill="1" applyBorder="1" applyAlignment="1" applyProtection="1">
      <alignment horizontal="center" vertical="center"/>
      <protection/>
    </xf>
    <xf numFmtId="38" fontId="8" fillId="0" borderId="39" xfId="49" applyFont="1" applyFill="1" applyBorder="1" applyAlignment="1">
      <alignment horizontal="center" vertical="center"/>
    </xf>
    <xf numFmtId="38" fontId="8" fillId="0" borderId="13" xfId="49" applyFont="1" applyFill="1" applyBorder="1" applyAlignment="1">
      <alignment horizontal="center" vertical="center"/>
    </xf>
    <xf numFmtId="38" fontId="8" fillId="0" borderId="40" xfId="49" applyFont="1" applyFill="1" applyBorder="1" applyAlignment="1">
      <alignment horizontal="center" vertical="center"/>
    </xf>
    <xf numFmtId="38" fontId="8" fillId="0" borderId="0" xfId="49" applyFont="1" applyFill="1" applyBorder="1" applyAlignment="1">
      <alignment horizontal="center" vertical="center"/>
    </xf>
    <xf numFmtId="0" fontId="8" fillId="0" borderId="27" xfId="61" applyFont="1" applyFill="1" applyBorder="1" applyAlignment="1" applyProtection="1">
      <alignment horizontal="center" vertical="center"/>
      <protection/>
    </xf>
    <xf numFmtId="38" fontId="8" fillId="0" borderId="22" xfId="49" applyFont="1" applyFill="1" applyBorder="1" applyAlignment="1">
      <alignment vertical="center"/>
    </xf>
    <xf numFmtId="38" fontId="8" fillId="0" borderId="0" xfId="49" applyFont="1" applyFill="1" applyBorder="1" applyAlignment="1">
      <alignment vertical="center"/>
    </xf>
    <xf numFmtId="38" fontId="8" fillId="0" borderId="0" xfId="49" applyFont="1" applyFill="1" applyBorder="1" applyAlignment="1">
      <alignment horizontal="right" vertical="center"/>
    </xf>
    <xf numFmtId="0" fontId="8" fillId="0" borderId="0" xfId="61" applyFont="1" applyFill="1">
      <alignment/>
      <protection/>
    </xf>
    <xf numFmtId="0" fontId="8" fillId="0" borderId="14" xfId="61" applyFont="1" applyFill="1" applyBorder="1" applyAlignment="1" applyProtection="1" quotePrefix="1">
      <alignment horizontal="center" vertical="center"/>
      <protection/>
    </xf>
    <xf numFmtId="0" fontId="8" fillId="0" borderId="0" xfId="61" applyFont="1" applyFill="1" applyBorder="1" applyAlignment="1">
      <alignment vertical="center"/>
      <protection/>
    </xf>
    <xf numFmtId="0" fontId="25" fillId="0" borderId="14" xfId="61" applyFont="1" applyFill="1" applyBorder="1" applyAlignment="1" applyProtection="1" quotePrefix="1">
      <alignment horizontal="center" vertical="center"/>
      <protection/>
    </xf>
    <xf numFmtId="38" fontId="25" fillId="0" borderId="0" xfId="49" applyFont="1" applyFill="1" applyAlignment="1">
      <alignment/>
    </xf>
    <xf numFmtId="38" fontId="25" fillId="0" borderId="0" xfId="61" applyNumberFormat="1" applyFont="1" applyFill="1" applyBorder="1" applyAlignment="1">
      <alignment vertical="center"/>
      <protection/>
    </xf>
    <xf numFmtId="0" fontId="25" fillId="0" borderId="0" xfId="61" applyFont="1" applyFill="1" applyBorder="1" applyAlignment="1">
      <alignment vertical="center"/>
      <protection/>
    </xf>
    <xf numFmtId="38" fontId="25" fillId="0" borderId="0" xfId="49" applyFont="1" applyFill="1" applyAlignment="1">
      <alignment vertical="center"/>
    </xf>
    <xf numFmtId="0" fontId="25" fillId="0" borderId="0" xfId="61" applyFont="1" applyFill="1">
      <alignment/>
      <protection/>
    </xf>
    <xf numFmtId="38" fontId="8" fillId="0" borderId="10" xfId="49" applyFont="1" applyFill="1" applyBorder="1" applyAlignment="1">
      <alignment vertical="center"/>
    </xf>
    <xf numFmtId="38" fontId="8" fillId="0" borderId="0" xfId="49" applyFont="1" applyFill="1" applyBorder="1" applyAlignment="1" applyProtection="1">
      <alignment horizontal="centerContinuous" vertical="center"/>
      <protection/>
    </xf>
    <xf numFmtId="38" fontId="8" fillId="0" borderId="12" xfId="49" applyFont="1" applyFill="1" applyBorder="1" applyAlignment="1">
      <alignment horizontal="center" vertical="center"/>
    </xf>
    <xf numFmtId="38" fontId="8" fillId="0" borderId="31" xfId="49" applyFont="1" applyFill="1" applyBorder="1" applyAlignment="1">
      <alignment horizontal="center" vertical="center"/>
    </xf>
    <xf numFmtId="38" fontId="8" fillId="0" borderId="19" xfId="49" applyFont="1" applyFill="1" applyBorder="1" applyAlignment="1">
      <alignment horizontal="center" vertical="center"/>
    </xf>
    <xf numFmtId="38" fontId="8" fillId="0" borderId="19" xfId="49" applyFont="1" applyFill="1" applyBorder="1" applyAlignment="1">
      <alignment horizontal="center" vertical="center" shrinkToFit="1"/>
    </xf>
    <xf numFmtId="38" fontId="8" fillId="0" borderId="36" xfId="49" applyFont="1" applyFill="1" applyBorder="1" applyAlignment="1">
      <alignment horizontal="center" vertical="center"/>
    </xf>
    <xf numFmtId="38" fontId="8" fillId="0" borderId="36" xfId="49" applyFont="1" applyFill="1" applyBorder="1" applyAlignment="1">
      <alignment horizontal="center" vertical="center" shrinkToFit="1"/>
    </xf>
    <xf numFmtId="38" fontId="8" fillId="0" borderId="27" xfId="49" applyFont="1" applyFill="1" applyBorder="1" applyAlignment="1" applyProtection="1">
      <alignment vertical="center"/>
      <protection/>
    </xf>
    <xf numFmtId="38" fontId="8" fillId="0" borderId="25" xfId="49" applyFont="1" applyFill="1" applyBorder="1" applyAlignment="1">
      <alignment horizontal="right" vertical="center"/>
    </xf>
    <xf numFmtId="38" fontId="8" fillId="0" borderId="21" xfId="49" applyFont="1" applyFill="1" applyBorder="1" applyAlignment="1">
      <alignment horizontal="right" vertical="center"/>
    </xf>
    <xf numFmtId="0" fontId="8" fillId="0" borderId="14" xfId="61" applyFont="1" applyFill="1" applyBorder="1" applyAlignment="1" applyProtection="1">
      <alignment horizontal="center" vertical="center"/>
      <protection/>
    </xf>
    <xf numFmtId="38" fontId="25" fillId="0" borderId="22" xfId="49" applyFont="1" applyFill="1" applyBorder="1" applyAlignment="1">
      <alignment vertical="center"/>
    </xf>
    <xf numFmtId="38" fontId="25" fillId="0" borderId="0" xfId="49" applyFont="1" applyFill="1" applyBorder="1" applyAlignment="1">
      <alignment vertical="center"/>
    </xf>
    <xf numFmtId="38" fontId="8" fillId="0" borderId="14" xfId="49" applyFont="1" applyFill="1" applyBorder="1" applyAlignment="1" applyProtection="1">
      <alignment horizontal="center" vertical="center"/>
      <protection/>
    </xf>
    <xf numFmtId="38" fontId="27" fillId="0" borderId="0" xfId="49" applyFont="1" applyFill="1" applyBorder="1" applyAlignment="1">
      <alignment vertical="center"/>
    </xf>
    <xf numFmtId="38" fontId="8" fillId="0" borderId="0" xfId="49" applyFont="1" applyFill="1" applyBorder="1" applyAlignment="1">
      <alignment/>
    </xf>
    <xf numFmtId="38" fontId="8" fillId="0" borderId="14" xfId="49" applyFont="1" applyFill="1" applyBorder="1" applyAlignment="1" applyProtection="1" quotePrefix="1">
      <alignment horizontal="center" vertical="center"/>
      <protection/>
    </xf>
    <xf numFmtId="38" fontId="8" fillId="0" borderId="22" xfId="49" applyFont="1" applyFill="1" applyBorder="1" applyAlignment="1">
      <alignment/>
    </xf>
    <xf numFmtId="38" fontId="8" fillId="0" borderId="15" xfId="49" applyFont="1" applyFill="1" applyBorder="1" applyAlignment="1" applyProtection="1" quotePrefix="1">
      <alignment horizontal="center" vertical="center"/>
      <protection/>
    </xf>
    <xf numFmtId="38" fontId="8" fillId="0" borderId="41" xfId="49" applyFont="1" applyFill="1" applyBorder="1" applyAlignment="1">
      <alignment/>
    </xf>
    <xf numFmtId="38" fontId="8" fillId="0" borderId="24" xfId="49" applyFont="1" applyFill="1" applyBorder="1" applyAlignment="1">
      <alignment vertical="center"/>
    </xf>
    <xf numFmtId="38" fontId="8" fillId="0" borderId="15" xfId="49" applyFont="1" applyFill="1" applyBorder="1" applyAlignment="1">
      <alignment vertical="center"/>
    </xf>
    <xf numFmtId="38" fontId="25" fillId="0" borderId="0" xfId="49" applyFont="1" applyFill="1" applyBorder="1" applyAlignment="1">
      <alignment/>
    </xf>
    <xf numFmtId="0" fontId="26" fillId="0" borderId="0" xfId="61" applyFont="1" applyFill="1" applyBorder="1" applyAlignment="1">
      <alignment vertical="center"/>
      <protection/>
    </xf>
    <xf numFmtId="38" fontId="26" fillId="0" borderId="0" xfId="49" applyFont="1" applyFill="1" applyAlignment="1">
      <alignment vertical="center"/>
    </xf>
    <xf numFmtId="0" fontId="26" fillId="0" borderId="0" xfId="61" applyFont="1" applyFill="1">
      <alignment/>
      <protection/>
    </xf>
    <xf numFmtId="38" fontId="8" fillId="0" borderId="0" xfId="49" applyFont="1" applyFill="1" applyBorder="1" applyAlignment="1" applyProtection="1">
      <alignment vertical="center"/>
      <protection/>
    </xf>
    <xf numFmtId="38" fontId="8" fillId="0" borderId="0" xfId="61" applyNumberFormat="1" applyFont="1" applyFill="1">
      <alignment/>
      <protection/>
    </xf>
    <xf numFmtId="38" fontId="8" fillId="0" borderId="0" xfId="49" applyFont="1" applyFill="1" applyAlignment="1">
      <alignment/>
    </xf>
    <xf numFmtId="38" fontId="8" fillId="0" borderId="24" xfId="49" applyFont="1" applyFill="1" applyBorder="1" applyAlignment="1">
      <alignment/>
    </xf>
    <xf numFmtId="38" fontId="24" fillId="0" borderId="0" xfId="61" applyNumberFormat="1" applyFont="1" applyFill="1">
      <alignment/>
      <protection/>
    </xf>
    <xf numFmtId="38" fontId="12" fillId="0" borderId="22" xfId="49" applyFont="1" applyFill="1" applyBorder="1" applyAlignment="1" applyProtection="1">
      <alignment horizontal="right" vertical="center"/>
      <protection/>
    </xf>
    <xf numFmtId="0" fontId="0" fillId="0" borderId="0" xfId="0" applyAlignment="1">
      <alignment horizontal="right" vertical="center"/>
    </xf>
    <xf numFmtId="0" fontId="12" fillId="0" borderId="0" xfId="0" applyFont="1" applyAlignment="1">
      <alignment horizontal="right" vertical="center"/>
    </xf>
    <xf numFmtId="0" fontId="0" fillId="0" borderId="15" xfId="0" applyFont="1" applyFill="1" applyBorder="1" applyAlignment="1">
      <alignment horizontal="center" vertical="center"/>
    </xf>
    <xf numFmtId="38" fontId="0" fillId="0" borderId="16" xfId="49" applyFont="1" applyFill="1" applyBorder="1" applyAlignment="1" applyProtection="1">
      <alignment horizontal="center" vertical="center"/>
      <protection/>
    </xf>
    <xf numFmtId="38" fontId="0" fillId="0" borderId="31" xfId="49" applyFont="1" applyFill="1" applyBorder="1" applyAlignment="1" applyProtection="1">
      <alignment horizontal="center" vertical="center"/>
      <protection/>
    </xf>
    <xf numFmtId="38" fontId="0" fillId="0" borderId="18" xfId="49" applyFont="1" applyFill="1" applyBorder="1" applyAlignment="1" applyProtection="1">
      <alignment horizontal="center" vertical="center"/>
      <protection/>
    </xf>
    <xf numFmtId="38" fontId="0" fillId="0" borderId="14" xfId="49" applyFont="1" applyFill="1" applyBorder="1" applyAlignment="1" applyProtection="1">
      <alignment horizontal="distributed" vertical="center"/>
      <protection/>
    </xf>
    <xf numFmtId="0" fontId="0" fillId="0" borderId="0" xfId="0" applyFont="1" applyFill="1" applyBorder="1" applyAlignment="1">
      <alignment horizontal="center" vertical="distributed" textRotation="255"/>
    </xf>
    <xf numFmtId="38" fontId="0" fillId="0" borderId="0" xfId="49" applyFont="1" applyFill="1" applyAlignment="1">
      <alignment vertical="top"/>
    </xf>
    <xf numFmtId="38" fontId="0" fillId="0" borderId="0" xfId="49" applyFont="1" applyFill="1" applyBorder="1" applyAlignment="1" applyProtection="1">
      <alignment horizontal="left" vertical="center"/>
      <protection/>
    </xf>
    <xf numFmtId="38" fontId="0" fillId="0" borderId="0" xfId="49" applyFont="1" applyFill="1" applyAlignment="1" applyProtection="1">
      <alignment horizontal="left" vertical="center"/>
      <protection/>
    </xf>
    <xf numFmtId="38" fontId="0" fillId="0" borderId="0" xfId="49" applyFont="1" applyFill="1" applyAlignment="1">
      <alignment horizontal="left" vertical="center"/>
    </xf>
    <xf numFmtId="38" fontId="0" fillId="0" borderId="0" xfId="49" applyFont="1" applyFill="1" applyBorder="1" applyAlignment="1" applyProtection="1">
      <alignment vertical="center" textRotation="255"/>
      <protection/>
    </xf>
    <xf numFmtId="38" fontId="0" fillId="0" borderId="0" xfId="49" applyFont="1" applyFill="1" applyAlignment="1" applyProtection="1" quotePrefix="1">
      <alignment horizontal="right" vertical="center"/>
      <protection/>
    </xf>
    <xf numFmtId="38" fontId="0" fillId="0" borderId="17" xfId="49" applyFont="1" applyFill="1" applyBorder="1" applyAlignment="1" applyProtection="1">
      <alignment horizontal="center" vertical="center"/>
      <protection/>
    </xf>
    <xf numFmtId="38" fontId="0" fillId="0" borderId="22" xfId="49" applyFont="1" applyFill="1" applyBorder="1" applyAlignment="1">
      <alignment vertical="center"/>
    </xf>
    <xf numFmtId="38" fontId="0" fillId="0" borderId="14" xfId="49" applyFont="1" applyFill="1" applyBorder="1" applyAlignment="1" applyProtection="1">
      <alignment horizontal="left" vertical="center"/>
      <protection/>
    </xf>
    <xf numFmtId="38" fontId="0" fillId="0" borderId="14" xfId="49" applyFont="1" applyFill="1" applyBorder="1" applyAlignment="1" applyProtection="1">
      <alignment vertical="center"/>
      <protection/>
    </xf>
    <xf numFmtId="221" fontId="0" fillId="0" borderId="0" xfId="49" applyNumberFormat="1" applyFont="1" applyFill="1" applyAlignment="1">
      <alignment horizontal="right" vertical="center"/>
    </xf>
    <xf numFmtId="38" fontId="0" fillId="0" borderId="14" xfId="49" applyFont="1" applyFill="1" applyBorder="1" applyAlignment="1" applyProtection="1">
      <alignment horizontal="distributed" vertical="top"/>
      <protection/>
    </xf>
    <xf numFmtId="38" fontId="0" fillId="0" borderId="26" xfId="49" applyFont="1" applyFill="1" applyBorder="1" applyAlignment="1">
      <alignment vertical="center"/>
    </xf>
    <xf numFmtId="38" fontId="0" fillId="0" borderId="24" xfId="49" applyFont="1" applyFill="1" applyBorder="1" applyAlignment="1">
      <alignment vertical="center"/>
    </xf>
    <xf numFmtId="38" fontId="0" fillId="0" borderId="42" xfId="49" applyFont="1" applyFill="1" applyBorder="1" applyAlignment="1" applyProtection="1">
      <alignment vertical="center"/>
      <protection/>
    </xf>
    <xf numFmtId="38" fontId="0" fillId="0" borderId="14" xfId="49" applyFont="1" applyFill="1" applyBorder="1" applyAlignment="1" applyProtection="1">
      <alignment vertical="top" shrinkToFit="1"/>
      <protection/>
    </xf>
    <xf numFmtId="38" fontId="0" fillId="0" borderId="19" xfId="49" applyFont="1" applyFill="1" applyBorder="1" applyAlignment="1" applyProtection="1">
      <alignment horizontal="center" vertical="center"/>
      <protection/>
    </xf>
    <xf numFmtId="221" fontId="0" fillId="0" borderId="0" xfId="49" applyNumberFormat="1" applyFont="1" applyFill="1" applyBorder="1" applyAlignment="1">
      <alignment horizontal="right" vertical="center"/>
    </xf>
    <xf numFmtId="38" fontId="0" fillId="0" borderId="10" xfId="49" applyFont="1" applyFill="1" applyBorder="1" applyAlignment="1" applyProtection="1">
      <alignment vertical="center"/>
      <protection/>
    </xf>
    <xf numFmtId="38" fontId="0" fillId="0" borderId="10" xfId="49" applyFont="1" applyFill="1" applyBorder="1" applyAlignment="1">
      <alignment vertical="center"/>
    </xf>
    <xf numFmtId="38" fontId="0" fillId="0" borderId="19" xfId="49" applyFont="1" applyFill="1" applyBorder="1" applyAlignment="1">
      <alignment horizontal="center" vertical="center"/>
    </xf>
    <xf numFmtId="38" fontId="0" fillId="0" borderId="14" xfId="49" applyFont="1" applyFill="1" applyBorder="1" applyAlignment="1">
      <alignment vertical="center"/>
    </xf>
    <xf numFmtId="38" fontId="0" fillId="0" borderId="26" xfId="49" applyFont="1" applyFill="1" applyBorder="1" applyAlignment="1" applyProtection="1">
      <alignment vertical="center"/>
      <protection/>
    </xf>
    <xf numFmtId="38" fontId="0" fillId="0" borderId="22" xfId="49" applyFont="1" applyFill="1" applyBorder="1" applyAlignment="1" applyProtection="1">
      <alignment horizontal="left" vertical="center"/>
      <protection/>
    </xf>
    <xf numFmtId="0" fontId="0" fillId="0" borderId="0" xfId="0" applyFont="1" applyFill="1" applyBorder="1" applyAlignment="1">
      <alignment horizontal="left" vertical="center" textRotation="255"/>
    </xf>
    <xf numFmtId="0" fontId="0" fillId="0" borderId="15" xfId="0" applyFont="1" applyFill="1" applyBorder="1" applyAlignment="1">
      <alignment horizontal="center" vertical="center" textRotation="255"/>
    </xf>
    <xf numFmtId="38" fontId="0" fillId="0" borderId="26" xfId="49" applyFont="1" applyFill="1" applyBorder="1" applyAlignment="1" applyProtection="1">
      <alignment horizontal="right" vertical="center"/>
      <protection/>
    </xf>
    <xf numFmtId="0" fontId="0" fillId="0" borderId="0" xfId="0" applyFont="1" applyFill="1" applyBorder="1" applyAlignment="1">
      <alignment horizontal="center" vertical="center"/>
    </xf>
    <xf numFmtId="0" fontId="12" fillId="0" borderId="21" xfId="0" applyFont="1" applyBorder="1" applyAlignment="1">
      <alignment horizontal="right" vertical="center"/>
    </xf>
    <xf numFmtId="221" fontId="12" fillId="0" borderId="15" xfId="49" applyNumberFormat="1" applyFont="1" applyFill="1" applyBorder="1" applyAlignment="1">
      <alignment horizontal="right" vertical="center"/>
    </xf>
    <xf numFmtId="216" fontId="0" fillId="0" borderId="22" xfId="0" applyNumberFormat="1" applyFont="1" applyFill="1" applyBorder="1" applyAlignment="1">
      <alignment vertical="center"/>
    </xf>
    <xf numFmtId="216" fontId="0" fillId="0" borderId="0" xfId="0" applyNumberFormat="1" applyFont="1" applyFill="1" applyBorder="1" applyAlignment="1">
      <alignment vertical="center"/>
    </xf>
    <xf numFmtId="0" fontId="0" fillId="0" borderId="0" xfId="0" applyFill="1" applyBorder="1" applyAlignment="1">
      <alignment vertical="center"/>
    </xf>
    <xf numFmtId="0" fontId="0" fillId="0" borderId="24" xfId="0" applyFill="1" applyBorder="1" applyAlignment="1">
      <alignment vertical="center"/>
    </xf>
    <xf numFmtId="38" fontId="0" fillId="0" borderId="0" xfId="49" applyFont="1" applyFill="1" applyAlignment="1">
      <alignment vertical="center"/>
    </xf>
    <xf numFmtId="37" fontId="0" fillId="0" borderId="31" xfId="0" applyNumberFormat="1" applyFill="1" applyBorder="1" applyAlignment="1" applyProtection="1">
      <alignment vertical="center"/>
      <protection/>
    </xf>
    <xf numFmtId="37" fontId="0" fillId="0" borderId="17" xfId="0" applyNumberFormat="1" applyFill="1" applyBorder="1" applyAlignment="1" applyProtection="1">
      <alignment vertical="center"/>
      <protection/>
    </xf>
    <xf numFmtId="39" fontId="0" fillId="0" borderId="17" xfId="0" applyNumberFormat="1" applyFill="1" applyBorder="1" applyAlignment="1" applyProtection="1">
      <alignment vertical="center"/>
      <protection/>
    </xf>
    <xf numFmtId="39" fontId="0" fillId="0" borderId="17" xfId="0" applyNumberFormat="1" applyFill="1" applyBorder="1" applyAlignment="1" applyProtection="1">
      <alignment horizontal="right" vertical="center"/>
      <protection/>
    </xf>
    <xf numFmtId="216" fontId="0" fillId="0" borderId="0" xfId="0" applyNumberFormat="1" applyFill="1" applyBorder="1" applyAlignment="1" applyProtection="1">
      <alignment vertical="center"/>
      <protection/>
    </xf>
    <xf numFmtId="216" fontId="0" fillId="0" borderId="15" xfId="0" applyNumberFormat="1" applyFill="1" applyBorder="1" applyAlignment="1" applyProtection="1">
      <alignment vertical="center"/>
      <protection/>
    </xf>
    <xf numFmtId="38" fontId="8" fillId="0" borderId="0" xfId="49" applyFont="1" applyFill="1" applyAlignment="1">
      <alignment horizontal="right" vertical="center"/>
    </xf>
    <xf numFmtId="38" fontId="27" fillId="0" borderId="0" xfId="49" applyFont="1" applyFill="1" applyBorder="1" applyAlignment="1">
      <alignment horizontal="right" vertical="center"/>
    </xf>
    <xf numFmtId="38" fontId="25" fillId="0" borderId="0" xfId="49" applyFont="1" applyFill="1" applyAlignment="1">
      <alignment horizontal="right"/>
    </xf>
    <xf numFmtId="38" fontId="8" fillId="0" borderId="43" xfId="49" applyFont="1" applyFill="1" applyBorder="1" applyAlignment="1">
      <alignment horizontal="center" vertical="center"/>
    </xf>
    <xf numFmtId="38" fontId="14" fillId="0" borderId="0" xfId="49" applyFont="1" applyFill="1" applyBorder="1" applyAlignment="1" applyProtection="1">
      <alignment horizontal="center" vertical="center"/>
      <protection/>
    </xf>
    <xf numFmtId="38" fontId="0" fillId="0" borderId="0" xfId="49" applyFont="1" applyFill="1" applyAlignment="1" applyProtection="1">
      <alignment horizontal="center" vertical="center"/>
      <protection/>
    </xf>
    <xf numFmtId="231" fontId="0" fillId="0" borderId="0" xfId="0" applyNumberFormat="1" applyFont="1" applyFill="1" applyAlignment="1">
      <alignment horizontal="right" vertical="center"/>
    </xf>
    <xf numFmtId="231" fontId="0" fillId="0" borderId="0" xfId="0" applyNumberFormat="1" applyFont="1" applyFill="1" applyAlignment="1">
      <alignment horizontal="right" vertical="center"/>
    </xf>
    <xf numFmtId="231" fontId="12" fillId="0" borderId="0" xfId="0" applyNumberFormat="1" applyFont="1" applyFill="1" applyBorder="1" applyAlignment="1" applyProtection="1">
      <alignment vertical="center"/>
      <protection/>
    </xf>
    <xf numFmtId="231" fontId="12" fillId="0" borderId="0" xfId="62" applyNumberFormat="1" applyFont="1" applyFill="1" applyBorder="1" applyAlignment="1" applyProtection="1">
      <alignment horizontal="center" vertical="center"/>
      <protection/>
    </xf>
    <xf numFmtId="231" fontId="12" fillId="0" borderId="0" xfId="0" applyNumberFormat="1" applyFont="1" applyFill="1" applyBorder="1" applyAlignment="1" applyProtection="1">
      <alignment horizontal="right" vertical="center"/>
      <protection/>
    </xf>
    <xf numFmtId="231" fontId="11" fillId="0" borderId="0" xfId="0" applyNumberFormat="1" applyFont="1" applyFill="1" applyAlignment="1">
      <alignment vertical="center"/>
    </xf>
    <xf numFmtId="231" fontId="0" fillId="0" borderId="0" xfId="62" applyNumberFormat="1" applyFont="1" applyFill="1" applyBorder="1" applyAlignment="1" applyProtection="1">
      <alignment horizontal="right" vertical="center"/>
      <protection/>
    </xf>
    <xf numFmtId="231" fontId="0" fillId="0" borderId="0" xfId="62" applyNumberFormat="1" applyFont="1" applyFill="1" applyBorder="1" applyAlignment="1" applyProtection="1">
      <alignment horizontal="right" vertical="center"/>
      <protection/>
    </xf>
    <xf numFmtId="0" fontId="0" fillId="0" borderId="23" xfId="0" applyFont="1" applyFill="1" applyBorder="1" applyAlignment="1">
      <alignment vertical="top"/>
    </xf>
    <xf numFmtId="0" fontId="0" fillId="0" borderId="0" xfId="0" applyFont="1" applyFill="1" applyBorder="1" applyAlignment="1">
      <alignment vertical="top"/>
    </xf>
    <xf numFmtId="38" fontId="0" fillId="0" borderId="0" xfId="49" applyFont="1" applyFill="1" applyBorder="1" applyAlignment="1" applyProtection="1">
      <alignment horizontal="left" vertical="center"/>
      <protection/>
    </xf>
    <xf numFmtId="0" fontId="0" fillId="0" borderId="0" xfId="64" applyFont="1" applyFill="1" applyBorder="1" applyAlignment="1" applyProtection="1">
      <alignment horizontal="left" vertical="center"/>
      <protection/>
    </xf>
    <xf numFmtId="37" fontId="0" fillId="0" borderId="26" xfId="0" applyNumberFormat="1" applyFont="1" applyFill="1" applyBorder="1" applyAlignment="1" applyProtection="1">
      <alignment vertical="center"/>
      <protection/>
    </xf>
    <xf numFmtId="0" fontId="0" fillId="0" borderId="13" xfId="0" applyFill="1" applyBorder="1" applyAlignment="1" applyProtection="1">
      <alignment horizontal="center" vertical="center"/>
      <protection/>
    </xf>
    <xf numFmtId="0" fontId="0" fillId="0" borderId="14" xfId="0" applyFill="1" applyBorder="1" applyAlignment="1" applyProtection="1" quotePrefix="1">
      <alignment horizontal="center" vertical="center"/>
      <protection/>
    </xf>
    <xf numFmtId="214" fontId="0" fillId="0" borderId="0" xfId="0" applyNumberFormat="1" applyFont="1" applyFill="1" applyBorder="1" applyAlignment="1">
      <alignment vertical="top"/>
    </xf>
    <xf numFmtId="0" fontId="0" fillId="0" borderId="44" xfId="0" applyFill="1" applyBorder="1" applyAlignment="1">
      <alignment horizontal="distributed" vertical="center"/>
    </xf>
    <xf numFmtId="38" fontId="0" fillId="0" borderId="0" xfId="49" applyFont="1" applyFill="1" applyBorder="1" applyAlignment="1" applyProtection="1">
      <alignment horizontal="right" vertical="center"/>
      <protection locked="0"/>
    </xf>
    <xf numFmtId="0" fontId="0" fillId="0" borderId="0" xfId="0" applyFill="1" applyBorder="1" applyAlignment="1" applyProtection="1">
      <alignment horizontal="center" vertical="center"/>
      <protection/>
    </xf>
    <xf numFmtId="0" fontId="0" fillId="0" borderId="0" xfId="0" applyFill="1" applyBorder="1" applyAlignment="1" applyProtection="1">
      <alignment vertical="center"/>
      <protection/>
    </xf>
    <xf numFmtId="0" fontId="0" fillId="0" borderId="0" xfId="0" applyFill="1" applyAlignment="1">
      <alignment horizontal="right" vertical="center"/>
    </xf>
    <xf numFmtId="0" fontId="12" fillId="0" borderId="0" xfId="0" applyFont="1" applyFill="1" applyBorder="1" applyAlignment="1">
      <alignment vertical="top"/>
    </xf>
    <xf numFmtId="0" fontId="14" fillId="0" borderId="0" xfId="0" applyFont="1" applyFill="1" applyBorder="1" applyAlignment="1" applyProtection="1">
      <alignment vertical="center"/>
      <protection/>
    </xf>
    <xf numFmtId="0" fontId="0" fillId="0" borderId="0" xfId="0" applyBorder="1" applyAlignment="1">
      <alignment vertical="center"/>
    </xf>
    <xf numFmtId="0" fontId="0" fillId="0" borderId="0" xfId="0" applyAlignment="1">
      <alignment vertical="center"/>
    </xf>
    <xf numFmtId="0" fontId="14" fillId="0" borderId="0" xfId="0" applyFont="1" applyFill="1" applyAlignment="1">
      <alignment horizontal="center" vertical="center"/>
    </xf>
    <xf numFmtId="0" fontId="0" fillId="0" borderId="16" xfId="0" applyFont="1" applyFill="1" applyBorder="1" applyAlignment="1">
      <alignment horizontal="distributed" vertical="center"/>
    </xf>
    <xf numFmtId="0" fontId="0" fillId="0" borderId="22" xfId="0" applyFont="1" applyFill="1" applyBorder="1" applyAlignment="1">
      <alignment vertical="center"/>
    </xf>
    <xf numFmtId="38" fontId="0" fillId="0" borderId="0" xfId="49" applyFont="1" applyFill="1" applyBorder="1" applyAlignment="1" applyProtection="1">
      <alignment horizontal="center" vertical="center"/>
      <protection/>
    </xf>
    <xf numFmtId="38" fontId="0" fillId="0" borderId="0" xfId="49" applyFont="1" applyFill="1" applyAlignment="1" applyProtection="1">
      <alignment horizontal="distributed" vertical="center"/>
      <protection/>
    </xf>
    <xf numFmtId="0" fontId="0" fillId="0" borderId="22" xfId="0" applyFont="1" applyFill="1" applyBorder="1" applyAlignment="1">
      <alignment horizontal="center" vertical="center"/>
    </xf>
    <xf numFmtId="38" fontId="0" fillId="0" borderId="22" xfId="49" applyFont="1" applyFill="1" applyBorder="1" applyAlignment="1" applyProtection="1">
      <alignment horizontal="right" vertical="center"/>
      <protection/>
    </xf>
    <xf numFmtId="38" fontId="1" fillId="0" borderId="14" xfId="49" applyFont="1" applyFill="1" applyBorder="1" applyAlignment="1" applyProtection="1">
      <alignment vertical="center"/>
      <protection/>
    </xf>
    <xf numFmtId="0" fontId="0" fillId="0" borderId="0" xfId="0" applyFont="1" applyFill="1" applyAlignment="1">
      <alignment horizontal="right" vertical="center"/>
    </xf>
    <xf numFmtId="0" fontId="0" fillId="0" borderId="25" xfId="0" applyFont="1" applyFill="1" applyBorder="1" applyAlignment="1" applyProtection="1">
      <alignment horizontal="center" vertical="center"/>
      <protection/>
    </xf>
    <xf numFmtId="38" fontId="14" fillId="0" borderId="0" xfId="49" applyFont="1" applyFill="1" applyBorder="1" applyAlignment="1" applyProtection="1">
      <alignment vertical="center"/>
      <protection/>
    </xf>
    <xf numFmtId="38" fontId="0" fillId="0" borderId="0" xfId="49" applyFont="1" applyFill="1" applyBorder="1" applyAlignment="1" applyProtection="1">
      <alignment vertical="center"/>
      <protection/>
    </xf>
    <xf numFmtId="38" fontId="0" fillId="0" borderId="17" xfId="49" applyFont="1" applyFill="1" applyBorder="1" applyAlignment="1" applyProtection="1">
      <alignment horizontal="center" vertical="center"/>
      <protection/>
    </xf>
    <xf numFmtId="38" fontId="0" fillId="0" borderId="18" xfId="49" applyFont="1" applyFill="1" applyBorder="1" applyAlignment="1" applyProtection="1">
      <alignment horizontal="center" vertical="center"/>
      <protection/>
    </xf>
    <xf numFmtId="38" fontId="0" fillId="0" borderId="19" xfId="49" applyFont="1" applyFill="1" applyBorder="1" applyAlignment="1" applyProtection="1">
      <alignment horizontal="center" vertical="center"/>
      <protection/>
    </xf>
    <xf numFmtId="38" fontId="0" fillId="0" borderId="24" xfId="49" applyFont="1" applyFill="1" applyBorder="1" applyAlignment="1" applyProtection="1">
      <alignment vertical="center"/>
      <protection/>
    </xf>
    <xf numFmtId="38" fontId="0" fillId="0" borderId="0" xfId="49" applyFont="1" applyFill="1" applyAlignment="1" applyProtection="1">
      <alignment vertical="center"/>
      <protection/>
    </xf>
    <xf numFmtId="0" fontId="0" fillId="0" borderId="0" xfId="0" applyFont="1" applyFill="1" applyBorder="1" applyAlignment="1">
      <alignment/>
    </xf>
    <xf numFmtId="221" fontId="0" fillId="0" borderId="0" xfId="49" applyNumberFormat="1" applyFont="1" applyFill="1" applyBorder="1" applyAlignment="1">
      <alignment horizontal="right" vertical="center"/>
    </xf>
    <xf numFmtId="38" fontId="0" fillId="0" borderId="0" xfId="49" applyFont="1" applyFill="1" applyBorder="1" applyAlignment="1">
      <alignment vertical="center"/>
    </xf>
    <xf numFmtId="38" fontId="0" fillId="0" borderId="31" xfId="49" applyFont="1" applyFill="1" applyBorder="1" applyAlignment="1" applyProtection="1">
      <alignment horizontal="center" vertical="center"/>
      <protection/>
    </xf>
    <xf numFmtId="221" fontId="12" fillId="0" borderId="0" xfId="49" applyNumberFormat="1" applyFont="1" applyFill="1" applyBorder="1" applyAlignment="1">
      <alignment horizontal="right" vertical="center"/>
    </xf>
    <xf numFmtId="38" fontId="12" fillId="0" borderId="24" xfId="49" applyFont="1" applyFill="1" applyBorder="1" applyAlignment="1" applyProtection="1">
      <alignment vertical="center"/>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lignment vertical="center"/>
    </xf>
    <xf numFmtId="38" fontId="0" fillId="0" borderId="0" xfId="49" applyFont="1" applyFill="1" applyBorder="1" applyAlignment="1" applyProtection="1">
      <alignment vertical="center" textRotation="255" shrinkToFit="1"/>
      <protection/>
    </xf>
    <xf numFmtId="38" fontId="0" fillId="0" borderId="0" xfId="49" applyFont="1" applyFill="1" applyBorder="1" applyAlignment="1" applyProtection="1">
      <alignment vertical="distributed" textRotation="255"/>
      <protection/>
    </xf>
    <xf numFmtId="0" fontId="8" fillId="0" borderId="0" xfId="0" applyFont="1" applyFill="1" applyAlignment="1">
      <alignment horizontal="left" vertical="top"/>
    </xf>
    <xf numFmtId="38" fontId="0" fillId="0" borderId="16" xfId="49" applyFont="1" applyFill="1" applyBorder="1" applyAlignment="1" applyProtection="1">
      <alignment horizontal="center" vertical="center"/>
      <protection/>
    </xf>
    <xf numFmtId="38" fontId="8" fillId="0" borderId="14" xfId="49" applyFont="1" applyFill="1" applyBorder="1" applyAlignment="1" applyProtection="1">
      <alignment vertical="center" wrapText="1"/>
      <protection/>
    </xf>
    <xf numFmtId="38" fontId="0" fillId="0" borderId="27" xfId="49" applyFont="1" applyFill="1" applyBorder="1" applyAlignment="1">
      <alignment vertical="center"/>
    </xf>
    <xf numFmtId="38" fontId="0" fillId="0" borderId="25" xfId="49" applyFont="1" applyFill="1" applyBorder="1" applyAlignment="1">
      <alignment vertical="center"/>
    </xf>
    <xf numFmtId="0" fontId="12" fillId="0" borderId="22" xfId="0" applyFont="1" applyFill="1" applyBorder="1" applyAlignment="1">
      <alignment horizontal="center" vertical="center"/>
    </xf>
    <xf numFmtId="38" fontId="0" fillId="0" borderId="21" xfId="49" applyFont="1" applyFill="1" applyBorder="1" applyAlignment="1">
      <alignment vertical="center"/>
    </xf>
    <xf numFmtId="38" fontId="0" fillId="0" borderId="45" xfId="49" applyFont="1" applyFill="1" applyBorder="1" applyAlignment="1">
      <alignment vertical="center"/>
    </xf>
    <xf numFmtId="0" fontId="0" fillId="0" borderId="29" xfId="0" applyFill="1" applyBorder="1" applyAlignment="1" applyProtection="1" quotePrefix="1">
      <alignment horizontal="center" vertical="center"/>
      <protection/>
    </xf>
    <xf numFmtId="0" fontId="0" fillId="0" borderId="44" xfId="0" applyFont="1" applyFill="1" applyBorder="1" applyAlignment="1">
      <alignment vertical="center"/>
    </xf>
    <xf numFmtId="37" fontId="0" fillId="0" borderId="0" xfId="0" applyNumberFormat="1" applyFill="1" applyAlignment="1" applyProtection="1">
      <alignment horizontal="right" vertical="center"/>
      <protection/>
    </xf>
    <xf numFmtId="37" fontId="0" fillId="0" borderId="24" xfId="0" applyNumberFormat="1" applyFill="1" applyBorder="1" applyAlignment="1" applyProtection="1">
      <alignment horizontal="right" vertical="center"/>
      <protection/>
    </xf>
    <xf numFmtId="0" fontId="0" fillId="0" borderId="0" xfId="0" applyFill="1" applyAlignment="1">
      <alignment vertical="center"/>
    </xf>
    <xf numFmtId="230" fontId="0" fillId="0" borderId="0" xfId="0" applyNumberFormat="1" applyFill="1" applyAlignment="1" applyProtection="1">
      <alignment vertical="center"/>
      <protection/>
    </xf>
    <xf numFmtId="230" fontId="0" fillId="0" borderId="26" xfId="0" applyNumberFormat="1" applyFill="1" applyBorder="1" applyAlignment="1" applyProtection="1">
      <alignment vertical="center"/>
      <protection/>
    </xf>
    <xf numFmtId="230" fontId="0" fillId="0" borderId="0" xfId="0" applyNumberFormat="1" applyFill="1" applyBorder="1" applyAlignment="1" applyProtection="1">
      <alignment horizontal="right" vertical="center"/>
      <protection/>
    </xf>
    <xf numFmtId="230" fontId="0" fillId="0" borderId="24" xfId="0" applyNumberFormat="1" applyFill="1" applyBorder="1" applyAlignment="1" applyProtection="1">
      <alignment horizontal="right" vertical="center"/>
      <protection/>
    </xf>
    <xf numFmtId="230" fontId="0" fillId="0" borderId="0" xfId="0" applyNumberFormat="1" applyFill="1" applyAlignment="1" applyProtection="1">
      <alignment horizontal="right" vertical="center"/>
      <protection/>
    </xf>
    <xf numFmtId="37" fontId="0" fillId="0" borderId="0" xfId="0" applyNumberFormat="1" applyFill="1" applyBorder="1" applyAlignment="1" applyProtection="1">
      <alignment horizontal="right" vertical="center"/>
      <protection/>
    </xf>
    <xf numFmtId="216" fontId="0" fillId="0" borderId="22" xfId="0" applyNumberFormat="1" applyFill="1" applyBorder="1" applyAlignment="1" applyProtection="1">
      <alignment horizontal="right" vertical="center"/>
      <protection/>
    </xf>
    <xf numFmtId="216" fontId="0" fillId="0" borderId="28" xfId="0" applyNumberFormat="1" applyFill="1" applyBorder="1" applyAlignment="1" applyProtection="1">
      <alignment horizontal="right" vertical="center"/>
      <protection/>
    </xf>
    <xf numFmtId="216" fontId="0" fillId="0" borderId="0" xfId="0" applyNumberFormat="1" applyFill="1" applyBorder="1" applyAlignment="1">
      <alignment horizontal="right"/>
    </xf>
    <xf numFmtId="216" fontId="0" fillId="0" borderId="0" xfId="0" applyNumberFormat="1" applyFill="1" applyBorder="1" applyAlignment="1" applyProtection="1">
      <alignment horizontal="right" vertical="center"/>
      <protection/>
    </xf>
    <xf numFmtId="216" fontId="0" fillId="0" borderId="24" xfId="0" applyNumberFormat="1" applyFill="1" applyBorder="1" applyAlignment="1" applyProtection="1">
      <alignment horizontal="right" vertical="center"/>
      <protection/>
    </xf>
    <xf numFmtId="37" fontId="0" fillId="0" borderId="0" xfId="0" applyNumberFormat="1" applyFill="1" applyBorder="1" applyAlignment="1" applyProtection="1">
      <alignment vertical="center"/>
      <protection/>
    </xf>
    <xf numFmtId="209" fontId="0" fillId="0" borderId="0" xfId="0" applyNumberFormat="1" applyFill="1" applyBorder="1" applyAlignment="1" applyProtection="1">
      <alignment horizontal="right" vertical="center"/>
      <protection/>
    </xf>
    <xf numFmtId="216" fontId="0" fillId="0" borderId="23" xfId="0" applyNumberFormat="1" applyFill="1" applyBorder="1" applyAlignment="1" applyProtection="1">
      <alignment horizontal="right" vertical="center"/>
      <protection/>
    </xf>
    <xf numFmtId="216" fontId="0" fillId="0" borderId="41" xfId="0" applyNumberFormat="1" applyFill="1" applyBorder="1" applyAlignment="1" applyProtection="1">
      <alignment horizontal="right" vertical="center"/>
      <protection/>
    </xf>
    <xf numFmtId="216" fontId="0" fillId="0" borderId="0" xfId="49" applyNumberFormat="1" applyFont="1" applyFill="1" applyBorder="1" applyAlignment="1" applyProtection="1">
      <alignment horizontal="right" vertical="center"/>
      <protection/>
    </xf>
    <xf numFmtId="216" fontId="0" fillId="0" borderId="24" xfId="49" applyNumberFormat="1" applyFont="1" applyFill="1" applyBorder="1" applyAlignment="1" applyProtection="1">
      <alignment horizontal="right" vertical="center"/>
      <protection/>
    </xf>
    <xf numFmtId="216" fontId="0" fillId="0" borderId="0" xfId="0" applyNumberFormat="1" applyFill="1" applyBorder="1" applyAlignment="1">
      <alignment horizontal="right" vertical="center"/>
    </xf>
    <xf numFmtId="37" fontId="0" fillId="0" borderId="0" xfId="64" applyNumberFormat="1" applyFont="1" applyFill="1" applyAlignment="1" applyProtection="1">
      <alignment horizontal="right" vertical="center"/>
      <protection/>
    </xf>
    <xf numFmtId="37" fontId="0" fillId="0" borderId="0" xfId="64" applyNumberFormat="1" applyFont="1" applyFill="1" applyAlignment="1" applyProtection="1">
      <alignment vertical="center"/>
      <protection/>
    </xf>
    <xf numFmtId="37" fontId="0" fillId="0" borderId="24" xfId="64" applyNumberFormat="1" applyFont="1" applyFill="1" applyBorder="1" applyAlignment="1" applyProtection="1">
      <alignment vertical="center"/>
      <protection/>
    </xf>
    <xf numFmtId="37" fontId="0" fillId="0" borderId="0" xfId="64" applyNumberFormat="1" applyFont="1" applyFill="1" applyBorder="1" applyAlignment="1" applyProtection="1">
      <alignment horizontal="right" vertical="center"/>
      <protection/>
    </xf>
    <xf numFmtId="37" fontId="0" fillId="0" borderId="24" xfId="64" applyNumberFormat="1" applyFont="1" applyFill="1" applyBorder="1" applyAlignment="1" applyProtection="1">
      <alignment horizontal="right" vertical="center"/>
      <protection/>
    </xf>
    <xf numFmtId="38" fontId="0" fillId="0" borderId="15" xfId="49" applyFont="1" applyFill="1" applyBorder="1" applyAlignment="1" applyProtection="1">
      <alignment horizontal="right" vertical="center"/>
      <protection/>
    </xf>
    <xf numFmtId="38" fontId="0" fillId="0" borderId="0" xfId="49" applyFont="1" applyFill="1" applyAlignment="1" applyProtection="1">
      <alignment horizontal="right" vertical="center"/>
      <protection/>
    </xf>
    <xf numFmtId="38" fontId="0" fillId="0" borderId="24" xfId="49" applyFont="1" applyFill="1" applyBorder="1" applyAlignment="1" applyProtection="1">
      <alignment horizontal="right" vertical="center"/>
      <protection/>
    </xf>
    <xf numFmtId="221" fontId="0" fillId="0" borderId="0" xfId="0" applyNumberFormat="1" applyFill="1" applyAlignment="1">
      <alignment vertical="center"/>
    </xf>
    <xf numFmtId="0" fontId="0" fillId="0" borderId="0" xfId="0" applyNumberFormat="1" applyFill="1" applyAlignment="1">
      <alignment vertical="center"/>
    </xf>
    <xf numFmtId="38" fontId="0" fillId="0" borderId="23" xfId="49" applyFont="1" applyFill="1" applyBorder="1" applyAlignment="1" applyProtection="1">
      <alignment vertical="center"/>
      <protection/>
    </xf>
    <xf numFmtId="38" fontId="0" fillId="0" borderId="26" xfId="49" applyFont="1" applyFill="1" applyBorder="1" applyAlignment="1" applyProtection="1">
      <alignment vertical="center"/>
      <protection/>
    </xf>
    <xf numFmtId="38" fontId="0" fillId="0" borderId="0" xfId="49" applyFont="1" applyFill="1" applyAlignment="1" applyProtection="1">
      <alignment vertical="center"/>
      <protection locked="0"/>
    </xf>
    <xf numFmtId="38" fontId="0" fillId="0" borderId="0" xfId="49" applyFont="1" applyFill="1" applyAlignment="1" applyProtection="1">
      <alignment horizontal="right" vertical="center"/>
      <protection locked="0"/>
    </xf>
    <xf numFmtId="38" fontId="0" fillId="0" borderId="15" xfId="49" applyFont="1" applyFill="1" applyBorder="1" applyAlignment="1" applyProtection="1">
      <alignment vertical="center"/>
      <protection locked="0"/>
    </xf>
    <xf numFmtId="38" fontId="0" fillId="0" borderId="0" xfId="49" applyFont="1" applyFill="1" applyBorder="1" applyAlignment="1" applyProtection="1">
      <alignment vertical="center"/>
      <protection locked="0"/>
    </xf>
    <xf numFmtId="38" fontId="0" fillId="0" borderId="15" xfId="49" applyFont="1" applyFill="1" applyBorder="1" applyAlignment="1" applyProtection="1">
      <alignment vertical="center"/>
      <protection/>
    </xf>
    <xf numFmtId="216" fontId="0" fillId="0" borderId="0" xfId="0" applyNumberFormat="1" applyFill="1" applyAlignment="1" applyProtection="1">
      <alignment horizontal="right" vertical="center"/>
      <protection/>
    </xf>
    <xf numFmtId="216" fontId="0" fillId="0" borderId="0" xfId="0" applyNumberFormat="1" applyFill="1" applyAlignment="1" applyProtection="1">
      <alignment horizontal="right" vertical="center"/>
      <protection locked="0"/>
    </xf>
    <xf numFmtId="221" fontId="0" fillId="0" borderId="22" xfId="0" applyNumberFormat="1" applyFill="1" applyBorder="1" applyAlignment="1" applyProtection="1">
      <alignment horizontal="right" vertical="center"/>
      <protection/>
    </xf>
    <xf numFmtId="221" fontId="0" fillId="0" borderId="26" xfId="0" applyNumberFormat="1" applyFill="1" applyBorder="1" applyAlignment="1" applyProtection="1">
      <alignment horizontal="right" vertical="center"/>
      <protection/>
    </xf>
    <xf numFmtId="221" fontId="0" fillId="0" borderId="0" xfId="0" applyNumberFormat="1" applyFill="1" applyBorder="1" applyAlignment="1" applyProtection="1">
      <alignment horizontal="right" vertical="center"/>
      <protection/>
    </xf>
    <xf numFmtId="221" fontId="0" fillId="0" borderId="24" xfId="0" applyNumberFormat="1" applyFill="1" applyBorder="1" applyAlignment="1" applyProtection="1">
      <alignment horizontal="right" vertical="center"/>
      <protection/>
    </xf>
    <xf numFmtId="221" fontId="0" fillId="0" borderId="0" xfId="0" applyNumberFormat="1" applyFill="1" applyBorder="1" applyAlignment="1" applyProtection="1">
      <alignment horizontal="right" vertical="center"/>
      <protection locked="0"/>
    </xf>
    <xf numFmtId="221" fontId="0" fillId="0" borderId="24" xfId="0" applyNumberFormat="1" applyFill="1" applyBorder="1" applyAlignment="1" applyProtection="1">
      <alignment horizontal="right" vertical="center"/>
      <protection locked="0"/>
    </xf>
    <xf numFmtId="0" fontId="0" fillId="0" borderId="0" xfId="62" applyFont="1" applyFill="1" applyAlignment="1">
      <alignment horizontal="right" vertical="center"/>
      <protection/>
    </xf>
    <xf numFmtId="216" fontId="0" fillId="0" borderId="22" xfId="0" applyNumberFormat="1" applyFill="1" applyBorder="1" applyAlignment="1" applyProtection="1">
      <alignment horizontal="right" vertical="center"/>
      <protection locked="0"/>
    </xf>
    <xf numFmtId="216" fontId="0" fillId="0" borderId="26" xfId="0" applyNumberFormat="1" applyFill="1" applyBorder="1" applyAlignment="1" applyProtection="1">
      <alignment horizontal="right" vertical="center"/>
      <protection locked="0"/>
    </xf>
    <xf numFmtId="184" fontId="0" fillId="0" borderId="0" xfId="0" applyNumberFormat="1" applyFill="1" applyBorder="1" applyAlignment="1" applyProtection="1">
      <alignment horizontal="right" vertical="center"/>
      <protection/>
    </xf>
    <xf numFmtId="212" fontId="0" fillId="0" borderId="0" xfId="0" applyNumberFormat="1" applyFill="1" applyBorder="1" applyAlignment="1" applyProtection="1">
      <alignment horizontal="right" vertical="center"/>
      <protection/>
    </xf>
    <xf numFmtId="212" fontId="0" fillId="0" borderId="15" xfId="0" applyNumberFormat="1" applyFill="1" applyBorder="1" applyAlignment="1" applyProtection="1">
      <alignment horizontal="right" vertical="center"/>
      <protection/>
    </xf>
    <xf numFmtId="212" fontId="0" fillId="0" borderId="0" xfId="0" applyNumberFormat="1" applyFill="1" applyBorder="1" applyAlignment="1" applyProtection="1">
      <alignment horizontal="right" vertical="center"/>
      <protection locked="0"/>
    </xf>
    <xf numFmtId="212" fontId="0" fillId="0" borderId="15" xfId="0" applyNumberFormat="1" applyFill="1" applyBorder="1" applyAlignment="1" applyProtection="1">
      <alignment horizontal="right" vertical="center"/>
      <protection locked="0"/>
    </xf>
    <xf numFmtId="216" fontId="0" fillId="0" borderId="26" xfId="0" applyNumberFormat="1" applyFill="1" applyBorder="1" applyAlignment="1" applyProtection="1">
      <alignment horizontal="right" vertical="center"/>
      <protection/>
    </xf>
    <xf numFmtId="216" fontId="0" fillId="0" borderId="15" xfId="0" applyNumberFormat="1" applyFill="1" applyBorder="1" applyAlignment="1" applyProtection="1">
      <alignment horizontal="right" vertical="center"/>
      <protection/>
    </xf>
    <xf numFmtId="216" fontId="0" fillId="0" borderId="0" xfId="0" applyNumberFormat="1" applyFill="1" applyBorder="1" applyAlignment="1" applyProtection="1">
      <alignment horizontal="right" vertical="center"/>
      <protection locked="0"/>
    </xf>
    <xf numFmtId="216" fontId="0" fillId="0" borderId="24" xfId="0" applyNumberFormat="1" applyFill="1" applyBorder="1" applyAlignment="1" applyProtection="1">
      <alignment horizontal="right" vertical="center"/>
      <protection locked="0"/>
    </xf>
    <xf numFmtId="37" fontId="0" fillId="0" borderId="0" xfId="62" applyNumberFormat="1" applyFont="1" applyFill="1" applyAlignment="1" applyProtection="1">
      <alignment vertical="center"/>
      <protection/>
    </xf>
    <xf numFmtId="0" fontId="0" fillId="0" borderId="0" xfId="0" applyFill="1" applyAlignment="1">
      <alignment vertical="top"/>
    </xf>
    <xf numFmtId="216" fontId="0" fillId="0" borderId="0" xfId="0" applyNumberFormat="1" applyFill="1" applyAlignment="1">
      <alignment vertical="center"/>
    </xf>
    <xf numFmtId="216" fontId="0" fillId="0" borderId="0" xfId="0" applyNumberFormat="1" applyFill="1" applyAlignment="1" applyProtection="1">
      <alignment vertical="center"/>
      <protection locked="0"/>
    </xf>
    <xf numFmtId="216" fontId="0" fillId="0" borderId="0" xfId="0" applyNumberFormat="1" applyFill="1" applyBorder="1" applyAlignment="1" applyProtection="1">
      <alignment vertical="center"/>
      <protection locked="0"/>
    </xf>
    <xf numFmtId="231" fontId="0" fillId="0" borderId="0" xfId="0" applyNumberFormat="1" applyFill="1" applyBorder="1" applyAlignment="1" applyProtection="1">
      <alignment horizontal="right" vertical="center"/>
      <protection/>
    </xf>
    <xf numFmtId="216" fontId="0" fillId="0" borderId="0" xfId="62" applyNumberFormat="1" applyFont="1" applyFill="1" applyAlignment="1" applyProtection="1">
      <alignment horizontal="right" vertical="center"/>
      <protection/>
    </xf>
    <xf numFmtId="0" fontId="0" fillId="0" borderId="0" xfId="62" applyNumberFormat="1" applyFont="1" applyFill="1" applyBorder="1" applyAlignment="1" applyProtection="1">
      <alignment horizontal="right" vertical="center"/>
      <protection/>
    </xf>
    <xf numFmtId="0" fontId="0" fillId="0" borderId="0" xfId="0" applyNumberFormat="1" applyFill="1" applyAlignment="1" applyProtection="1">
      <alignment horizontal="right" vertical="center"/>
      <protection/>
    </xf>
    <xf numFmtId="216" fontId="0" fillId="0" borderId="24" xfId="0" applyNumberFormat="1" applyFill="1" applyBorder="1" applyAlignment="1">
      <alignment vertical="center"/>
    </xf>
    <xf numFmtId="216" fontId="0" fillId="0" borderId="24" xfId="62" applyNumberFormat="1" applyFont="1" applyFill="1" applyBorder="1" applyAlignment="1" applyProtection="1">
      <alignment horizontal="right" vertical="center"/>
      <protection/>
    </xf>
    <xf numFmtId="182" fontId="0" fillId="0" borderId="0" xfId="0" applyNumberFormat="1" applyFill="1" applyBorder="1" applyAlignment="1" applyProtection="1">
      <alignment vertical="center"/>
      <protection/>
    </xf>
    <xf numFmtId="216" fontId="0" fillId="0" borderId="21" xfId="62" applyNumberFormat="1" applyFont="1" applyFill="1" applyBorder="1" applyAlignment="1" applyProtection="1">
      <alignment horizontal="right" vertical="center"/>
      <protection/>
    </xf>
    <xf numFmtId="216" fontId="0" fillId="0" borderId="21" xfId="62" applyNumberFormat="1" applyFont="1" applyFill="1" applyBorder="1" applyAlignment="1" applyProtection="1">
      <alignment vertical="center"/>
      <protection/>
    </xf>
    <xf numFmtId="216" fontId="0" fillId="0" borderId="24" xfId="62" applyNumberFormat="1" applyFont="1" applyFill="1" applyBorder="1" applyAlignment="1" applyProtection="1">
      <alignment vertical="center"/>
      <protection/>
    </xf>
    <xf numFmtId="216" fontId="0" fillId="0" borderId="15" xfId="62" applyNumberFormat="1" applyFont="1" applyFill="1" applyBorder="1" applyAlignment="1" applyProtection="1">
      <alignment vertical="center"/>
      <protection/>
    </xf>
    <xf numFmtId="216" fontId="0" fillId="0" borderId="15" xfId="62" applyNumberFormat="1" applyFont="1" applyFill="1" applyBorder="1" applyAlignment="1" applyProtection="1">
      <alignment horizontal="right" vertical="center"/>
      <protection/>
    </xf>
    <xf numFmtId="216" fontId="0" fillId="0" borderId="0" xfId="62" applyNumberFormat="1" applyFont="1" applyFill="1" applyAlignment="1" applyProtection="1">
      <alignment vertical="center"/>
      <protection/>
    </xf>
    <xf numFmtId="216" fontId="0" fillId="0" borderId="22" xfId="0" applyNumberFormat="1" applyFont="1" applyFill="1" applyBorder="1" applyAlignment="1">
      <alignment vertical="center"/>
    </xf>
    <xf numFmtId="216" fontId="0" fillId="0" borderId="0" xfId="0" applyNumberFormat="1" applyFont="1" applyFill="1" applyBorder="1" applyAlignment="1">
      <alignment vertical="center"/>
    </xf>
    <xf numFmtId="216" fontId="0" fillId="0" borderId="0" xfId="0" applyNumberFormat="1" applyFont="1" applyFill="1" applyBorder="1" applyAlignment="1">
      <alignment horizontal="right"/>
    </xf>
    <xf numFmtId="216" fontId="0" fillId="0" borderId="23" xfId="0" applyNumberFormat="1" applyFont="1" applyFill="1" applyBorder="1" applyAlignment="1" applyProtection="1">
      <alignment horizontal="right" vertical="center"/>
      <protection/>
    </xf>
    <xf numFmtId="216" fontId="0" fillId="0" borderId="0" xfId="49" applyNumberFormat="1" applyFont="1" applyFill="1" applyBorder="1" applyAlignment="1" applyProtection="1">
      <alignment horizontal="right" vertical="center"/>
      <protection/>
    </xf>
    <xf numFmtId="216" fontId="0" fillId="0" borderId="0" xfId="0" applyNumberFormat="1" applyFont="1" applyFill="1" applyBorder="1" applyAlignment="1">
      <alignment horizontal="right" vertical="center"/>
    </xf>
    <xf numFmtId="216" fontId="0" fillId="0" borderId="0" xfId="49" applyNumberFormat="1" applyFont="1" applyFill="1" applyBorder="1" applyAlignment="1">
      <alignment horizontal="right"/>
    </xf>
    <xf numFmtId="216" fontId="0" fillId="0" borderId="24" xfId="0" applyNumberFormat="1" applyFont="1" applyFill="1" applyBorder="1" applyAlignment="1">
      <alignment horizontal="right"/>
    </xf>
    <xf numFmtId="216" fontId="0" fillId="0" borderId="24" xfId="0" applyNumberFormat="1" applyFont="1" applyFill="1" applyBorder="1" applyAlignment="1">
      <alignment horizontal="right" vertical="center"/>
    </xf>
    <xf numFmtId="216" fontId="0" fillId="0" borderId="24" xfId="49" applyNumberFormat="1" applyFont="1" applyFill="1" applyBorder="1" applyAlignment="1" applyProtection="1">
      <alignment horizontal="right" vertical="center"/>
      <protection/>
    </xf>
    <xf numFmtId="216" fontId="0" fillId="0" borderId="0" xfId="0" applyNumberFormat="1" applyFont="1" applyFill="1" applyBorder="1" applyAlignment="1">
      <alignment horizontal="right"/>
    </xf>
    <xf numFmtId="216" fontId="0" fillId="0" borderId="24" xfId="0" applyNumberFormat="1" applyFont="1" applyFill="1" applyBorder="1" applyAlignment="1">
      <alignment horizontal="right"/>
    </xf>
    <xf numFmtId="0" fontId="0" fillId="0" borderId="0" xfId="0" applyFill="1" applyBorder="1" applyAlignment="1">
      <alignment horizontal="right" vertical="center"/>
    </xf>
    <xf numFmtId="0" fontId="0" fillId="0" borderId="14" xfId="0" applyFill="1" applyBorder="1" applyAlignment="1" applyProtection="1">
      <alignment horizontal="distributed" vertical="center"/>
      <protection/>
    </xf>
    <xf numFmtId="38" fontId="0" fillId="0" borderId="0" xfId="49" applyFont="1" applyFill="1" applyBorder="1" applyAlignment="1" applyProtection="1">
      <alignment horizontal="right" vertical="center"/>
      <protection locked="0"/>
    </xf>
    <xf numFmtId="0" fontId="24" fillId="0" borderId="0" xfId="61" applyFont="1" applyFill="1" applyBorder="1">
      <alignment/>
      <protection/>
    </xf>
    <xf numFmtId="0" fontId="8" fillId="0" borderId="0" xfId="61" applyFont="1" applyFill="1" applyBorder="1">
      <alignment/>
      <protection/>
    </xf>
    <xf numFmtId="0" fontId="25" fillId="0" borderId="0" xfId="61" applyFont="1" applyFill="1" applyBorder="1">
      <alignment/>
      <protection/>
    </xf>
    <xf numFmtId="0" fontId="0" fillId="0" borderId="0" xfId="64" applyFont="1" applyFill="1" applyBorder="1" applyAlignment="1" applyProtection="1">
      <alignment horizontal="center" vertical="center"/>
      <protection/>
    </xf>
    <xf numFmtId="214" fontId="0" fillId="0" borderId="0" xfId="0" applyNumberFormat="1" applyAlignment="1">
      <alignment horizontal="right" vertical="center"/>
    </xf>
    <xf numFmtId="214" fontId="0" fillId="0" borderId="0" xfId="49" applyNumberFormat="1" applyFont="1" applyFill="1" applyBorder="1" applyAlignment="1" applyProtection="1">
      <alignment horizontal="left" vertical="center"/>
      <protection/>
    </xf>
    <xf numFmtId="214" fontId="0" fillId="0" borderId="0" xfId="49" applyNumberFormat="1" applyFont="1" applyFill="1" applyBorder="1" applyAlignment="1" applyProtection="1">
      <alignment horizontal="distributed" vertical="center"/>
      <protection/>
    </xf>
    <xf numFmtId="214" fontId="0" fillId="0" borderId="15" xfId="0" applyNumberFormat="1" applyBorder="1" applyAlignment="1">
      <alignment horizontal="right" vertical="center"/>
    </xf>
    <xf numFmtId="214" fontId="0" fillId="0" borderId="0" xfId="49" applyNumberFormat="1" applyFont="1" applyFill="1" applyAlignment="1" applyProtection="1">
      <alignment horizontal="right" vertical="center"/>
      <protection/>
    </xf>
    <xf numFmtId="214" fontId="0" fillId="0" borderId="0" xfId="49" applyNumberFormat="1" applyFont="1" applyFill="1" applyAlignment="1" applyProtection="1">
      <alignment horizontal="right" vertical="center"/>
      <protection/>
    </xf>
    <xf numFmtId="214" fontId="0" fillId="0" borderId="0" xfId="49" applyNumberFormat="1" applyFont="1" applyFill="1" applyAlignment="1">
      <alignment horizontal="right" vertical="center"/>
    </xf>
    <xf numFmtId="214" fontId="0" fillId="0" borderId="0" xfId="49" applyNumberFormat="1" applyFont="1" applyFill="1" applyAlignment="1">
      <alignment horizontal="right" vertical="center"/>
    </xf>
    <xf numFmtId="214" fontId="0" fillId="0" borderId="15" xfId="49" applyNumberFormat="1" applyFont="1" applyFill="1" applyBorder="1" applyAlignment="1">
      <alignment horizontal="right" vertical="center"/>
    </xf>
    <xf numFmtId="38" fontId="25" fillId="0" borderId="0" xfId="49" applyFont="1" applyFill="1" applyBorder="1" applyAlignment="1" applyProtection="1">
      <alignment vertical="center"/>
      <protection/>
    </xf>
    <xf numFmtId="0" fontId="12" fillId="0" borderId="41" xfId="0" applyFont="1" applyFill="1" applyBorder="1" applyAlignment="1">
      <alignment vertical="top"/>
    </xf>
    <xf numFmtId="0" fontId="12" fillId="0" borderId="24" xfId="0" applyFont="1" applyFill="1" applyBorder="1" applyAlignment="1">
      <alignment vertical="top"/>
    </xf>
    <xf numFmtId="214" fontId="12" fillId="0" borderId="41" xfId="0" applyNumberFormat="1" applyFont="1" applyFill="1" applyBorder="1" applyAlignment="1">
      <alignment vertical="top"/>
    </xf>
    <xf numFmtId="0" fontId="12" fillId="0" borderId="24" xfId="0" applyFont="1" applyFill="1" applyBorder="1" applyAlignment="1">
      <alignment horizontal="right" vertical="top"/>
    </xf>
    <xf numFmtId="0" fontId="14" fillId="0" borderId="0" xfId="64" applyFont="1" applyFill="1" applyAlignment="1">
      <alignment vertical="center"/>
      <protection/>
    </xf>
    <xf numFmtId="0" fontId="0" fillId="0" borderId="21" xfId="0" applyFill="1" applyBorder="1" applyAlignment="1" applyProtection="1">
      <alignment vertical="center"/>
      <protection/>
    </xf>
    <xf numFmtId="0" fontId="8" fillId="0" borderId="27"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0" fillId="0" borderId="0" xfId="0" applyFont="1" applyFill="1" applyBorder="1" applyAlignment="1">
      <alignment horizontal="distributed" vertical="center"/>
    </xf>
    <xf numFmtId="0" fontId="11" fillId="0" borderId="0" xfId="0" applyFont="1" applyFill="1" applyBorder="1" applyAlignment="1">
      <alignment horizontal="distributed" vertical="center"/>
    </xf>
    <xf numFmtId="0" fontId="14" fillId="0" borderId="0" xfId="0" applyFont="1" applyFill="1" applyAlignment="1">
      <alignment horizontal="center" vertical="center"/>
    </xf>
    <xf numFmtId="0" fontId="14"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2" xfId="0" applyFont="1" applyFill="1" applyBorder="1" applyAlignment="1">
      <alignment horizontal="center" vertical="center"/>
    </xf>
    <xf numFmtId="0" fontId="8" fillId="0" borderId="25" xfId="0" applyFont="1" applyFill="1" applyBorder="1" applyAlignment="1">
      <alignment horizontal="center" vertical="center" wrapText="1"/>
    </xf>
    <xf numFmtId="0" fontId="1"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0" xfId="0" applyFont="1" applyFill="1" applyAlignment="1">
      <alignment horizontal="center" vertical="center"/>
    </xf>
    <xf numFmtId="0" fontId="0" fillId="0" borderId="14" xfId="0" applyFont="1" applyFill="1" applyBorder="1" applyAlignment="1">
      <alignment horizontal="center" vertical="center"/>
    </xf>
    <xf numFmtId="0" fontId="12" fillId="0" borderId="0" xfId="0" applyFont="1" applyFill="1" applyBorder="1" applyAlignment="1">
      <alignment horizontal="left" vertical="center"/>
    </xf>
    <xf numFmtId="0" fontId="12" fillId="0" borderId="14" xfId="0" applyFont="1" applyFill="1" applyBorder="1" applyAlignment="1">
      <alignment horizontal="left" vertical="center"/>
    </xf>
    <xf numFmtId="0" fontId="8" fillId="0" borderId="46"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5" xfId="0" applyFont="1" applyFill="1" applyBorder="1" applyAlignment="1">
      <alignment horizontal="center" vertical="center"/>
    </xf>
    <xf numFmtId="0" fontId="12" fillId="0" borderId="0" xfId="0" applyFont="1" applyFill="1" applyBorder="1" applyAlignment="1">
      <alignment horizontal="distributed" vertical="center"/>
    </xf>
    <xf numFmtId="0" fontId="12" fillId="0" borderId="14" xfId="0" applyFont="1" applyFill="1" applyBorder="1" applyAlignment="1">
      <alignment horizontal="distributed" vertical="center"/>
    </xf>
    <xf numFmtId="0" fontId="0" fillId="0" borderId="40" xfId="0" applyFont="1" applyFill="1" applyBorder="1" applyAlignment="1">
      <alignment horizontal="center" vertical="center"/>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25"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24" xfId="0" applyFill="1" applyBorder="1" applyAlignment="1">
      <alignment horizontal="distributed" vertical="center" wrapText="1"/>
    </xf>
    <xf numFmtId="0" fontId="1" fillId="0" borderId="14" xfId="0" applyFont="1" applyFill="1" applyBorder="1" applyAlignment="1">
      <alignment horizontal="distributed" vertical="center"/>
    </xf>
    <xf numFmtId="0" fontId="1" fillId="0" borderId="44" xfId="0" applyFont="1" applyFill="1" applyBorder="1" applyAlignment="1">
      <alignment horizontal="distributed" vertical="center"/>
    </xf>
    <xf numFmtId="0" fontId="12" fillId="0" borderId="14" xfId="0" applyFont="1" applyFill="1" applyBorder="1" applyAlignment="1" applyProtection="1" quotePrefix="1">
      <alignment horizontal="distributed" vertical="center"/>
      <protection/>
    </xf>
    <xf numFmtId="0" fontId="0" fillId="0" borderId="14" xfId="0" applyFont="1" applyFill="1" applyBorder="1" applyAlignment="1" applyProtection="1" quotePrefix="1">
      <alignment horizontal="center" vertical="center"/>
      <protection/>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6" xfId="0" applyFont="1" applyFill="1" applyBorder="1" applyAlignment="1">
      <alignment vertical="center"/>
    </xf>
    <xf numFmtId="0" fontId="0" fillId="0" borderId="38" xfId="0" applyFill="1" applyBorder="1" applyAlignment="1" applyProtection="1">
      <alignment horizontal="center" vertical="center"/>
      <protection/>
    </xf>
    <xf numFmtId="0" fontId="0" fillId="0" borderId="38" xfId="0" applyBorder="1" applyAlignment="1">
      <alignment horizontal="center" vertical="center"/>
    </xf>
    <xf numFmtId="0" fontId="0" fillId="0" borderId="34" xfId="0" applyFont="1" applyFill="1" applyBorder="1" applyAlignment="1" quotePrefix="1">
      <alignment horizontal="center" vertical="center" wrapText="1"/>
    </xf>
    <xf numFmtId="0" fontId="0" fillId="0" borderId="0" xfId="0" applyFill="1" applyAlignment="1">
      <alignment horizontal="distributed" vertical="center" wrapText="1"/>
    </xf>
    <xf numFmtId="0" fontId="12" fillId="0" borderId="14" xfId="0" applyFont="1" applyFill="1" applyBorder="1" applyAlignment="1" applyProtection="1" quotePrefix="1">
      <alignment horizontal="center" vertical="center"/>
      <protection/>
    </xf>
    <xf numFmtId="0" fontId="0" fillId="0" borderId="0" xfId="0" applyFont="1" applyFill="1" applyAlignment="1">
      <alignment horizontal="distributed" vertical="center"/>
    </xf>
    <xf numFmtId="0" fontId="12" fillId="0" borderId="14" xfId="0" applyFont="1" applyFill="1" applyBorder="1" applyAlignment="1" applyProtection="1">
      <alignment horizontal="distributed" vertical="center"/>
      <protection/>
    </xf>
    <xf numFmtId="0" fontId="0" fillId="0" borderId="34"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0" fillId="0" borderId="24" xfId="62" applyFont="1" applyFill="1" applyBorder="1" applyAlignment="1">
      <alignment horizontal="distributed" vertical="center"/>
      <protection/>
    </xf>
    <xf numFmtId="0" fontId="0" fillId="0" borderId="29" xfId="62" applyFont="1" applyFill="1" applyBorder="1" applyAlignment="1">
      <alignment horizontal="distributed" vertical="center"/>
      <protection/>
    </xf>
    <xf numFmtId="37" fontId="0" fillId="0" borderId="37" xfId="0" applyNumberFormat="1" applyFont="1" applyFill="1" applyBorder="1" applyAlignment="1" applyProtection="1">
      <alignment horizontal="center" vertical="center" wrapText="1"/>
      <protection/>
    </xf>
    <xf numFmtId="0" fontId="0" fillId="0" borderId="34" xfId="0" applyFont="1" applyFill="1" applyBorder="1" applyAlignment="1">
      <alignment horizontal="center" vertical="center" wrapText="1"/>
    </xf>
    <xf numFmtId="37" fontId="0" fillId="0" borderId="34"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distributed" vertical="center" wrapText="1"/>
      <protection/>
    </xf>
    <xf numFmtId="0" fontId="0" fillId="0" borderId="0" xfId="0" applyFont="1" applyFill="1" applyAlignment="1">
      <alignment horizontal="distributed" vertical="center" wrapText="1"/>
    </xf>
    <xf numFmtId="0" fontId="0" fillId="0" borderId="37"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1" xfId="0" applyFill="1" applyBorder="1" applyAlignment="1" applyProtection="1">
      <alignment horizontal="center" vertical="center"/>
      <protection/>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0" xfId="0" applyFill="1" applyBorder="1" applyAlignment="1" applyProtection="1" quotePrefix="1">
      <alignment horizontal="center" vertical="center"/>
      <protection/>
    </xf>
    <xf numFmtId="0" fontId="0" fillId="0" borderId="0" xfId="0" applyFont="1" applyFill="1" applyBorder="1" applyAlignment="1" applyProtection="1" quotePrefix="1">
      <alignment horizontal="center" vertical="center"/>
      <protection/>
    </xf>
    <xf numFmtId="0" fontId="0" fillId="0" borderId="14" xfId="0" applyFont="1" applyFill="1" applyBorder="1" applyAlignment="1" applyProtection="1" quotePrefix="1">
      <alignment horizontal="center" vertical="center"/>
      <protection/>
    </xf>
    <xf numFmtId="0" fontId="12" fillId="0" borderId="0" xfId="0" applyFont="1" applyFill="1" applyBorder="1" applyAlignment="1" applyProtection="1" quotePrefix="1">
      <alignment horizontal="center" vertical="center"/>
      <protection/>
    </xf>
    <xf numFmtId="0" fontId="0" fillId="0" borderId="3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37" xfId="0" applyFont="1" applyFill="1" applyBorder="1" applyAlignment="1" applyProtection="1">
      <alignment horizontal="center" vertical="center" wrapText="1"/>
      <protection/>
    </xf>
    <xf numFmtId="0" fontId="0" fillId="0" borderId="26" xfId="0" applyFont="1" applyFill="1" applyBorder="1" applyAlignment="1">
      <alignment horizontal="center" vertical="center" wrapText="1"/>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12" fillId="0" borderId="0" xfId="0" applyFont="1" applyFill="1" applyBorder="1" applyAlignment="1" applyProtection="1">
      <alignment horizontal="distributed" vertical="center"/>
      <protection/>
    </xf>
    <xf numFmtId="0" fontId="0" fillId="0" borderId="14" xfId="62" applyFont="1" applyFill="1" applyBorder="1" applyAlignment="1">
      <alignment horizontal="distributed" vertical="center"/>
      <protection/>
    </xf>
    <xf numFmtId="0" fontId="0" fillId="0" borderId="11" xfId="0" applyFont="1" applyFill="1" applyBorder="1" applyAlignment="1">
      <alignment horizontal="center" vertical="center"/>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44" xfId="62" applyFont="1" applyFill="1" applyBorder="1" applyAlignment="1" applyProtection="1">
      <alignment horizontal="distributed" vertical="center"/>
      <protection/>
    </xf>
    <xf numFmtId="0" fontId="0" fillId="0" borderId="37"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0" xfId="62" applyFont="1" applyFill="1" applyBorder="1" applyAlignment="1">
      <alignment horizontal="distributed" vertical="center"/>
      <protection/>
    </xf>
    <xf numFmtId="0" fontId="0" fillId="0" borderId="36" xfId="0" applyFont="1" applyFill="1" applyBorder="1" applyAlignment="1">
      <alignment horizontal="center" vertical="center" wrapText="1"/>
    </xf>
    <xf numFmtId="0" fontId="0" fillId="0" borderId="0" xfId="62" applyFont="1" applyFill="1" applyBorder="1" applyAlignment="1" applyProtection="1">
      <alignment horizontal="distributed" vertical="center"/>
      <protection/>
    </xf>
    <xf numFmtId="0" fontId="0" fillId="0" borderId="14" xfId="62" applyFont="1" applyFill="1" applyBorder="1" applyAlignment="1" applyProtection="1">
      <alignment horizontal="distributed" vertical="center"/>
      <protection/>
    </xf>
    <xf numFmtId="0" fontId="0" fillId="0" borderId="11" xfId="0" applyFont="1" applyFill="1" applyBorder="1" applyAlignment="1" applyProtection="1">
      <alignment horizontal="center" vertical="center" wrapText="1"/>
      <protection/>
    </xf>
    <xf numFmtId="0" fontId="0" fillId="0" borderId="30"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0" fontId="0" fillId="0" borderId="40"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34" xfId="0" applyFont="1" applyFill="1" applyBorder="1" applyAlignment="1">
      <alignment horizontal="center" vertical="center" wrapText="1"/>
    </xf>
    <xf numFmtId="0" fontId="0" fillId="0" borderId="0" xfId="0" applyFont="1" applyFill="1" applyBorder="1" applyAlignment="1" applyProtection="1">
      <alignment horizontal="distributed" vertical="center"/>
      <protection/>
    </xf>
    <xf numFmtId="0" fontId="0" fillId="0" borderId="0" xfId="0" applyFont="1" applyFill="1" applyAlignment="1">
      <alignment horizontal="distributed" vertical="center"/>
    </xf>
    <xf numFmtId="0" fontId="13"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wrapText="1"/>
      <protection/>
    </xf>
    <xf numFmtId="0" fontId="0" fillId="0" borderId="11"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34" xfId="0" applyFont="1" applyFill="1" applyBorder="1" applyAlignment="1" applyProtection="1">
      <alignment horizontal="center" vertical="center" wrapText="1"/>
      <protection/>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0" fontId="0" fillId="0" borderId="46" xfId="0" applyFont="1" applyFill="1" applyBorder="1" applyAlignment="1" applyProtection="1">
      <alignment horizontal="center" vertical="center"/>
      <protection/>
    </xf>
    <xf numFmtId="0" fontId="0" fillId="0" borderId="36" xfId="0" applyFont="1" applyFill="1" applyBorder="1" applyAlignment="1">
      <alignment horizontal="center" vertical="center"/>
    </xf>
    <xf numFmtId="0" fontId="0" fillId="0" borderId="37"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4"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15" xfId="0" applyFont="1" applyFill="1" applyBorder="1" applyAlignment="1">
      <alignment horizontal="distributed" vertical="center"/>
    </xf>
    <xf numFmtId="0" fontId="0" fillId="0" borderId="16" xfId="0" applyFont="1" applyFill="1" applyBorder="1" applyAlignment="1">
      <alignment horizontal="distributed" vertical="center"/>
    </xf>
    <xf numFmtId="0" fontId="11" fillId="0" borderId="14" xfId="0" applyFont="1" applyFill="1" applyBorder="1" applyAlignment="1">
      <alignment horizontal="distributed" vertical="center"/>
    </xf>
    <xf numFmtId="38" fontId="12" fillId="0" borderId="0" xfId="49" applyFont="1" applyFill="1" applyBorder="1" applyAlignment="1">
      <alignment horizontal="distributed" vertical="center"/>
    </xf>
    <xf numFmtId="38" fontId="12" fillId="0" borderId="14" xfId="49" applyFont="1" applyFill="1" applyBorder="1" applyAlignment="1">
      <alignment horizontal="distributed" vertical="center"/>
    </xf>
    <xf numFmtId="0" fontId="0" fillId="0" borderId="14" xfId="0" applyFont="1" applyFill="1" applyBorder="1" applyAlignment="1" applyProtection="1" quotePrefix="1">
      <alignment horizontal="center" vertical="center"/>
      <protection/>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pplyProtection="1" quotePrefix="1">
      <alignment horizontal="center" vertical="center"/>
      <protection/>
    </xf>
    <xf numFmtId="0" fontId="0" fillId="0" borderId="27"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16"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21" xfId="0" applyFont="1" applyFill="1" applyBorder="1" applyAlignment="1">
      <alignment horizontal="center" vertical="center"/>
    </xf>
    <xf numFmtId="0" fontId="12" fillId="0" borderId="15" xfId="0" applyFont="1" applyFill="1" applyBorder="1" applyAlignment="1" applyProtection="1">
      <alignment horizontal="distributed" vertical="center"/>
      <protection/>
    </xf>
    <xf numFmtId="0" fontId="12" fillId="0" borderId="16" xfId="0" applyFont="1" applyFill="1" applyBorder="1" applyAlignment="1" applyProtection="1">
      <alignment horizontal="distributed" vertical="center"/>
      <protection/>
    </xf>
    <xf numFmtId="0" fontId="0" fillId="0" borderId="27" xfId="0" applyFont="1" applyFill="1" applyBorder="1" applyAlignment="1" applyProtection="1">
      <alignment horizontal="center" vertical="center"/>
      <protection/>
    </xf>
    <xf numFmtId="0" fontId="0" fillId="0" borderId="0" xfId="0" applyFont="1" applyFill="1" applyBorder="1" applyAlignment="1" applyProtection="1" quotePrefix="1">
      <alignment horizontal="center" vertical="center"/>
      <protection/>
    </xf>
    <xf numFmtId="0" fontId="0" fillId="0" borderId="14" xfId="0" applyFont="1" applyBorder="1" applyAlignment="1">
      <alignment horizontal="center" vertical="center"/>
    </xf>
    <xf numFmtId="0" fontId="0" fillId="0" borderId="21" xfId="0" applyFont="1" applyFill="1" applyBorder="1" applyAlignment="1" applyProtection="1">
      <alignment horizontal="center" vertical="center"/>
      <protection/>
    </xf>
    <xf numFmtId="0" fontId="0" fillId="0" borderId="27" xfId="0" applyBorder="1" applyAlignment="1">
      <alignment horizontal="center" vertical="center"/>
    </xf>
    <xf numFmtId="0" fontId="0" fillId="0" borderId="14" xfId="0" applyBorder="1" applyAlignment="1">
      <alignment horizontal="center" vertical="center"/>
    </xf>
    <xf numFmtId="0" fontId="12" fillId="0" borderId="45" xfId="0" applyFont="1" applyFill="1" applyBorder="1" applyAlignment="1" applyProtection="1" quotePrefix="1">
      <alignment horizontal="center" vertical="center"/>
      <protection/>
    </xf>
    <xf numFmtId="0" fontId="12" fillId="0" borderId="51" xfId="0" applyFont="1" applyFill="1" applyBorder="1" applyAlignment="1" applyProtection="1">
      <alignment horizontal="center" vertical="center"/>
      <protection/>
    </xf>
    <xf numFmtId="0" fontId="0" fillId="0" borderId="0" xfId="0" applyFill="1" applyAlignment="1" applyProtection="1">
      <alignment horizontal="center" vertical="center"/>
      <protection/>
    </xf>
    <xf numFmtId="0" fontId="12" fillId="0" borderId="21" xfId="0" applyFont="1" applyFill="1" applyBorder="1" applyAlignment="1" applyProtection="1">
      <alignment horizontal="center" vertical="center"/>
      <protection/>
    </xf>
    <xf numFmtId="0" fontId="12" fillId="0" borderId="27" xfId="0" applyFont="1" applyFill="1" applyBorder="1" applyAlignment="1" applyProtection="1">
      <alignment horizontal="center" vertical="center"/>
      <protection/>
    </xf>
    <xf numFmtId="0" fontId="0" fillId="0" borderId="40" xfId="0" applyFill="1" applyBorder="1" applyAlignment="1" applyProtection="1">
      <alignment horizontal="center" vertical="center"/>
      <protection/>
    </xf>
    <xf numFmtId="0" fontId="0" fillId="0" borderId="12" xfId="0" applyBorder="1" applyAlignment="1">
      <alignment horizontal="center" vertical="center"/>
    </xf>
    <xf numFmtId="0" fontId="0" fillId="0" borderId="31" xfId="0" applyFont="1" applyFill="1" applyBorder="1" applyAlignment="1" applyProtection="1">
      <alignment horizontal="center" vertical="center"/>
      <protection/>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1" xfId="0" applyFill="1" applyBorder="1" applyAlignment="1" applyProtection="1">
      <alignment horizontal="center" vertical="center"/>
      <protection/>
    </xf>
    <xf numFmtId="0" fontId="0" fillId="0" borderId="30" xfId="0"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2" xfId="0" applyFont="1" applyFill="1" applyBorder="1" applyAlignment="1">
      <alignment horizontal="center" vertical="center"/>
    </xf>
    <xf numFmtId="0" fontId="0" fillId="0" borderId="27"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5" xfId="0" applyFont="1" applyFill="1" applyBorder="1" applyAlignment="1">
      <alignment horizontal="left" vertical="center"/>
    </xf>
    <xf numFmtId="0" fontId="0" fillId="0" borderId="16" xfId="0" applyFont="1" applyFill="1" applyBorder="1" applyAlignment="1">
      <alignment horizontal="left" vertical="center"/>
    </xf>
    <xf numFmtId="0" fontId="0" fillId="0" borderId="0" xfId="0" applyFont="1" applyFill="1" applyBorder="1" applyAlignment="1">
      <alignment horizontal="left" vertical="center"/>
    </xf>
    <xf numFmtId="0" fontId="0" fillId="0" borderId="14" xfId="0" applyFont="1" applyFill="1" applyBorder="1" applyAlignment="1">
      <alignment horizontal="left" vertical="center"/>
    </xf>
    <xf numFmtId="0" fontId="0" fillId="0" borderId="0" xfId="0" applyFill="1" applyBorder="1" applyAlignment="1">
      <alignment horizontal="left" vertical="center"/>
    </xf>
    <xf numFmtId="0" fontId="0" fillId="0" borderId="14" xfId="0" applyFill="1" applyBorder="1" applyAlignment="1">
      <alignment horizontal="left" vertical="center"/>
    </xf>
    <xf numFmtId="0" fontId="0" fillId="0" borderId="13" xfId="0" applyBorder="1" applyAlignment="1">
      <alignment horizontal="center" vertical="center"/>
    </xf>
    <xf numFmtId="0" fontId="0" fillId="0" borderId="0" xfId="0" applyFont="1" applyFill="1" applyBorder="1" applyAlignment="1" applyProtection="1" quotePrefix="1">
      <alignment horizontal="center" vertical="center"/>
      <protection/>
    </xf>
    <xf numFmtId="0" fontId="0" fillId="0" borderId="12" xfId="0"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3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12" fillId="0" borderId="21" xfId="0" applyFont="1" applyFill="1" applyBorder="1" applyAlignment="1" applyProtection="1">
      <alignment horizontal="distributed" vertical="center"/>
      <protection/>
    </xf>
    <xf numFmtId="0" fontId="12" fillId="0" borderId="27" xfId="0" applyFont="1" applyFill="1" applyBorder="1" applyAlignment="1" applyProtection="1">
      <alignment horizontal="distributed" vertical="center"/>
      <protection/>
    </xf>
    <xf numFmtId="0" fontId="0" fillId="0" borderId="14"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protection/>
    </xf>
    <xf numFmtId="0" fontId="0" fillId="0" borderId="14" xfId="0" applyFont="1" applyFill="1" applyBorder="1" applyAlignment="1" applyProtection="1">
      <alignment horizontal="distributed" vertical="center"/>
      <protection/>
    </xf>
    <xf numFmtId="0" fontId="0" fillId="0" borderId="40"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44" xfId="0" applyFont="1" applyFill="1" applyBorder="1" applyAlignment="1" applyProtection="1" quotePrefix="1">
      <alignment horizontal="center" vertical="center"/>
      <protection/>
    </xf>
    <xf numFmtId="0" fontId="0" fillId="0" borderId="52" xfId="0" applyFont="1" applyFill="1" applyBorder="1" applyAlignment="1" applyProtection="1">
      <alignment horizontal="center" vertical="center"/>
      <protection/>
    </xf>
    <xf numFmtId="0" fontId="0" fillId="0" borderId="53" xfId="0" applyFont="1" applyFill="1" applyBorder="1" applyAlignment="1" applyProtection="1">
      <alignment horizontal="center" vertical="center"/>
      <protection/>
    </xf>
    <xf numFmtId="0" fontId="0" fillId="0" borderId="54" xfId="0" applyFont="1" applyFill="1" applyBorder="1" applyAlignment="1" applyProtection="1">
      <alignment horizontal="center" vertical="center"/>
      <protection/>
    </xf>
    <xf numFmtId="221" fontId="0" fillId="0" borderId="15" xfId="0" applyNumberFormat="1"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ill="1" applyBorder="1" applyAlignment="1">
      <alignment horizontal="right" vertical="center"/>
    </xf>
    <xf numFmtId="221" fontId="0" fillId="0" borderId="0" xfId="0" applyNumberFormat="1" applyFont="1" applyFill="1" applyBorder="1" applyAlignment="1">
      <alignment horizontal="right" vertical="center"/>
    </xf>
    <xf numFmtId="0" fontId="12" fillId="0" borderId="21" xfId="0" applyFont="1" applyFill="1" applyBorder="1" applyAlignment="1">
      <alignment horizontal="right" vertical="center"/>
    </xf>
    <xf numFmtId="0" fontId="0" fillId="0" borderId="22" xfId="0" applyFont="1" applyFill="1" applyBorder="1" applyAlignment="1">
      <alignment horizontal="right" vertical="center"/>
    </xf>
    <xf numFmtId="221" fontId="0" fillId="0" borderId="22" xfId="0" applyNumberFormat="1" applyFont="1" applyFill="1" applyBorder="1" applyAlignment="1">
      <alignment horizontal="right" vertical="center"/>
    </xf>
    <xf numFmtId="0" fontId="0" fillId="0" borderId="0" xfId="0" applyFont="1" applyFill="1" applyAlignment="1">
      <alignment horizontal="right" vertical="center"/>
    </xf>
    <xf numFmtId="221" fontId="0" fillId="0" borderId="26" xfId="0" applyNumberFormat="1" applyFont="1" applyFill="1" applyBorder="1" applyAlignment="1">
      <alignment horizontal="right" vertical="center"/>
    </xf>
    <xf numFmtId="0" fontId="8" fillId="0" borderId="15" xfId="0" applyFont="1" applyFill="1" applyBorder="1" applyAlignment="1">
      <alignment horizontal="center" vertical="center"/>
    </xf>
    <xf numFmtId="0" fontId="0" fillId="0" borderId="0" xfId="0" applyFill="1" applyAlignment="1">
      <alignment horizontal="center" vertical="center"/>
    </xf>
    <xf numFmtId="0" fontId="0" fillId="0" borderId="0" xfId="0" applyFont="1" applyFill="1" applyAlignment="1">
      <alignment horizontal="center" vertical="center"/>
    </xf>
    <xf numFmtId="0" fontId="0" fillId="0" borderId="14" xfId="0" applyFont="1" applyFill="1" applyBorder="1" applyAlignment="1">
      <alignment horizontal="center" vertical="center"/>
    </xf>
    <xf numFmtId="0" fontId="0" fillId="0" borderId="30"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12" fillId="0" borderId="25" xfId="0" applyFont="1" applyFill="1" applyBorder="1" applyAlignment="1">
      <alignment horizontal="right" vertical="center"/>
    </xf>
    <xf numFmtId="221" fontId="1" fillId="0" borderId="25" xfId="0" applyNumberFormat="1" applyFont="1" applyFill="1" applyBorder="1" applyAlignment="1">
      <alignment horizontal="right" vertical="center"/>
    </xf>
    <xf numFmtId="221" fontId="1" fillId="0" borderId="21" xfId="0" applyNumberFormat="1" applyFont="1" applyFill="1" applyBorder="1" applyAlignment="1">
      <alignment horizontal="right" vertical="center"/>
    </xf>
    <xf numFmtId="0" fontId="8" fillId="0" borderId="46" xfId="0" applyFont="1" applyFill="1" applyBorder="1" applyAlignment="1" applyProtection="1">
      <alignment horizontal="center" vertical="center"/>
      <protection/>
    </xf>
    <xf numFmtId="0" fontId="8" fillId="0" borderId="36" xfId="0" applyFont="1" applyFill="1" applyBorder="1" applyAlignment="1" applyProtection="1">
      <alignment horizontal="center" vertical="center"/>
      <protection/>
    </xf>
    <xf numFmtId="38" fontId="0" fillId="0" borderId="15" xfId="49" applyFont="1" applyFill="1" applyBorder="1" applyAlignment="1" applyProtection="1">
      <alignment horizontal="distributed" vertical="center"/>
      <protection/>
    </xf>
    <xf numFmtId="38" fontId="0" fillId="0" borderId="16" xfId="49" applyFont="1" applyFill="1" applyBorder="1" applyAlignment="1" applyProtection="1">
      <alignment horizontal="distributed" vertical="center"/>
      <protection/>
    </xf>
    <xf numFmtId="38" fontId="0" fillId="0" borderId="11" xfId="49" applyFont="1" applyFill="1" applyBorder="1" applyAlignment="1" applyProtection="1">
      <alignment horizontal="center" vertical="center"/>
      <protection/>
    </xf>
    <xf numFmtId="38" fontId="0" fillId="0" borderId="11" xfId="49" applyFont="1" applyFill="1" applyBorder="1" applyAlignment="1" applyProtection="1">
      <alignment horizontal="center" vertical="center" wrapText="1"/>
      <protection/>
    </xf>
    <xf numFmtId="38" fontId="0" fillId="0" borderId="30" xfId="49"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38" fontId="0" fillId="0" borderId="22" xfId="49" applyFont="1"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38" fontId="0" fillId="0" borderId="22" xfId="49" applyFont="1" applyFill="1" applyBorder="1" applyAlignment="1" applyProtection="1">
      <alignment vertical="center"/>
      <protection/>
    </xf>
    <xf numFmtId="0" fontId="0" fillId="0" borderId="0" xfId="0" applyFont="1" applyFill="1" applyBorder="1" applyAlignment="1">
      <alignment vertical="center"/>
    </xf>
    <xf numFmtId="38" fontId="0" fillId="0" borderId="0" xfId="49" applyFont="1" applyFill="1" applyBorder="1" applyAlignment="1" applyProtection="1">
      <alignment vertical="center"/>
      <protection/>
    </xf>
    <xf numFmtId="0" fontId="8" fillId="0" borderId="25" xfId="0" applyFont="1" applyFill="1" applyBorder="1" applyAlignment="1" applyProtection="1">
      <alignment horizontal="center" vertical="center"/>
      <protection/>
    </xf>
    <xf numFmtId="0" fontId="8" fillId="0" borderId="26" xfId="0" applyFont="1" applyFill="1" applyBorder="1" applyAlignment="1" applyProtection="1">
      <alignment horizontal="center" vertical="center"/>
      <protection/>
    </xf>
    <xf numFmtId="38" fontId="0" fillId="0" borderId="0" xfId="49" applyFont="1" applyFill="1" applyBorder="1" applyAlignment="1" applyProtection="1">
      <alignment horizontal="distributed" vertical="center"/>
      <protection/>
    </xf>
    <xf numFmtId="38" fontId="0" fillId="0" borderId="14" xfId="49" applyFont="1" applyFill="1" applyBorder="1" applyAlignment="1" applyProtection="1">
      <alignment horizontal="distributed" vertical="center"/>
      <protection/>
    </xf>
    <xf numFmtId="38" fontId="14" fillId="0" borderId="0" xfId="49" applyFont="1" applyFill="1" applyBorder="1" applyAlignment="1" applyProtection="1">
      <alignment horizontal="center" vertical="center"/>
      <protection/>
    </xf>
    <xf numFmtId="38" fontId="0" fillId="0" borderId="0" xfId="49" applyFont="1" applyFill="1" applyBorder="1" applyAlignment="1" applyProtection="1">
      <alignment horizontal="center" vertical="center"/>
      <protection/>
    </xf>
    <xf numFmtId="38" fontId="12" fillId="0" borderId="26" xfId="49" applyFont="1" applyFill="1" applyBorder="1" applyAlignment="1" applyProtection="1">
      <alignment vertical="center"/>
      <protection/>
    </xf>
    <xf numFmtId="0" fontId="12" fillId="0" borderId="15" xfId="0" applyFont="1" applyFill="1" applyBorder="1" applyAlignment="1">
      <alignment vertical="center"/>
    </xf>
    <xf numFmtId="38" fontId="0" fillId="0" borderId="21" xfId="49" applyFont="1" applyFill="1" applyBorder="1" applyAlignment="1" applyProtection="1">
      <alignment horizontal="right" vertical="center"/>
      <protection/>
    </xf>
    <xf numFmtId="38" fontId="0" fillId="0" borderId="0" xfId="49" applyFont="1" applyFill="1" applyBorder="1" applyAlignment="1" applyProtection="1">
      <alignment horizontal="center" vertical="center"/>
      <protection/>
    </xf>
    <xf numFmtId="38" fontId="0" fillId="0" borderId="14" xfId="49" applyFont="1" applyFill="1" applyBorder="1" applyAlignment="1" applyProtection="1">
      <alignment horizontal="center" vertical="center"/>
      <protection/>
    </xf>
    <xf numFmtId="38" fontId="12" fillId="0" borderId="0" xfId="49" applyFont="1" applyFill="1" applyBorder="1" applyAlignment="1" applyProtection="1">
      <alignment vertical="center"/>
      <protection/>
    </xf>
    <xf numFmtId="38" fontId="0" fillId="0" borderId="37" xfId="49" applyFont="1" applyFill="1" applyBorder="1" applyAlignment="1" applyProtection="1">
      <alignment horizontal="center" vertical="center"/>
      <protection/>
    </xf>
    <xf numFmtId="38" fontId="0" fillId="0" borderId="26" xfId="49" applyFont="1" applyFill="1" applyBorder="1" applyAlignment="1" applyProtection="1">
      <alignment horizontal="center" vertical="center"/>
      <protection/>
    </xf>
    <xf numFmtId="38" fontId="0" fillId="0" borderId="15" xfId="49" applyFont="1" applyFill="1" applyBorder="1" applyAlignment="1" applyProtection="1">
      <alignment horizontal="center" vertical="center"/>
      <protection/>
    </xf>
    <xf numFmtId="38" fontId="0" fillId="0" borderId="30" xfId="49" applyFont="1" applyFill="1" applyBorder="1" applyAlignment="1" applyProtection="1">
      <alignment horizontal="center" vertical="center"/>
      <protection/>
    </xf>
    <xf numFmtId="38" fontId="0" fillId="0" borderId="16" xfId="49" applyFont="1" applyFill="1" applyBorder="1" applyAlignment="1" applyProtection="1">
      <alignment horizontal="center" vertical="center"/>
      <protection/>
    </xf>
    <xf numFmtId="38" fontId="0" fillId="0" borderId="40" xfId="49" applyFont="1" applyFill="1" applyBorder="1" applyAlignment="1" applyProtection="1">
      <alignment horizontal="center" vertical="center"/>
      <protection/>
    </xf>
    <xf numFmtId="38" fontId="0" fillId="0" borderId="12" xfId="49" applyFont="1" applyFill="1" applyBorder="1" applyAlignment="1" applyProtection="1">
      <alignment horizontal="center" vertical="center"/>
      <protection/>
    </xf>
    <xf numFmtId="38" fontId="0" fillId="0" borderId="13" xfId="49" applyFont="1" applyFill="1" applyBorder="1" applyAlignment="1" applyProtection="1">
      <alignment horizontal="center" vertical="center"/>
      <protection/>
    </xf>
    <xf numFmtId="38" fontId="12" fillId="0" borderId="15" xfId="49" applyFont="1" applyFill="1" applyBorder="1" applyAlignment="1" applyProtection="1">
      <alignment vertical="center"/>
      <protection/>
    </xf>
    <xf numFmtId="38" fontId="0" fillId="0" borderId="40" xfId="49" applyFont="1" applyFill="1" applyBorder="1" applyAlignment="1" applyProtection="1">
      <alignment horizontal="center" vertical="center"/>
      <protection/>
    </xf>
    <xf numFmtId="38" fontId="0" fillId="0" borderId="12" xfId="49" applyFont="1" applyFill="1" applyBorder="1" applyAlignment="1" applyProtection="1">
      <alignment horizontal="center" vertical="center"/>
      <protection/>
    </xf>
    <xf numFmtId="38" fontId="0" fillId="0" borderId="0" xfId="49" applyFont="1" applyFill="1" applyAlignment="1" applyProtection="1">
      <alignment horizontal="center" vertical="center"/>
      <protection/>
    </xf>
    <xf numFmtId="38" fontId="0" fillId="0" borderId="0" xfId="49" applyFont="1" applyFill="1" applyAlignment="1" applyProtection="1">
      <alignment horizontal="center" vertical="center"/>
      <protection/>
    </xf>
    <xf numFmtId="38" fontId="0" fillId="0" borderId="40" xfId="49" applyFont="1" applyFill="1" applyBorder="1" applyAlignment="1">
      <alignment horizontal="center" vertical="center"/>
    </xf>
    <xf numFmtId="38" fontId="0" fillId="0" borderId="12" xfId="49" applyFont="1" applyFill="1" applyBorder="1" applyAlignment="1">
      <alignment horizontal="center" vertical="center"/>
    </xf>
    <xf numFmtId="38" fontId="0" fillId="0" borderId="19" xfId="49" applyFont="1" applyFill="1" applyBorder="1" applyAlignment="1" applyProtection="1">
      <alignment horizontal="center" vertical="center"/>
      <protection/>
    </xf>
    <xf numFmtId="38" fontId="0" fillId="0" borderId="31" xfId="49" applyFont="1" applyFill="1" applyBorder="1" applyAlignment="1" applyProtection="1">
      <alignment horizontal="center" vertical="center"/>
      <protection/>
    </xf>
    <xf numFmtId="38" fontId="0" fillId="0" borderId="17" xfId="49" applyFont="1" applyFill="1" applyBorder="1" applyAlignment="1" applyProtection="1">
      <alignment horizontal="center" vertical="center"/>
      <protection/>
    </xf>
    <xf numFmtId="38" fontId="0" fillId="0" borderId="25" xfId="49" applyFont="1" applyFill="1" applyBorder="1" applyAlignment="1" applyProtection="1">
      <alignment horizontal="right" vertical="center"/>
      <protection/>
    </xf>
    <xf numFmtId="38" fontId="12" fillId="0" borderId="21" xfId="49" applyFont="1" applyFill="1" applyBorder="1" applyAlignment="1" applyProtection="1">
      <alignment horizontal="right" vertical="center"/>
      <protection/>
    </xf>
    <xf numFmtId="38" fontId="12" fillId="0" borderId="21" xfId="49" applyFont="1" applyFill="1" applyBorder="1" applyAlignment="1" applyProtection="1">
      <alignment horizontal="center" vertical="center"/>
      <protection/>
    </xf>
    <xf numFmtId="38" fontId="12" fillId="0" borderId="27" xfId="49" applyFont="1" applyFill="1" applyBorder="1" applyAlignment="1" applyProtection="1">
      <alignment horizontal="center" vertical="center"/>
      <protection/>
    </xf>
    <xf numFmtId="38" fontId="0" fillId="0" borderId="11" xfId="49" applyFont="1" applyFill="1" applyBorder="1" applyAlignment="1" applyProtection="1">
      <alignment horizontal="center" vertical="center" textRotation="255"/>
      <protection/>
    </xf>
    <xf numFmtId="38" fontId="0" fillId="0" borderId="30" xfId="49" applyFont="1" applyFill="1" applyBorder="1" applyAlignment="1" applyProtection="1">
      <alignment horizontal="center" vertical="center" textRotation="255"/>
      <protection/>
    </xf>
    <xf numFmtId="38" fontId="0" fillId="0" borderId="0" xfId="49" applyFont="1" applyFill="1" applyBorder="1" applyAlignment="1" applyProtection="1">
      <alignment horizontal="center" vertical="center" textRotation="255"/>
      <protection/>
    </xf>
    <xf numFmtId="38" fontId="0" fillId="0" borderId="14" xfId="49" applyFont="1" applyFill="1" applyBorder="1" applyAlignment="1" applyProtection="1">
      <alignment horizontal="center" vertical="center" textRotation="255"/>
      <protection/>
    </xf>
    <xf numFmtId="38" fontId="0" fillId="0" borderId="15" xfId="49" applyFont="1" applyFill="1" applyBorder="1" applyAlignment="1" applyProtection="1">
      <alignment horizontal="center" vertical="center" textRotation="255"/>
      <protection/>
    </xf>
    <xf numFmtId="38" fontId="0" fillId="0" borderId="16" xfId="49" applyFont="1" applyFill="1" applyBorder="1" applyAlignment="1" applyProtection="1">
      <alignment horizontal="center" vertical="center" textRotation="255"/>
      <protection/>
    </xf>
    <xf numFmtId="38" fontId="0" fillId="0" borderId="0" xfId="49" applyFont="1" applyFill="1" applyBorder="1" applyAlignment="1" applyProtection="1">
      <alignment horizontal="center" vertical="distributed" textRotation="255"/>
      <protection/>
    </xf>
    <xf numFmtId="38" fontId="0" fillId="0" borderId="25" xfId="49" applyFont="1" applyFill="1" applyBorder="1" applyAlignment="1" applyProtection="1">
      <alignment horizontal="center" vertical="center" textRotation="255" shrinkToFit="1"/>
      <protection/>
    </xf>
    <xf numFmtId="38" fontId="0" fillId="0" borderId="22" xfId="49" applyFont="1" applyFill="1" applyBorder="1" applyAlignment="1" applyProtection="1">
      <alignment horizontal="center" vertical="center" textRotation="255" shrinkToFit="1"/>
      <protection/>
    </xf>
    <xf numFmtId="38" fontId="0" fillId="0" borderId="26" xfId="49" applyFont="1" applyFill="1" applyBorder="1" applyAlignment="1" applyProtection="1">
      <alignment horizontal="center" vertical="center" textRotation="255" shrinkToFit="1"/>
      <protection/>
    </xf>
    <xf numFmtId="38" fontId="0" fillId="0" borderId="25" xfId="49" applyFont="1" applyFill="1" applyBorder="1" applyAlignment="1" applyProtection="1">
      <alignment horizontal="center" vertical="distributed" textRotation="255"/>
      <protection/>
    </xf>
    <xf numFmtId="38" fontId="0" fillId="0" borderId="22" xfId="49" applyFont="1" applyFill="1" applyBorder="1" applyAlignment="1" applyProtection="1">
      <alignment horizontal="center" vertical="distributed" textRotation="255"/>
      <protection/>
    </xf>
    <xf numFmtId="38" fontId="0" fillId="0" borderId="26" xfId="49" applyFont="1" applyFill="1" applyBorder="1" applyAlignment="1" applyProtection="1">
      <alignment horizontal="center" vertical="distributed" textRotation="255"/>
      <protection/>
    </xf>
    <xf numFmtId="38" fontId="0" fillId="0" borderId="13" xfId="49" applyFont="1" applyFill="1" applyBorder="1" applyAlignment="1">
      <alignment horizontal="center" vertical="center"/>
    </xf>
    <xf numFmtId="38" fontId="0" fillId="0" borderId="37" xfId="49" applyFont="1" applyFill="1" applyBorder="1" applyAlignment="1" applyProtection="1">
      <alignment horizontal="center" vertical="center" textRotation="255"/>
      <protection/>
    </xf>
    <xf numFmtId="38" fontId="0" fillId="0" borderId="22" xfId="49" applyFont="1" applyFill="1" applyBorder="1" applyAlignment="1" applyProtection="1">
      <alignment horizontal="center" vertical="center" textRotation="255"/>
      <protection/>
    </xf>
    <xf numFmtId="38" fontId="0" fillId="0" borderId="26" xfId="49" applyFont="1" applyFill="1" applyBorder="1" applyAlignment="1" applyProtection="1">
      <alignment horizontal="center" vertical="center" textRotation="255"/>
      <protection/>
    </xf>
    <xf numFmtId="38" fontId="0" fillId="0" borderId="24" xfId="49" applyFont="1" applyFill="1" applyBorder="1" applyAlignment="1" applyProtection="1">
      <alignment horizontal="right" vertical="center"/>
      <protection/>
    </xf>
    <xf numFmtId="38" fontId="0" fillId="0" borderId="26" xfId="49" applyFont="1" applyFill="1" applyBorder="1" applyAlignment="1" applyProtection="1">
      <alignment vertical="center"/>
      <protection/>
    </xf>
    <xf numFmtId="38" fontId="0" fillId="0" borderId="15" xfId="49" applyFont="1" applyFill="1" applyBorder="1" applyAlignment="1" applyProtection="1">
      <alignment vertical="center"/>
      <protection/>
    </xf>
    <xf numFmtId="38" fontId="12" fillId="0" borderId="25" xfId="49" applyFont="1" applyFill="1" applyBorder="1" applyAlignment="1" applyProtection="1">
      <alignment vertical="center"/>
      <protection/>
    </xf>
    <xf numFmtId="38" fontId="12" fillId="0" borderId="21" xfId="49" applyFont="1" applyFill="1" applyBorder="1" applyAlignment="1" applyProtection="1">
      <alignment vertical="center"/>
      <protection/>
    </xf>
    <xf numFmtId="38" fontId="0" fillId="0" borderId="27" xfId="49" applyFont="1" applyFill="1" applyBorder="1" applyAlignment="1" applyProtection="1">
      <alignment horizontal="center" vertical="distributed" textRotation="255"/>
      <protection/>
    </xf>
    <xf numFmtId="38" fontId="0" fillId="0" borderId="14" xfId="49" applyFont="1" applyFill="1" applyBorder="1" applyAlignment="1" applyProtection="1">
      <alignment horizontal="center" vertical="distributed" textRotation="255"/>
      <protection/>
    </xf>
    <xf numFmtId="38" fontId="0" fillId="0" borderId="16" xfId="49" applyFont="1" applyFill="1" applyBorder="1" applyAlignment="1" applyProtection="1">
      <alignment horizontal="center" vertical="distributed" textRotation="255"/>
      <protection/>
    </xf>
    <xf numFmtId="38" fontId="0" fillId="0" borderId="46" xfId="49" applyFont="1" applyFill="1" applyBorder="1" applyAlignment="1" applyProtection="1">
      <alignment horizontal="center" vertical="distributed" textRotation="255" wrapText="1"/>
      <protection/>
    </xf>
    <xf numFmtId="38" fontId="0" fillId="0" borderId="35" xfId="49" applyFont="1" applyFill="1" applyBorder="1" applyAlignment="1" applyProtection="1">
      <alignment horizontal="center" vertical="distributed" textRotation="255" wrapText="1"/>
      <protection/>
    </xf>
    <xf numFmtId="38" fontId="0" fillId="0" borderId="36" xfId="49" applyFont="1" applyFill="1" applyBorder="1" applyAlignment="1" applyProtection="1">
      <alignment horizontal="center" vertical="distributed" textRotation="255" wrapText="1"/>
      <protection/>
    </xf>
    <xf numFmtId="38" fontId="0" fillId="0" borderId="18" xfId="49" applyFont="1" applyFill="1" applyBorder="1" applyAlignment="1" applyProtection="1">
      <alignment horizontal="center" vertical="center"/>
      <protection/>
    </xf>
    <xf numFmtId="38" fontId="0" fillId="0" borderId="31" xfId="49" applyFont="1" applyFill="1" applyBorder="1" applyAlignment="1">
      <alignment horizontal="center" vertical="center"/>
    </xf>
    <xf numFmtId="38" fontId="0" fillId="0" borderId="18" xfId="49" applyFont="1" applyFill="1" applyBorder="1" applyAlignment="1">
      <alignment horizontal="center" vertical="center"/>
    </xf>
    <xf numFmtId="214" fontId="0" fillId="0" borderId="0" xfId="0" applyNumberFormat="1" applyAlignment="1">
      <alignment horizontal="right" vertical="center"/>
    </xf>
    <xf numFmtId="214" fontId="0" fillId="0" borderId="0" xfId="0" applyNumberFormat="1" applyBorder="1" applyAlignment="1">
      <alignment horizontal="right" vertical="center"/>
    </xf>
    <xf numFmtId="214" fontId="0" fillId="0" borderId="0" xfId="0" applyNumberFormat="1" applyFont="1" applyBorder="1" applyAlignment="1">
      <alignment horizontal="right" vertical="center"/>
    </xf>
    <xf numFmtId="3" fontId="12" fillId="0" borderId="21" xfId="0" applyNumberFormat="1" applyFont="1" applyBorder="1" applyAlignment="1">
      <alignment horizontal="right" vertical="center"/>
    </xf>
    <xf numFmtId="214" fontId="0" fillId="0" borderId="15" xfId="0" applyNumberFormat="1" applyBorder="1" applyAlignment="1">
      <alignment horizontal="right" vertical="center"/>
    </xf>
    <xf numFmtId="214" fontId="0" fillId="0" borderId="26" xfId="0" applyNumberFormat="1" applyBorder="1" applyAlignment="1">
      <alignment horizontal="right" vertical="center"/>
    </xf>
    <xf numFmtId="3" fontId="12" fillId="0" borderId="0" xfId="0" applyNumberFormat="1" applyFont="1" applyAlignment="1">
      <alignment horizontal="right" vertical="center"/>
    </xf>
    <xf numFmtId="38" fontId="0" fillId="0" borderId="31" xfId="49" applyFont="1" applyFill="1" applyBorder="1" applyAlignment="1" applyProtection="1">
      <alignment horizontal="center" vertical="center"/>
      <protection/>
    </xf>
    <xf numFmtId="38" fontId="0" fillId="0" borderId="26" xfId="49" applyFont="1" applyFill="1" applyBorder="1" applyAlignment="1" applyProtection="1">
      <alignment horizontal="center" vertical="center"/>
      <protection/>
    </xf>
    <xf numFmtId="38" fontId="0" fillId="0" borderId="15" xfId="49" applyFont="1" applyFill="1" applyBorder="1" applyAlignment="1" applyProtection="1">
      <alignment horizontal="center" vertical="center"/>
      <protection/>
    </xf>
    <xf numFmtId="38" fontId="0" fillId="0" borderId="16" xfId="49" applyFont="1" applyFill="1" applyBorder="1" applyAlignment="1" applyProtection="1">
      <alignment horizontal="center" vertical="center"/>
      <protection/>
    </xf>
    <xf numFmtId="38" fontId="0" fillId="0" borderId="17" xfId="49" applyFont="1" applyFill="1" applyBorder="1" applyAlignment="1" applyProtection="1">
      <alignment horizontal="center" vertical="center"/>
      <protection/>
    </xf>
    <xf numFmtId="38" fontId="0" fillId="0" borderId="18" xfId="49" applyFont="1" applyFill="1" applyBorder="1" applyAlignment="1" applyProtection="1">
      <alignment horizontal="center" vertical="center"/>
      <protection/>
    </xf>
    <xf numFmtId="0" fontId="0" fillId="0" borderId="46" xfId="0" applyFill="1" applyBorder="1" applyAlignment="1">
      <alignment horizontal="center" vertical="distributed" textRotation="255"/>
    </xf>
    <xf numFmtId="0" fontId="0" fillId="0" borderId="35" xfId="0" applyFill="1" applyBorder="1" applyAlignment="1">
      <alignment horizontal="center" vertical="distributed" textRotation="255"/>
    </xf>
    <xf numFmtId="0" fontId="0" fillId="0" borderId="36" xfId="0" applyFill="1" applyBorder="1" applyAlignment="1">
      <alignment horizontal="center" vertical="distributed" textRotation="255"/>
    </xf>
    <xf numFmtId="0" fontId="0" fillId="0" borderId="46" xfId="0" applyFont="1" applyFill="1" applyBorder="1" applyAlignment="1">
      <alignment horizontal="center" vertical="distributed" textRotation="255"/>
    </xf>
    <xf numFmtId="0" fontId="0" fillId="0" borderId="35" xfId="0" applyFont="1" applyFill="1" applyBorder="1" applyAlignment="1">
      <alignment horizontal="center" vertical="distributed" textRotation="255"/>
    </xf>
    <xf numFmtId="0" fontId="0" fillId="0" borderId="36" xfId="0" applyFont="1" applyFill="1" applyBorder="1" applyAlignment="1">
      <alignment horizontal="center" vertical="distributed" textRotation="255"/>
    </xf>
    <xf numFmtId="38" fontId="0" fillId="0" borderId="25" xfId="49" applyFont="1" applyFill="1" applyBorder="1" applyAlignment="1">
      <alignment horizontal="center" vertical="distributed" textRotation="255" wrapText="1"/>
    </xf>
    <xf numFmtId="38" fontId="0" fillId="0" borderId="22" xfId="49" applyFont="1" applyFill="1" applyBorder="1" applyAlignment="1">
      <alignment horizontal="center" vertical="distributed" textRotation="255" wrapText="1"/>
    </xf>
    <xf numFmtId="38" fontId="0" fillId="0" borderId="26" xfId="49" applyFont="1" applyFill="1" applyBorder="1" applyAlignment="1">
      <alignment horizontal="center" vertical="distributed" textRotation="255" wrapText="1"/>
    </xf>
    <xf numFmtId="38" fontId="0" fillId="0" borderId="46" xfId="49" applyFont="1" applyFill="1" applyBorder="1" applyAlignment="1">
      <alignment horizontal="center" vertical="distributed" textRotation="255" wrapText="1"/>
    </xf>
    <xf numFmtId="38" fontId="0" fillId="0" borderId="35" xfId="49" applyFont="1" applyFill="1" applyBorder="1" applyAlignment="1">
      <alignment horizontal="center" vertical="distributed" textRotation="255" wrapText="1"/>
    </xf>
    <xf numFmtId="38" fontId="0" fillId="0" borderId="36" xfId="49" applyFont="1" applyFill="1" applyBorder="1" applyAlignment="1">
      <alignment horizontal="center" vertical="distributed" textRotation="255" wrapText="1"/>
    </xf>
    <xf numFmtId="0" fontId="20" fillId="0" borderId="46" xfId="0" applyFont="1" applyFill="1" applyBorder="1" applyAlignment="1">
      <alignment horizontal="center" vertical="distributed" textRotation="255"/>
    </xf>
    <xf numFmtId="0" fontId="20" fillId="0" borderId="35" xfId="0" applyFont="1" applyFill="1" applyBorder="1" applyAlignment="1">
      <alignment horizontal="center" vertical="distributed" textRotation="255"/>
    </xf>
    <xf numFmtId="0" fontId="20" fillId="0" borderId="36" xfId="0" applyFont="1" applyFill="1" applyBorder="1" applyAlignment="1">
      <alignment horizontal="center" vertical="distributed" textRotation="255"/>
    </xf>
    <xf numFmtId="38" fontId="0" fillId="0" borderId="46" xfId="49" applyFont="1" applyFill="1" applyBorder="1" applyAlignment="1">
      <alignment horizontal="center" vertical="distributed" textRotation="255"/>
    </xf>
    <xf numFmtId="38" fontId="0" fillId="0" borderId="35" xfId="49" applyFont="1" applyFill="1" applyBorder="1" applyAlignment="1">
      <alignment horizontal="center" vertical="distributed" textRotation="255"/>
    </xf>
    <xf numFmtId="38" fontId="0" fillId="0" borderId="36" xfId="49" applyFont="1" applyFill="1" applyBorder="1" applyAlignment="1">
      <alignment horizontal="center" vertical="distributed" textRotation="255"/>
    </xf>
    <xf numFmtId="0" fontId="0" fillId="0" borderId="37" xfId="0" applyFill="1" applyBorder="1" applyAlignment="1">
      <alignment horizontal="center" vertical="center"/>
    </xf>
    <xf numFmtId="0" fontId="0" fillId="0" borderId="1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40" xfId="0" applyFill="1" applyBorder="1" applyAlignment="1">
      <alignment horizontal="center" vertical="center"/>
    </xf>
    <xf numFmtId="0" fontId="0" fillId="0" borderId="1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6" xfId="0" applyFont="1" applyFill="1" applyBorder="1" applyAlignment="1">
      <alignment horizontal="center" vertical="center" textRotation="255"/>
    </xf>
    <xf numFmtId="0" fontId="0" fillId="0" borderId="35" xfId="0" applyFont="1" applyFill="1" applyBorder="1" applyAlignment="1">
      <alignment horizontal="center" vertical="center" textRotation="255"/>
    </xf>
    <xf numFmtId="0" fontId="0" fillId="0" borderId="36" xfId="0" applyFont="1" applyFill="1" applyBorder="1" applyAlignment="1">
      <alignment horizontal="center" vertical="center" textRotation="255"/>
    </xf>
    <xf numFmtId="0" fontId="0" fillId="0" borderId="13" xfId="0" applyFont="1" applyFill="1" applyBorder="1" applyAlignment="1">
      <alignment horizontal="center" vertical="center"/>
    </xf>
    <xf numFmtId="38" fontId="0" fillId="0" borderId="0" xfId="49" applyFont="1" applyFill="1" applyBorder="1" applyAlignment="1" applyProtection="1">
      <alignment horizontal="center" vertical="center" wrapText="1"/>
      <protection/>
    </xf>
    <xf numFmtId="38" fontId="0" fillId="0" borderId="14" xfId="49" applyFont="1" applyFill="1" applyBorder="1" applyAlignment="1" applyProtection="1">
      <alignment horizontal="center" vertical="center" wrapText="1"/>
      <protection/>
    </xf>
    <xf numFmtId="38" fontId="0" fillId="0" borderId="15" xfId="49" applyFont="1" applyFill="1" applyBorder="1" applyAlignment="1" applyProtection="1">
      <alignment horizontal="center" vertical="center" wrapText="1"/>
      <protection/>
    </xf>
    <xf numFmtId="38" fontId="0" fillId="0" borderId="16" xfId="49" applyFont="1" applyFill="1" applyBorder="1" applyAlignment="1" applyProtection="1">
      <alignment horizontal="center" vertical="center" wrapText="1"/>
      <protection/>
    </xf>
    <xf numFmtId="38" fontId="12" fillId="0" borderId="0" xfId="49" applyFont="1" applyFill="1" applyBorder="1" applyAlignment="1" applyProtection="1">
      <alignment horizontal="center" vertical="center"/>
      <protection/>
    </xf>
    <xf numFmtId="0" fontId="0" fillId="0" borderId="40" xfId="0" applyFont="1" applyFill="1" applyBorder="1" applyAlignment="1">
      <alignment horizontal="center" vertical="center"/>
    </xf>
    <xf numFmtId="176" fontId="0" fillId="0" borderId="0" xfId="58" applyFont="1" applyFill="1" applyAlignment="1" applyProtection="1">
      <alignment horizontal="center" vertical="center"/>
      <protection/>
    </xf>
    <xf numFmtId="176" fontId="0" fillId="0" borderId="0" xfId="58" applyFont="1" applyFill="1" applyAlignment="1" applyProtection="1">
      <alignment horizontal="center" vertical="center"/>
      <protection/>
    </xf>
    <xf numFmtId="176" fontId="0" fillId="0" borderId="14" xfId="58" applyFont="1" applyFill="1" applyBorder="1" applyAlignment="1" applyProtection="1">
      <alignment horizontal="center" vertical="center"/>
      <protection/>
    </xf>
    <xf numFmtId="38" fontId="12" fillId="0" borderId="14" xfId="49" applyFont="1" applyFill="1" applyBorder="1" applyAlignment="1" applyProtection="1">
      <alignment horizontal="center" vertical="center"/>
      <protection/>
    </xf>
    <xf numFmtId="38" fontId="0" fillId="0" borderId="37" xfId="49" applyFont="1" applyFill="1" applyBorder="1" applyAlignment="1" applyProtection="1">
      <alignment horizontal="center" vertical="center"/>
      <protection/>
    </xf>
    <xf numFmtId="0" fontId="19" fillId="0" borderId="26" xfId="64" applyFont="1" applyFill="1" applyBorder="1" applyAlignment="1">
      <alignment horizontal="center" vertical="center"/>
      <protection/>
    </xf>
    <xf numFmtId="0" fontId="19" fillId="0" borderId="16" xfId="64" applyFont="1" applyFill="1" applyBorder="1" applyAlignment="1">
      <alignment horizontal="center" vertical="center"/>
      <protection/>
    </xf>
    <xf numFmtId="0" fontId="19" fillId="0" borderId="15" xfId="64" applyFont="1" applyFill="1" applyBorder="1" applyAlignment="1">
      <alignment horizontal="center" vertical="center"/>
      <protection/>
    </xf>
    <xf numFmtId="0" fontId="0" fillId="0" borderId="0" xfId="64" applyFont="1" applyFill="1" applyBorder="1" applyAlignment="1" applyProtection="1">
      <alignment horizontal="center" vertical="center" textRotation="255"/>
      <protection/>
    </xf>
    <xf numFmtId="0" fontId="0" fillId="0" borderId="37" xfId="64" applyFont="1" applyFill="1" applyBorder="1" applyAlignment="1" applyProtection="1">
      <alignment horizontal="center" vertical="center"/>
      <protection/>
    </xf>
    <xf numFmtId="0" fontId="0" fillId="0" borderId="11" xfId="64" applyFont="1" applyFill="1" applyBorder="1" applyAlignment="1">
      <alignment horizontal="center" vertical="center"/>
      <protection/>
    </xf>
    <xf numFmtId="0" fontId="0" fillId="0" borderId="22"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0" fillId="0" borderId="37" xfId="64" applyFont="1" applyFill="1" applyBorder="1" applyAlignment="1" applyProtection="1">
      <alignment horizontal="center" vertical="center"/>
      <protection/>
    </xf>
    <xf numFmtId="0" fontId="0" fillId="0" borderId="30" xfId="64" applyFont="1" applyFill="1" applyBorder="1" applyAlignment="1">
      <alignment horizontal="center" vertical="center"/>
      <protection/>
    </xf>
    <xf numFmtId="0" fontId="0" fillId="0" borderId="14" xfId="64" applyFont="1" applyFill="1" applyBorder="1" applyAlignment="1">
      <alignment horizontal="center" vertical="center"/>
      <protection/>
    </xf>
    <xf numFmtId="0" fontId="0" fillId="0" borderId="26" xfId="64" applyFont="1" applyFill="1" applyBorder="1" applyAlignment="1">
      <alignment horizontal="center" vertical="center"/>
      <protection/>
    </xf>
    <xf numFmtId="0" fontId="0" fillId="0" borderId="15"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0" fillId="0" borderId="21" xfId="64" applyFont="1" applyFill="1" applyBorder="1" applyAlignment="1" applyProtection="1">
      <alignment vertical="center"/>
      <protection/>
    </xf>
    <xf numFmtId="0" fontId="0" fillId="0" borderId="21" xfId="64" applyFont="1" applyFill="1" applyBorder="1" applyAlignment="1">
      <alignment vertical="center"/>
      <protection/>
    </xf>
    <xf numFmtId="0" fontId="0" fillId="0" borderId="11" xfId="64" applyFont="1" applyFill="1" applyBorder="1" applyAlignment="1" applyProtection="1">
      <alignment horizontal="center" vertical="center"/>
      <protection/>
    </xf>
    <xf numFmtId="0" fontId="14" fillId="0" borderId="0" xfId="64" applyFont="1" applyFill="1" applyAlignment="1">
      <alignment horizontal="center" vertical="center"/>
      <protection/>
    </xf>
    <xf numFmtId="0" fontId="0" fillId="0" borderId="0" xfId="64" applyFont="1" applyFill="1" applyBorder="1" applyAlignment="1" applyProtection="1">
      <alignment horizontal="center" vertical="center"/>
      <protection/>
    </xf>
    <xf numFmtId="0" fontId="0" fillId="0" borderId="0" xfId="64"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wrapText="1"/>
      <protection/>
    </xf>
    <xf numFmtId="0" fontId="0" fillId="0" borderId="36" xfId="0" applyFont="1" applyFill="1" applyBorder="1" applyAlignment="1" applyProtection="1">
      <alignment horizontal="center" vertical="center"/>
      <protection/>
    </xf>
    <xf numFmtId="0" fontId="0" fillId="0" borderId="0" xfId="0" applyFont="1" applyFill="1" applyAlignment="1">
      <alignment vertical="center"/>
    </xf>
    <xf numFmtId="0" fontId="0" fillId="0" borderId="2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4" xfId="0" applyFill="1" applyBorder="1" applyAlignment="1" applyProtection="1">
      <alignment horizontal="center" vertical="center" wrapText="1"/>
      <protection/>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6" xfId="0" applyFont="1" applyFill="1" applyBorder="1" applyAlignment="1" applyProtection="1">
      <alignment horizontal="center" vertical="center"/>
      <protection/>
    </xf>
    <xf numFmtId="0" fontId="0" fillId="0" borderId="3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6" xfId="0" applyFont="1" applyFill="1" applyBorder="1" applyAlignment="1">
      <alignment horizontal="center" vertical="center" wrapText="1"/>
    </xf>
    <xf numFmtId="0" fontId="15" fillId="0" borderId="46" xfId="0" applyFont="1" applyFill="1" applyBorder="1" applyAlignment="1" applyProtection="1">
      <alignment horizontal="center" vertical="center" wrapText="1"/>
      <protection/>
    </xf>
    <xf numFmtId="0" fontId="15" fillId="0" borderId="3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1" fillId="0" borderId="0" xfId="0" applyFont="1" applyFill="1" applyAlignment="1">
      <alignment horizontal="center" vertical="center"/>
    </xf>
    <xf numFmtId="0" fontId="0" fillId="0" borderId="15" xfId="0" applyFont="1" applyFill="1" applyBorder="1" applyAlignment="1" applyProtection="1">
      <alignment horizontal="center" vertical="center"/>
      <protection/>
    </xf>
    <xf numFmtId="0" fontId="0" fillId="0" borderId="2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8" xfId="0" applyFont="1" applyFill="1" applyBorder="1" applyAlignment="1" applyProtection="1">
      <alignment horizontal="right" vertical="center"/>
      <protection/>
    </xf>
    <xf numFmtId="0" fontId="0" fillId="0" borderId="37" xfId="0" applyFont="1" applyFill="1" applyBorder="1" applyAlignment="1" applyProtection="1">
      <alignment horizontal="left" vertical="center"/>
      <protection/>
    </xf>
    <xf numFmtId="0" fontId="0" fillId="0" borderId="30" xfId="0" applyFont="1" applyFill="1" applyBorder="1" applyAlignment="1" applyProtection="1">
      <alignment horizontal="left" vertical="center"/>
      <protection/>
    </xf>
    <xf numFmtId="0" fontId="0" fillId="0" borderId="46" xfId="0" applyFont="1" applyFill="1" applyBorder="1" applyAlignment="1" applyProtection="1">
      <alignment horizontal="center" vertical="center" wrapText="1"/>
      <protection/>
    </xf>
    <xf numFmtId="0" fontId="23" fillId="0" borderId="46" xfId="0" applyFont="1" applyFill="1" applyBorder="1" applyAlignment="1" applyProtection="1">
      <alignment horizontal="distributed" vertical="center" wrapText="1"/>
      <protection/>
    </xf>
    <xf numFmtId="0" fontId="23" fillId="0" borderId="36" xfId="0" applyFont="1" applyFill="1" applyBorder="1" applyAlignment="1">
      <alignment horizontal="distributed" vertical="center" wrapText="1"/>
    </xf>
    <xf numFmtId="0" fontId="0" fillId="0" borderId="35"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4" xfId="0" applyFont="1" applyFill="1" applyBorder="1" applyAlignment="1">
      <alignment horizontal="distributed" vertical="center"/>
    </xf>
    <xf numFmtId="0" fontId="12" fillId="0" borderId="21" xfId="0" applyFont="1" applyFill="1" applyBorder="1" applyAlignment="1">
      <alignment horizontal="center" vertical="center"/>
    </xf>
    <xf numFmtId="0" fontId="1" fillId="0" borderId="27" xfId="0" applyFont="1" applyFill="1" applyBorder="1" applyAlignment="1">
      <alignment horizontal="center"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0" fontId="0" fillId="0" borderId="16" xfId="0" applyFont="1" applyFill="1" applyBorder="1" applyAlignment="1">
      <alignment horizontal="distributed" vertical="center"/>
    </xf>
    <xf numFmtId="0" fontId="0" fillId="0" borderId="0" xfId="0" applyFont="1" applyFill="1" applyAlignment="1">
      <alignment horizontal="distributed" vertical="center"/>
    </xf>
    <xf numFmtId="0" fontId="16" fillId="0" borderId="0" xfId="0" applyFont="1" applyFill="1" applyBorder="1" applyAlignment="1" applyProtection="1">
      <alignment horizontal="distributed" vertical="center"/>
      <protection/>
    </xf>
    <xf numFmtId="0" fontId="16" fillId="0" borderId="14" xfId="0" applyFont="1" applyFill="1" applyBorder="1" applyAlignment="1">
      <alignment horizontal="distributed" vertical="center"/>
    </xf>
    <xf numFmtId="0" fontId="0" fillId="0" borderId="0" xfId="0" applyFont="1" applyFill="1" applyBorder="1" applyAlignment="1" applyProtection="1">
      <alignment horizontal="distributed" vertical="center"/>
      <protection/>
    </xf>
    <xf numFmtId="0" fontId="0" fillId="0" borderId="14" xfId="0" applyFont="1" applyFill="1" applyBorder="1" applyAlignment="1">
      <alignment horizontal="distributed" vertical="center"/>
    </xf>
    <xf numFmtId="0" fontId="0" fillId="0" borderId="14" xfId="0" applyFont="1" applyFill="1" applyBorder="1" applyAlignment="1" applyProtection="1">
      <alignment horizontal="distributed" vertical="center"/>
      <protection/>
    </xf>
    <xf numFmtId="38" fontId="8" fillId="0" borderId="37" xfId="49" applyFont="1" applyFill="1" applyBorder="1" applyAlignment="1">
      <alignment vertical="center"/>
    </xf>
    <xf numFmtId="0" fontId="0" fillId="0" borderId="22" xfId="0" applyFont="1" applyFill="1" applyBorder="1" applyAlignment="1">
      <alignment vertical="center"/>
    </xf>
    <xf numFmtId="0" fontId="0" fillId="0" borderId="26" xfId="0" applyFont="1" applyFill="1" applyBorder="1" applyAlignment="1">
      <alignment vertical="center"/>
    </xf>
    <xf numFmtId="38" fontId="8" fillId="0" borderId="31" xfId="49" applyFont="1" applyFill="1" applyBorder="1" applyAlignment="1">
      <alignment horizontal="center" vertical="center"/>
    </xf>
    <xf numFmtId="38" fontId="8" fillId="0" borderId="17" xfId="49" applyFont="1" applyFill="1" applyBorder="1" applyAlignment="1">
      <alignment horizontal="center" vertical="center"/>
    </xf>
    <xf numFmtId="38" fontId="8" fillId="0" borderId="18" xfId="49" applyFont="1" applyFill="1" applyBorder="1" applyAlignment="1">
      <alignment horizontal="center" vertical="center"/>
    </xf>
    <xf numFmtId="38" fontId="25" fillId="0" borderId="0" xfId="49" applyFont="1" applyFill="1" applyBorder="1" applyAlignment="1" applyProtection="1">
      <alignment horizontal="center" vertical="center"/>
      <protection/>
    </xf>
    <xf numFmtId="38" fontId="8" fillId="0" borderId="46" xfId="49" applyFont="1" applyFill="1" applyBorder="1" applyAlignment="1">
      <alignment horizontal="center" vertical="center" wrapText="1"/>
    </xf>
    <xf numFmtId="0" fontId="8" fillId="0" borderId="36" xfId="61" applyFont="1" applyFill="1" applyBorder="1" applyAlignment="1">
      <alignment horizontal="center" vertical="center" wrapText="1"/>
      <protection/>
    </xf>
    <xf numFmtId="38" fontId="8" fillId="0" borderId="30" xfId="49" applyFont="1" applyFill="1" applyBorder="1" applyAlignment="1" applyProtection="1">
      <alignment horizontal="center" vertical="center" wrapText="1"/>
      <protection/>
    </xf>
    <xf numFmtId="38" fontId="8" fillId="0" borderId="14" xfId="49" applyFont="1" applyFill="1" applyBorder="1" applyAlignment="1">
      <alignment horizontal="center" vertical="center" wrapText="1"/>
    </xf>
    <xf numFmtId="38" fontId="8" fillId="0" borderId="16" xfId="49" applyFont="1" applyFill="1" applyBorder="1" applyAlignment="1">
      <alignment horizontal="center" vertical="center" wrapText="1"/>
    </xf>
    <xf numFmtId="38" fontId="8" fillId="0" borderId="40" xfId="49" applyFont="1" applyFill="1" applyBorder="1" applyAlignment="1">
      <alignment horizontal="center" vertical="center"/>
    </xf>
    <xf numFmtId="38" fontId="8" fillId="0" borderId="12" xfId="49" applyFont="1" applyFill="1" applyBorder="1" applyAlignment="1">
      <alignment horizontal="center" vertical="center"/>
    </xf>
    <xf numFmtId="38" fontId="8" fillId="0" borderId="13" xfId="49" applyFont="1" applyFill="1" applyBorder="1" applyAlignment="1">
      <alignment horizontal="center" vertical="center"/>
    </xf>
    <xf numFmtId="38" fontId="8" fillId="0" borderId="46" xfId="49" applyFont="1" applyFill="1" applyBorder="1" applyAlignment="1">
      <alignment horizontal="center" vertical="center"/>
    </xf>
    <xf numFmtId="0" fontId="8" fillId="0" borderId="36" xfId="61" applyFont="1" applyFill="1" applyBorder="1" applyAlignment="1">
      <alignment horizontal="center" vertical="center"/>
      <protection/>
    </xf>
    <xf numFmtId="38" fontId="8" fillId="0" borderId="0" xfId="49" applyFont="1" applyFill="1" applyBorder="1" applyAlignment="1" applyProtection="1">
      <alignment horizontal="center" vertical="center"/>
      <protection/>
    </xf>
    <xf numFmtId="38" fontId="8" fillId="0" borderId="34" xfId="49" applyFont="1" applyFill="1" applyBorder="1" applyAlignment="1">
      <alignment horizontal="center" vertical="center"/>
    </xf>
    <xf numFmtId="0" fontId="8" fillId="0" borderId="35" xfId="61" applyFont="1" applyFill="1" applyBorder="1" applyAlignment="1">
      <alignment horizontal="center" vertical="center"/>
      <protection/>
    </xf>
    <xf numFmtId="38" fontId="8" fillId="0" borderId="36" xfId="49" applyFont="1" applyFill="1" applyBorder="1" applyAlignment="1">
      <alignment horizontal="center" vertical="center" wrapText="1"/>
    </xf>
    <xf numFmtId="0" fontId="0" fillId="0" borderId="37" xfId="0"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0" fontId="0" fillId="0" borderId="21" xfId="0" applyFont="1" applyFill="1" applyBorder="1" applyAlignment="1" applyProtection="1">
      <alignment horizontal="distributed" vertical="center"/>
      <protection/>
    </xf>
    <xf numFmtId="0" fontId="0" fillId="0" borderId="27" xfId="0" applyFont="1" applyFill="1" applyBorder="1" applyAlignment="1" applyProtection="1">
      <alignment horizontal="distributed" vertical="center"/>
      <protection/>
    </xf>
    <xf numFmtId="0" fontId="0" fillId="0" borderId="14" xfId="0" applyFont="1" applyFill="1" applyBorder="1" applyAlignment="1" applyProtection="1">
      <alignment horizontal="distributed" vertical="center"/>
      <protection/>
    </xf>
    <xf numFmtId="0" fontId="0" fillId="0" borderId="17" xfId="0"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5" xfId="0" applyFont="1" applyFill="1" applyBorder="1" applyAlignment="1" applyProtection="1">
      <alignment horizontal="distributed" vertical="center"/>
      <protection/>
    </xf>
    <xf numFmtId="0" fontId="0" fillId="0" borderId="16" xfId="0" applyFont="1" applyFill="1" applyBorder="1" applyAlignment="1" applyProtection="1">
      <alignment horizontal="distributed" vertical="center"/>
      <protection/>
    </xf>
    <xf numFmtId="0" fontId="1" fillId="0" borderId="21" xfId="0" applyFont="1" applyFill="1" applyBorder="1" applyAlignment="1">
      <alignment horizontal="center" vertical="center"/>
    </xf>
    <xf numFmtId="0" fontId="12" fillId="0" borderId="0" xfId="0" applyFont="1" applyFill="1" applyAlignment="1">
      <alignment horizontal="distributed" vertical="center"/>
    </xf>
    <xf numFmtId="0" fontId="0" fillId="0" borderId="0" xfId="0" applyFill="1" applyBorder="1" applyAlignment="1" applyProtection="1">
      <alignment horizontal="distributed" vertical="center"/>
      <protection/>
    </xf>
    <xf numFmtId="0" fontId="0" fillId="0" borderId="55" xfId="0" applyFill="1" applyBorder="1" applyAlignment="1" applyProtection="1">
      <alignment horizontal="center" vertical="center"/>
      <protection/>
    </xf>
    <xf numFmtId="0" fontId="0" fillId="0" borderId="56" xfId="0" applyFont="1" applyFill="1" applyBorder="1" applyAlignment="1">
      <alignment horizontal="center" vertical="center"/>
    </xf>
    <xf numFmtId="0" fontId="12" fillId="0" borderId="0" xfId="0" applyFont="1" applyFill="1" applyBorder="1" applyAlignment="1" applyProtection="1">
      <alignment horizontal="distributed" vertical="center" wrapText="1"/>
      <protection/>
    </xf>
    <xf numFmtId="0" fontId="12" fillId="0" borderId="14" xfId="0" applyFont="1" applyFill="1" applyBorder="1" applyAlignment="1" applyProtection="1">
      <alignment horizontal="distributed" vertical="center" wrapText="1"/>
      <protection/>
    </xf>
    <xf numFmtId="0" fontId="0" fillId="0" borderId="14" xfId="0" applyBorder="1" applyAlignment="1">
      <alignment horizontal="distributed" vertical="center"/>
    </xf>
    <xf numFmtId="0" fontId="12" fillId="0" borderId="44" xfId="0" applyFont="1" applyFill="1" applyBorder="1" applyAlignment="1">
      <alignment horizontal="distributed" vertical="center"/>
    </xf>
    <xf numFmtId="0" fontId="0" fillId="0" borderId="0" xfId="0" applyFont="1" applyFill="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21" xfId="0" applyFill="1" applyBorder="1" applyAlignment="1" applyProtection="1">
      <alignment horizontal="center" vertical="center" wrapText="1"/>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7" xfId="0" applyFont="1" applyFill="1" applyBorder="1" applyAlignment="1">
      <alignment horizontal="center" vertical="center"/>
    </xf>
    <xf numFmtId="0" fontId="16" fillId="0" borderId="25" xfId="0" applyFont="1" applyFill="1" applyBorder="1" applyAlignment="1" applyProtection="1">
      <alignment horizontal="center" vertical="center"/>
      <protection/>
    </xf>
    <xf numFmtId="0" fontId="16" fillId="0" borderId="2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4" xfId="0" applyFont="1" applyFill="1" applyBorder="1" applyAlignment="1" applyProtection="1" quotePrefix="1">
      <alignment horizontal="center" vertical="center"/>
      <protection/>
    </xf>
    <xf numFmtId="0" fontId="12" fillId="0" borderId="0" xfId="0" applyFont="1" applyFill="1" applyBorder="1" applyAlignment="1">
      <alignment horizontal="center" vertical="center"/>
    </xf>
    <xf numFmtId="0" fontId="0" fillId="0" borderId="46" xfId="0" applyFont="1" applyFill="1" applyBorder="1" applyAlignment="1" applyProtection="1">
      <alignment horizontal="center" vertical="center"/>
      <protection/>
    </xf>
    <xf numFmtId="0" fontId="16" fillId="0" borderId="25" xfId="0" applyFont="1" applyFill="1" applyBorder="1" applyAlignment="1" applyProtection="1">
      <alignment horizontal="center" vertical="center" wrapText="1"/>
      <protection/>
    </xf>
    <xf numFmtId="0" fontId="16" fillId="0" borderId="26"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石川県統計書」h16" xfId="61"/>
    <cellStyle name="標準_１９８２２２Ｒ" xfId="62"/>
    <cellStyle name="標準_H16確報別表" xfId="63"/>
    <cellStyle name="標準_sb14_124(3)" xfId="64"/>
    <cellStyle name="Followed Hyperlink" xfId="65"/>
    <cellStyle name="未定義" xfId="66"/>
    <cellStyle name="良い" xfId="67"/>
  </cellStyles>
  <dxfs count="3">
    <dxf>
      <fill>
        <patternFill>
          <bgColor indexed="14"/>
        </patternFill>
      </fill>
    </dxf>
    <dxf>
      <font>
        <color auto="1"/>
      </font>
      <fill>
        <patternFill patternType="none">
          <bgColor indexed="65"/>
        </patternFill>
      </fill>
    </dxf>
    <dxf>
      <fill>
        <patternFill>
          <bgColor indexed="1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7</xdr:row>
      <xdr:rowOff>161925</xdr:rowOff>
    </xdr:from>
    <xdr:to>
      <xdr:col>2</xdr:col>
      <xdr:colOff>19050</xdr:colOff>
      <xdr:row>10</xdr:row>
      <xdr:rowOff>142875</xdr:rowOff>
    </xdr:to>
    <xdr:sp>
      <xdr:nvSpPr>
        <xdr:cNvPr id="1" name="AutoShape 1"/>
        <xdr:cNvSpPr>
          <a:spLocks/>
        </xdr:cNvSpPr>
      </xdr:nvSpPr>
      <xdr:spPr>
        <a:xfrm>
          <a:off x="1295400" y="2114550"/>
          <a:ext cx="95250" cy="895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85725</xdr:colOff>
      <xdr:row>11</xdr:row>
      <xdr:rowOff>161925</xdr:rowOff>
    </xdr:from>
    <xdr:to>
      <xdr:col>2</xdr:col>
      <xdr:colOff>19050</xdr:colOff>
      <xdr:row>14</xdr:row>
      <xdr:rowOff>152400</xdr:rowOff>
    </xdr:to>
    <xdr:sp>
      <xdr:nvSpPr>
        <xdr:cNvPr id="2" name="AutoShape 2"/>
        <xdr:cNvSpPr>
          <a:spLocks/>
        </xdr:cNvSpPr>
      </xdr:nvSpPr>
      <xdr:spPr>
        <a:xfrm>
          <a:off x="1295400" y="3333750"/>
          <a:ext cx="95250" cy="9048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85725</xdr:colOff>
      <xdr:row>15</xdr:row>
      <xdr:rowOff>161925</xdr:rowOff>
    </xdr:from>
    <xdr:to>
      <xdr:col>2</xdr:col>
      <xdr:colOff>19050</xdr:colOff>
      <xdr:row>18</xdr:row>
      <xdr:rowOff>219075</xdr:rowOff>
    </xdr:to>
    <xdr:sp>
      <xdr:nvSpPr>
        <xdr:cNvPr id="3" name="AutoShape 3"/>
        <xdr:cNvSpPr>
          <a:spLocks/>
        </xdr:cNvSpPr>
      </xdr:nvSpPr>
      <xdr:spPr>
        <a:xfrm>
          <a:off x="1295400" y="4552950"/>
          <a:ext cx="95250" cy="971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85725</xdr:colOff>
      <xdr:row>23</xdr:row>
      <xdr:rowOff>152400</xdr:rowOff>
    </xdr:from>
    <xdr:to>
      <xdr:col>2</xdr:col>
      <xdr:colOff>28575</xdr:colOff>
      <xdr:row>26</xdr:row>
      <xdr:rowOff>161925</xdr:rowOff>
    </xdr:to>
    <xdr:sp>
      <xdr:nvSpPr>
        <xdr:cNvPr id="4" name="AutoShape 5"/>
        <xdr:cNvSpPr>
          <a:spLocks/>
        </xdr:cNvSpPr>
      </xdr:nvSpPr>
      <xdr:spPr>
        <a:xfrm>
          <a:off x="1295400" y="6981825"/>
          <a:ext cx="104775" cy="9239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19050</xdr:colOff>
      <xdr:row>35</xdr:row>
      <xdr:rowOff>123825</xdr:rowOff>
    </xdr:from>
    <xdr:to>
      <xdr:col>1</xdr:col>
      <xdr:colOff>114300</xdr:colOff>
      <xdr:row>38</xdr:row>
      <xdr:rowOff>161925</xdr:rowOff>
    </xdr:to>
    <xdr:sp>
      <xdr:nvSpPr>
        <xdr:cNvPr id="5" name="AutoShape 7"/>
        <xdr:cNvSpPr>
          <a:spLocks/>
        </xdr:cNvSpPr>
      </xdr:nvSpPr>
      <xdr:spPr>
        <a:xfrm>
          <a:off x="1228725" y="10610850"/>
          <a:ext cx="9525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66675</xdr:colOff>
      <xdr:row>39</xdr:row>
      <xdr:rowOff>123825</xdr:rowOff>
    </xdr:from>
    <xdr:to>
      <xdr:col>2</xdr:col>
      <xdr:colOff>0</xdr:colOff>
      <xdr:row>42</xdr:row>
      <xdr:rowOff>123825</xdr:rowOff>
    </xdr:to>
    <xdr:sp>
      <xdr:nvSpPr>
        <xdr:cNvPr id="6" name="AutoShape 8"/>
        <xdr:cNvSpPr>
          <a:spLocks/>
        </xdr:cNvSpPr>
      </xdr:nvSpPr>
      <xdr:spPr>
        <a:xfrm>
          <a:off x="1276350" y="11830050"/>
          <a:ext cx="952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19</xdr:row>
      <xdr:rowOff>114300</xdr:rowOff>
    </xdr:from>
    <xdr:to>
      <xdr:col>2</xdr:col>
      <xdr:colOff>28575</xdr:colOff>
      <xdr:row>22</xdr:row>
      <xdr:rowOff>190500</xdr:rowOff>
    </xdr:to>
    <xdr:sp>
      <xdr:nvSpPr>
        <xdr:cNvPr id="7" name="AutoShape 16"/>
        <xdr:cNvSpPr>
          <a:spLocks/>
        </xdr:cNvSpPr>
      </xdr:nvSpPr>
      <xdr:spPr>
        <a:xfrm>
          <a:off x="1238250" y="5724525"/>
          <a:ext cx="161925" cy="990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31</xdr:row>
      <xdr:rowOff>85725</xdr:rowOff>
    </xdr:from>
    <xdr:to>
      <xdr:col>1</xdr:col>
      <xdr:colOff>142875</xdr:colOff>
      <xdr:row>34</xdr:row>
      <xdr:rowOff>161925</xdr:rowOff>
    </xdr:to>
    <xdr:sp>
      <xdr:nvSpPr>
        <xdr:cNvPr id="8" name="AutoShape 18"/>
        <xdr:cNvSpPr>
          <a:spLocks/>
        </xdr:cNvSpPr>
      </xdr:nvSpPr>
      <xdr:spPr>
        <a:xfrm>
          <a:off x="1238250" y="9353550"/>
          <a:ext cx="114300" cy="990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43</xdr:row>
      <xdr:rowOff>123825</xdr:rowOff>
    </xdr:from>
    <xdr:to>
      <xdr:col>1</xdr:col>
      <xdr:colOff>133350</xdr:colOff>
      <xdr:row>46</xdr:row>
      <xdr:rowOff>0</xdr:rowOff>
    </xdr:to>
    <xdr:sp>
      <xdr:nvSpPr>
        <xdr:cNvPr id="9" name="AutoShape 23"/>
        <xdr:cNvSpPr>
          <a:spLocks/>
        </xdr:cNvSpPr>
      </xdr:nvSpPr>
      <xdr:spPr>
        <a:xfrm>
          <a:off x="1238250" y="13049250"/>
          <a:ext cx="95250" cy="790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47625</xdr:colOff>
      <xdr:row>27</xdr:row>
      <xdr:rowOff>142875</xdr:rowOff>
    </xdr:from>
    <xdr:to>
      <xdr:col>2</xdr:col>
      <xdr:colOff>0</xdr:colOff>
      <xdr:row>30</xdr:row>
      <xdr:rowOff>161925</xdr:rowOff>
    </xdr:to>
    <xdr:sp>
      <xdr:nvSpPr>
        <xdr:cNvPr id="10" name="AutoShape 24"/>
        <xdr:cNvSpPr>
          <a:spLocks/>
        </xdr:cNvSpPr>
      </xdr:nvSpPr>
      <xdr:spPr>
        <a:xfrm>
          <a:off x="1257300" y="819150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48</xdr:row>
      <xdr:rowOff>28575</xdr:rowOff>
    </xdr:from>
    <xdr:to>
      <xdr:col>1</xdr:col>
      <xdr:colOff>190500</xdr:colOff>
      <xdr:row>50</xdr:row>
      <xdr:rowOff>57150</xdr:rowOff>
    </xdr:to>
    <xdr:sp>
      <xdr:nvSpPr>
        <xdr:cNvPr id="1" name="AutoShape 2"/>
        <xdr:cNvSpPr>
          <a:spLocks/>
        </xdr:cNvSpPr>
      </xdr:nvSpPr>
      <xdr:spPr>
        <a:xfrm>
          <a:off x="809625" y="10239375"/>
          <a:ext cx="95250" cy="447675"/>
        </a:xfrm>
        <a:prstGeom prst="leftBrace">
          <a:avLst>
            <a:gd name="adj" fmla="val -4188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76200</xdr:colOff>
      <xdr:row>44</xdr:row>
      <xdr:rowOff>114300</xdr:rowOff>
    </xdr:from>
    <xdr:to>
      <xdr:col>1</xdr:col>
      <xdr:colOff>161925</xdr:colOff>
      <xdr:row>46</xdr:row>
      <xdr:rowOff>161925</xdr:rowOff>
    </xdr:to>
    <xdr:sp>
      <xdr:nvSpPr>
        <xdr:cNvPr id="2" name="AutoShape 2"/>
        <xdr:cNvSpPr>
          <a:spLocks/>
        </xdr:cNvSpPr>
      </xdr:nvSpPr>
      <xdr:spPr>
        <a:xfrm>
          <a:off x="790575" y="9486900"/>
          <a:ext cx="76200" cy="466725"/>
        </a:xfrm>
        <a:prstGeom prst="leftBrace">
          <a:avLst>
            <a:gd name="adj" fmla="val -4188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36</xdr:row>
      <xdr:rowOff>190500</xdr:rowOff>
    </xdr:from>
    <xdr:to>
      <xdr:col>1</xdr:col>
      <xdr:colOff>142875</xdr:colOff>
      <xdr:row>51</xdr:row>
      <xdr:rowOff>123825</xdr:rowOff>
    </xdr:to>
    <xdr:sp>
      <xdr:nvSpPr>
        <xdr:cNvPr id="1" name="AutoShape 1"/>
        <xdr:cNvSpPr>
          <a:spLocks/>
        </xdr:cNvSpPr>
      </xdr:nvSpPr>
      <xdr:spPr>
        <a:xfrm>
          <a:off x="333375" y="9201150"/>
          <a:ext cx="304800" cy="3648075"/>
        </a:xfrm>
        <a:prstGeom prst="leftBrace">
          <a:avLst>
            <a:gd name="adj" fmla="val -42282"/>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114300</xdr:colOff>
      <xdr:row>14</xdr:row>
      <xdr:rowOff>114300</xdr:rowOff>
    </xdr:from>
    <xdr:to>
      <xdr:col>2</xdr:col>
      <xdr:colOff>19050</xdr:colOff>
      <xdr:row>15</xdr:row>
      <xdr:rowOff>200025</xdr:rowOff>
    </xdr:to>
    <xdr:sp>
      <xdr:nvSpPr>
        <xdr:cNvPr id="2" name="AutoShape 3"/>
        <xdr:cNvSpPr>
          <a:spLocks/>
        </xdr:cNvSpPr>
      </xdr:nvSpPr>
      <xdr:spPr>
        <a:xfrm>
          <a:off x="609600" y="3562350"/>
          <a:ext cx="114300"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114300</xdr:colOff>
      <xdr:row>17</xdr:row>
      <xdr:rowOff>114300</xdr:rowOff>
    </xdr:from>
    <xdr:to>
      <xdr:col>2</xdr:col>
      <xdr:colOff>19050</xdr:colOff>
      <xdr:row>18</xdr:row>
      <xdr:rowOff>200025</xdr:rowOff>
    </xdr:to>
    <xdr:sp>
      <xdr:nvSpPr>
        <xdr:cNvPr id="3" name="AutoShape 4"/>
        <xdr:cNvSpPr>
          <a:spLocks/>
        </xdr:cNvSpPr>
      </xdr:nvSpPr>
      <xdr:spPr>
        <a:xfrm>
          <a:off x="609600" y="4305300"/>
          <a:ext cx="114300"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114300</xdr:colOff>
      <xdr:row>20</xdr:row>
      <xdr:rowOff>114300</xdr:rowOff>
    </xdr:from>
    <xdr:to>
      <xdr:col>2</xdr:col>
      <xdr:colOff>19050</xdr:colOff>
      <xdr:row>21</xdr:row>
      <xdr:rowOff>200025</xdr:rowOff>
    </xdr:to>
    <xdr:sp>
      <xdr:nvSpPr>
        <xdr:cNvPr id="4" name="AutoShape 5"/>
        <xdr:cNvSpPr>
          <a:spLocks/>
        </xdr:cNvSpPr>
      </xdr:nvSpPr>
      <xdr:spPr>
        <a:xfrm>
          <a:off x="609600" y="5048250"/>
          <a:ext cx="114300"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43</xdr:col>
      <xdr:colOff>133350</xdr:colOff>
      <xdr:row>24</xdr:row>
      <xdr:rowOff>76200</xdr:rowOff>
    </xdr:from>
    <xdr:to>
      <xdr:col>44</xdr:col>
      <xdr:colOff>28575</xdr:colOff>
      <xdr:row>26</xdr:row>
      <xdr:rowOff>171450</xdr:rowOff>
    </xdr:to>
    <xdr:sp>
      <xdr:nvSpPr>
        <xdr:cNvPr id="5" name="AutoShape 7"/>
        <xdr:cNvSpPr>
          <a:spLocks/>
        </xdr:cNvSpPr>
      </xdr:nvSpPr>
      <xdr:spPr>
        <a:xfrm>
          <a:off x="21297900" y="6000750"/>
          <a:ext cx="104775" cy="704850"/>
        </a:xfrm>
        <a:prstGeom prst="leftBrace">
          <a:avLst>
            <a:gd name="adj" fmla="val -40481"/>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76200</xdr:colOff>
      <xdr:row>0</xdr:row>
      <xdr:rowOff>0</xdr:rowOff>
    </xdr:from>
    <xdr:to>
      <xdr:col>42</xdr:col>
      <xdr:colOff>28575</xdr:colOff>
      <xdr:row>0</xdr:row>
      <xdr:rowOff>0</xdr:rowOff>
    </xdr:to>
    <xdr:sp>
      <xdr:nvSpPr>
        <xdr:cNvPr id="1" name="AutoShape 1"/>
        <xdr:cNvSpPr>
          <a:spLocks/>
        </xdr:cNvSpPr>
      </xdr:nvSpPr>
      <xdr:spPr>
        <a:xfrm>
          <a:off x="32775525" y="0"/>
          <a:ext cx="97155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43</xdr:col>
      <xdr:colOff>0</xdr:colOff>
      <xdr:row>0</xdr:row>
      <xdr:rowOff>0</xdr:rowOff>
    </xdr:from>
    <xdr:to>
      <xdr:col>43</xdr:col>
      <xdr:colOff>114300</xdr:colOff>
      <xdr:row>0</xdr:row>
      <xdr:rowOff>0</xdr:rowOff>
    </xdr:to>
    <xdr:sp>
      <xdr:nvSpPr>
        <xdr:cNvPr id="2" name="AutoShape 2"/>
        <xdr:cNvSpPr>
          <a:spLocks/>
        </xdr:cNvSpPr>
      </xdr:nvSpPr>
      <xdr:spPr>
        <a:xfrm>
          <a:off x="34737675" y="0"/>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114300</xdr:colOff>
      <xdr:row>0</xdr:row>
      <xdr:rowOff>0</xdr:rowOff>
    </xdr:from>
    <xdr:to>
      <xdr:col>2</xdr:col>
      <xdr:colOff>19050</xdr:colOff>
      <xdr:row>0</xdr:row>
      <xdr:rowOff>0</xdr:rowOff>
    </xdr:to>
    <xdr:sp>
      <xdr:nvSpPr>
        <xdr:cNvPr id="3" name="AutoShape 3"/>
        <xdr:cNvSpPr>
          <a:spLocks/>
        </xdr:cNvSpPr>
      </xdr:nvSpPr>
      <xdr:spPr>
        <a:xfrm>
          <a:off x="466725" y="0"/>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114300</xdr:colOff>
      <xdr:row>0</xdr:row>
      <xdr:rowOff>0</xdr:rowOff>
    </xdr:from>
    <xdr:to>
      <xdr:col>2</xdr:col>
      <xdr:colOff>19050</xdr:colOff>
      <xdr:row>0</xdr:row>
      <xdr:rowOff>0</xdr:rowOff>
    </xdr:to>
    <xdr:sp>
      <xdr:nvSpPr>
        <xdr:cNvPr id="4" name="AutoShape 4"/>
        <xdr:cNvSpPr>
          <a:spLocks/>
        </xdr:cNvSpPr>
      </xdr:nvSpPr>
      <xdr:spPr>
        <a:xfrm>
          <a:off x="466725" y="0"/>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114300</xdr:colOff>
      <xdr:row>0</xdr:row>
      <xdr:rowOff>0</xdr:rowOff>
    </xdr:from>
    <xdr:to>
      <xdr:col>2</xdr:col>
      <xdr:colOff>19050</xdr:colOff>
      <xdr:row>0</xdr:row>
      <xdr:rowOff>0</xdr:rowOff>
    </xdr:to>
    <xdr:sp>
      <xdr:nvSpPr>
        <xdr:cNvPr id="5" name="AutoShape 5"/>
        <xdr:cNvSpPr>
          <a:spLocks/>
        </xdr:cNvSpPr>
      </xdr:nvSpPr>
      <xdr:spPr>
        <a:xfrm>
          <a:off x="466725" y="0"/>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27</xdr:row>
      <xdr:rowOff>47625</xdr:rowOff>
    </xdr:from>
    <xdr:to>
      <xdr:col>1</xdr:col>
      <xdr:colOff>66675</xdr:colOff>
      <xdr:row>33</xdr:row>
      <xdr:rowOff>180975</xdr:rowOff>
    </xdr:to>
    <xdr:sp>
      <xdr:nvSpPr>
        <xdr:cNvPr id="6" name="AutoShape 6"/>
        <xdr:cNvSpPr>
          <a:spLocks/>
        </xdr:cNvSpPr>
      </xdr:nvSpPr>
      <xdr:spPr>
        <a:xfrm>
          <a:off x="352425" y="5667375"/>
          <a:ext cx="66675" cy="1333500"/>
        </a:xfrm>
        <a:prstGeom prst="leftBrace">
          <a:avLst>
            <a:gd name="adj" fmla="val -4493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19050</xdr:colOff>
      <xdr:row>9</xdr:row>
      <xdr:rowOff>38100</xdr:rowOff>
    </xdr:from>
    <xdr:to>
      <xdr:col>1</xdr:col>
      <xdr:colOff>95250</xdr:colOff>
      <xdr:row>16</xdr:row>
      <xdr:rowOff>0</xdr:rowOff>
    </xdr:to>
    <xdr:sp>
      <xdr:nvSpPr>
        <xdr:cNvPr id="7" name="AutoShape 7"/>
        <xdr:cNvSpPr>
          <a:spLocks/>
        </xdr:cNvSpPr>
      </xdr:nvSpPr>
      <xdr:spPr>
        <a:xfrm>
          <a:off x="371475" y="2057400"/>
          <a:ext cx="76200" cy="1362075"/>
        </a:xfrm>
        <a:prstGeom prst="leftBrace">
          <a:avLst>
            <a:gd name="adj" fmla="val -43689"/>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352425</xdr:colOff>
      <xdr:row>68</xdr:row>
      <xdr:rowOff>38100</xdr:rowOff>
    </xdr:from>
    <xdr:to>
      <xdr:col>1</xdr:col>
      <xdr:colOff>95250</xdr:colOff>
      <xdr:row>74</xdr:row>
      <xdr:rowOff>142875</xdr:rowOff>
    </xdr:to>
    <xdr:sp>
      <xdr:nvSpPr>
        <xdr:cNvPr id="8" name="AutoShape 8"/>
        <xdr:cNvSpPr>
          <a:spLocks/>
        </xdr:cNvSpPr>
      </xdr:nvSpPr>
      <xdr:spPr>
        <a:xfrm>
          <a:off x="352425" y="13954125"/>
          <a:ext cx="95250" cy="1304925"/>
        </a:xfrm>
        <a:prstGeom prst="leftBrace">
          <a:avLst>
            <a:gd name="adj" fmla="val -42004"/>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18</xdr:row>
      <xdr:rowOff>76200</xdr:rowOff>
    </xdr:from>
    <xdr:to>
      <xdr:col>1</xdr:col>
      <xdr:colOff>76200</xdr:colOff>
      <xdr:row>25</xdr:row>
      <xdr:rowOff>0</xdr:rowOff>
    </xdr:to>
    <xdr:sp>
      <xdr:nvSpPr>
        <xdr:cNvPr id="9" name="AutoShape 9"/>
        <xdr:cNvSpPr>
          <a:spLocks/>
        </xdr:cNvSpPr>
      </xdr:nvSpPr>
      <xdr:spPr>
        <a:xfrm>
          <a:off x="381000" y="3895725"/>
          <a:ext cx="47625" cy="1323975"/>
        </a:xfrm>
        <a:prstGeom prst="leftBrace">
          <a:avLst>
            <a:gd name="adj" fmla="val -46722"/>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323850</xdr:colOff>
      <xdr:row>50</xdr:row>
      <xdr:rowOff>76200</xdr:rowOff>
    </xdr:from>
    <xdr:to>
      <xdr:col>1</xdr:col>
      <xdr:colOff>95250</xdr:colOff>
      <xdr:row>56</xdr:row>
      <xdr:rowOff>190500</xdr:rowOff>
    </xdr:to>
    <xdr:sp>
      <xdr:nvSpPr>
        <xdr:cNvPr id="10" name="AutoShape 10"/>
        <xdr:cNvSpPr>
          <a:spLocks/>
        </xdr:cNvSpPr>
      </xdr:nvSpPr>
      <xdr:spPr>
        <a:xfrm>
          <a:off x="323850" y="10391775"/>
          <a:ext cx="123825" cy="1314450"/>
        </a:xfrm>
        <a:prstGeom prst="leftBrace">
          <a:avLst>
            <a:gd name="adj" fmla="val -40092"/>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47625</xdr:colOff>
      <xdr:row>59</xdr:row>
      <xdr:rowOff>66675</xdr:rowOff>
    </xdr:from>
    <xdr:to>
      <xdr:col>1</xdr:col>
      <xdr:colOff>114300</xdr:colOff>
      <xdr:row>65</xdr:row>
      <xdr:rowOff>161925</xdr:rowOff>
    </xdr:to>
    <xdr:sp>
      <xdr:nvSpPr>
        <xdr:cNvPr id="11" name="AutoShape 11"/>
        <xdr:cNvSpPr>
          <a:spLocks/>
        </xdr:cNvSpPr>
      </xdr:nvSpPr>
      <xdr:spPr>
        <a:xfrm>
          <a:off x="400050" y="12182475"/>
          <a:ext cx="66675" cy="1295400"/>
        </a:xfrm>
        <a:prstGeom prst="leftBrace">
          <a:avLst>
            <a:gd name="adj" fmla="val -4663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9525</xdr:rowOff>
    </xdr:from>
    <xdr:to>
      <xdr:col>3</xdr:col>
      <xdr:colOff>0</xdr:colOff>
      <xdr:row>5</xdr:row>
      <xdr:rowOff>161925</xdr:rowOff>
    </xdr:to>
    <xdr:sp>
      <xdr:nvSpPr>
        <xdr:cNvPr id="1" name="Line 1"/>
        <xdr:cNvSpPr>
          <a:spLocks/>
        </xdr:cNvSpPr>
      </xdr:nvSpPr>
      <xdr:spPr>
        <a:xfrm>
          <a:off x="28575" y="981075"/>
          <a:ext cx="29337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16</xdr:row>
      <xdr:rowOff>9525</xdr:rowOff>
    </xdr:from>
    <xdr:to>
      <xdr:col>2</xdr:col>
      <xdr:colOff>1209675</xdr:colOff>
      <xdr:row>17</xdr:row>
      <xdr:rowOff>161925</xdr:rowOff>
    </xdr:to>
    <xdr:sp>
      <xdr:nvSpPr>
        <xdr:cNvPr id="2" name="Line 2"/>
        <xdr:cNvSpPr>
          <a:spLocks/>
        </xdr:cNvSpPr>
      </xdr:nvSpPr>
      <xdr:spPr>
        <a:xfrm>
          <a:off x="0" y="3267075"/>
          <a:ext cx="296227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51</xdr:row>
      <xdr:rowOff>9525</xdr:rowOff>
    </xdr:from>
    <xdr:to>
      <xdr:col>3</xdr:col>
      <xdr:colOff>0</xdr:colOff>
      <xdr:row>52</xdr:row>
      <xdr:rowOff>161925</xdr:rowOff>
    </xdr:to>
    <xdr:sp>
      <xdr:nvSpPr>
        <xdr:cNvPr id="3" name="Line 3"/>
        <xdr:cNvSpPr>
          <a:spLocks/>
        </xdr:cNvSpPr>
      </xdr:nvSpPr>
      <xdr:spPr>
        <a:xfrm>
          <a:off x="28575" y="9934575"/>
          <a:ext cx="29337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62</xdr:row>
      <xdr:rowOff>0</xdr:rowOff>
    </xdr:from>
    <xdr:to>
      <xdr:col>2</xdr:col>
      <xdr:colOff>1209675</xdr:colOff>
      <xdr:row>63</xdr:row>
      <xdr:rowOff>161925</xdr:rowOff>
    </xdr:to>
    <xdr:sp>
      <xdr:nvSpPr>
        <xdr:cNvPr id="4" name="Line 4"/>
        <xdr:cNvSpPr>
          <a:spLocks/>
        </xdr:cNvSpPr>
      </xdr:nvSpPr>
      <xdr:spPr>
        <a:xfrm>
          <a:off x="28575" y="12020550"/>
          <a:ext cx="29337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16</xdr:row>
      <xdr:rowOff>9525</xdr:rowOff>
    </xdr:from>
    <xdr:to>
      <xdr:col>3</xdr:col>
      <xdr:colOff>0</xdr:colOff>
      <xdr:row>17</xdr:row>
      <xdr:rowOff>161925</xdr:rowOff>
    </xdr:to>
    <xdr:sp>
      <xdr:nvSpPr>
        <xdr:cNvPr id="5" name="Line 5"/>
        <xdr:cNvSpPr>
          <a:spLocks/>
        </xdr:cNvSpPr>
      </xdr:nvSpPr>
      <xdr:spPr>
        <a:xfrm>
          <a:off x="0" y="3267075"/>
          <a:ext cx="296227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62</xdr:row>
      <xdr:rowOff>0</xdr:rowOff>
    </xdr:from>
    <xdr:to>
      <xdr:col>2</xdr:col>
      <xdr:colOff>1209675</xdr:colOff>
      <xdr:row>63</xdr:row>
      <xdr:rowOff>161925</xdr:rowOff>
    </xdr:to>
    <xdr:sp>
      <xdr:nvSpPr>
        <xdr:cNvPr id="6" name="Line 6"/>
        <xdr:cNvSpPr>
          <a:spLocks/>
        </xdr:cNvSpPr>
      </xdr:nvSpPr>
      <xdr:spPr>
        <a:xfrm>
          <a:off x="28575" y="12020550"/>
          <a:ext cx="29337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51</xdr:row>
      <xdr:rowOff>9525</xdr:rowOff>
    </xdr:from>
    <xdr:to>
      <xdr:col>3</xdr:col>
      <xdr:colOff>0</xdr:colOff>
      <xdr:row>52</xdr:row>
      <xdr:rowOff>161925</xdr:rowOff>
    </xdr:to>
    <xdr:sp>
      <xdr:nvSpPr>
        <xdr:cNvPr id="7" name="Line 7"/>
        <xdr:cNvSpPr>
          <a:spLocks/>
        </xdr:cNvSpPr>
      </xdr:nvSpPr>
      <xdr:spPr>
        <a:xfrm>
          <a:off x="28575" y="9934575"/>
          <a:ext cx="29337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4</xdr:row>
      <xdr:rowOff>9525</xdr:rowOff>
    </xdr:from>
    <xdr:to>
      <xdr:col>3</xdr:col>
      <xdr:colOff>0</xdr:colOff>
      <xdr:row>5</xdr:row>
      <xdr:rowOff>161925</xdr:rowOff>
    </xdr:to>
    <xdr:sp>
      <xdr:nvSpPr>
        <xdr:cNvPr id="8" name="Line 8"/>
        <xdr:cNvSpPr>
          <a:spLocks/>
        </xdr:cNvSpPr>
      </xdr:nvSpPr>
      <xdr:spPr>
        <a:xfrm>
          <a:off x="28575" y="981075"/>
          <a:ext cx="29337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U64"/>
  <sheetViews>
    <sheetView zoomScaleSheetLayoutView="25" zoomScalePageLayoutView="0" workbookViewId="0" topLeftCell="R1">
      <selection activeCell="AB12" sqref="AB12"/>
    </sheetView>
  </sheetViews>
  <sheetFormatPr defaultColWidth="10.69921875" defaultRowHeight="15"/>
  <cols>
    <col min="1" max="1" width="12.69921875" style="10" customWidth="1"/>
    <col min="2" max="2" width="1.69921875" style="10" customWidth="1"/>
    <col min="3" max="3" width="8.69921875" style="10" customWidth="1"/>
    <col min="4" max="13" width="12.19921875" style="10" customWidth="1"/>
    <col min="14" max="14" width="9.19921875" style="10" customWidth="1"/>
    <col min="15" max="15" width="2.69921875" style="10" customWidth="1"/>
    <col min="16" max="16" width="4.69921875" style="10" customWidth="1"/>
    <col min="17" max="17" width="7.19921875" style="10" customWidth="1"/>
    <col min="18" max="21" width="6.69921875" style="10" customWidth="1"/>
    <col min="22" max="27" width="8.19921875" style="10" customWidth="1"/>
    <col min="28" max="28" width="7.69921875" style="10" customWidth="1"/>
    <col min="29" max="39" width="6.69921875" style="10" customWidth="1"/>
    <col min="40" max="16384" width="10.69921875" style="10" customWidth="1"/>
  </cols>
  <sheetData>
    <row r="1" spans="1:39" s="7" customFormat="1" ht="19.5" customHeight="1">
      <c r="A1" s="1" t="s">
        <v>254</v>
      </c>
      <c r="AM1" s="2" t="s">
        <v>893</v>
      </c>
    </row>
    <row r="2" spans="1:39" ht="24.75" customHeight="1">
      <c r="A2" s="964" t="s">
        <v>259</v>
      </c>
      <c r="B2" s="964"/>
      <c r="C2" s="964"/>
      <c r="D2" s="964"/>
      <c r="E2" s="964"/>
      <c r="F2" s="964"/>
      <c r="G2" s="964"/>
      <c r="H2" s="964"/>
      <c r="I2" s="964"/>
      <c r="J2" s="964"/>
      <c r="K2" s="964"/>
      <c r="L2" s="964"/>
      <c r="M2" s="964"/>
      <c r="N2" s="964"/>
      <c r="O2" s="964"/>
      <c r="P2" s="964"/>
      <c r="Q2" s="964"/>
      <c r="R2" s="964"/>
      <c r="S2" s="964"/>
      <c r="T2" s="964"/>
      <c r="U2" s="964"/>
      <c r="V2" s="964"/>
      <c r="W2" s="964"/>
      <c r="X2" s="964"/>
      <c r="Y2" s="964"/>
      <c r="Z2" s="964"/>
      <c r="AA2" s="964"/>
      <c r="AB2" s="964"/>
      <c r="AC2" s="964"/>
      <c r="AD2" s="964"/>
      <c r="AE2" s="964"/>
      <c r="AF2" s="964"/>
      <c r="AG2" s="8"/>
      <c r="AH2" s="8"/>
      <c r="AI2" s="9"/>
      <c r="AJ2" s="9"/>
      <c r="AK2" s="9"/>
      <c r="AL2" s="9"/>
      <c r="AM2" s="9"/>
    </row>
    <row r="3" spans="1:47" ht="19.5" customHeight="1">
      <c r="A3" s="965" t="s">
        <v>27</v>
      </c>
      <c r="B3" s="965"/>
      <c r="C3" s="965"/>
      <c r="D3" s="965"/>
      <c r="E3" s="965"/>
      <c r="F3" s="965"/>
      <c r="G3" s="965"/>
      <c r="H3" s="965"/>
      <c r="I3" s="965"/>
      <c r="J3" s="965"/>
      <c r="K3" s="965"/>
      <c r="L3" s="965"/>
      <c r="M3" s="965"/>
      <c r="N3" s="170"/>
      <c r="O3" s="965" t="s">
        <v>28</v>
      </c>
      <c r="P3" s="965"/>
      <c r="Q3" s="965"/>
      <c r="R3" s="965"/>
      <c r="S3" s="965"/>
      <c r="T3" s="965"/>
      <c r="U3" s="965"/>
      <c r="V3" s="965"/>
      <c r="W3" s="965"/>
      <c r="X3" s="965"/>
      <c r="Y3" s="965"/>
      <c r="Z3" s="965"/>
      <c r="AA3" s="965"/>
      <c r="AB3" s="965"/>
      <c r="AC3" s="965"/>
      <c r="AD3" s="965"/>
      <c r="AE3" s="965"/>
      <c r="AF3" s="965"/>
      <c r="AG3" s="965"/>
      <c r="AH3" s="965"/>
      <c r="AI3" s="965"/>
      <c r="AJ3" s="965"/>
      <c r="AK3" s="965"/>
      <c r="AL3" s="8"/>
      <c r="AM3" s="8"/>
      <c r="AN3" s="13"/>
      <c r="AO3" s="13"/>
      <c r="AP3" s="13"/>
      <c r="AQ3" s="13"/>
      <c r="AR3" s="13"/>
      <c r="AS3" s="13"/>
      <c r="AT3" s="13"/>
      <c r="AU3" s="13"/>
    </row>
    <row r="4" ht="18" customHeight="1" thickBot="1">
      <c r="AK4" s="14" t="s">
        <v>369</v>
      </c>
    </row>
    <row r="5" spans="1:37" ht="24" customHeight="1">
      <c r="A5" s="966" t="s">
        <v>111</v>
      </c>
      <c r="B5" s="967"/>
      <c r="C5" s="968"/>
      <c r="D5" s="171"/>
      <c r="E5" s="973" t="s">
        <v>370</v>
      </c>
      <c r="F5" s="172" t="s">
        <v>438</v>
      </c>
      <c r="G5" s="172"/>
      <c r="H5" s="173"/>
      <c r="I5" s="172" t="s">
        <v>439</v>
      </c>
      <c r="J5" s="172"/>
      <c r="K5" s="172"/>
      <c r="L5" s="172"/>
      <c r="M5" s="172"/>
      <c r="N5" s="15"/>
      <c r="O5" s="966" t="s">
        <v>603</v>
      </c>
      <c r="P5" s="966"/>
      <c r="Q5" s="976"/>
      <c r="R5" s="983" t="s">
        <v>604</v>
      </c>
      <c r="S5" s="984"/>
      <c r="T5" s="985"/>
      <c r="U5" s="936" t="s">
        <v>308</v>
      </c>
      <c r="V5" s="922" t="s">
        <v>309</v>
      </c>
      <c r="W5" s="940"/>
      <c r="X5" s="931"/>
      <c r="Y5" s="940" t="s">
        <v>310</v>
      </c>
      <c r="Z5" s="940"/>
      <c r="AA5" s="931"/>
      <c r="AB5" s="958" t="s">
        <v>311</v>
      </c>
      <c r="AC5" s="954" t="s">
        <v>312</v>
      </c>
      <c r="AD5" s="941"/>
      <c r="AE5" s="941"/>
      <c r="AF5" s="941"/>
      <c r="AG5" s="941"/>
      <c r="AH5" s="942"/>
      <c r="AI5" s="934" t="s">
        <v>313</v>
      </c>
      <c r="AJ5" s="967"/>
      <c r="AK5" s="967"/>
    </row>
    <row r="6" spans="1:37" ht="24" customHeight="1">
      <c r="A6" s="969"/>
      <c r="B6" s="969"/>
      <c r="C6" s="970"/>
      <c r="D6" s="176" t="s">
        <v>314</v>
      </c>
      <c r="E6" s="974"/>
      <c r="F6" s="981" t="s">
        <v>315</v>
      </c>
      <c r="G6" s="981" t="s">
        <v>316</v>
      </c>
      <c r="H6" s="981" t="s">
        <v>317</v>
      </c>
      <c r="I6" s="981" t="s">
        <v>315</v>
      </c>
      <c r="J6" s="177" t="s">
        <v>318</v>
      </c>
      <c r="K6" s="178"/>
      <c r="L6" s="177" t="s">
        <v>319</v>
      </c>
      <c r="M6" s="177"/>
      <c r="N6" s="15"/>
      <c r="O6" s="977"/>
      <c r="P6" s="977"/>
      <c r="Q6" s="978"/>
      <c r="R6" s="986"/>
      <c r="S6" s="987"/>
      <c r="T6" s="988"/>
      <c r="U6" s="937"/>
      <c r="V6" s="923"/>
      <c r="W6" s="932"/>
      <c r="X6" s="933"/>
      <c r="Y6" s="932"/>
      <c r="Z6" s="932"/>
      <c r="AA6" s="933"/>
      <c r="AB6" s="959"/>
      <c r="AC6" s="955" t="s">
        <v>320</v>
      </c>
      <c r="AD6" s="956"/>
      <c r="AE6" s="957"/>
      <c r="AF6" s="955" t="s">
        <v>321</v>
      </c>
      <c r="AG6" s="956"/>
      <c r="AH6" s="957"/>
      <c r="AI6" s="935"/>
      <c r="AJ6" s="971"/>
      <c r="AK6" s="971"/>
    </row>
    <row r="7" spans="1:37" ht="24" customHeight="1">
      <c r="A7" s="971"/>
      <c r="B7" s="971"/>
      <c r="C7" s="972"/>
      <c r="D7" s="183"/>
      <c r="E7" s="975"/>
      <c r="F7" s="982"/>
      <c r="G7" s="982"/>
      <c r="H7" s="982"/>
      <c r="I7" s="982"/>
      <c r="J7" s="184" t="s">
        <v>316</v>
      </c>
      <c r="K7" s="184" t="s">
        <v>317</v>
      </c>
      <c r="L7" s="184" t="s">
        <v>316</v>
      </c>
      <c r="M7" s="185" t="s">
        <v>317</v>
      </c>
      <c r="N7" s="15"/>
      <c r="O7" s="979"/>
      <c r="P7" s="979"/>
      <c r="Q7" s="980"/>
      <c r="R7" s="186" t="s">
        <v>322</v>
      </c>
      <c r="S7" s="187" t="s">
        <v>323</v>
      </c>
      <c r="T7" s="187" t="s">
        <v>324</v>
      </c>
      <c r="U7" s="982"/>
      <c r="V7" s="184" t="s">
        <v>322</v>
      </c>
      <c r="W7" s="184" t="s">
        <v>325</v>
      </c>
      <c r="X7" s="186" t="s">
        <v>326</v>
      </c>
      <c r="Y7" s="184" t="s">
        <v>322</v>
      </c>
      <c r="Z7" s="184" t="s">
        <v>325</v>
      </c>
      <c r="AA7" s="188" t="s">
        <v>326</v>
      </c>
      <c r="AB7" s="960"/>
      <c r="AC7" s="184" t="s">
        <v>322</v>
      </c>
      <c r="AD7" s="184" t="s">
        <v>325</v>
      </c>
      <c r="AE7" s="186" t="s">
        <v>326</v>
      </c>
      <c r="AF7" s="184" t="s">
        <v>322</v>
      </c>
      <c r="AG7" s="184" t="s">
        <v>325</v>
      </c>
      <c r="AH7" s="185" t="s">
        <v>326</v>
      </c>
      <c r="AI7" s="186" t="s">
        <v>322</v>
      </c>
      <c r="AJ7" s="182" t="s">
        <v>325</v>
      </c>
      <c r="AK7" s="181" t="s">
        <v>326</v>
      </c>
    </row>
    <row r="8" spans="1:37" ht="24" customHeight="1">
      <c r="A8" s="189"/>
      <c r="B8" s="189"/>
      <c r="C8" s="190" t="s">
        <v>315</v>
      </c>
      <c r="D8" s="191">
        <f>SUM(D9:D11)</f>
        <v>75</v>
      </c>
      <c r="E8" s="192">
        <f>SUM(E9:E11)</f>
        <v>448</v>
      </c>
      <c r="F8" s="192">
        <f>SUM(F9:F11)</f>
        <v>8122</v>
      </c>
      <c r="G8" s="192">
        <f>SUM(G9:G11)</f>
        <v>4086</v>
      </c>
      <c r="H8" s="192">
        <f>SUM(H9:H11)</f>
        <v>4036</v>
      </c>
      <c r="I8" s="192">
        <f aca="true" t="shared" si="0" ref="I8:I25">SUM(J8:M8)</f>
        <v>770</v>
      </c>
      <c r="J8" s="192">
        <f>SUM(J9:J11)</f>
        <v>42</v>
      </c>
      <c r="K8" s="192">
        <f>SUM(K9:K11)</f>
        <v>655</v>
      </c>
      <c r="L8" s="192">
        <f>SUM(L9:L11)</f>
        <v>22</v>
      </c>
      <c r="M8" s="192">
        <f>SUM(M9:M11)</f>
        <v>51</v>
      </c>
      <c r="N8" s="15"/>
      <c r="O8" s="924" t="s">
        <v>76</v>
      </c>
      <c r="P8" s="925"/>
      <c r="Q8" s="926"/>
      <c r="R8" s="193">
        <v>78</v>
      </c>
      <c r="S8" s="194">
        <v>78</v>
      </c>
      <c r="T8" s="195" t="s">
        <v>681</v>
      </c>
      <c r="U8" s="194">
        <v>465</v>
      </c>
      <c r="V8" s="193">
        <v>8468</v>
      </c>
      <c r="W8" s="196">
        <v>4297</v>
      </c>
      <c r="X8" s="196">
        <v>4171</v>
      </c>
      <c r="Y8" s="193">
        <v>2971</v>
      </c>
      <c r="Z8" s="196">
        <v>1486</v>
      </c>
      <c r="AA8" s="196">
        <v>1485</v>
      </c>
      <c r="AB8" s="690">
        <v>26.2</v>
      </c>
      <c r="AC8" s="193">
        <v>692</v>
      </c>
      <c r="AD8" s="194">
        <v>43</v>
      </c>
      <c r="AE8" s="194">
        <v>649</v>
      </c>
      <c r="AF8" s="193">
        <v>68</v>
      </c>
      <c r="AG8" s="194">
        <v>27</v>
      </c>
      <c r="AH8" s="194">
        <v>41</v>
      </c>
      <c r="AI8" s="193">
        <v>120</v>
      </c>
      <c r="AJ8" s="194">
        <v>71</v>
      </c>
      <c r="AK8" s="194">
        <v>49</v>
      </c>
    </row>
    <row r="9" spans="1:37" s="18" customFormat="1" ht="24" customHeight="1">
      <c r="A9" s="962" t="s">
        <v>268</v>
      </c>
      <c r="B9" s="12"/>
      <c r="C9" s="197" t="s">
        <v>269</v>
      </c>
      <c r="D9" s="816">
        <v>1</v>
      </c>
      <c r="E9" s="199">
        <v>5</v>
      </c>
      <c r="F9" s="812">
        <v>134</v>
      </c>
      <c r="G9" s="816">
        <v>74</v>
      </c>
      <c r="H9" s="816">
        <v>60</v>
      </c>
      <c r="I9" s="256">
        <v>12</v>
      </c>
      <c r="J9" s="816">
        <v>2</v>
      </c>
      <c r="K9" s="816">
        <v>6</v>
      </c>
      <c r="L9" s="816">
        <v>3</v>
      </c>
      <c r="M9" s="816">
        <v>1</v>
      </c>
      <c r="N9" s="17"/>
      <c r="O9" s="927" t="s">
        <v>77</v>
      </c>
      <c r="P9" s="928"/>
      <c r="Q9" s="929"/>
      <c r="R9" s="200">
        <v>76</v>
      </c>
      <c r="S9" s="201">
        <v>76</v>
      </c>
      <c r="T9" s="195" t="s">
        <v>681</v>
      </c>
      <c r="U9" s="201">
        <v>473</v>
      </c>
      <c r="V9" s="200">
        <v>8418</v>
      </c>
      <c r="W9" s="202">
        <v>4292</v>
      </c>
      <c r="X9" s="202">
        <v>4126</v>
      </c>
      <c r="Y9" s="200">
        <v>2811</v>
      </c>
      <c r="Z9" s="202">
        <v>1400</v>
      </c>
      <c r="AA9" s="202">
        <v>1411</v>
      </c>
      <c r="AB9" s="691">
        <v>25.055709064979055</v>
      </c>
      <c r="AC9" s="200">
        <v>700</v>
      </c>
      <c r="AD9" s="201">
        <v>44</v>
      </c>
      <c r="AE9" s="201">
        <v>656</v>
      </c>
      <c r="AF9" s="200">
        <v>80</v>
      </c>
      <c r="AG9" s="201">
        <v>25</v>
      </c>
      <c r="AH9" s="201">
        <v>55</v>
      </c>
      <c r="AI9" s="200">
        <v>116</v>
      </c>
      <c r="AJ9" s="201">
        <v>70</v>
      </c>
      <c r="AK9" s="201">
        <v>46</v>
      </c>
    </row>
    <row r="10" spans="1:37" s="18" customFormat="1" ht="24" customHeight="1">
      <c r="A10" s="963"/>
      <c r="B10" s="203"/>
      <c r="C10" s="204" t="s">
        <v>270</v>
      </c>
      <c r="D10" s="816">
        <v>7</v>
      </c>
      <c r="E10" s="199">
        <v>18</v>
      </c>
      <c r="F10" s="812">
        <v>237</v>
      </c>
      <c r="G10" s="816">
        <v>126</v>
      </c>
      <c r="H10" s="816">
        <v>111</v>
      </c>
      <c r="I10" s="256">
        <v>35</v>
      </c>
      <c r="J10" s="256" t="s">
        <v>878</v>
      </c>
      <c r="K10" s="816">
        <v>33</v>
      </c>
      <c r="L10" s="816">
        <v>2</v>
      </c>
      <c r="M10" s="195" t="s">
        <v>807</v>
      </c>
      <c r="N10" s="17"/>
      <c r="O10" s="927" t="s">
        <v>78</v>
      </c>
      <c r="P10" s="928"/>
      <c r="Q10" s="929"/>
      <c r="R10" s="200">
        <v>75</v>
      </c>
      <c r="S10" s="201">
        <v>75</v>
      </c>
      <c r="T10" s="195" t="s">
        <v>681</v>
      </c>
      <c r="U10" s="201">
        <v>466</v>
      </c>
      <c r="V10" s="200">
        <v>8200</v>
      </c>
      <c r="W10" s="202">
        <v>4211</v>
      </c>
      <c r="X10" s="202">
        <v>3989</v>
      </c>
      <c r="Y10" s="200">
        <v>2880</v>
      </c>
      <c r="Z10" s="202">
        <v>1451</v>
      </c>
      <c r="AA10" s="202">
        <v>1429</v>
      </c>
      <c r="AB10" s="691">
        <v>26.9</v>
      </c>
      <c r="AC10" s="200">
        <v>687</v>
      </c>
      <c r="AD10" s="201">
        <v>43</v>
      </c>
      <c r="AE10" s="201">
        <v>644</v>
      </c>
      <c r="AF10" s="200">
        <v>79</v>
      </c>
      <c r="AG10" s="201">
        <v>25</v>
      </c>
      <c r="AH10" s="201">
        <v>54</v>
      </c>
      <c r="AI10" s="200">
        <v>115</v>
      </c>
      <c r="AJ10" s="201">
        <v>71</v>
      </c>
      <c r="AK10" s="201">
        <v>44</v>
      </c>
    </row>
    <row r="11" spans="1:37" s="18" customFormat="1" ht="24" customHeight="1">
      <c r="A11" s="203"/>
      <c r="B11" s="205"/>
      <c r="C11" s="204" t="s">
        <v>271</v>
      </c>
      <c r="D11" s="816">
        <v>67</v>
      </c>
      <c r="E11" s="199">
        <v>425</v>
      </c>
      <c r="F11" s="812">
        <v>7751</v>
      </c>
      <c r="G11" s="816">
        <v>3886</v>
      </c>
      <c r="H11" s="816">
        <v>3865</v>
      </c>
      <c r="I11" s="256">
        <v>723</v>
      </c>
      <c r="J11" s="816">
        <v>40</v>
      </c>
      <c r="K11" s="816">
        <v>616</v>
      </c>
      <c r="L11" s="816">
        <v>17</v>
      </c>
      <c r="M11" s="816">
        <v>50</v>
      </c>
      <c r="N11" s="17"/>
      <c r="O11" s="927" t="s">
        <v>79</v>
      </c>
      <c r="P11" s="928"/>
      <c r="Q11" s="929"/>
      <c r="R11" s="200">
        <v>75</v>
      </c>
      <c r="S11" s="201">
        <v>75</v>
      </c>
      <c r="T11" s="195" t="s">
        <v>681</v>
      </c>
      <c r="U11" s="201">
        <v>461</v>
      </c>
      <c r="V11" s="200">
        <v>8123</v>
      </c>
      <c r="W11" s="202">
        <v>4131</v>
      </c>
      <c r="X11" s="202">
        <v>3992</v>
      </c>
      <c r="Y11" s="200">
        <v>2828</v>
      </c>
      <c r="Z11" s="202">
        <v>1475</v>
      </c>
      <c r="AA11" s="202">
        <v>1353</v>
      </c>
      <c r="AB11" s="691">
        <v>26.9</v>
      </c>
      <c r="AC11" s="200">
        <v>702</v>
      </c>
      <c r="AD11" s="201">
        <v>42</v>
      </c>
      <c r="AE11" s="201">
        <v>660</v>
      </c>
      <c r="AF11" s="200">
        <v>77</v>
      </c>
      <c r="AG11" s="201">
        <v>26</v>
      </c>
      <c r="AH11" s="201">
        <v>51</v>
      </c>
      <c r="AI11" s="200">
        <v>119</v>
      </c>
      <c r="AJ11" s="201">
        <v>74</v>
      </c>
      <c r="AK11" s="201">
        <v>45</v>
      </c>
    </row>
    <row r="12" spans="1:38" ht="24" customHeight="1">
      <c r="A12" s="205"/>
      <c r="B12" s="205"/>
      <c r="C12" s="190" t="s">
        <v>315</v>
      </c>
      <c r="D12" s="206">
        <f>SUM(D13:D15)</f>
        <v>232</v>
      </c>
      <c r="E12" s="206">
        <f>SUM(E13:E15)</f>
        <v>2805</v>
      </c>
      <c r="F12" s="206">
        <f>SUM(F13:F15)</f>
        <v>65598</v>
      </c>
      <c r="G12" s="206">
        <f>SUM(G13:G15)</f>
        <v>33476</v>
      </c>
      <c r="H12" s="206">
        <f>SUM(H13:H15)</f>
        <v>32122</v>
      </c>
      <c r="I12" s="206">
        <f t="shared" si="0"/>
        <v>4434</v>
      </c>
      <c r="J12" s="206">
        <f>SUM(J13:J15)</f>
        <v>1416</v>
      </c>
      <c r="K12" s="206">
        <f>SUM(K13:K15)</f>
        <v>2831</v>
      </c>
      <c r="L12" s="206">
        <f>SUM(L13:L15)</f>
        <v>65</v>
      </c>
      <c r="M12" s="206">
        <f>SUM(M13:M15)</f>
        <v>122</v>
      </c>
      <c r="N12" s="15"/>
      <c r="O12" s="930" t="s">
        <v>80</v>
      </c>
      <c r="P12" s="930"/>
      <c r="Q12" s="910"/>
      <c r="R12" s="209">
        <f>SUM(R14,R16,R22)</f>
        <v>75</v>
      </c>
      <c r="S12" s="210">
        <f>SUM(S14,S16,S22)</f>
        <v>75</v>
      </c>
      <c r="T12" s="206" t="s">
        <v>807</v>
      </c>
      <c r="U12" s="210">
        <f aca="true" t="shared" si="1" ref="U12:AA12">SUM(U14,U16,U22)</f>
        <v>448</v>
      </c>
      <c r="V12" s="210">
        <f t="shared" si="1"/>
        <v>8122</v>
      </c>
      <c r="W12" s="210">
        <f t="shared" si="1"/>
        <v>4086</v>
      </c>
      <c r="X12" s="210">
        <f t="shared" si="1"/>
        <v>4036</v>
      </c>
      <c r="Y12" s="210">
        <f t="shared" si="1"/>
        <v>2782</v>
      </c>
      <c r="Z12" s="210">
        <f t="shared" si="1"/>
        <v>1407</v>
      </c>
      <c r="AA12" s="210">
        <f t="shared" si="1"/>
        <v>1375</v>
      </c>
      <c r="AB12" s="692">
        <v>26.9</v>
      </c>
      <c r="AC12" s="210">
        <f aca="true" t="shared" si="2" ref="AC12:AK12">SUM(AC14,AC16,AC22)</f>
        <v>697</v>
      </c>
      <c r="AD12" s="210">
        <f t="shared" si="2"/>
        <v>42</v>
      </c>
      <c r="AE12" s="210">
        <f t="shared" si="2"/>
        <v>655</v>
      </c>
      <c r="AF12" s="210">
        <f t="shared" si="2"/>
        <v>73</v>
      </c>
      <c r="AG12" s="210">
        <f t="shared" si="2"/>
        <v>22</v>
      </c>
      <c r="AH12" s="210">
        <f t="shared" si="2"/>
        <v>51</v>
      </c>
      <c r="AI12" s="210">
        <f t="shared" si="2"/>
        <v>115</v>
      </c>
      <c r="AJ12" s="210">
        <f t="shared" si="2"/>
        <v>64</v>
      </c>
      <c r="AK12" s="210">
        <f t="shared" si="2"/>
        <v>51</v>
      </c>
      <c r="AL12" s="20"/>
    </row>
    <row r="13" spans="1:38" ht="24" customHeight="1">
      <c r="A13" s="962" t="s">
        <v>272</v>
      </c>
      <c r="B13" s="12"/>
      <c r="C13" s="197" t="s">
        <v>269</v>
      </c>
      <c r="D13" s="816">
        <v>1</v>
      </c>
      <c r="E13" s="816">
        <v>19</v>
      </c>
      <c r="F13" s="812">
        <v>664</v>
      </c>
      <c r="G13" s="816">
        <v>331</v>
      </c>
      <c r="H13" s="816">
        <v>333</v>
      </c>
      <c r="I13" s="212">
        <f t="shared" si="0"/>
        <v>31</v>
      </c>
      <c r="J13" s="816">
        <v>14</v>
      </c>
      <c r="K13" s="816">
        <v>13</v>
      </c>
      <c r="L13" s="816">
        <v>4</v>
      </c>
      <c r="M13" s="256" t="s">
        <v>878</v>
      </c>
      <c r="N13" s="15"/>
      <c r="O13" s="168"/>
      <c r="P13" s="168"/>
      <c r="Q13" s="213"/>
      <c r="R13" s="214"/>
      <c r="S13" s="215"/>
      <c r="T13" s="216"/>
      <c r="U13" s="206"/>
      <c r="V13" s="217"/>
      <c r="W13" s="206"/>
      <c r="X13" s="206"/>
      <c r="Y13" s="217"/>
      <c r="Z13" s="215"/>
      <c r="AA13" s="215"/>
      <c r="AB13" s="693"/>
      <c r="AC13" s="217"/>
      <c r="AD13" s="206"/>
      <c r="AE13" s="206"/>
      <c r="AF13" s="217"/>
      <c r="AG13" s="206"/>
      <c r="AH13" s="206"/>
      <c r="AI13" s="217"/>
      <c r="AJ13" s="216"/>
      <c r="AK13" s="206"/>
      <c r="AL13" s="20"/>
    </row>
    <row r="14" spans="1:38" ht="24" customHeight="1">
      <c r="A14" s="911"/>
      <c r="B14" s="11"/>
      <c r="C14" s="197" t="s">
        <v>270</v>
      </c>
      <c r="D14" s="816">
        <v>230</v>
      </c>
      <c r="E14" s="816">
        <v>2780</v>
      </c>
      <c r="F14" s="812">
        <v>64812</v>
      </c>
      <c r="G14" s="816">
        <v>33097</v>
      </c>
      <c r="H14" s="816">
        <v>31715</v>
      </c>
      <c r="I14" s="212">
        <f t="shared" si="0"/>
        <v>4389</v>
      </c>
      <c r="J14" s="816">
        <v>1398</v>
      </c>
      <c r="K14" s="816">
        <v>2814</v>
      </c>
      <c r="L14" s="816">
        <v>59</v>
      </c>
      <c r="M14" s="816">
        <v>118</v>
      </c>
      <c r="N14" s="15"/>
      <c r="O14" s="938" t="s">
        <v>273</v>
      </c>
      <c r="P14" s="938"/>
      <c r="Q14" s="912"/>
      <c r="R14" s="218">
        <f>SUM(S14:T14)</f>
        <v>1</v>
      </c>
      <c r="S14" s="219">
        <v>1</v>
      </c>
      <c r="T14" s="206" t="s">
        <v>686</v>
      </c>
      <c r="U14" s="219">
        <v>5</v>
      </c>
      <c r="V14" s="191">
        <f>SUM(W14:X14)</f>
        <v>134</v>
      </c>
      <c r="W14" s="219">
        <v>74</v>
      </c>
      <c r="X14" s="219">
        <v>60</v>
      </c>
      <c r="Y14" s="191">
        <f>SUM(Z14:AA14)</f>
        <v>48</v>
      </c>
      <c r="Z14" s="219">
        <v>21</v>
      </c>
      <c r="AA14" s="219">
        <v>27</v>
      </c>
      <c r="AB14" s="694">
        <v>0.5</v>
      </c>
      <c r="AC14" s="191">
        <f>SUM(AD14:AE14)</f>
        <v>8</v>
      </c>
      <c r="AD14" s="219">
        <v>2</v>
      </c>
      <c r="AE14" s="219">
        <v>6</v>
      </c>
      <c r="AF14" s="191">
        <f>SUM(AG14:AH14)</f>
        <v>4</v>
      </c>
      <c r="AG14" s="219">
        <v>3</v>
      </c>
      <c r="AH14" s="219">
        <v>1</v>
      </c>
      <c r="AI14" s="191">
        <f>SUM(AJ14:AK14)</f>
        <v>1</v>
      </c>
      <c r="AJ14" s="219">
        <v>1</v>
      </c>
      <c r="AK14" s="219" t="s">
        <v>878</v>
      </c>
      <c r="AL14" s="20"/>
    </row>
    <row r="15" spans="1:38" ht="24" customHeight="1">
      <c r="A15" s="11"/>
      <c r="B15" s="220"/>
      <c r="C15" s="197" t="s">
        <v>271</v>
      </c>
      <c r="D15" s="816">
        <v>1</v>
      </c>
      <c r="E15" s="816">
        <v>6</v>
      </c>
      <c r="F15" s="812">
        <v>122</v>
      </c>
      <c r="G15" s="816">
        <v>48</v>
      </c>
      <c r="H15" s="816">
        <v>74</v>
      </c>
      <c r="I15" s="212">
        <f t="shared" si="0"/>
        <v>14</v>
      </c>
      <c r="J15" s="816">
        <v>4</v>
      </c>
      <c r="K15" s="816">
        <v>4</v>
      </c>
      <c r="L15" s="816">
        <v>2</v>
      </c>
      <c r="M15" s="816">
        <v>4</v>
      </c>
      <c r="N15" s="15"/>
      <c r="O15" s="45"/>
      <c r="P15" s="45"/>
      <c r="Q15" s="45"/>
      <c r="R15" s="253"/>
      <c r="S15" s="45"/>
      <c r="T15" s="45"/>
      <c r="U15" s="45"/>
      <c r="V15" s="26"/>
      <c r="W15" s="45"/>
      <c r="X15" s="45"/>
      <c r="Y15" s="45"/>
      <c r="Z15" s="45"/>
      <c r="AA15" s="45"/>
      <c r="AB15" s="695"/>
      <c r="AC15" s="45"/>
      <c r="AD15" s="45"/>
      <c r="AE15" s="45"/>
      <c r="AF15" s="45"/>
      <c r="AG15" s="45"/>
      <c r="AH15" s="45"/>
      <c r="AI15" s="45"/>
      <c r="AJ15" s="45"/>
      <c r="AK15" s="45"/>
      <c r="AL15" s="20"/>
    </row>
    <row r="16" spans="1:38" ht="24" customHeight="1">
      <c r="A16" s="220"/>
      <c r="B16" s="220"/>
      <c r="C16" s="190" t="s">
        <v>315</v>
      </c>
      <c r="D16" s="206">
        <f>SUM(D17:D19)</f>
        <v>102</v>
      </c>
      <c r="E16" s="206">
        <f>SUM(E17:E19)</f>
        <v>1149</v>
      </c>
      <c r="F16" s="206">
        <f>SUM(F17:F19)</f>
        <v>33822</v>
      </c>
      <c r="G16" s="206">
        <f>SUM(G17:G19)</f>
        <v>17280</v>
      </c>
      <c r="H16" s="206">
        <f>SUM(H17:H19)</f>
        <v>16542</v>
      </c>
      <c r="I16" s="206">
        <f t="shared" si="0"/>
        <v>2547</v>
      </c>
      <c r="J16" s="206">
        <f>SUM(J17:J19)</f>
        <v>1283</v>
      </c>
      <c r="K16" s="206">
        <f>SUM(K17:K19)</f>
        <v>1108</v>
      </c>
      <c r="L16" s="206">
        <f>SUM(L17:L19)</f>
        <v>74</v>
      </c>
      <c r="M16" s="206">
        <f>SUM(M17:M19)</f>
        <v>82</v>
      </c>
      <c r="N16" s="15"/>
      <c r="O16" s="938" t="s">
        <v>274</v>
      </c>
      <c r="P16" s="938"/>
      <c r="Q16" s="938"/>
      <c r="R16" s="221">
        <f>SUM(S16:T16)</f>
        <v>7</v>
      </c>
      <c r="S16" s="191">
        <f>SUM(S17:S20)</f>
        <v>7</v>
      </c>
      <c r="T16" s="206" t="s">
        <v>686</v>
      </c>
      <c r="U16" s="191">
        <f>SUM(U17:U20)</f>
        <v>18</v>
      </c>
      <c r="V16" s="191">
        <f>SUM(W16:X16)</f>
        <v>237</v>
      </c>
      <c r="W16" s="191">
        <f>SUM(W17:W20)</f>
        <v>126</v>
      </c>
      <c r="X16" s="191">
        <f>SUM(X17:X20)</f>
        <v>111</v>
      </c>
      <c r="Y16" s="191">
        <f>SUM(Z16:AA16)</f>
        <v>95</v>
      </c>
      <c r="Z16" s="191">
        <f>SUM(Z17:Z20)</f>
        <v>47</v>
      </c>
      <c r="AA16" s="191">
        <f>SUM(AA17:AA20)</f>
        <v>48</v>
      </c>
      <c r="AB16" s="694">
        <v>0.9</v>
      </c>
      <c r="AC16" s="191">
        <f>SUM(AD16:AE16)</f>
        <v>33</v>
      </c>
      <c r="AD16" s="191" t="s">
        <v>878</v>
      </c>
      <c r="AE16" s="191">
        <f>SUM(AE17:AE20)</f>
        <v>33</v>
      </c>
      <c r="AF16" s="191">
        <f>SUM(AG16:AH16)</f>
        <v>2</v>
      </c>
      <c r="AG16" s="191">
        <f>SUM(AG17:AG20)</f>
        <v>2</v>
      </c>
      <c r="AH16" s="246" t="s">
        <v>686</v>
      </c>
      <c r="AI16" s="191">
        <f>SUM(AJ16:AK16)</f>
        <v>3</v>
      </c>
      <c r="AJ16" s="206" t="s">
        <v>686</v>
      </c>
      <c r="AK16" s="191">
        <f>SUM(AK17:AK20)</f>
        <v>3</v>
      </c>
      <c r="AL16" s="20"/>
    </row>
    <row r="17" spans="1:38" ht="24" customHeight="1">
      <c r="A17" s="962" t="s">
        <v>277</v>
      </c>
      <c r="B17" s="12"/>
      <c r="C17" s="197" t="s">
        <v>269</v>
      </c>
      <c r="D17" s="816">
        <v>1</v>
      </c>
      <c r="E17" s="816">
        <v>12</v>
      </c>
      <c r="F17" s="812">
        <v>475</v>
      </c>
      <c r="G17" s="816">
        <v>236</v>
      </c>
      <c r="H17" s="816">
        <v>239</v>
      </c>
      <c r="I17" s="212">
        <f t="shared" si="0"/>
        <v>31</v>
      </c>
      <c r="J17" s="816">
        <v>14</v>
      </c>
      <c r="K17" s="816">
        <v>8</v>
      </c>
      <c r="L17" s="816">
        <v>5</v>
      </c>
      <c r="M17" s="816">
        <v>4</v>
      </c>
      <c r="N17" s="15"/>
      <c r="O17" s="19"/>
      <c r="P17" s="948" t="s">
        <v>276</v>
      </c>
      <c r="Q17" s="943"/>
      <c r="R17" s="257">
        <f>SUM(S17:T17)</f>
        <v>3</v>
      </c>
      <c r="S17" s="808">
        <v>3</v>
      </c>
      <c r="T17" s="252" t="s">
        <v>685</v>
      </c>
      <c r="U17" s="808">
        <v>4</v>
      </c>
      <c r="V17" s="258">
        <f>SUM(W17:X17)</f>
        <v>7</v>
      </c>
      <c r="W17" s="808">
        <v>4</v>
      </c>
      <c r="X17" s="808">
        <v>3</v>
      </c>
      <c r="Y17" s="258">
        <f>SUM(Z17:AA17)</f>
        <v>7</v>
      </c>
      <c r="Z17" s="808">
        <v>3</v>
      </c>
      <c r="AA17" s="808">
        <v>4</v>
      </c>
      <c r="AB17" s="815">
        <v>1.2</v>
      </c>
      <c r="AC17" s="258">
        <f>SUM(AD17:AE17)</f>
        <v>2</v>
      </c>
      <c r="AD17" s="808" t="s">
        <v>878</v>
      </c>
      <c r="AE17" s="808">
        <v>2</v>
      </c>
      <c r="AF17" s="258">
        <f>SUM(AG17:AH17)</f>
        <v>2</v>
      </c>
      <c r="AG17" s="808">
        <v>2</v>
      </c>
      <c r="AH17" s="252" t="s">
        <v>685</v>
      </c>
      <c r="AI17" s="252" t="s">
        <v>685</v>
      </c>
      <c r="AJ17" s="252" t="s">
        <v>685</v>
      </c>
      <c r="AK17" s="252" t="s">
        <v>685</v>
      </c>
      <c r="AL17" s="222"/>
    </row>
    <row r="18" spans="1:38" ht="24" customHeight="1">
      <c r="A18" s="911"/>
      <c r="B18" s="11"/>
      <c r="C18" s="197" t="s">
        <v>270</v>
      </c>
      <c r="D18" s="816">
        <v>98</v>
      </c>
      <c r="E18" s="816">
        <v>1127</v>
      </c>
      <c r="F18" s="812">
        <v>33046</v>
      </c>
      <c r="G18" s="816">
        <v>16880</v>
      </c>
      <c r="H18" s="816">
        <v>16166</v>
      </c>
      <c r="I18" s="212">
        <f t="shared" si="0"/>
        <v>2453</v>
      </c>
      <c r="J18" s="816">
        <v>1259</v>
      </c>
      <c r="K18" s="816">
        <v>1091</v>
      </c>
      <c r="L18" s="816">
        <v>49</v>
      </c>
      <c r="M18" s="816">
        <v>54</v>
      </c>
      <c r="N18" s="15"/>
      <c r="O18" s="19"/>
      <c r="P18" s="948" t="s">
        <v>218</v>
      </c>
      <c r="Q18" s="943"/>
      <c r="R18" s="257">
        <f>SUM(S18:T18)</f>
        <v>3</v>
      </c>
      <c r="S18" s="808">
        <v>3</v>
      </c>
      <c r="T18" s="252" t="s">
        <v>685</v>
      </c>
      <c r="U18" s="808">
        <v>10</v>
      </c>
      <c r="V18" s="258">
        <f>SUM(W18:X18)</f>
        <v>154</v>
      </c>
      <c r="W18" s="808">
        <v>78</v>
      </c>
      <c r="X18" s="808">
        <v>76</v>
      </c>
      <c r="Y18" s="258">
        <f>SUM(Z18:AA18)</f>
        <v>63</v>
      </c>
      <c r="Z18" s="808">
        <v>32</v>
      </c>
      <c r="AA18" s="808">
        <v>31</v>
      </c>
      <c r="AB18" s="815">
        <v>5.6</v>
      </c>
      <c r="AC18" s="258">
        <f>SUM(AD18:AE18)</f>
        <v>26</v>
      </c>
      <c r="AD18" s="808" t="s">
        <v>878</v>
      </c>
      <c r="AE18" s="808">
        <v>26</v>
      </c>
      <c r="AF18" s="252" t="s">
        <v>685</v>
      </c>
      <c r="AG18" s="252" t="s">
        <v>685</v>
      </c>
      <c r="AH18" s="252" t="s">
        <v>685</v>
      </c>
      <c r="AI18" s="252" t="s">
        <v>685</v>
      </c>
      <c r="AJ18" s="252" t="s">
        <v>685</v>
      </c>
      <c r="AK18" s="252" t="s">
        <v>685</v>
      </c>
      <c r="AL18" s="20"/>
    </row>
    <row r="19" spans="1:38" ht="24" customHeight="1">
      <c r="A19" s="11"/>
      <c r="B19" s="220"/>
      <c r="C19" s="197" t="s">
        <v>271</v>
      </c>
      <c r="D19" s="816">
        <v>3</v>
      </c>
      <c r="E19" s="816">
        <v>10</v>
      </c>
      <c r="F19" s="812">
        <v>301</v>
      </c>
      <c r="G19" s="816">
        <v>164</v>
      </c>
      <c r="H19" s="816">
        <v>137</v>
      </c>
      <c r="I19" s="212">
        <f t="shared" si="0"/>
        <v>63</v>
      </c>
      <c r="J19" s="816">
        <v>10</v>
      </c>
      <c r="K19" s="816">
        <v>9</v>
      </c>
      <c r="L19" s="816">
        <v>20</v>
      </c>
      <c r="M19" s="816">
        <v>24</v>
      </c>
      <c r="N19" s="15"/>
      <c r="O19" s="19"/>
      <c r="P19" s="948" t="s">
        <v>278</v>
      </c>
      <c r="Q19" s="943"/>
      <c r="R19" s="257">
        <f>SUM(S19:T19)</f>
        <v>1</v>
      </c>
      <c r="S19" s="808">
        <v>1</v>
      </c>
      <c r="T19" s="252" t="s">
        <v>685</v>
      </c>
      <c r="U19" s="808">
        <v>4</v>
      </c>
      <c r="V19" s="258">
        <f>SUM(W19:X19)</f>
        <v>76</v>
      </c>
      <c r="W19" s="808">
        <v>44</v>
      </c>
      <c r="X19" s="808">
        <v>32</v>
      </c>
      <c r="Y19" s="258">
        <f>SUM(Z19:AA19)</f>
        <v>25</v>
      </c>
      <c r="Z19" s="808">
        <v>12</v>
      </c>
      <c r="AA19" s="808">
        <v>13</v>
      </c>
      <c r="AB19" s="815">
        <v>6.8</v>
      </c>
      <c r="AC19" s="258">
        <f>SUM(AD19:AE19)</f>
        <v>5</v>
      </c>
      <c r="AD19" s="808" t="s">
        <v>878</v>
      </c>
      <c r="AE19" s="808">
        <v>5</v>
      </c>
      <c r="AF19" s="252" t="s">
        <v>685</v>
      </c>
      <c r="AG19" s="252" t="s">
        <v>685</v>
      </c>
      <c r="AH19" s="252" t="s">
        <v>685</v>
      </c>
      <c r="AI19" s="258">
        <f>SUM(AJ19:AK19)</f>
        <v>3</v>
      </c>
      <c r="AJ19" s="252" t="s">
        <v>685</v>
      </c>
      <c r="AK19" s="808">
        <v>3</v>
      </c>
      <c r="AL19" s="20"/>
    </row>
    <row r="20" spans="1:38" ht="24" customHeight="1">
      <c r="A20" s="11"/>
      <c r="B20" s="220"/>
      <c r="C20" s="213" t="s">
        <v>219</v>
      </c>
      <c r="D20" s="206">
        <f>SUM(D21:D23)</f>
        <v>56</v>
      </c>
      <c r="E20" s="223" t="s">
        <v>260</v>
      </c>
      <c r="F20" s="206">
        <f>SUM(F21:F23)</f>
        <v>32249</v>
      </c>
      <c r="G20" s="206">
        <f>SUM(G21:G23)</f>
        <v>16287</v>
      </c>
      <c r="H20" s="206">
        <f>SUM(H21:H23)</f>
        <v>15962</v>
      </c>
      <c r="I20" s="206">
        <f t="shared" si="0"/>
        <v>3073</v>
      </c>
      <c r="J20" s="206">
        <f>SUM(J21:J23)</f>
        <v>1746</v>
      </c>
      <c r="K20" s="206">
        <f>SUM(K21:K23)</f>
        <v>749</v>
      </c>
      <c r="L20" s="206">
        <f>SUM(L21:L23)</f>
        <v>284</v>
      </c>
      <c r="M20" s="206">
        <f>SUM(M21:M23)</f>
        <v>294</v>
      </c>
      <c r="N20" s="15"/>
      <c r="O20" s="19"/>
      <c r="P20" s="948" t="s">
        <v>361</v>
      </c>
      <c r="Q20" s="943"/>
      <c r="R20" s="252" t="s">
        <v>685</v>
      </c>
      <c r="S20" s="252" t="s">
        <v>685</v>
      </c>
      <c r="T20" s="252" t="s">
        <v>685</v>
      </c>
      <c r="U20" s="252" t="s">
        <v>685</v>
      </c>
      <c r="V20" s="252" t="s">
        <v>685</v>
      </c>
      <c r="W20" s="252" t="s">
        <v>685</v>
      </c>
      <c r="X20" s="252" t="s">
        <v>685</v>
      </c>
      <c r="Y20" s="252" t="s">
        <v>110</v>
      </c>
      <c r="Z20" s="252" t="s">
        <v>110</v>
      </c>
      <c r="AA20" s="252" t="s">
        <v>110</v>
      </c>
      <c r="AB20" s="696" t="s">
        <v>110</v>
      </c>
      <c r="AC20" s="252" t="s">
        <v>685</v>
      </c>
      <c r="AD20" s="252" t="s">
        <v>685</v>
      </c>
      <c r="AE20" s="252" t="s">
        <v>685</v>
      </c>
      <c r="AF20" s="252" t="s">
        <v>685</v>
      </c>
      <c r="AG20" s="252" t="s">
        <v>685</v>
      </c>
      <c r="AH20" s="252" t="s">
        <v>685</v>
      </c>
      <c r="AI20" s="252" t="s">
        <v>685</v>
      </c>
      <c r="AJ20" s="252" t="s">
        <v>685</v>
      </c>
      <c r="AK20" s="252" t="s">
        <v>685</v>
      </c>
      <c r="AL20" s="20"/>
    </row>
    <row r="21" spans="1:38" ht="24" customHeight="1">
      <c r="A21" s="920" t="s">
        <v>425</v>
      </c>
      <c r="B21" s="12"/>
      <c r="C21" s="197" t="s">
        <v>269</v>
      </c>
      <c r="D21" s="816">
        <v>1</v>
      </c>
      <c r="E21" s="224" t="s">
        <v>260</v>
      </c>
      <c r="F21" s="812">
        <v>377</v>
      </c>
      <c r="G21" s="816">
        <v>213</v>
      </c>
      <c r="H21" s="816">
        <v>164</v>
      </c>
      <c r="I21" s="212">
        <f t="shared" si="0"/>
        <v>34</v>
      </c>
      <c r="J21" s="816">
        <v>18</v>
      </c>
      <c r="K21" s="816">
        <v>6</v>
      </c>
      <c r="L21" s="816">
        <v>5</v>
      </c>
      <c r="M21" s="816">
        <v>5</v>
      </c>
      <c r="N21" s="15"/>
      <c r="O21" s="19"/>
      <c r="R21" s="254"/>
      <c r="S21" s="225"/>
      <c r="T21" s="225"/>
      <c r="U21" s="212"/>
      <c r="V21" s="206"/>
      <c r="W21" s="212"/>
      <c r="X21" s="212"/>
      <c r="Y21" s="246"/>
      <c r="Z21" s="225"/>
      <c r="AA21" s="225"/>
      <c r="AB21" s="697"/>
      <c r="AC21" s="246"/>
      <c r="AD21" s="225"/>
      <c r="AE21" s="212"/>
      <c r="AF21" s="246"/>
      <c r="AG21" s="212"/>
      <c r="AH21" s="225"/>
      <c r="AI21" s="246"/>
      <c r="AJ21" s="212"/>
      <c r="AK21" s="225"/>
      <c r="AL21" s="20"/>
    </row>
    <row r="22" spans="1:38" ht="24" customHeight="1">
      <c r="A22" s="920"/>
      <c r="B22" s="12"/>
      <c r="C22" s="197" t="s">
        <v>362</v>
      </c>
      <c r="D22" s="816">
        <v>45</v>
      </c>
      <c r="E22" s="224" t="s">
        <v>260</v>
      </c>
      <c r="F22" s="812">
        <v>24531</v>
      </c>
      <c r="G22" s="816">
        <v>11980</v>
      </c>
      <c r="H22" s="816">
        <v>12551</v>
      </c>
      <c r="I22" s="212">
        <f t="shared" si="0"/>
        <v>2395</v>
      </c>
      <c r="J22" s="816">
        <v>1408</v>
      </c>
      <c r="K22" s="816">
        <v>638</v>
      </c>
      <c r="L22" s="816">
        <v>167</v>
      </c>
      <c r="M22" s="816">
        <v>182</v>
      </c>
      <c r="N22" s="15"/>
      <c r="O22" s="938" t="s">
        <v>363</v>
      </c>
      <c r="P22" s="938"/>
      <c r="Q22" s="912"/>
      <c r="R22" s="218">
        <f>SUM(S22:T22)</f>
        <v>67</v>
      </c>
      <c r="S22" s="191">
        <f>SUM(S23:S36)</f>
        <v>67</v>
      </c>
      <c r="T22" s="246" t="s">
        <v>807</v>
      </c>
      <c r="U22" s="191">
        <f>SUM(U23:U36)</f>
        <v>425</v>
      </c>
      <c r="V22" s="191">
        <f>SUM(W22:X22)</f>
        <v>7751</v>
      </c>
      <c r="W22" s="191">
        <f>SUM(W23:W36)</f>
        <v>3886</v>
      </c>
      <c r="X22" s="191">
        <f>SUM(X23:X36)</f>
        <v>3865</v>
      </c>
      <c r="Y22" s="191">
        <f>SUM(Z22:AA22)</f>
        <v>2639</v>
      </c>
      <c r="Z22" s="191">
        <f>SUM(Z23:Z36)</f>
        <v>1339</v>
      </c>
      <c r="AA22" s="191">
        <f>SUM(AA23:AA36)</f>
        <v>1300</v>
      </c>
      <c r="AB22" s="694">
        <v>25.5</v>
      </c>
      <c r="AC22" s="191">
        <f>SUM(AD22:AE22)</f>
        <v>656</v>
      </c>
      <c r="AD22" s="191">
        <f>SUM(AD23:AD36)</f>
        <v>40</v>
      </c>
      <c r="AE22" s="191">
        <f>SUM(AE23:AE36)</f>
        <v>616</v>
      </c>
      <c r="AF22" s="191">
        <f>SUM(AG22:AH22)</f>
        <v>67</v>
      </c>
      <c r="AG22" s="191">
        <f>SUM(AG23:AG36)</f>
        <v>17</v>
      </c>
      <c r="AH22" s="191">
        <f>SUM(AH23:AH36)</f>
        <v>50</v>
      </c>
      <c r="AI22" s="191">
        <f>SUM(AJ22:AK22)</f>
        <v>111</v>
      </c>
      <c r="AJ22" s="191">
        <f>SUM(AJ23:AJ36)</f>
        <v>63</v>
      </c>
      <c r="AK22" s="191">
        <f>SUM(AK23:AK36)</f>
        <v>48</v>
      </c>
      <c r="AL22" s="20"/>
    </row>
    <row r="23" spans="1:38" ht="24" customHeight="1">
      <c r="A23" s="11"/>
      <c r="B23" s="220"/>
      <c r="C23" s="197" t="s">
        <v>271</v>
      </c>
      <c r="D23" s="816">
        <v>10</v>
      </c>
      <c r="E23" s="224" t="s">
        <v>260</v>
      </c>
      <c r="F23" s="812">
        <v>7341</v>
      </c>
      <c r="G23" s="816">
        <v>4094</v>
      </c>
      <c r="H23" s="816">
        <v>3247</v>
      </c>
      <c r="I23" s="212">
        <f t="shared" si="0"/>
        <v>644</v>
      </c>
      <c r="J23" s="816">
        <v>320</v>
      </c>
      <c r="K23" s="816">
        <v>105</v>
      </c>
      <c r="L23" s="816">
        <v>112</v>
      </c>
      <c r="M23" s="816">
        <v>107</v>
      </c>
      <c r="N23" s="15"/>
      <c r="P23" s="948" t="s">
        <v>364</v>
      </c>
      <c r="Q23" s="949"/>
      <c r="R23" s="259">
        <f aca="true" t="shared" si="3" ref="R23:R36">SUM(S23:T23)</f>
        <v>37</v>
      </c>
      <c r="S23" s="808">
        <v>37</v>
      </c>
      <c r="T23" s="256" t="s">
        <v>685</v>
      </c>
      <c r="U23" s="808">
        <v>256</v>
      </c>
      <c r="V23" s="258">
        <f aca="true" t="shared" si="4" ref="V23:V35">SUM(W23:X23)</f>
        <v>4990</v>
      </c>
      <c r="W23" s="808">
        <v>2528</v>
      </c>
      <c r="X23" s="808">
        <v>2462</v>
      </c>
      <c r="Y23" s="258">
        <f aca="true" t="shared" si="5" ref="Y23:Y35">SUM(Z23:AA23)</f>
        <v>1718</v>
      </c>
      <c r="Z23" s="808">
        <v>883</v>
      </c>
      <c r="AA23" s="808">
        <v>835</v>
      </c>
      <c r="AB23" s="815">
        <v>42.3</v>
      </c>
      <c r="AC23" s="258">
        <f aca="true" t="shared" si="6" ref="AC23:AC35">SUM(AD23:AE23)</f>
        <v>407</v>
      </c>
      <c r="AD23" s="808">
        <v>21</v>
      </c>
      <c r="AE23" s="808">
        <v>386</v>
      </c>
      <c r="AF23" s="258">
        <f aca="true" t="shared" si="7" ref="AF23:AF33">SUM(AG23:AH23)</f>
        <v>40</v>
      </c>
      <c r="AG23" s="808">
        <v>9</v>
      </c>
      <c r="AH23" s="808">
        <v>31</v>
      </c>
      <c r="AI23" s="258">
        <f aca="true" t="shared" si="8" ref="AI23:AI36">SUM(AJ23:AK23)</f>
        <v>64</v>
      </c>
      <c r="AJ23" s="808">
        <v>36</v>
      </c>
      <c r="AK23" s="808">
        <v>28</v>
      </c>
      <c r="AL23" s="20"/>
    </row>
    <row r="24" spans="1:38" ht="24" customHeight="1">
      <c r="A24" s="220"/>
      <c r="B24" s="220"/>
      <c r="C24" s="190" t="s">
        <v>315</v>
      </c>
      <c r="D24" s="191">
        <f>SUM(D25:D27)</f>
        <v>2</v>
      </c>
      <c r="E24" s="226" t="s">
        <v>260</v>
      </c>
      <c r="F24" s="191">
        <f>SUM(F25:F27)</f>
        <v>1591</v>
      </c>
      <c r="G24" s="191">
        <f>SUM(G25:G27)</f>
        <v>1301</v>
      </c>
      <c r="H24" s="191">
        <f>SUM(H25:H27)</f>
        <v>290</v>
      </c>
      <c r="I24" s="206">
        <f t="shared" si="0"/>
        <v>183</v>
      </c>
      <c r="J24" s="191">
        <f>SUM(J25:J27)</f>
        <v>115</v>
      </c>
      <c r="K24" s="191">
        <f>SUM(K25:K27)</f>
        <v>14</v>
      </c>
      <c r="L24" s="191">
        <f>SUM(L25:L27)</f>
        <v>42</v>
      </c>
      <c r="M24" s="191">
        <f>SUM(M25:M27)</f>
        <v>12</v>
      </c>
      <c r="N24" s="15"/>
      <c r="O24" s="19"/>
      <c r="P24" s="948" t="s">
        <v>366</v>
      </c>
      <c r="Q24" s="949"/>
      <c r="R24" s="259">
        <f t="shared" si="3"/>
        <v>3</v>
      </c>
      <c r="S24" s="808">
        <v>3</v>
      </c>
      <c r="T24" s="256" t="s">
        <v>685</v>
      </c>
      <c r="U24" s="808">
        <v>6</v>
      </c>
      <c r="V24" s="258">
        <f t="shared" si="4"/>
        <v>95</v>
      </c>
      <c r="W24" s="808">
        <v>42</v>
      </c>
      <c r="X24" s="808">
        <v>53</v>
      </c>
      <c r="Y24" s="258">
        <f t="shared" si="5"/>
        <v>46</v>
      </c>
      <c r="Z24" s="808">
        <v>20</v>
      </c>
      <c r="AA24" s="808">
        <v>26</v>
      </c>
      <c r="AB24" s="815">
        <v>10.8</v>
      </c>
      <c r="AC24" s="258">
        <f t="shared" si="6"/>
        <v>12</v>
      </c>
      <c r="AD24" s="808">
        <v>1</v>
      </c>
      <c r="AE24" s="808">
        <v>11</v>
      </c>
      <c r="AF24" s="258">
        <f t="shared" si="7"/>
        <v>4</v>
      </c>
      <c r="AG24" s="808">
        <v>1</v>
      </c>
      <c r="AH24" s="256">
        <v>3</v>
      </c>
      <c r="AI24" s="258">
        <f t="shared" si="8"/>
        <v>2</v>
      </c>
      <c r="AJ24" s="808" t="s">
        <v>878</v>
      </c>
      <c r="AK24" s="256">
        <v>2</v>
      </c>
      <c r="AL24" s="20"/>
    </row>
    <row r="25" spans="1:38" ht="24" customHeight="1">
      <c r="A25" s="920" t="s">
        <v>365</v>
      </c>
      <c r="B25" s="12"/>
      <c r="C25" s="197" t="s">
        <v>269</v>
      </c>
      <c r="D25" s="790">
        <v>1</v>
      </c>
      <c r="E25" s="198" t="s">
        <v>260</v>
      </c>
      <c r="F25" s="812">
        <v>1049</v>
      </c>
      <c r="G25" s="816">
        <v>808</v>
      </c>
      <c r="H25" s="816">
        <v>241</v>
      </c>
      <c r="I25" s="212">
        <f t="shared" si="0"/>
        <v>112</v>
      </c>
      <c r="J25" s="790">
        <v>67</v>
      </c>
      <c r="K25" s="790">
        <v>7</v>
      </c>
      <c r="L25" s="790">
        <v>30</v>
      </c>
      <c r="M25" s="256">
        <v>8</v>
      </c>
      <c r="N25" s="15"/>
      <c r="O25" s="19"/>
      <c r="P25" s="948" t="s">
        <v>367</v>
      </c>
      <c r="Q25" s="949"/>
      <c r="R25" s="259">
        <f t="shared" si="3"/>
        <v>8</v>
      </c>
      <c r="S25" s="808">
        <v>8</v>
      </c>
      <c r="T25" s="256" t="s">
        <v>685</v>
      </c>
      <c r="U25" s="808">
        <v>48</v>
      </c>
      <c r="V25" s="258">
        <f t="shared" si="4"/>
        <v>715</v>
      </c>
      <c r="W25" s="808">
        <v>364</v>
      </c>
      <c r="X25" s="808">
        <v>351</v>
      </c>
      <c r="Y25" s="258">
        <f t="shared" si="5"/>
        <v>225</v>
      </c>
      <c r="Z25" s="808">
        <v>108</v>
      </c>
      <c r="AA25" s="808">
        <v>117</v>
      </c>
      <c r="AB25" s="815">
        <v>22.3</v>
      </c>
      <c r="AC25" s="258">
        <f t="shared" si="6"/>
        <v>71</v>
      </c>
      <c r="AD25" s="808">
        <v>5</v>
      </c>
      <c r="AE25" s="808">
        <v>66</v>
      </c>
      <c r="AF25" s="258">
        <f t="shared" si="7"/>
        <v>7</v>
      </c>
      <c r="AG25" s="256" t="s">
        <v>685</v>
      </c>
      <c r="AH25" s="808">
        <v>7</v>
      </c>
      <c r="AI25" s="258">
        <f t="shared" si="8"/>
        <v>14</v>
      </c>
      <c r="AJ25" s="808">
        <v>13</v>
      </c>
      <c r="AK25" s="808">
        <v>1</v>
      </c>
      <c r="AL25" s="20"/>
    </row>
    <row r="26" spans="1:38" ht="24" customHeight="1">
      <c r="A26" s="921"/>
      <c r="B26" s="12"/>
      <c r="C26" s="197" t="s">
        <v>270</v>
      </c>
      <c r="D26" s="195" t="s">
        <v>807</v>
      </c>
      <c r="E26" s="198" t="s">
        <v>758</v>
      </c>
      <c r="F26" s="195" t="s">
        <v>807</v>
      </c>
      <c r="G26" s="195" t="s">
        <v>807</v>
      </c>
      <c r="H26" s="195" t="s">
        <v>807</v>
      </c>
      <c r="I26" s="195" t="s">
        <v>807</v>
      </c>
      <c r="J26" s="195" t="s">
        <v>807</v>
      </c>
      <c r="K26" s="195" t="s">
        <v>807</v>
      </c>
      <c r="L26" s="195" t="s">
        <v>807</v>
      </c>
      <c r="M26" s="195" t="s">
        <v>807</v>
      </c>
      <c r="N26" s="15"/>
      <c r="O26" s="19"/>
      <c r="P26" s="948" t="s">
        <v>368</v>
      </c>
      <c r="Q26" s="949"/>
      <c r="R26" s="259">
        <f t="shared" si="3"/>
        <v>2</v>
      </c>
      <c r="S26" s="808">
        <v>2</v>
      </c>
      <c r="T26" s="256" t="s">
        <v>685</v>
      </c>
      <c r="U26" s="808">
        <v>11</v>
      </c>
      <c r="V26" s="258">
        <f t="shared" si="4"/>
        <v>107</v>
      </c>
      <c r="W26" s="808">
        <v>59</v>
      </c>
      <c r="X26" s="808">
        <v>48</v>
      </c>
      <c r="Y26" s="258">
        <f t="shared" si="5"/>
        <v>47</v>
      </c>
      <c r="Z26" s="808">
        <v>22</v>
      </c>
      <c r="AA26" s="808">
        <v>25</v>
      </c>
      <c r="AB26" s="815">
        <v>27.5</v>
      </c>
      <c r="AC26" s="258">
        <f t="shared" si="6"/>
        <v>12</v>
      </c>
      <c r="AD26" s="808">
        <v>1</v>
      </c>
      <c r="AE26" s="808">
        <v>11</v>
      </c>
      <c r="AF26" s="256" t="s">
        <v>685</v>
      </c>
      <c r="AG26" s="256" t="s">
        <v>685</v>
      </c>
      <c r="AH26" s="256" t="s">
        <v>685</v>
      </c>
      <c r="AI26" s="258">
        <f t="shared" si="8"/>
        <v>2</v>
      </c>
      <c r="AJ26" s="808">
        <v>2</v>
      </c>
      <c r="AK26" s="808" t="s">
        <v>878</v>
      </c>
      <c r="AL26" s="20"/>
    </row>
    <row r="27" spans="1:38" ht="24" customHeight="1">
      <c r="A27" s="228"/>
      <c r="B27" s="220"/>
      <c r="C27" s="197" t="s">
        <v>271</v>
      </c>
      <c r="D27" s="790">
        <v>1</v>
      </c>
      <c r="E27" s="198" t="s">
        <v>758</v>
      </c>
      <c r="F27" s="812">
        <v>542</v>
      </c>
      <c r="G27" s="790">
        <v>493</v>
      </c>
      <c r="H27" s="790">
        <v>49</v>
      </c>
      <c r="I27" s="212">
        <v>71</v>
      </c>
      <c r="J27" s="790">
        <v>48</v>
      </c>
      <c r="K27" s="790">
        <v>7</v>
      </c>
      <c r="L27" s="790">
        <v>12</v>
      </c>
      <c r="M27" s="790">
        <v>4</v>
      </c>
      <c r="N27" s="15"/>
      <c r="O27" s="19"/>
      <c r="P27" s="948" t="s">
        <v>359</v>
      </c>
      <c r="Q27" s="949"/>
      <c r="R27" s="259">
        <f t="shared" si="3"/>
        <v>1</v>
      </c>
      <c r="S27" s="808">
        <v>1</v>
      </c>
      <c r="T27" s="256" t="s">
        <v>685</v>
      </c>
      <c r="U27" s="808">
        <v>3</v>
      </c>
      <c r="V27" s="258">
        <f t="shared" si="4"/>
        <v>15</v>
      </c>
      <c r="W27" s="808">
        <v>8</v>
      </c>
      <c r="X27" s="808">
        <v>7</v>
      </c>
      <c r="Y27" s="258">
        <f t="shared" si="5"/>
        <v>3</v>
      </c>
      <c r="Z27" s="256">
        <v>1</v>
      </c>
      <c r="AA27" s="808">
        <v>2</v>
      </c>
      <c r="AB27" s="815">
        <v>3.8</v>
      </c>
      <c r="AC27" s="258">
        <f t="shared" si="6"/>
        <v>3</v>
      </c>
      <c r="AD27" s="256" t="s">
        <v>685</v>
      </c>
      <c r="AE27" s="808">
        <v>3</v>
      </c>
      <c r="AF27" s="256" t="s">
        <v>685</v>
      </c>
      <c r="AG27" s="256" t="s">
        <v>685</v>
      </c>
      <c r="AH27" s="256" t="s">
        <v>685</v>
      </c>
      <c r="AI27" s="256" t="s">
        <v>685</v>
      </c>
      <c r="AJ27" s="256" t="s">
        <v>685</v>
      </c>
      <c r="AK27" s="256" t="s">
        <v>685</v>
      </c>
      <c r="AL27" s="20"/>
    </row>
    <row r="28" spans="1:38" ht="24" customHeight="1">
      <c r="A28" s="220"/>
      <c r="B28" s="220"/>
      <c r="C28" s="190" t="s">
        <v>315</v>
      </c>
      <c r="D28" s="191">
        <f>SUM(D29:D31)</f>
        <v>5</v>
      </c>
      <c r="E28" s="226" t="s">
        <v>260</v>
      </c>
      <c r="F28" s="27">
        <f aca="true" t="shared" si="9" ref="F28:M28">SUM(F31)</f>
        <v>1802</v>
      </c>
      <c r="G28" s="27">
        <f t="shared" si="9"/>
        <v>182</v>
      </c>
      <c r="H28" s="27">
        <f t="shared" si="9"/>
        <v>1620</v>
      </c>
      <c r="I28" s="27">
        <f t="shared" si="9"/>
        <v>336</v>
      </c>
      <c r="J28" s="27">
        <f t="shared" si="9"/>
        <v>74</v>
      </c>
      <c r="K28" s="27">
        <f t="shared" si="9"/>
        <v>40</v>
      </c>
      <c r="L28" s="27">
        <f t="shared" si="9"/>
        <v>114</v>
      </c>
      <c r="M28" s="27">
        <f t="shared" si="9"/>
        <v>108</v>
      </c>
      <c r="N28" s="15"/>
      <c r="O28" s="19"/>
      <c r="P28" s="948" t="s">
        <v>276</v>
      </c>
      <c r="Q28" s="949"/>
      <c r="R28" s="259">
        <f t="shared" si="3"/>
        <v>1</v>
      </c>
      <c r="S28" s="808">
        <v>1</v>
      </c>
      <c r="T28" s="256" t="s">
        <v>685</v>
      </c>
      <c r="U28" s="808">
        <v>5</v>
      </c>
      <c r="V28" s="258">
        <f t="shared" si="4"/>
        <v>61</v>
      </c>
      <c r="W28" s="808">
        <v>31</v>
      </c>
      <c r="X28" s="808">
        <v>30</v>
      </c>
      <c r="Y28" s="258">
        <f t="shared" si="5"/>
        <v>19</v>
      </c>
      <c r="Z28" s="808">
        <v>8</v>
      </c>
      <c r="AA28" s="808">
        <v>11</v>
      </c>
      <c r="AB28" s="815">
        <v>3.4</v>
      </c>
      <c r="AC28" s="258">
        <f t="shared" si="6"/>
        <v>7</v>
      </c>
      <c r="AD28" s="256" t="s">
        <v>685</v>
      </c>
      <c r="AE28" s="808">
        <v>7</v>
      </c>
      <c r="AF28" s="256" t="s">
        <v>685</v>
      </c>
      <c r="AG28" s="256" t="s">
        <v>685</v>
      </c>
      <c r="AH28" s="256" t="s">
        <v>685</v>
      </c>
      <c r="AI28" s="258">
        <f t="shared" si="8"/>
        <v>1</v>
      </c>
      <c r="AJ28" s="808">
        <v>1</v>
      </c>
      <c r="AK28" s="256" t="s">
        <v>685</v>
      </c>
      <c r="AL28" s="20"/>
    </row>
    <row r="29" spans="1:38" ht="24" customHeight="1">
      <c r="A29" s="962" t="s">
        <v>360</v>
      </c>
      <c r="B29" s="12"/>
      <c r="C29" s="197" t="s">
        <v>269</v>
      </c>
      <c r="D29" s="195" t="s">
        <v>807</v>
      </c>
      <c r="E29" s="198" t="s">
        <v>758</v>
      </c>
      <c r="F29" s="195" t="s">
        <v>807</v>
      </c>
      <c r="G29" s="195" t="s">
        <v>807</v>
      </c>
      <c r="H29" s="195" t="s">
        <v>807</v>
      </c>
      <c r="I29" s="195" t="s">
        <v>807</v>
      </c>
      <c r="J29" s="195" t="s">
        <v>807</v>
      </c>
      <c r="K29" s="195" t="s">
        <v>807</v>
      </c>
      <c r="L29" s="195" t="s">
        <v>807</v>
      </c>
      <c r="M29" s="195" t="s">
        <v>807</v>
      </c>
      <c r="N29" s="15"/>
      <c r="O29" s="19"/>
      <c r="P29" s="948" t="s">
        <v>248</v>
      </c>
      <c r="Q29" s="949"/>
      <c r="R29" s="259">
        <f t="shared" si="3"/>
        <v>2</v>
      </c>
      <c r="S29" s="808">
        <v>2</v>
      </c>
      <c r="T29" s="256" t="s">
        <v>685</v>
      </c>
      <c r="U29" s="808">
        <v>8</v>
      </c>
      <c r="V29" s="258">
        <f t="shared" si="4"/>
        <v>142</v>
      </c>
      <c r="W29" s="808">
        <v>66</v>
      </c>
      <c r="X29" s="808">
        <v>76</v>
      </c>
      <c r="Y29" s="258">
        <f t="shared" si="5"/>
        <v>35</v>
      </c>
      <c r="Z29" s="808">
        <v>10</v>
      </c>
      <c r="AA29" s="808">
        <v>25</v>
      </c>
      <c r="AB29" s="815">
        <v>21.9</v>
      </c>
      <c r="AC29" s="258">
        <f t="shared" si="6"/>
        <v>11</v>
      </c>
      <c r="AD29" s="808">
        <v>1</v>
      </c>
      <c r="AE29" s="808">
        <v>10</v>
      </c>
      <c r="AF29" s="258">
        <f t="shared" si="7"/>
        <v>2</v>
      </c>
      <c r="AG29" s="808" t="s">
        <v>878</v>
      </c>
      <c r="AH29" s="256">
        <v>2</v>
      </c>
      <c r="AI29" s="258">
        <f t="shared" si="8"/>
        <v>5</v>
      </c>
      <c r="AJ29" s="256" t="s">
        <v>685</v>
      </c>
      <c r="AK29" s="808">
        <v>5</v>
      </c>
      <c r="AL29" s="20"/>
    </row>
    <row r="30" spans="1:38" ht="24" customHeight="1">
      <c r="A30" s="962"/>
      <c r="B30" s="11"/>
      <c r="C30" s="197" t="s">
        <v>270</v>
      </c>
      <c r="D30" s="195" t="s">
        <v>807</v>
      </c>
      <c r="E30" s="198" t="s">
        <v>758</v>
      </c>
      <c r="F30" s="195" t="s">
        <v>807</v>
      </c>
      <c r="G30" s="195" t="s">
        <v>807</v>
      </c>
      <c r="H30" s="195" t="s">
        <v>807</v>
      </c>
      <c r="I30" s="195" t="s">
        <v>807</v>
      </c>
      <c r="J30" s="195" t="s">
        <v>807</v>
      </c>
      <c r="K30" s="195" t="s">
        <v>807</v>
      </c>
      <c r="L30" s="195" t="s">
        <v>807</v>
      </c>
      <c r="M30" s="195" t="s">
        <v>807</v>
      </c>
      <c r="N30" s="15"/>
      <c r="O30" s="19"/>
      <c r="P30" s="948" t="s">
        <v>683</v>
      </c>
      <c r="Q30" s="949"/>
      <c r="R30" s="259">
        <f t="shared" si="3"/>
        <v>2</v>
      </c>
      <c r="S30" s="808">
        <v>2</v>
      </c>
      <c r="T30" s="256" t="s">
        <v>685</v>
      </c>
      <c r="U30" s="808">
        <v>14</v>
      </c>
      <c r="V30" s="258">
        <f t="shared" si="4"/>
        <v>251</v>
      </c>
      <c r="W30" s="808">
        <v>118</v>
      </c>
      <c r="X30" s="808">
        <v>133</v>
      </c>
      <c r="Y30" s="258">
        <f>SUM(Z30:AA30)</f>
        <v>93</v>
      </c>
      <c r="Z30" s="808">
        <v>47</v>
      </c>
      <c r="AA30" s="808">
        <v>46</v>
      </c>
      <c r="AB30" s="815">
        <v>26.8</v>
      </c>
      <c r="AC30" s="258">
        <f t="shared" si="6"/>
        <v>23</v>
      </c>
      <c r="AD30" s="808">
        <v>4</v>
      </c>
      <c r="AE30" s="808">
        <v>19</v>
      </c>
      <c r="AF30" s="258">
        <f t="shared" si="7"/>
        <v>1</v>
      </c>
      <c r="AG30" s="256" t="s">
        <v>685</v>
      </c>
      <c r="AH30" s="808">
        <v>1</v>
      </c>
      <c r="AI30" s="258">
        <f t="shared" si="8"/>
        <v>6</v>
      </c>
      <c r="AJ30" s="808">
        <v>2</v>
      </c>
      <c r="AK30" s="808">
        <v>4</v>
      </c>
      <c r="AL30" s="20"/>
    </row>
    <row r="31" spans="1:38" ht="24" customHeight="1">
      <c r="A31" s="11"/>
      <c r="B31" s="220"/>
      <c r="C31" s="197" t="s">
        <v>271</v>
      </c>
      <c r="D31" s="790">
        <v>5</v>
      </c>
      <c r="E31" s="198" t="s">
        <v>260</v>
      </c>
      <c r="F31" s="812">
        <v>1802</v>
      </c>
      <c r="G31" s="790">
        <v>182</v>
      </c>
      <c r="H31" s="790">
        <v>1620</v>
      </c>
      <c r="I31" s="354">
        <v>336</v>
      </c>
      <c r="J31" s="790">
        <v>74</v>
      </c>
      <c r="K31" s="790">
        <v>40</v>
      </c>
      <c r="L31" s="817">
        <v>114</v>
      </c>
      <c r="M31" s="790">
        <v>108</v>
      </c>
      <c r="N31" s="15"/>
      <c r="O31" s="19"/>
      <c r="P31" s="948" t="s">
        <v>218</v>
      </c>
      <c r="Q31" s="949"/>
      <c r="R31" s="259">
        <f t="shared" si="3"/>
        <v>5</v>
      </c>
      <c r="S31" s="808">
        <v>5</v>
      </c>
      <c r="T31" s="256" t="s">
        <v>685</v>
      </c>
      <c r="U31" s="808">
        <v>38</v>
      </c>
      <c r="V31" s="258">
        <f t="shared" si="4"/>
        <v>791</v>
      </c>
      <c r="W31" s="808">
        <v>375</v>
      </c>
      <c r="X31" s="808">
        <v>416</v>
      </c>
      <c r="Y31" s="258">
        <f t="shared" si="5"/>
        <v>250</v>
      </c>
      <c r="Z31" s="808">
        <v>133</v>
      </c>
      <c r="AA31" s="808">
        <v>117</v>
      </c>
      <c r="AB31" s="815">
        <v>22.3</v>
      </c>
      <c r="AC31" s="258">
        <f t="shared" si="6"/>
        <v>58</v>
      </c>
      <c r="AD31" s="808">
        <v>3</v>
      </c>
      <c r="AE31" s="808">
        <v>55</v>
      </c>
      <c r="AF31" s="258">
        <f t="shared" si="7"/>
        <v>5</v>
      </c>
      <c r="AG31" s="808">
        <v>4</v>
      </c>
      <c r="AH31" s="808">
        <v>1</v>
      </c>
      <c r="AI31" s="258">
        <f t="shared" si="8"/>
        <v>10</v>
      </c>
      <c r="AJ31" s="808">
        <v>6</v>
      </c>
      <c r="AK31" s="808">
        <v>4</v>
      </c>
      <c r="AL31" s="20"/>
    </row>
    <row r="32" spans="1:38" ht="24" customHeight="1">
      <c r="A32" s="220"/>
      <c r="B32" s="220"/>
      <c r="C32" s="190" t="s">
        <v>315</v>
      </c>
      <c r="D32" s="191">
        <f>SUM(D33:D35)</f>
        <v>12</v>
      </c>
      <c r="E32" s="226" t="s">
        <v>260</v>
      </c>
      <c r="F32" s="27">
        <f aca="true" t="shared" si="10" ref="F32:M32">SUM(F33:F35)</f>
        <v>29282</v>
      </c>
      <c r="G32" s="27">
        <f t="shared" si="10"/>
        <v>19744</v>
      </c>
      <c r="H32" s="27">
        <f t="shared" si="10"/>
        <v>9538</v>
      </c>
      <c r="I32" s="27">
        <f t="shared" si="10"/>
        <v>4310</v>
      </c>
      <c r="J32" s="27">
        <f t="shared" si="10"/>
        <v>2088</v>
      </c>
      <c r="K32" s="27">
        <f t="shared" si="10"/>
        <v>451</v>
      </c>
      <c r="L32" s="27">
        <f t="shared" si="10"/>
        <v>1375</v>
      </c>
      <c r="M32" s="27">
        <f t="shared" si="10"/>
        <v>396</v>
      </c>
      <c r="N32" s="15"/>
      <c r="O32" s="19"/>
      <c r="P32" s="946" t="s">
        <v>302</v>
      </c>
      <c r="Q32" s="939"/>
      <c r="R32" s="259">
        <f t="shared" si="3"/>
        <v>2</v>
      </c>
      <c r="S32" s="808">
        <v>2</v>
      </c>
      <c r="T32" s="256" t="s">
        <v>685</v>
      </c>
      <c r="U32" s="808">
        <v>15</v>
      </c>
      <c r="V32" s="258">
        <f t="shared" si="4"/>
        <v>282</v>
      </c>
      <c r="W32" s="808">
        <v>156</v>
      </c>
      <c r="X32" s="808">
        <v>126</v>
      </c>
      <c r="Y32" s="258">
        <f t="shared" si="5"/>
        <v>89</v>
      </c>
      <c r="Z32" s="808">
        <v>56</v>
      </c>
      <c r="AA32" s="808">
        <v>33</v>
      </c>
      <c r="AB32" s="815">
        <v>17.2</v>
      </c>
      <c r="AC32" s="258">
        <f t="shared" si="6"/>
        <v>21</v>
      </c>
      <c r="AD32" s="808">
        <v>2</v>
      </c>
      <c r="AE32" s="808">
        <v>19</v>
      </c>
      <c r="AF32" s="258">
        <f t="shared" si="7"/>
        <v>6</v>
      </c>
      <c r="AG32" s="808">
        <v>2</v>
      </c>
      <c r="AH32" s="808">
        <v>4</v>
      </c>
      <c r="AI32" s="258">
        <f t="shared" si="8"/>
        <v>2</v>
      </c>
      <c r="AJ32" s="808">
        <v>1</v>
      </c>
      <c r="AK32" s="808">
        <v>1</v>
      </c>
      <c r="AL32" s="20"/>
    </row>
    <row r="33" spans="1:38" ht="24" customHeight="1">
      <c r="A33" s="962" t="s">
        <v>301</v>
      </c>
      <c r="B33" s="12"/>
      <c r="C33" s="197" t="s">
        <v>269</v>
      </c>
      <c r="D33" s="790">
        <v>2</v>
      </c>
      <c r="E33" s="198" t="s">
        <v>260</v>
      </c>
      <c r="F33" s="812">
        <v>11688</v>
      </c>
      <c r="G33" s="816">
        <v>7683</v>
      </c>
      <c r="H33" s="816">
        <v>4005</v>
      </c>
      <c r="I33" s="212">
        <f>SUM(J33:M33)</f>
        <v>1953</v>
      </c>
      <c r="J33" s="790">
        <v>1019</v>
      </c>
      <c r="K33" s="790">
        <v>150</v>
      </c>
      <c r="L33" s="817">
        <v>632</v>
      </c>
      <c r="M33" s="818">
        <v>152</v>
      </c>
      <c r="N33" s="15"/>
      <c r="O33" s="19"/>
      <c r="P33" s="946" t="s">
        <v>278</v>
      </c>
      <c r="Q33" s="939"/>
      <c r="R33" s="259">
        <f t="shared" si="3"/>
        <v>1</v>
      </c>
      <c r="S33" s="808">
        <v>1</v>
      </c>
      <c r="T33" s="256" t="s">
        <v>685</v>
      </c>
      <c r="U33" s="808">
        <v>6</v>
      </c>
      <c r="V33" s="258">
        <f t="shared" si="4"/>
        <v>89</v>
      </c>
      <c r="W33" s="808">
        <v>38</v>
      </c>
      <c r="X33" s="808">
        <v>51</v>
      </c>
      <c r="Y33" s="258">
        <f t="shared" si="5"/>
        <v>39</v>
      </c>
      <c r="Z33" s="808">
        <v>19</v>
      </c>
      <c r="AA33" s="808">
        <v>20</v>
      </c>
      <c r="AB33" s="815">
        <v>10.7</v>
      </c>
      <c r="AC33" s="258">
        <f t="shared" si="6"/>
        <v>10</v>
      </c>
      <c r="AD33" s="256" t="s">
        <v>685</v>
      </c>
      <c r="AE33" s="808">
        <v>10</v>
      </c>
      <c r="AF33" s="258">
        <f t="shared" si="7"/>
        <v>2</v>
      </c>
      <c r="AG33" s="808">
        <v>1</v>
      </c>
      <c r="AH33" s="808">
        <v>1</v>
      </c>
      <c r="AI33" s="258">
        <f t="shared" si="8"/>
        <v>2</v>
      </c>
      <c r="AJ33" s="808" t="s">
        <v>878</v>
      </c>
      <c r="AK33" s="808">
        <v>2</v>
      </c>
      <c r="AL33" s="20"/>
    </row>
    <row r="34" spans="1:38" ht="24" customHeight="1">
      <c r="A34" s="962"/>
      <c r="B34" s="220"/>
      <c r="C34" s="197" t="s">
        <v>270</v>
      </c>
      <c r="D34" s="790">
        <v>3</v>
      </c>
      <c r="E34" s="198" t="s">
        <v>260</v>
      </c>
      <c r="F34" s="812">
        <v>1730</v>
      </c>
      <c r="G34" s="816">
        <v>563</v>
      </c>
      <c r="H34" s="816">
        <v>1167</v>
      </c>
      <c r="I34" s="212">
        <f>SUM(J34:M34)</f>
        <v>526</v>
      </c>
      <c r="J34" s="790">
        <v>123</v>
      </c>
      <c r="K34" s="790">
        <v>60</v>
      </c>
      <c r="L34" s="817">
        <v>251</v>
      </c>
      <c r="M34" s="818">
        <v>92</v>
      </c>
      <c r="N34" s="15"/>
      <c r="O34" s="19"/>
      <c r="P34" s="946" t="s">
        <v>304</v>
      </c>
      <c r="Q34" s="939"/>
      <c r="R34" s="259">
        <f t="shared" si="3"/>
        <v>1</v>
      </c>
      <c r="S34" s="808">
        <v>1</v>
      </c>
      <c r="T34" s="256" t="s">
        <v>685</v>
      </c>
      <c r="U34" s="808">
        <v>6</v>
      </c>
      <c r="V34" s="258">
        <f t="shared" si="4"/>
        <v>123</v>
      </c>
      <c r="W34" s="808">
        <v>62</v>
      </c>
      <c r="X34" s="808">
        <v>61</v>
      </c>
      <c r="Y34" s="258">
        <f t="shared" si="5"/>
        <v>45</v>
      </c>
      <c r="Z34" s="808">
        <v>22</v>
      </c>
      <c r="AA34" s="808">
        <v>23</v>
      </c>
      <c r="AB34" s="815">
        <v>17.1</v>
      </c>
      <c r="AC34" s="258">
        <f t="shared" si="6"/>
        <v>11</v>
      </c>
      <c r="AD34" s="256" t="s">
        <v>685</v>
      </c>
      <c r="AE34" s="808">
        <v>11</v>
      </c>
      <c r="AF34" s="256" t="s">
        <v>685</v>
      </c>
      <c r="AG34" s="256" t="s">
        <v>685</v>
      </c>
      <c r="AH34" s="256" t="s">
        <v>685</v>
      </c>
      <c r="AI34" s="258">
        <f t="shared" si="8"/>
        <v>2</v>
      </c>
      <c r="AJ34" s="808">
        <v>2</v>
      </c>
      <c r="AK34" s="256" t="s">
        <v>685</v>
      </c>
      <c r="AL34" s="20"/>
    </row>
    <row r="35" spans="1:38" ht="24" customHeight="1">
      <c r="A35" s="220"/>
      <c r="B35" s="220"/>
      <c r="C35" s="197" t="s">
        <v>271</v>
      </c>
      <c r="D35" s="790">
        <v>7</v>
      </c>
      <c r="E35" s="198" t="s">
        <v>260</v>
      </c>
      <c r="F35" s="812">
        <v>15864</v>
      </c>
      <c r="G35" s="816">
        <v>11498</v>
      </c>
      <c r="H35" s="816">
        <v>4366</v>
      </c>
      <c r="I35" s="212">
        <f>SUM(J35:M35)</f>
        <v>1831</v>
      </c>
      <c r="J35" s="790">
        <v>946</v>
      </c>
      <c r="K35" s="790">
        <v>241</v>
      </c>
      <c r="L35" s="817">
        <v>492</v>
      </c>
      <c r="M35" s="818">
        <v>152</v>
      </c>
      <c r="N35" s="15"/>
      <c r="O35" s="21"/>
      <c r="P35" s="946" t="s">
        <v>684</v>
      </c>
      <c r="Q35" s="939"/>
      <c r="R35" s="259">
        <f t="shared" si="3"/>
        <v>1</v>
      </c>
      <c r="S35" s="808">
        <v>1</v>
      </c>
      <c r="T35" s="256" t="s">
        <v>685</v>
      </c>
      <c r="U35" s="808">
        <v>3</v>
      </c>
      <c r="V35" s="258">
        <f t="shared" si="4"/>
        <v>90</v>
      </c>
      <c r="W35" s="808">
        <v>39</v>
      </c>
      <c r="X35" s="808">
        <v>51</v>
      </c>
      <c r="Y35" s="258">
        <f t="shared" si="5"/>
        <v>30</v>
      </c>
      <c r="Z35" s="808">
        <v>10</v>
      </c>
      <c r="AA35" s="808">
        <v>20</v>
      </c>
      <c r="AB35" s="815">
        <v>17.9</v>
      </c>
      <c r="AC35" s="258">
        <f t="shared" si="6"/>
        <v>7</v>
      </c>
      <c r="AD35" s="256" t="s">
        <v>685</v>
      </c>
      <c r="AE35" s="808">
        <v>7</v>
      </c>
      <c r="AF35" s="256" t="s">
        <v>685</v>
      </c>
      <c r="AG35" s="256" t="s">
        <v>685</v>
      </c>
      <c r="AH35" s="256" t="s">
        <v>685</v>
      </c>
      <c r="AI35" s="256" t="s">
        <v>685</v>
      </c>
      <c r="AJ35" s="256" t="s">
        <v>685</v>
      </c>
      <c r="AK35" s="256" t="s">
        <v>685</v>
      </c>
      <c r="AL35" s="20"/>
    </row>
    <row r="36" spans="1:38" ht="24" customHeight="1">
      <c r="A36" s="962" t="s">
        <v>303</v>
      </c>
      <c r="B36" s="12"/>
      <c r="C36" s="190" t="s">
        <v>315</v>
      </c>
      <c r="D36" s="191">
        <f>SUM(D37:D39)</f>
        <v>35</v>
      </c>
      <c r="E36" s="226" t="s">
        <v>260</v>
      </c>
      <c r="F36" s="191">
        <f>SUM(F37:F39)</f>
        <v>4573</v>
      </c>
      <c r="G36" s="191">
        <f>SUM(G37:G39)</f>
        <v>1745</v>
      </c>
      <c r="H36" s="191">
        <f>SUM(H37:H39)</f>
        <v>2828</v>
      </c>
      <c r="I36" s="206">
        <f>SUM(J36:M36)</f>
        <v>1483</v>
      </c>
      <c r="J36" s="191">
        <f>SUM(J37:J39)</f>
        <v>141</v>
      </c>
      <c r="K36" s="191">
        <f>SUM(K37:K39)</f>
        <v>196</v>
      </c>
      <c r="L36" s="191">
        <f>SUM(L37:L39)</f>
        <v>629</v>
      </c>
      <c r="M36" s="191">
        <f>SUM(M37:M39)</f>
        <v>517</v>
      </c>
      <c r="N36" s="15"/>
      <c r="P36" s="915" t="s">
        <v>258</v>
      </c>
      <c r="Q36" s="916"/>
      <c r="R36" s="259">
        <f t="shared" si="3"/>
        <v>1</v>
      </c>
      <c r="S36" s="808">
        <v>1</v>
      </c>
      <c r="T36" s="256" t="s">
        <v>685</v>
      </c>
      <c r="U36" s="808">
        <v>6</v>
      </c>
      <c r="V36" s="256" t="s">
        <v>685</v>
      </c>
      <c r="W36" s="256" t="s">
        <v>685</v>
      </c>
      <c r="X36" s="256" t="s">
        <v>685</v>
      </c>
      <c r="Y36" s="256" t="s">
        <v>110</v>
      </c>
      <c r="Z36" s="256" t="s">
        <v>110</v>
      </c>
      <c r="AA36" s="256" t="s">
        <v>110</v>
      </c>
      <c r="AB36" s="256" t="s">
        <v>110</v>
      </c>
      <c r="AC36" s="258">
        <f>SUM(AD36:AE36)</f>
        <v>3</v>
      </c>
      <c r="AD36" s="808">
        <v>2</v>
      </c>
      <c r="AE36" s="808">
        <v>1</v>
      </c>
      <c r="AF36" s="256" t="s">
        <v>685</v>
      </c>
      <c r="AG36" s="256" t="s">
        <v>685</v>
      </c>
      <c r="AH36" s="256" t="s">
        <v>685</v>
      </c>
      <c r="AI36" s="258">
        <f t="shared" si="8"/>
        <v>1</v>
      </c>
      <c r="AJ36" s="256" t="s">
        <v>685</v>
      </c>
      <c r="AK36" s="808">
        <v>1</v>
      </c>
      <c r="AL36" s="20"/>
    </row>
    <row r="37" spans="1:39" ht="24" customHeight="1">
      <c r="A37" s="962"/>
      <c r="B37" s="11"/>
      <c r="C37" s="197" t="s">
        <v>269</v>
      </c>
      <c r="D37" s="195" t="s">
        <v>807</v>
      </c>
      <c r="E37" s="198" t="s">
        <v>758</v>
      </c>
      <c r="F37" s="195" t="s">
        <v>807</v>
      </c>
      <c r="G37" s="195" t="s">
        <v>807</v>
      </c>
      <c r="H37" s="195" t="s">
        <v>807</v>
      </c>
      <c r="I37" s="195" t="s">
        <v>807</v>
      </c>
      <c r="J37" s="195" t="s">
        <v>807</v>
      </c>
      <c r="K37" s="195" t="s">
        <v>807</v>
      </c>
      <c r="L37" s="195" t="s">
        <v>807</v>
      </c>
      <c r="M37" s="195" t="s">
        <v>807</v>
      </c>
      <c r="O37" s="230" t="s">
        <v>249</v>
      </c>
      <c r="P37" s="231"/>
      <c r="Q37" s="232"/>
      <c r="R37" s="233"/>
      <c r="S37" s="233"/>
      <c r="T37" s="233"/>
      <c r="U37" s="233"/>
      <c r="V37" s="233"/>
      <c r="W37" s="233"/>
      <c r="X37" s="233"/>
      <c r="Y37" s="233"/>
      <c r="Z37" s="233"/>
      <c r="AA37" s="233"/>
      <c r="AB37" s="233"/>
      <c r="AC37" s="233"/>
      <c r="AD37" s="233"/>
      <c r="AE37" s="233"/>
      <c r="AF37" s="233"/>
      <c r="AG37" s="233"/>
      <c r="AH37" s="233"/>
      <c r="AI37" s="233"/>
      <c r="AJ37" s="233"/>
      <c r="AK37" s="233"/>
      <c r="AL37" s="229"/>
      <c r="AM37" s="9"/>
    </row>
    <row r="38" spans="1:38" ht="24" customHeight="1">
      <c r="A38" s="962"/>
      <c r="B38" s="220"/>
      <c r="C38" s="197" t="s">
        <v>270</v>
      </c>
      <c r="D38" s="816">
        <v>3</v>
      </c>
      <c r="E38" s="198" t="s">
        <v>260</v>
      </c>
      <c r="F38" s="812">
        <v>542</v>
      </c>
      <c r="G38" s="816">
        <v>80</v>
      </c>
      <c r="H38" s="816">
        <v>462</v>
      </c>
      <c r="I38" s="212">
        <f>SUM(J38:M38)</f>
        <v>409</v>
      </c>
      <c r="J38" s="816">
        <v>5</v>
      </c>
      <c r="K38" s="816">
        <v>42</v>
      </c>
      <c r="L38" s="816">
        <v>173</v>
      </c>
      <c r="M38" s="816">
        <v>189</v>
      </c>
      <c r="N38" s="15"/>
      <c r="O38" s="235" t="s">
        <v>251</v>
      </c>
      <c r="P38" s="235"/>
      <c r="Q38" s="235"/>
      <c r="R38" s="22"/>
      <c r="S38" s="22"/>
      <c r="T38" s="22"/>
      <c r="U38" s="22"/>
      <c r="V38" s="22"/>
      <c r="W38" s="22"/>
      <c r="X38" s="22"/>
      <c r="Y38" s="22"/>
      <c r="Z38" s="22"/>
      <c r="AA38" s="22"/>
      <c r="AB38" s="22"/>
      <c r="AC38" s="22"/>
      <c r="AL38" s="234"/>
    </row>
    <row r="39" spans="1:37" ht="24" customHeight="1">
      <c r="A39" s="962"/>
      <c r="B39" s="220"/>
      <c r="C39" s="197" t="s">
        <v>271</v>
      </c>
      <c r="D39" s="816">
        <v>32</v>
      </c>
      <c r="E39" s="198" t="s">
        <v>260</v>
      </c>
      <c r="F39" s="812">
        <v>4031</v>
      </c>
      <c r="G39" s="816">
        <v>1665</v>
      </c>
      <c r="H39" s="816">
        <v>2366</v>
      </c>
      <c r="I39" s="212">
        <f>SUM(J39:M39)</f>
        <v>1074</v>
      </c>
      <c r="J39" s="816">
        <v>136</v>
      </c>
      <c r="K39" s="816">
        <v>154</v>
      </c>
      <c r="L39" s="816">
        <v>456</v>
      </c>
      <c r="M39" s="816">
        <v>328</v>
      </c>
      <c r="N39" s="15"/>
      <c r="O39" s="23" t="s">
        <v>190</v>
      </c>
      <c r="P39" s="13"/>
      <c r="Q39" s="13"/>
      <c r="R39" s="13"/>
      <c r="S39" s="8"/>
      <c r="T39" s="13"/>
      <c r="U39" s="13"/>
      <c r="V39" s="13"/>
      <c r="W39" s="13"/>
      <c r="X39" s="13"/>
      <c r="Y39" s="13"/>
      <c r="Z39" s="13"/>
      <c r="AA39" s="13"/>
      <c r="AB39" s="13"/>
      <c r="AC39" s="13"/>
      <c r="AD39" s="22"/>
      <c r="AE39" s="22"/>
      <c r="AF39" s="22"/>
      <c r="AG39" s="22"/>
      <c r="AH39" s="22"/>
      <c r="AI39" s="22"/>
      <c r="AJ39" s="22"/>
      <c r="AK39" s="22"/>
    </row>
    <row r="40" spans="1:39" ht="24" customHeight="1">
      <c r="A40" s="962" t="s">
        <v>250</v>
      </c>
      <c r="B40" s="12"/>
      <c r="C40" s="190" t="s">
        <v>315</v>
      </c>
      <c r="D40" s="191">
        <f>SUM(D41:D43)</f>
        <v>21</v>
      </c>
      <c r="E40" s="226" t="s">
        <v>260</v>
      </c>
      <c r="F40" s="191">
        <f>SUM(F41:F43)</f>
        <v>3631</v>
      </c>
      <c r="G40" s="191">
        <f>SUM(G41:G43)</f>
        <v>2108</v>
      </c>
      <c r="H40" s="191">
        <f>SUM(H41:H43)</f>
        <v>1523</v>
      </c>
      <c r="I40" s="206">
        <f>SUM(J40:M40)</f>
        <v>367</v>
      </c>
      <c r="J40" s="191">
        <f>SUM(J41:J43)</f>
        <v>259</v>
      </c>
      <c r="K40" s="191">
        <f>SUM(K41:K43)</f>
        <v>49</v>
      </c>
      <c r="L40" s="191">
        <f>SUM(L41:L43)</f>
        <v>36</v>
      </c>
      <c r="M40" s="191">
        <f>SUM(M41:M43)</f>
        <v>23</v>
      </c>
      <c r="N40" s="15"/>
      <c r="AL40" s="22"/>
      <c r="AM40" s="22"/>
    </row>
    <row r="41" spans="1:39" ht="24" customHeight="1">
      <c r="A41" s="962"/>
      <c r="B41" s="11"/>
      <c r="C41" s="197" t="s">
        <v>269</v>
      </c>
      <c r="D41" s="195" t="s">
        <v>807</v>
      </c>
      <c r="E41" s="198" t="s">
        <v>758</v>
      </c>
      <c r="F41" s="195" t="s">
        <v>807</v>
      </c>
      <c r="G41" s="195" t="s">
        <v>807</v>
      </c>
      <c r="H41" s="195" t="s">
        <v>807</v>
      </c>
      <c r="I41" s="195" t="s">
        <v>807</v>
      </c>
      <c r="J41" s="195" t="s">
        <v>807</v>
      </c>
      <c r="K41" s="195" t="s">
        <v>807</v>
      </c>
      <c r="L41" s="195" t="s">
        <v>807</v>
      </c>
      <c r="M41" s="195" t="s">
        <v>807</v>
      </c>
      <c r="N41" s="15"/>
      <c r="AD41" s="13"/>
      <c r="AE41" s="13"/>
      <c r="AF41" s="13"/>
      <c r="AG41" s="13"/>
      <c r="AH41" s="13"/>
      <c r="AI41" s="13"/>
      <c r="AJ41" s="13"/>
      <c r="AK41" s="13"/>
      <c r="AL41" s="13"/>
      <c r="AM41" s="13"/>
    </row>
    <row r="42" spans="1:13" ht="24" customHeight="1">
      <c r="A42" s="962"/>
      <c r="B42" s="220"/>
      <c r="C42" s="197" t="s">
        <v>270</v>
      </c>
      <c r="D42" s="195" t="s">
        <v>807</v>
      </c>
      <c r="E42" s="198" t="s">
        <v>758</v>
      </c>
      <c r="F42" s="195" t="s">
        <v>807</v>
      </c>
      <c r="G42" s="195" t="s">
        <v>807</v>
      </c>
      <c r="H42" s="195" t="s">
        <v>807</v>
      </c>
      <c r="I42" s="195" t="s">
        <v>807</v>
      </c>
      <c r="J42" s="195" t="s">
        <v>807</v>
      </c>
      <c r="K42" s="195" t="s">
        <v>807</v>
      </c>
      <c r="L42" s="195" t="s">
        <v>807</v>
      </c>
      <c r="M42" s="195" t="s">
        <v>807</v>
      </c>
    </row>
    <row r="43" spans="1:37" ht="24" customHeight="1">
      <c r="A43" s="962"/>
      <c r="B43" s="220"/>
      <c r="C43" s="197" t="s">
        <v>271</v>
      </c>
      <c r="D43" s="816">
        <v>21</v>
      </c>
      <c r="E43" s="198" t="s">
        <v>260</v>
      </c>
      <c r="F43" s="812">
        <v>3631</v>
      </c>
      <c r="G43" s="816">
        <v>2108</v>
      </c>
      <c r="H43" s="816">
        <v>1523</v>
      </c>
      <c r="I43" s="212">
        <f>SUM(J43:M43)</f>
        <v>367</v>
      </c>
      <c r="J43" s="816">
        <v>259</v>
      </c>
      <c r="K43" s="816">
        <v>49</v>
      </c>
      <c r="L43" s="816">
        <v>36</v>
      </c>
      <c r="M43" s="816">
        <v>23</v>
      </c>
      <c r="N43" s="15"/>
      <c r="O43" s="965" t="s">
        <v>29</v>
      </c>
      <c r="P43" s="965"/>
      <c r="Q43" s="965"/>
      <c r="R43" s="965"/>
      <c r="S43" s="965"/>
      <c r="T43" s="965"/>
      <c r="U43" s="965"/>
      <c r="V43" s="965"/>
      <c r="W43" s="965"/>
      <c r="X43" s="965"/>
      <c r="Y43" s="965"/>
      <c r="Z43" s="965"/>
      <c r="AA43" s="965"/>
      <c r="AB43" s="965"/>
      <c r="AC43" s="965"/>
      <c r="AD43" s="965"/>
      <c r="AE43" s="965"/>
      <c r="AF43" s="965"/>
      <c r="AG43" s="965"/>
      <c r="AH43" s="965"/>
      <c r="AI43" s="965"/>
      <c r="AJ43" s="965"/>
      <c r="AK43" s="965"/>
    </row>
    <row r="44" spans="1:39" ht="24" customHeight="1">
      <c r="A44" s="909" t="s">
        <v>682</v>
      </c>
      <c r="C44" s="190" t="s">
        <v>315</v>
      </c>
      <c r="D44" s="206">
        <f>SUM(D45:D46)</f>
        <v>14</v>
      </c>
      <c r="E44" s="206">
        <f>SUM(E45:E46)</f>
        <v>331</v>
      </c>
      <c r="F44" s="206">
        <f>SUM(F45:F46)</f>
        <v>1109</v>
      </c>
      <c r="G44" s="206">
        <f>SUM(G45:G46)</f>
        <v>734</v>
      </c>
      <c r="H44" s="206">
        <f>SUM(H45:H46)</f>
        <v>375</v>
      </c>
      <c r="I44" s="206">
        <f>SUM(J44:M44)</f>
        <v>747</v>
      </c>
      <c r="J44" s="206">
        <f>SUM(J45:J46)</f>
        <v>261</v>
      </c>
      <c r="K44" s="206">
        <f>SUM(K45:K46)</f>
        <v>458</v>
      </c>
      <c r="L44" s="206">
        <f>SUM(L45:L46)</f>
        <v>9</v>
      </c>
      <c r="M44" s="206">
        <f>SUM(M45:M46)</f>
        <v>19</v>
      </c>
      <c r="N44" s="15"/>
      <c r="P44" s="22"/>
      <c r="Q44" s="22"/>
      <c r="R44" s="22"/>
      <c r="S44" s="914" t="s">
        <v>88</v>
      </c>
      <c r="T44" s="987"/>
      <c r="U44" s="987"/>
      <c r="V44" s="987"/>
      <c r="W44" s="987"/>
      <c r="X44" s="987"/>
      <c r="Y44" s="987"/>
      <c r="Z44" s="987"/>
      <c r="AA44" s="987"/>
      <c r="AB44" s="987"/>
      <c r="AC44" s="987"/>
      <c r="AD44" s="987"/>
      <c r="AE44" s="987"/>
      <c r="AF44" s="987"/>
      <c r="AG44" s="987"/>
      <c r="AH44" s="987"/>
      <c r="AI44" s="987"/>
      <c r="AJ44" s="22"/>
      <c r="AK44" s="22"/>
      <c r="AL44" s="236"/>
      <c r="AM44" s="236"/>
    </row>
    <row r="45" spans="1:39" s="18" customFormat="1" ht="24" customHeight="1" thickBot="1">
      <c r="A45" s="909"/>
      <c r="B45" s="10"/>
      <c r="C45" s="197" t="s">
        <v>191</v>
      </c>
      <c r="D45" s="199">
        <v>1</v>
      </c>
      <c r="E45" s="256">
        <v>9</v>
      </c>
      <c r="F45" s="812">
        <v>61</v>
      </c>
      <c r="G45" s="816">
        <v>41</v>
      </c>
      <c r="H45" s="816">
        <v>20</v>
      </c>
      <c r="I45" s="195">
        <f>SUM(J45:M45)</f>
        <v>34</v>
      </c>
      <c r="J45" s="256">
        <v>11</v>
      </c>
      <c r="K45" s="256">
        <v>18</v>
      </c>
      <c r="L45" s="256">
        <v>1</v>
      </c>
      <c r="M45" s="256">
        <v>4</v>
      </c>
      <c r="N45" s="17"/>
      <c r="P45" s="237"/>
      <c r="Q45" s="237"/>
      <c r="R45" s="237"/>
      <c r="T45" s="237"/>
      <c r="U45" s="237"/>
      <c r="V45" s="237"/>
      <c r="W45" s="237"/>
      <c r="X45" s="237"/>
      <c r="Y45" s="237"/>
      <c r="Z45" s="237"/>
      <c r="AA45" s="237"/>
      <c r="AB45" s="237"/>
      <c r="AC45" s="237"/>
      <c r="AD45" s="237"/>
      <c r="AE45" s="237"/>
      <c r="AF45" s="237"/>
      <c r="AG45" s="237"/>
      <c r="AH45" s="237"/>
      <c r="AI45" s="237"/>
      <c r="AJ45" s="237"/>
      <c r="AK45" s="237"/>
      <c r="AL45" s="237"/>
      <c r="AM45" s="237"/>
    </row>
    <row r="46" spans="1:39" s="18" customFormat="1" ht="24" customHeight="1">
      <c r="A46" s="898"/>
      <c r="B46" s="205"/>
      <c r="C46" s="204" t="s">
        <v>192</v>
      </c>
      <c r="D46" s="199">
        <v>13</v>
      </c>
      <c r="E46" s="816">
        <v>322</v>
      </c>
      <c r="F46" s="819">
        <v>1048</v>
      </c>
      <c r="G46" s="820">
        <v>693</v>
      </c>
      <c r="H46" s="820">
        <v>355</v>
      </c>
      <c r="I46" s="238">
        <f>SUM(J46:M46)</f>
        <v>713</v>
      </c>
      <c r="J46" s="820">
        <v>250</v>
      </c>
      <c r="K46" s="820">
        <v>440</v>
      </c>
      <c r="L46" s="820">
        <v>8</v>
      </c>
      <c r="M46" s="820">
        <v>15</v>
      </c>
      <c r="N46" s="17"/>
      <c r="O46" s="950" t="s">
        <v>193</v>
      </c>
      <c r="P46" s="951"/>
      <c r="Q46" s="913" t="s">
        <v>716</v>
      </c>
      <c r="R46" s="908" t="s">
        <v>717</v>
      </c>
      <c r="S46" s="961" t="s">
        <v>194</v>
      </c>
      <c r="T46" s="961" t="s">
        <v>195</v>
      </c>
      <c r="U46" s="961" t="s">
        <v>196</v>
      </c>
      <c r="V46" s="961" t="s">
        <v>197</v>
      </c>
      <c r="W46" s="961" t="s">
        <v>198</v>
      </c>
      <c r="X46" s="961" t="s">
        <v>199</v>
      </c>
      <c r="Y46" s="961" t="s">
        <v>200</v>
      </c>
      <c r="Z46" s="961" t="s">
        <v>201</v>
      </c>
      <c r="AA46" s="961" t="s">
        <v>202</v>
      </c>
      <c r="AB46" s="961" t="s">
        <v>203</v>
      </c>
      <c r="AC46" s="961" t="s">
        <v>204</v>
      </c>
      <c r="AD46" s="961" t="s">
        <v>205</v>
      </c>
      <c r="AE46" s="961" t="s">
        <v>206</v>
      </c>
      <c r="AF46" s="961" t="s">
        <v>207</v>
      </c>
      <c r="AG46" s="961" t="s">
        <v>208</v>
      </c>
      <c r="AH46" s="961" t="s">
        <v>209</v>
      </c>
      <c r="AI46" s="961" t="s">
        <v>210</v>
      </c>
      <c r="AJ46" s="961" t="s">
        <v>211</v>
      </c>
      <c r="AK46" s="961" t="s">
        <v>718</v>
      </c>
      <c r="AL46" s="961" t="s">
        <v>719</v>
      </c>
      <c r="AM46" s="944" t="s">
        <v>212</v>
      </c>
    </row>
    <row r="47" spans="1:39" s="18" customFormat="1" ht="24" customHeight="1">
      <c r="A47" s="239" t="s">
        <v>217</v>
      </c>
      <c r="B47" s="240"/>
      <c r="C47" s="240"/>
      <c r="D47" s="240"/>
      <c r="E47" s="240"/>
      <c r="F47" s="206"/>
      <c r="G47" s="206"/>
      <c r="H47" s="206"/>
      <c r="I47" s="206"/>
      <c r="J47" s="206"/>
      <c r="K47" s="206"/>
      <c r="L47" s="211"/>
      <c r="M47" s="223"/>
      <c r="N47" s="17"/>
      <c r="O47" s="952"/>
      <c r="P47" s="953"/>
      <c r="Q47" s="947"/>
      <c r="R47" s="947"/>
      <c r="S47" s="947"/>
      <c r="T47" s="947"/>
      <c r="U47" s="947"/>
      <c r="V47" s="947"/>
      <c r="W47" s="947"/>
      <c r="X47" s="947"/>
      <c r="Y47" s="947"/>
      <c r="Z47" s="947"/>
      <c r="AA47" s="947"/>
      <c r="AB47" s="947"/>
      <c r="AC47" s="947"/>
      <c r="AD47" s="947"/>
      <c r="AE47" s="947"/>
      <c r="AF47" s="947"/>
      <c r="AG47" s="947"/>
      <c r="AH47" s="947"/>
      <c r="AI47" s="947"/>
      <c r="AJ47" s="947"/>
      <c r="AK47" s="947"/>
      <c r="AL47" s="947"/>
      <c r="AM47" s="945"/>
    </row>
    <row r="48" spans="1:40" ht="24" customHeight="1">
      <c r="A48" s="12"/>
      <c r="B48" s="11"/>
      <c r="C48" s="12"/>
      <c r="D48" s="212"/>
      <c r="E48" s="212"/>
      <c r="F48" s="212"/>
      <c r="G48" s="212"/>
      <c r="H48" s="212"/>
      <c r="I48" s="212"/>
      <c r="J48" s="212"/>
      <c r="K48" s="212"/>
      <c r="L48" s="212"/>
      <c r="M48" s="212"/>
      <c r="N48" s="15"/>
      <c r="O48" s="8" t="s">
        <v>213</v>
      </c>
      <c r="P48" s="176"/>
      <c r="Q48" s="241">
        <f>SUM(R48:AM48)</f>
        <v>230</v>
      </c>
      <c r="R48" s="822">
        <v>1</v>
      </c>
      <c r="S48" s="823">
        <v>3</v>
      </c>
      <c r="T48" s="195">
        <v>1</v>
      </c>
      <c r="U48" s="823">
        <v>6</v>
      </c>
      <c r="V48" s="823">
        <v>7</v>
      </c>
      <c r="W48" s="823">
        <v>11</v>
      </c>
      <c r="X48" s="823">
        <v>24</v>
      </c>
      <c r="Y48" s="823">
        <v>30</v>
      </c>
      <c r="Z48" s="823">
        <v>20</v>
      </c>
      <c r="AA48" s="823">
        <v>4</v>
      </c>
      <c r="AB48" s="823">
        <v>4</v>
      </c>
      <c r="AC48" s="823">
        <v>5</v>
      </c>
      <c r="AD48" s="823">
        <v>8</v>
      </c>
      <c r="AE48" s="823">
        <v>10</v>
      </c>
      <c r="AF48" s="823">
        <v>22</v>
      </c>
      <c r="AG48" s="823">
        <v>13</v>
      </c>
      <c r="AH48" s="823">
        <v>8</v>
      </c>
      <c r="AI48" s="823">
        <v>3</v>
      </c>
      <c r="AJ48" s="822">
        <v>2</v>
      </c>
      <c r="AK48" s="823">
        <v>35</v>
      </c>
      <c r="AL48" s="823">
        <v>12</v>
      </c>
      <c r="AM48" s="242">
        <v>1</v>
      </c>
      <c r="AN48" s="10" t="s">
        <v>589</v>
      </c>
    </row>
    <row r="49" spans="1:39" ht="24" customHeight="1">
      <c r="A49" s="11"/>
      <c r="B49" s="220"/>
      <c r="C49" s="12"/>
      <c r="D49" s="212"/>
      <c r="E49" s="198"/>
      <c r="F49" s="198"/>
      <c r="G49" s="212"/>
      <c r="H49" s="198"/>
      <c r="I49" s="246"/>
      <c r="J49" s="246"/>
      <c r="K49" s="246"/>
      <c r="L49" s="212"/>
      <c r="M49" s="224"/>
      <c r="N49" s="15"/>
      <c r="O49" s="243" t="s">
        <v>214</v>
      </c>
      <c r="P49" s="184"/>
      <c r="Q49" s="244">
        <f>SUM(R49:AM49)</f>
        <v>98</v>
      </c>
      <c r="R49" s="238" t="s">
        <v>110</v>
      </c>
      <c r="S49" s="824">
        <v>2</v>
      </c>
      <c r="T49" s="238">
        <v>1</v>
      </c>
      <c r="U49" s="825">
        <v>6</v>
      </c>
      <c r="V49" s="825">
        <v>14</v>
      </c>
      <c r="W49" s="826" t="s">
        <v>878</v>
      </c>
      <c r="X49" s="825">
        <v>1</v>
      </c>
      <c r="Y49" s="825">
        <v>8</v>
      </c>
      <c r="Z49" s="825">
        <v>11</v>
      </c>
      <c r="AA49" s="825">
        <v>6</v>
      </c>
      <c r="AB49" s="825">
        <v>4</v>
      </c>
      <c r="AC49" s="238" t="s">
        <v>110</v>
      </c>
      <c r="AD49" s="826">
        <v>2</v>
      </c>
      <c r="AE49" s="825">
        <v>3</v>
      </c>
      <c r="AF49" s="825">
        <v>2</v>
      </c>
      <c r="AG49" s="825">
        <v>7</v>
      </c>
      <c r="AH49" s="825">
        <v>6</v>
      </c>
      <c r="AI49" s="825">
        <v>4</v>
      </c>
      <c r="AJ49" s="826">
        <v>2</v>
      </c>
      <c r="AK49" s="825">
        <v>15</v>
      </c>
      <c r="AL49" s="825">
        <v>4</v>
      </c>
      <c r="AM49" s="245" t="s">
        <v>807</v>
      </c>
    </row>
    <row r="50" spans="1:15" ht="24" customHeight="1">
      <c r="A50" s="220"/>
      <c r="B50" s="220"/>
      <c r="C50" s="12"/>
      <c r="D50" s="212"/>
      <c r="E50" s="212"/>
      <c r="F50" s="212"/>
      <c r="G50" s="212"/>
      <c r="H50" s="212"/>
      <c r="I50" s="212"/>
      <c r="J50" s="212"/>
      <c r="K50" s="212"/>
      <c r="L50" s="212"/>
      <c r="M50" s="212"/>
      <c r="O50" s="754" t="s">
        <v>99</v>
      </c>
    </row>
    <row r="51" spans="1:15" ht="24" customHeight="1">
      <c r="A51" s="962"/>
      <c r="B51" s="12"/>
      <c r="C51" s="247"/>
      <c r="D51" s="206"/>
      <c r="E51" s="206"/>
      <c r="F51" s="206"/>
      <c r="G51" s="206"/>
      <c r="H51" s="206"/>
      <c r="I51" s="206"/>
      <c r="J51" s="206"/>
      <c r="K51" s="206"/>
      <c r="L51" s="206"/>
      <c r="M51" s="206"/>
      <c r="O51" s="23" t="s">
        <v>190</v>
      </c>
    </row>
    <row r="52" spans="1:33" ht="24" customHeight="1">
      <c r="A52" s="962"/>
      <c r="B52" s="24"/>
      <c r="C52" s="12"/>
      <c r="D52" s="212"/>
      <c r="E52" s="212"/>
      <c r="F52" s="212"/>
      <c r="G52" s="212"/>
      <c r="H52" s="212"/>
      <c r="I52" s="212"/>
      <c r="J52" s="212"/>
      <c r="K52" s="212"/>
      <c r="L52" s="212"/>
      <c r="M52" s="212"/>
      <c r="P52" s="236"/>
      <c r="Q52" s="236"/>
      <c r="R52" s="236"/>
      <c r="S52" s="236"/>
      <c r="T52" s="236"/>
      <c r="U52" s="236"/>
      <c r="V52" s="236"/>
      <c r="W52" s="236"/>
      <c r="X52" s="236"/>
      <c r="Y52" s="236"/>
      <c r="Z52" s="236"/>
      <c r="AA52" s="236"/>
      <c r="AB52" s="236"/>
      <c r="AC52" s="236"/>
      <c r="AD52" s="236"/>
      <c r="AE52" s="236"/>
      <c r="AF52" s="236"/>
      <c r="AG52" s="236"/>
    </row>
    <row r="53" spans="1:37" ht="24" customHeight="1">
      <c r="A53" s="21"/>
      <c r="B53" s="21"/>
      <c r="C53" s="12"/>
      <c r="D53" s="212"/>
      <c r="E53" s="212"/>
      <c r="F53" s="212"/>
      <c r="G53" s="212"/>
      <c r="H53" s="212"/>
      <c r="I53" s="212"/>
      <c r="J53" s="212"/>
      <c r="K53" s="212"/>
      <c r="L53" s="212"/>
      <c r="M53" s="212"/>
      <c r="N53" s="15"/>
      <c r="O53" s="965" t="s">
        <v>30</v>
      </c>
      <c r="P53" s="965"/>
      <c r="Q53" s="965"/>
      <c r="R53" s="965"/>
      <c r="S53" s="965"/>
      <c r="T53" s="965"/>
      <c r="U53" s="965"/>
      <c r="V53" s="965"/>
      <c r="W53" s="965"/>
      <c r="X53" s="965"/>
      <c r="Y53" s="965"/>
      <c r="Z53" s="965"/>
      <c r="AA53" s="965"/>
      <c r="AB53" s="965"/>
      <c r="AC53" s="965"/>
      <c r="AD53" s="965"/>
      <c r="AE53" s="965"/>
      <c r="AF53" s="965"/>
      <c r="AG53" s="965"/>
      <c r="AH53" s="712"/>
      <c r="AI53" s="712"/>
      <c r="AJ53" s="712"/>
      <c r="AK53" s="712"/>
    </row>
    <row r="54" spans="1:39" ht="24" customHeight="1" thickBot="1">
      <c r="A54" s="24"/>
      <c r="B54" s="8"/>
      <c r="C54" s="12"/>
      <c r="D54" s="212"/>
      <c r="E54" s="212"/>
      <c r="F54" s="212"/>
      <c r="G54" s="212"/>
      <c r="H54" s="212"/>
      <c r="I54" s="212"/>
      <c r="J54" s="212"/>
      <c r="K54" s="212"/>
      <c r="L54" s="212"/>
      <c r="M54" s="212"/>
      <c r="O54" s="906" t="s">
        <v>89</v>
      </c>
      <c r="P54" s="907"/>
      <c r="Q54" s="907"/>
      <c r="R54" s="907"/>
      <c r="S54" s="907"/>
      <c r="T54" s="907"/>
      <c r="U54" s="907"/>
      <c r="V54" s="907"/>
      <c r="W54" s="907"/>
      <c r="X54" s="907"/>
      <c r="Y54" s="907"/>
      <c r="Z54" s="907"/>
      <c r="AA54" s="907"/>
      <c r="AB54" s="907"/>
      <c r="AC54" s="907"/>
      <c r="AD54" s="907"/>
      <c r="AE54" s="907"/>
      <c r="AF54" s="907"/>
      <c r="AG54" s="907"/>
      <c r="AH54" s="16"/>
      <c r="AI54" s="16"/>
      <c r="AJ54" s="16"/>
      <c r="AK54" s="16"/>
      <c r="AL54" s="236"/>
      <c r="AM54" s="236"/>
    </row>
    <row r="55" spans="1:39" ht="24" customHeight="1">
      <c r="A55" s="15" t="s">
        <v>256</v>
      </c>
      <c r="B55" s="15"/>
      <c r="C55" s="15"/>
      <c r="D55" s="15"/>
      <c r="E55" s="15"/>
      <c r="F55" s="15"/>
      <c r="G55" s="15"/>
      <c r="H55" s="15"/>
      <c r="I55" s="15"/>
      <c r="J55" s="15"/>
      <c r="K55" s="15"/>
      <c r="L55" s="15"/>
      <c r="M55" s="15"/>
      <c r="N55" s="15"/>
      <c r="O55" s="966" t="s">
        <v>193</v>
      </c>
      <c r="P55" s="976"/>
      <c r="Q55" s="973" t="s">
        <v>716</v>
      </c>
      <c r="R55" s="918" t="s">
        <v>215</v>
      </c>
      <c r="S55" s="918" t="s">
        <v>299</v>
      </c>
      <c r="T55" s="918" t="s">
        <v>300</v>
      </c>
      <c r="U55" s="918" t="s">
        <v>546</v>
      </c>
      <c r="V55" s="918" t="s">
        <v>547</v>
      </c>
      <c r="W55" s="918" t="s">
        <v>548</v>
      </c>
      <c r="X55" s="918" t="s">
        <v>549</v>
      </c>
      <c r="Y55" s="918" t="s">
        <v>341</v>
      </c>
      <c r="Z55" s="918" t="s">
        <v>342</v>
      </c>
      <c r="AA55" s="918" t="s">
        <v>343</v>
      </c>
      <c r="AB55" s="918" t="s">
        <v>503</v>
      </c>
      <c r="AC55" s="918" t="s">
        <v>504</v>
      </c>
      <c r="AD55" s="918" t="s">
        <v>505</v>
      </c>
      <c r="AE55" s="918" t="s">
        <v>506</v>
      </c>
      <c r="AF55" s="919" t="s">
        <v>255</v>
      </c>
      <c r="AG55" s="917" t="s">
        <v>216</v>
      </c>
      <c r="AL55" s="16"/>
      <c r="AM55" s="16"/>
    </row>
    <row r="56" spans="14:37" ht="24" customHeight="1">
      <c r="N56" s="15"/>
      <c r="O56" s="979"/>
      <c r="P56" s="980"/>
      <c r="Q56" s="975"/>
      <c r="R56" s="975"/>
      <c r="S56" s="975"/>
      <c r="T56" s="975"/>
      <c r="U56" s="975"/>
      <c r="V56" s="975"/>
      <c r="W56" s="975"/>
      <c r="X56" s="975"/>
      <c r="Y56" s="975"/>
      <c r="Z56" s="975"/>
      <c r="AA56" s="975"/>
      <c r="AB56" s="975"/>
      <c r="AC56" s="975"/>
      <c r="AD56" s="975"/>
      <c r="AE56" s="975"/>
      <c r="AF56" s="975"/>
      <c r="AG56" s="935"/>
      <c r="AH56" s="248"/>
      <c r="AI56" s="248"/>
      <c r="AJ56" s="248"/>
      <c r="AK56" s="248"/>
    </row>
    <row r="57" spans="14:38" ht="24" customHeight="1">
      <c r="N57" s="15"/>
      <c r="O57" s="249" t="s">
        <v>213</v>
      </c>
      <c r="P57" s="250"/>
      <c r="Q57" s="241">
        <f>SUM(R57:AG57)</f>
        <v>230</v>
      </c>
      <c r="R57" s="827">
        <v>3</v>
      </c>
      <c r="S57" s="827">
        <v>24</v>
      </c>
      <c r="T57" s="827">
        <v>36</v>
      </c>
      <c r="U57" s="827">
        <v>22</v>
      </c>
      <c r="V57" s="827">
        <v>22</v>
      </c>
      <c r="W57" s="827">
        <v>16</v>
      </c>
      <c r="X57" s="827">
        <v>13</v>
      </c>
      <c r="Y57" s="827">
        <v>29</v>
      </c>
      <c r="Z57" s="827">
        <v>19</v>
      </c>
      <c r="AA57" s="827">
        <v>21</v>
      </c>
      <c r="AB57" s="827">
        <v>13</v>
      </c>
      <c r="AC57" s="827">
        <v>7</v>
      </c>
      <c r="AD57" s="827">
        <v>3</v>
      </c>
      <c r="AE57" s="816">
        <v>2</v>
      </c>
      <c r="AF57" s="195" t="s">
        <v>807</v>
      </c>
      <c r="AG57" s="195" t="s">
        <v>807</v>
      </c>
      <c r="AH57" s="248"/>
      <c r="AI57" s="248"/>
      <c r="AJ57" s="248"/>
      <c r="AK57" s="248"/>
      <c r="AL57" s="248"/>
    </row>
    <row r="58" spans="14:38" ht="24" customHeight="1">
      <c r="N58" s="15"/>
      <c r="O58" s="243" t="s">
        <v>214</v>
      </c>
      <c r="P58" s="184"/>
      <c r="Q58" s="251">
        <f>SUM(R58:AG58)</f>
        <v>98</v>
      </c>
      <c r="R58" s="826">
        <v>2</v>
      </c>
      <c r="S58" s="825">
        <v>10</v>
      </c>
      <c r="T58" s="825">
        <v>10</v>
      </c>
      <c r="U58" s="825">
        <v>3</v>
      </c>
      <c r="V58" s="825">
        <v>10</v>
      </c>
      <c r="W58" s="825">
        <v>11</v>
      </c>
      <c r="X58" s="825">
        <v>4</v>
      </c>
      <c r="Y58" s="825">
        <v>7</v>
      </c>
      <c r="Z58" s="825">
        <v>15</v>
      </c>
      <c r="AA58" s="825">
        <v>8</v>
      </c>
      <c r="AB58" s="825">
        <v>11</v>
      </c>
      <c r="AC58" s="825">
        <v>2</v>
      </c>
      <c r="AD58" s="826">
        <v>5</v>
      </c>
      <c r="AE58" s="238" t="s">
        <v>110</v>
      </c>
      <c r="AF58" s="238" t="s">
        <v>807</v>
      </c>
      <c r="AG58" s="238" t="s">
        <v>807</v>
      </c>
      <c r="AH58" s="25"/>
      <c r="AI58" s="25"/>
      <c r="AJ58" s="25"/>
      <c r="AK58" s="25"/>
      <c r="AL58" s="248"/>
    </row>
    <row r="59" spans="14:38" ht="24" customHeight="1">
      <c r="N59" s="16"/>
      <c r="O59" s="754" t="s">
        <v>98</v>
      </c>
      <c r="AH59" s="25"/>
      <c r="AI59" s="25"/>
      <c r="AJ59" s="25"/>
      <c r="AK59" s="25"/>
      <c r="AL59" s="25"/>
    </row>
    <row r="60" spans="14:39" ht="24" customHeight="1">
      <c r="N60" s="15"/>
      <c r="O60" s="23" t="s">
        <v>190</v>
      </c>
      <c r="AL60" s="25"/>
      <c r="AM60" s="14"/>
    </row>
    <row r="61" ht="15" customHeight="1">
      <c r="N61" s="15"/>
    </row>
    <row r="62" ht="14.25" customHeight="1">
      <c r="N62" s="15"/>
    </row>
    <row r="63" ht="14.25" customHeight="1">
      <c r="O63" s="15"/>
    </row>
    <row r="64" ht="14.25" customHeight="1">
      <c r="O64" s="15"/>
    </row>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sheetData>
  <sheetProtection/>
  <mergeCells count="102">
    <mergeCell ref="A17:A18"/>
    <mergeCell ref="P17:Q17"/>
    <mergeCell ref="O53:AG53"/>
    <mergeCell ref="A21:A22"/>
    <mergeCell ref="A33:A34"/>
    <mergeCell ref="A36:A39"/>
    <mergeCell ref="A44:A46"/>
    <mergeCell ref="U55:U56"/>
    <mergeCell ref="V55:V56"/>
    <mergeCell ref="T55:T56"/>
    <mergeCell ref="O54:AG54"/>
    <mergeCell ref="Q55:Q56"/>
    <mergeCell ref="AE55:AE56"/>
    <mergeCell ref="O55:P56"/>
    <mergeCell ref="S55:S56"/>
    <mergeCell ref="R55:R56"/>
    <mergeCell ref="Z55:Z56"/>
    <mergeCell ref="Z46:Z47"/>
    <mergeCell ref="AC55:AC56"/>
    <mergeCell ref="W55:W56"/>
    <mergeCell ref="X55:X56"/>
    <mergeCell ref="Y55:Y56"/>
    <mergeCell ref="Y46:Y47"/>
    <mergeCell ref="AA55:AA56"/>
    <mergeCell ref="AB55:AB56"/>
    <mergeCell ref="AG55:AG56"/>
    <mergeCell ref="AD55:AD56"/>
    <mergeCell ref="AB46:AB47"/>
    <mergeCell ref="AF46:AF47"/>
    <mergeCell ref="AF55:AF56"/>
    <mergeCell ref="U46:U47"/>
    <mergeCell ref="W46:W47"/>
    <mergeCell ref="P33:Q33"/>
    <mergeCell ref="P34:Q34"/>
    <mergeCell ref="R46:R47"/>
    <mergeCell ref="A51:A52"/>
    <mergeCell ref="P30:Q30"/>
    <mergeCell ref="O22:Q22"/>
    <mergeCell ref="P32:Q32"/>
    <mergeCell ref="P23:Q23"/>
    <mergeCell ref="A40:A43"/>
    <mergeCell ref="A25:A26"/>
    <mergeCell ref="A29:A30"/>
    <mergeCell ref="P31:Q31"/>
    <mergeCell ref="A13:A14"/>
    <mergeCell ref="O14:Q14"/>
    <mergeCell ref="Q46:Q47"/>
    <mergeCell ref="S44:AI44"/>
    <mergeCell ref="P28:Q28"/>
    <mergeCell ref="P18:Q18"/>
    <mergeCell ref="P19:Q19"/>
    <mergeCell ref="P36:Q36"/>
    <mergeCell ref="X46:X47"/>
    <mergeCell ref="AA46:AA47"/>
    <mergeCell ref="T46:T47"/>
    <mergeCell ref="V5:X6"/>
    <mergeCell ref="O8:Q8"/>
    <mergeCell ref="O11:Q11"/>
    <mergeCell ref="O12:Q12"/>
    <mergeCell ref="S46:S47"/>
    <mergeCell ref="P25:Q25"/>
    <mergeCell ref="V46:V47"/>
    <mergeCell ref="O9:Q9"/>
    <mergeCell ref="O10:Q10"/>
    <mergeCell ref="O43:AK43"/>
    <mergeCell ref="P35:Q35"/>
    <mergeCell ref="Y5:AA6"/>
    <mergeCell ref="AI5:AK6"/>
    <mergeCell ref="U5:U7"/>
    <mergeCell ref="O16:Q16"/>
    <mergeCell ref="AM46:AM47"/>
    <mergeCell ref="AD46:AD47"/>
    <mergeCell ref="AI46:AI47"/>
    <mergeCell ref="AJ46:AJ47"/>
    <mergeCell ref="AG46:AG47"/>
    <mergeCell ref="AL46:AL47"/>
    <mergeCell ref="AE46:AE47"/>
    <mergeCell ref="AK46:AK47"/>
    <mergeCell ref="P27:Q27"/>
    <mergeCell ref="P29:Q29"/>
    <mergeCell ref="I6:I7"/>
    <mergeCell ref="O46:P47"/>
    <mergeCell ref="AH46:AH47"/>
    <mergeCell ref="P20:Q20"/>
    <mergeCell ref="AC46:AC47"/>
    <mergeCell ref="P26:Q26"/>
    <mergeCell ref="P24:Q24"/>
    <mergeCell ref="A9:A10"/>
    <mergeCell ref="AC6:AE6"/>
    <mergeCell ref="AF6:AH6"/>
    <mergeCell ref="AB5:AB7"/>
    <mergeCell ref="AC5:AH5"/>
    <mergeCell ref="A2:AF2"/>
    <mergeCell ref="O3:AK3"/>
    <mergeCell ref="A5:C7"/>
    <mergeCell ref="E5:E7"/>
    <mergeCell ref="O5:Q7"/>
    <mergeCell ref="H6:H7"/>
    <mergeCell ref="A3:M3"/>
    <mergeCell ref="F6:F7"/>
    <mergeCell ref="G6:G7"/>
    <mergeCell ref="R5:T6"/>
  </mergeCells>
  <conditionalFormatting sqref="E20:E43">
    <cfRule type="cellIs" priority="14" dxfId="0" operator="equal" stopIfTrue="1">
      <formula>0</formula>
    </cfRule>
  </conditionalFormatting>
  <conditionalFormatting sqref="T22:T36 AJ19 AK24 AH24 AG25:AG28 AH26:AH29 AK28 AJ29 AK34:AK35 AG30 AJ35:AJ36 AD27:AD28 AD33:AD35 AF34:AH36 AI35 AF18:AG19 AF26:AF28 E44:E46 H8:M25 AI27:AK27 T8:T12 T14 T16:T19 AM48:AM49 AF57:AG58 AH16:AH19 AJ16 AI17:AK18 R20:AK20 Z27 V36:AB36 R49 T48:T49 AC49 AE58 E8:G19 D16:G16 F20:G25 F26:M46 D8:D46 D44:G44">
    <cfRule type="cellIs" priority="15" dxfId="1" operator="equal" stopIfTrue="1">
      <formula>0</formula>
    </cfRule>
  </conditionalFormatting>
  <printOptions horizontalCentered="1"/>
  <pageMargins left="0.7874015748031497" right="0.5905511811023623" top="0.984251968503937" bottom="0.984251968503937" header="0" footer="0"/>
  <pageSetup horizontalDpi="600" verticalDpi="600" orientation="landscape" paperSize="8" scale="51"/>
  <colBreaks count="1" manualBreakCount="1">
    <brk id="39" max="65535" man="1"/>
  </colBreaks>
  <drawing r:id="rId1"/>
</worksheet>
</file>

<file path=xl/worksheets/sheet10.xml><?xml version="1.0" encoding="utf-8"?>
<worksheet xmlns="http://schemas.openxmlformats.org/spreadsheetml/2006/main" xmlns:r="http://schemas.openxmlformats.org/officeDocument/2006/relationships">
  <dimension ref="A1:T63"/>
  <sheetViews>
    <sheetView tabSelected="1" zoomScaleSheetLayoutView="75" zoomScalePageLayoutView="0" workbookViewId="0" topLeftCell="L1">
      <selection activeCell="N29" sqref="N29:N30"/>
    </sheetView>
  </sheetViews>
  <sheetFormatPr defaultColWidth="10.69921875" defaultRowHeight="15"/>
  <cols>
    <col min="1" max="1" width="3.19921875" style="98" customWidth="1"/>
    <col min="2" max="2" width="16.69921875" style="98" customWidth="1"/>
    <col min="3" max="10" width="10.69921875" style="98" customWidth="1"/>
    <col min="11" max="11" width="11.5" style="98" customWidth="1"/>
    <col min="12" max="12" width="11.69921875" style="98" customWidth="1"/>
    <col min="13" max="13" width="20.69921875" style="98" customWidth="1"/>
    <col min="14" max="18" width="13.69921875" style="98" customWidth="1"/>
    <col min="19" max="16384" width="10.69921875" style="98" customWidth="1"/>
  </cols>
  <sheetData>
    <row r="1" spans="1:19" s="7" customFormat="1" ht="19.5" customHeight="1">
      <c r="A1" s="1" t="s">
        <v>555</v>
      </c>
      <c r="S1" s="2" t="s">
        <v>802</v>
      </c>
    </row>
    <row r="2" spans="1:19" s="10" customFormat="1" ht="19.5" customHeight="1">
      <c r="A2" s="965" t="s">
        <v>50</v>
      </c>
      <c r="B2" s="1263"/>
      <c r="C2" s="1263"/>
      <c r="D2" s="1263"/>
      <c r="E2" s="1263"/>
      <c r="F2" s="1263"/>
      <c r="G2" s="1263"/>
      <c r="H2" s="1263"/>
      <c r="I2" s="1263"/>
      <c r="J2" s="1263"/>
      <c r="K2" s="119"/>
      <c r="L2" s="137"/>
      <c r="M2" s="965" t="s">
        <v>1</v>
      </c>
      <c r="N2" s="965"/>
      <c r="O2" s="965"/>
      <c r="P2" s="965"/>
      <c r="Q2" s="965"/>
      <c r="R2" s="965"/>
      <c r="S2" s="965"/>
    </row>
    <row r="3" spans="1:19" s="10" customFormat="1" ht="19.5" customHeight="1">
      <c r="A3" s="987" t="s">
        <v>856</v>
      </c>
      <c r="B3" s="878"/>
      <c r="C3" s="878"/>
      <c r="D3" s="878"/>
      <c r="E3" s="878"/>
      <c r="F3" s="878"/>
      <c r="G3" s="878"/>
      <c r="H3" s="878"/>
      <c r="I3" s="878"/>
      <c r="J3" s="878"/>
      <c r="K3" s="22"/>
      <c r="L3" s="9"/>
      <c r="M3" s="878" t="s">
        <v>857</v>
      </c>
      <c r="N3" s="878"/>
      <c r="O3" s="878"/>
      <c r="P3" s="878"/>
      <c r="Q3" s="878"/>
      <c r="R3" s="878"/>
      <c r="S3" s="878"/>
    </row>
    <row r="4" spans="2:19" s="10" customFormat="1" ht="18" customHeight="1" thickBot="1">
      <c r="B4" s="9"/>
      <c r="C4" s="9"/>
      <c r="D4" s="9"/>
      <c r="E4" s="9"/>
      <c r="F4" s="9"/>
      <c r="G4" s="9"/>
      <c r="H4" s="9"/>
      <c r="I4" s="9"/>
      <c r="J4" s="25" t="s">
        <v>515</v>
      </c>
      <c r="K4" s="25"/>
      <c r="L4" s="9"/>
      <c r="S4" s="14" t="s">
        <v>515</v>
      </c>
    </row>
    <row r="5" spans="1:19" s="10" customFormat="1" ht="15" customHeight="1">
      <c r="A5" s="967" t="s">
        <v>745</v>
      </c>
      <c r="B5" s="968"/>
      <c r="C5" s="958" t="s">
        <v>746</v>
      </c>
      <c r="D5" s="500" t="s">
        <v>665</v>
      </c>
      <c r="E5" s="501"/>
      <c r="F5" s="502" t="s">
        <v>666</v>
      </c>
      <c r="G5" s="501"/>
      <c r="H5" s="958" t="s">
        <v>667</v>
      </c>
      <c r="I5" s="958" t="s">
        <v>668</v>
      </c>
      <c r="J5" s="983" t="s">
        <v>541</v>
      </c>
      <c r="K5" s="16"/>
      <c r="L5" s="15"/>
      <c r="M5" s="976" t="s">
        <v>16</v>
      </c>
      <c r="N5" s="958" t="s">
        <v>746</v>
      </c>
      <c r="O5" s="973" t="s">
        <v>533</v>
      </c>
      <c r="P5" s="973" t="s">
        <v>534</v>
      </c>
      <c r="Q5" s="958" t="s">
        <v>667</v>
      </c>
      <c r="R5" s="958" t="s">
        <v>668</v>
      </c>
      <c r="S5" s="983" t="s">
        <v>541</v>
      </c>
    </row>
    <row r="6" spans="1:19" s="18" customFormat="1" ht="15" customHeight="1">
      <c r="A6" s="969"/>
      <c r="B6" s="970"/>
      <c r="C6" s="937"/>
      <c r="D6" s="292"/>
      <c r="E6" s="1270" t="s">
        <v>535</v>
      </c>
      <c r="F6" s="503"/>
      <c r="G6" s="1260" t="s">
        <v>536</v>
      </c>
      <c r="H6" s="1273"/>
      <c r="I6" s="1273"/>
      <c r="J6" s="1265"/>
      <c r="K6" s="144"/>
      <c r="L6" s="17"/>
      <c r="M6" s="1259"/>
      <c r="N6" s="1257"/>
      <c r="O6" s="947"/>
      <c r="P6" s="947"/>
      <c r="Q6" s="1257"/>
      <c r="R6" s="1257"/>
      <c r="S6" s="1258"/>
    </row>
    <row r="7" spans="1:19" s="18" customFormat="1" ht="15" customHeight="1">
      <c r="A7" s="1262"/>
      <c r="B7" s="1259"/>
      <c r="C7" s="1257"/>
      <c r="D7" s="504"/>
      <c r="E7" s="947"/>
      <c r="F7" s="505"/>
      <c r="G7" s="1261"/>
      <c r="H7" s="1257"/>
      <c r="I7" s="1257"/>
      <c r="J7" s="1258"/>
      <c r="K7" s="144"/>
      <c r="L7" s="17"/>
      <c r="M7" s="750" t="s">
        <v>166</v>
      </c>
      <c r="N7" s="507">
        <v>2</v>
      </c>
      <c r="O7" s="508">
        <v>1</v>
      </c>
      <c r="P7" s="509" t="s">
        <v>679</v>
      </c>
      <c r="Q7" s="509">
        <v>1</v>
      </c>
      <c r="R7" s="509" t="s">
        <v>679</v>
      </c>
      <c r="S7" s="509" t="s">
        <v>679</v>
      </c>
    </row>
    <row r="8" spans="1:19" s="18" customFormat="1" ht="15" customHeight="1">
      <c r="A8" s="924" t="s">
        <v>171</v>
      </c>
      <c r="B8" s="1266"/>
      <c r="C8" s="146">
        <v>11321</v>
      </c>
      <c r="D8" s="146">
        <v>11154</v>
      </c>
      <c r="E8" s="146">
        <v>2</v>
      </c>
      <c r="F8" s="146">
        <v>9</v>
      </c>
      <c r="G8" s="145" t="s">
        <v>681</v>
      </c>
      <c r="H8" s="146">
        <v>45</v>
      </c>
      <c r="I8" s="146">
        <v>113</v>
      </c>
      <c r="J8" s="145" t="s">
        <v>681</v>
      </c>
      <c r="K8" s="146"/>
      <c r="M8" s="23" t="s">
        <v>190</v>
      </c>
      <c r="N8" s="10"/>
      <c r="O8" s="10"/>
      <c r="P8" s="386"/>
      <c r="Q8" s="386"/>
      <c r="R8" s="386"/>
      <c r="S8" s="386"/>
    </row>
    <row r="9" spans="1:11" s="18" customFormat="1" ht="15" customHeight="1">
      <c r="A9" s="927" t="s">
        <v>172</v>
      </c>
      <c r="B9" s="929"/>
      <c r="C9" s="146">
        <v>11243</v>
      </c>
      <c r="D9" s="146">
        <v>11101</v>
      </c>
      <c r="E9" s="145">
        <v>2</v>
      </c>
      <c r="F9" s="146">
        <v>11</v>
      </c>
      <c r="G9" s="145" t="s">
        <v>681</v>
      </c>
      <c r="H9" s="146">
        <v>44</v>
      </c>
      <c r="I9" s="146">
        <v>87</v>
      </c>
      <c r="J9" s="145" t="s">
        <v>681</v>
      </c>
      <c r="K9" s="146"/>
    </row>
    <row r="10" spans="1:11" s="18" customFormat="1" ht="15" customHeight="1">
      <c r="A10" s="927" t="s">
        <v>173</v>
      </c>
      <c r="B10" s="929"/>
      <c r="C10" s="146">
        <v>11094</v>
      </c>
      <c r="D10" s="146">
        <v>10968</v>
      </c>
      <c r="E10" s="145">
        <v>2</v>
      </c>
      <c r="F10" s="146">
        <v>21</v>
      </c>
      <c r="G10" s="145" t="s">
        <v>681</v>
      </c>
      <c r="H10" s="146">
        <v>24</v>
      </c>
      <c r="I10" s="146">
        <v>81</v>
      </c>
      <c r="J10" s="145" t="s">
        <v>681</v>
      </c>
      <c r="K10" s="145"/>
    </row>
    <row r="11" spans="1:11" s="10" customFormat="1" ht="15" customHeight="1">
      <c r="A11" s="927" t="s">
        <v>174</v>
      </c>
      <c r="B11" s="929"/>
      <c r="C11" s="97">
        <v>11645</v>
      </c>
      <c r="D11" s="97">
        <v>11504</v>
      </c>
      <c r="E11" s="99">
        <v>4</v>
      </c>
      <c r="F11" s="97">
        <v>7</v>
      </c>
      <c r="G11" s="145" t="s">
        <v>681</v>
      </c>
      <c r="H11" s="97">
        <v>28</v>
      </c>
      <c r="I11" s="97">
        <v>103</v>
      </c>
      <c r="J11" s="145">
        <v>3</v>
      </c>
      <c r="K11" s="99"/>
    </row>
    <row r="12" spans="1:20" s="3" customFormat="1" ht="15" customHeight="1">
      <c r="A12" s="930" t="s">
        <v>175</v>
      </c>
      <c r="B12" s="910"/>
      <c r="C12" s="93">
        <f>SUM(C14:C15)</f>
        <v>11087</v>
      </c>
      <c r="D12" s="93">
        <f aca="true" t="shared" si="0" ref="D12:J12">SUM(D14:D15)</f>
        <v>10982</v>
      </c>
      <c r="E12" s="386" t="s">
        <v>878</v>
      </c>
      <c r="F12" s="93">
        <f t="shared" si="0"/>
        <v>20</v>
      </c>
      <c r="G12" s="386" t="s">
        <v>878</v>
      </c>
      <c r="H12" s="93">
        <f t="shared" si="0"/>
        <v>20</v>
      </c>
      <c r="I12" s="93">
        <f t="shared" si="0"/>
        <v>64</v>
      </c>
      <c r="J12" s="93">
        <f t="shared" si="0"/>
        <v>1</v>
      </c>
      <c r="K12" s="139"/>
      <c r="L12" s="139"/>
      <c r="M12" s="510"/>
      <c r="N12" s="511"/>
      <c r="O12" s="511"/>
      <c r="P12" s="511"/>
      <c r="Q12" s="511"/>
      <c r="R12" s="511"/>
      <c r="S12" s="120"/>
      <c r="T12" s="34"/>
    </row>
    <row r="13" spans="1:20" s="3" customFormat="1" ht="15" customHeight="1">
      <c r="A13" s="1053"/>
      <c r="B13" s="1060"/>
      <c r="C13" s="115"/>
      <c r="D13" s="115"/>
      <c r="E13" s="115"/>
      <c r="F13" s="115"/>
      <c r="G13" s="138"/>
      <c r="H13" s="115"/>
      <c r="I13" s="115"/>
      <c r="J13" s="115"/>
      <c r="K13" s="115"/>
      <c r="L13" s="4"/>
      <c r="M13" s="115"/>
      <c r="N13" s="120"/>
      <c r="O13" s="120"/>
      <c r="P13" s="82"/>
      <c r="Q13" s="120"/>
      <c r="R13" s="82"/>
      <c r="S13" s="82"/>
      <c r="T13" s="34"/>
    </row>
    <row r="14" spans="1:20" s="10" customFormat="1" ht="15" customHeight="1">
      <c r="A14" s="1053" t="s">
        <v>430</v>
      </c>
      <c r="B14" s="1060"/>
      <c r="C14" s="76">
        <f>SUM(F14+H14+I14+D14)</f>
        <v>5655</v>
      </c>
      <c r="D14" s="752">
        <v>5600</v>
      </c>
      <c r="E14" s="752" t="s">
        <v>878</v>
      </c>
      <c r="F14" s="752">
        <v>10</v>
      </c>
      <c r="G14" s="752" t="s">
        <v>878</v>
      </c>
      <c r="H14" s="752">
        <v>17</v>
      </c>
      <c r="I14" s="752">
        <v>28</v>
      </c>
      <c r="J14" s="752" t="s">
        <v>878</v>
      </c>
      <c r="K14" s="138"/>
      <c r="L14" s="4"/>
      <c r="M14" s="965" t="s">
        <v>1</v>
      </c>
      <c r="N14" s="1248"/>
      <c r="O14" s="1248"/>
      <c r="P14" s="1248"/>
      <c r="Q14" s="1248"/>
      <c r="R14" s="1248"/>
      <c r="S14" s="1248"/>
      <c r="T14" s="21"/>
    </row>
    <row r="15" spans="1:20" s="10" customFormat="1" ht="15" customHeight="1">
      <c r="A15" s="1264" t="s">
        <v>431</v>
      </c>
      <c r="B15" s="960"/>
      <c r="C15" s="702">
        <f>SUM(F15+H15+I15+D15+J15)</f>
        <v>5432</v>
      </c>
      <c r="D15" s="753">
        <v>5382</v>
      </c>
      <c r="E15" s="753" t="s">
        <v>878</v>
      </c>
      <c r="F15" s="753">
        <v>10</v>
      </c>
      <c r="G15" s="753" t="s">
        <v>878</v>
      </c>
      <c r="H15" s="753">
        <v>3</v>
      </c>
      <c r="I15" s="753">
        <v>36</v>
      </c>
      <c r="J15" s="753">
        <v>1</v>
      </c>
      <c r="K15" s="100"/>
      <c r="L15" s="15"/>
      <c r="M15" s="987" t="s">
        <v>566</v>
      </c>
      <c r="N15" s="878"/>
      <c r="O15" s="878"/>
      <c r="P15" s="878"/>
      <c r="Q15" s="878"/>
      <c r="R15" s="878"/>
      <c r="S15" s="878"/>
      <c r="T15" s="21"/>
    </row>
    <row r="16" spans="1:20" s="10" customFormat="1" ht="15" customHeight="1" thickBot="1">
      <c r="A16" s="23" t="s">
        <v>190</v>
      </c>
      <c r="J16" s="754" t="s">
        <v>882</v>
      </c>
      <c r="K16" s="15"/>
      <c r="M16" s="16"/>
      <c r="N16" s="16"/>
      <c r="O16" s="16"/>
      <c r="P16" s="16"/>
      <c r="Q16" s="16"/>
      <c r="R16" s="513" t="s">
        <v>253</v>
      </c>
      <c r="S16" s="16" t="s">
        <v>515</v>
      </c>
      <c r="T16" s="21"/>
    </row>
    <row r="17" spans="13:20" s="10" customFormat="1" ht="15" customHeight="1">
      <c r="M17" s="976" t="s">
        <v>17</v>
      </c>
      <c r="N17" s="958" t="s">
        <v>746</v>
      </c>
      <c r="O17" s="973" t="s">
        <v>533</v>
      </c>
      <c r="P17" s="973" t="s">
        <v>534</v>
      </c>
      <c r="Q17" s="958" t="s">
        <v>667</v>
      </c>
      <c r="R17" s="958" t="s">
        <v>668</v>
      </c>
      <c r="S17" s="983" t="s">
        <v>541</v>
      </c>
      <c r="T17" s="21"/>
    </row>
    <row r="18" spans="13:19" s="10" customFormat="1" ht="15" customHeight="1">
      <c r="M18" s="980"/>
      <c r="N18" s="982"/>
      <c r="O18" s="975"/>
      <c r="P18" s="975"/>
      <c r="Q18" s="982"/>
      <c r="R18" s="982"/>
      <c r="S18" s="923"/>
    </row>
    <row r="19" spans="11:19" s="10" customFormat="1" ht="15" customHeight="1">
      <c r="K19" s="9"/>
      <c r="M19" s="750" t="s">
        <v>166</v>
      </c>
      <c r="N19" s="514">
        <v>1</v>
      </c>
      <c r="O19" s="515">
        <v>1</v>
      </c>
      <c r="P19" s="516" t="s">
        <v>110</v>
      </c>
      <c r="Q19" s="516" t="s">
        <v>110</v>
      </c>
      <c r="R19" s="516" t="s">
        <v>110</v>
      </c>
      <c r="S19" s="516" t="s">
        <v>110</v>
      </c>
    </row>
    <row r="20" spans="1:19" s="10" customFormat="1" ht="19.5" customHeight="1">
      <c r="A20" s="965" t="s">
        <v>0</v>
      </c>
      <c r="B20" s="1263"/>
      <c r="C20" s="1263"/>
      <c r="D20" s="1263"/>
      <c r="E20" s="1263"/>
      <c r="F20" s="1263"/>
      <c r="G20" s="1263"/>
      <c r="H20" s="1263"/>
      <c r="I20" s="1263"/>
      <c r="J20" s="1263"/>
      <c r="K20" s="1029"/>
      <c r="L20" s="29" t="s">
        <v>842</v>
      </c>
      <c r="M20" s="23" t="s">
        <v>190</v>
      </c>
      <c r="N20" s="517"/>
      <c r="O20" s="517"/>
      <c r="P20" s="386"/>
      <c r="Q20" s="386"/>
      <c r="R20" s="386"/>
      <c r="S20" s="386"/>
    </row>
    <row r="21" spans="1:20" s="10" customFormat="1" ht="19.5" customHeight="1">
      <c r="A21" s="914" t="s">
        <v>907</v>
      </c>
      <c r="B21" s="878"/>
      <c r="C21" s="878"/>
      <c r="D21" s="878"/>
      <c r="E21" s="878"/>
      <c r="F21" s="878"/>
      <c r="G21" s="878"/>
      <c r="H21" s="878"/>
      <c r="I21" s="878"/>
      <c r="J21" s="878"/>
      <c r="K21" s="1029"/>
      <c r="L21" s="16" t="s">
        <v>842</v>
      </c>
      <c r="T21" s="16"/>
    </row>
    <row r="22" spans="2:19" s="10" customFormat="1" ht="18" customHeight="1" thickBot="1">
      <c r="B22" s="9"/>
      <c r="C22" s="9"/>
      <c r="D22" s="9"/>
      <c r="E22" s="9"/>
      <c r="F22" s="9"/>
      <c r="G22" s="9"/>
      <c r="H22" s="9"/>
      <c r="I22" s="9"/>
      <c r="J22" s="1267" t="s">
        <v>515</v>
      </c>
      <c r="K22" s="1267"/>
      <c r="M22" s="164" t="s">
        <v>882</v>
      </c>
      <c r="N22" s="517"/>
      <c r="O22" s="517"/>
      <c r="P22" s="386"/>
      <c r="Q22" s="386"/>
      <c r="R22" s="386"/>
      <c r="S22" s="386"/>
    </row>
    <row r="23" spans="1:12" s="10" customFormat="1" ht="15" customHeight="1">
      <c r="A23" s="967" t="s">
        <v>745</v>
      </c>
      <c r="B23" s="968"/>
      <c r="C23" s="958" t="s">
        <v>652</v>
      </c>
      <c r="D23" s="1268" t="s">
        <v>567</v>
      </c>
      <c r="E23" s="1269"/>
      <c r="F23" s="1268" t="s">
        <v>568</v>
      </c>
      <c r="G23" s="1269"/>
      <c r="H23" s="973" t="s">
        <v>667</v>
      </c>
      <c r="I23" s="1253" t="s">
        <v>908</v>
      </c>
      <c r="J23" s="958" t="s">
        <v>668</v>
      </c>
      <c r="K23" s="983" t="s">
        <v>541</v>
      </c>
      <c r="L23" s="15"/>
    </row>
    <row r="24" spans="1:11" s="147" customFormat="1" ht="15" customHeight="1">
      <c r="A24" s="969"/>
      <c r="B24" s="970"/>
      <c r="C24" s="937"/>
      <c r="D24" s="518"/>
      <c r="E24" s="1270" t="s">
        <v>569</v>
      </c>
      <c r="F24" s="518"/>
      <c r="G24" s="1271" t="s">
        <v>570</v>
      </c>
      <c r="H24" s="1254"/>
      <c r="I24" s="1254"/>
      <c r="J24" s="1251"/>
      <c r="K24" s="1249"/>
    </row>
    <row r="25" spans="1:12" s="147" customFormat="1" ht="15" customHeight="1">
      <c r="A25" s="1274"/>
      <c r="B25" s="1275"/>
      <c r="C25" s="1252"/>
      <c r="D25" s="519"/>
      <c r="E25" s="1255"/>
      <c r="F25" s="519"/>
      <c r="G25" s="1272"/>
      <c r="H25" s="1255"/>
      <c r="I25" s="1255"/>
      <c r="J25" s="1252"/>
      <c r="K25" s="1250"/>
      <c r="L25" s="148"/>
    </row>
    <row r="26" spans="1:19" s="10" customFormat="1" ht="15" customHeight="1">
      <c r="A26" s="924" t="s">
        <v>171</v>
      </c>
      <c r="B26" s="1266"/>
      <c r="C26" s="520">
        <v>11226</v>
      </c>
      <c r="D26" s="521">
        <v>6126</v>
      </c>
      <c r="E26" s="521">
        <v>1</v>
      </c>
      <c r="F26" s="521">
        <v>2410</v>
      </c>
      <c r="G26" s="521">
        <v>4</v>
      </c>
      <c r="H26" s="521">
        <v>2360</v>
      </c>
      <c r="I26" s="521">
        <v>33</v>
      </c>
      <c r="J26" s="521">
        <v>295</v>
      </c>
      <c r="K26" s="506">
        <v>2</v>
      </c>
      <c r="L26" s="147"/>
      <c r="M26" s="965" t="s">
        <v>2</v>
      </c>
      <c r="N26" s="965"/>
      <c r="O26" s="965"/>
      <c r="P26" s="965"/>
      <c r="Q26" s="965"/>
      <c r="R26" s="965"/>
      <c r="S26" s="965"/>
    </row>
    <row r="27" spans="1:19" s="10" customFormat="1" ht="15" customHeight="1">
      <c r="A27" s="927" t="s">
        <v>172</v>
      </c>
      <c r="B27" s="929"/>
      <c r="C27" s="522">
        <v>10590</v>
      </c>
      <c r="D27" s="523">
        <v>5775</v>
      </c>
      <c r="E27" s="506">
        <v>1</v>
      </c>
      <c r="F27" s="523">
        <v>2192</v>
      </c>
      <c r="G27" s="523" t="s">
        <v>681</v>
      </c>
      <c r="H27" s="523">
        <v>2340</v>
      </c>
      <c r="I27" s="523">
        <v>22</v>
      </c>
      <c r="J27" s="523">
        <v>260</v>
      </c>
      <c r="K27" s="506">
        <v>1</v>
      </c>
      <c r="M27" s="987" t="s">
        <v>776</v>
      </c>
      <c r="N27" s="987"/>
      <c r="O27" s="987"/>
      <c r="P27" s="987"/>
      <c r="Q27" s="987"/>
      <c r="R27" s="987"/>
      <c r="S27" s="987"/>
    </row>
    <row r="28" spans="1:19" s="10" customFormat="1" ht="15" customHeight="1" thickBot="1">
      <c r="A28" s="927" t="s">
        <v>173</v>
      </c>
      <c r="B28" s="929"/>
      <c r="C28" s="522">
        <v>10249</v>
      </c>
      <c r="D28" s="523">
        <v>5659</v>
      </c>
      <c r="E28" s="523" t="s">
        <v>681</v>
      </c>
      <c r="F28" s="523">
        <v>2017</v>
      </c>
      <c r="G28" s="523">
        <v>6</v>
      </c>
      <c r="H28" s="523">
        <v>2280</v>
      </c>
      <c r="I28" s="523">
        <v>27</v>
      </c>
      <c r="J28" s="523">
        <v>265</v>
      </c>
      <c r="K28" s="523">
        <v>1</v>
      </c>
      <c r="L28" s="15"/>
      <c r="N28" s="9"/>
      <c r="O28" s="9"/>
      <c r="P28" s="9"/>
      <c r="Q28" s="9"/>
      <c r="R28" s="9"/>
      <c r="S28" s="16" t="s">
        <v>515</v>
      </c>
    </row>
    <row r="29" spans="1:19" s="10" customFormat="1" ht="15" customHeight="1">
      <c r="A29" s="927" t="s">
        <v>174</v>
      </c>
      <c r="B29" s="929"/>
      <c r="C29" s="522">
        <v>10241</v>
      </c>
      <c r="D29" s="523">
        <v>5663</v>
      </c>
      <c r="E29" s="523" t="s">
        <v>681</v>
      </c>
      <c r="F29" s="523">
        <v>2265</v>
      </c>
      <c r="G29" s="506">
        <v>5</v>
      </c>
      <c r="H29" s="523">
        <v>1970</v>
      </c>
      <c r="I29" s="523">
        <v>23</v>
      </c>
      <c r="J29" s="523">
        <v>318</v>
      </c>
      <c r="K29" s="523">
        <v>2</v>
      </c>
      <c r="L29" s="15"/>
      <c r="M29" s="976" t="s">
        <v>17</v>
      </c>
      <c r="N29" s="958" t="s">
        <v>746</v>
      </c>
      <c r="O29" s="973" t="s">
        <v>533</v>
      </c>
      <c r="P29" s="973" t="s">
        <v>777</v>
      </c>
      <c r="Q29" s="958" t="s">
        <v>667</v>
      </c>
      <c r="R29" s="958" t="s">
        <v>668</v>
      </c>
      <c r="S29" s="983" t="s">
        <v>541</v>
      </c>
    </row>
    <row r="30" spans="1:19" s="10" customFormat="1" ht="15" customHeight="1">
      <c r="A30" s="930" t="s">
        <v>175</v>
      </c>
      <c r="B30" s="910"/>
      <c r="C30" s="524">
        <f>SUM(C32:C33)</f>
        <v>10283</v>
      </c>
      <c r="D30" s="524">
        <f aca="true" t="shared" si="1" ref="D30:J30">SUM(D32:D33)</f>
        <v>5636</v>
      </c>
      <c r="E30" s="541" t="s">
        <v>878</v>
      </c>
      <c r="F30" s="524">
        <f t="shared" si="1"/>
        <v>2229</v>
      </c>
      <c r="G30" s="524">
        <f t="shared" si="1"/>
        <v>1</v>
      </c>
      <c r="H30" s="524">
        <f t="shared" si="1"/>
        <v>2070</v>
      </c>
      <c r="I30" s="524">
        <f t="shared" si="1"/>
        <v>91</v>
      </c>
      <c r="J30" s="524">
        <f t="shared" si="1"/>
        <v>257</v>
      </c>
      <c r="K30" s="541" t="s">
        <v>878</v>
      </c>
      <c r="L30" s="15"/>
      <c r="M30" s="980"/>
      <c r="N30" s="982"/>
      <c r="O30" s="975"/>
      <c r="P30" s="975"/>
      <c r="Q30" s="982"/>
      <c r="R30" s="982"/>
      <c r="S30" s="923"/>
    </row>
    <row r="31" spans="1:19" s="10" customFormat="1" ht="15" customHeight="1">
      <c r="A31" s="1053"/>
      <c r="B31" s="1060"/>
      <c r="C31" s="525"/>
      <c r="D31" s="525"/>
      <c r="E31" s="525"/>
      <c r="F31" s="525"/>
      <c r="G31" s="525"/>
      <c r="H31" s="525"/>
      <c r="I31" s="525"/>
      <c r="J31" s="525"/>
      <c r="K31" s="523"/>
      <c r="L31" s="15"/>
      <c r="M31" s="750" t="s">
        <v>167</v>
      </c>
      <c r="N31" s="526">
        <v>103</v>
      </c>
      <c r="O31" s="383">
        <v>2</v>
      </c>
      <c r="P31" s="527">
        <v>1</v>
      </c>
      <c r="Q31" s="527">
        <v>16</v>
      </c>
      <c r="R31" s="527">
        <v>84</v>
      </c>
      <c r="S31" s="512" t="s">
        <v>679</v>
      </c>
    </row>
    <row r="32" spans="1:19" s="10" customFormat="1" ht="15" customHeight="1">
      <c r="A32" s="1053" t="s">
        <v>430</v>
      </c>
      <c r="B32" s="1060"/>
      <c r="C32" s="755">
        <v>5283</v>
      </c>
      <c r="D32" s="757">
        <v>2836</v>
      </c>
      <c r="E32" s="759" t="s">
        <v>878</v>
      </c>
      <c r="F32" s="757">
        <v>1042</v>
      </c>
      <c r="G32" s="757" t="s">
        <v>878</v>
      </c>
      <c r="H32" s="757">
        <v>1243</v>
      </c>
      <c r="I32" s="757">
        <v>30</v>
      </c>
      <c r="J32" s="757">
        <v>132</v>
      </c>
      <c r="K32" s="759" t="s">
        <v>878</v>
      </c>
      <c r="L32" s="15"/>
      <c r="M32" s="54" t="s">
        <v>190</v>
      </c>
      <c r="N32" s="4"/>
      <c r="O32" s="4"/>
      <c r="P32" s="517"/>
      <c r="Q32" s="517"/>
      <c r="R32" s="517"/>
      <c r="S32" s="386"/>
    </row>
    <row r="33" spans="1:12" s="3" customFormat="1" ht="15" customHeight="1">
      <c r="A33" s="1264" t="s">
        <v>431</v>
      </c>
      <c r="B33" s="960"/>
      <c r="C33" s="756">
        <v>5000</v>
      </c>
      <c r="D33" s="758">
        <v>2800</v>
      </c>
      <c r="E33" s="758" t="s">
        <v>878</v>
      </c>
      <c r="F33" s="758">
        <v>1187</v>
      </c>
      <c r="G33" s="758">
        <v>1</v>
      </c>
      <c r="H33" s="758">
        <v>827</v>
      </c>
      <c r="I33" s="758">
        <v>61</v>
      </c>
      <c r="J33" s="758">
        <v>125</v>
      </c>
      <c r="K33" s="758" t="s">
        <v>878</v>
      </c>
      <c r="L33" s="97"/>
    </row>
    <row r="34" spans="1:9" s="3" customFormat="1" ht="15" customHeight="1">
      <c r="A34" s="54" t="s">
        <v>190</v>
      </c>
      <c r="I34" s="3" t="s">
        <v>589</v>
      </c>
    </row>
    <row r="35" spans="1:12" s="10" customFormat="1" ht="15" customHeight="1">
      <c r="A35" s="3"/>
      <c r="B35" s="3"/>
      <c r="C35" s="3"/>
      <c r="D35" s="3"/>
      <c r="E35" s="3"/>
      <c r="F35" s="3"/>
      <c r="G35" s="3"/>
      <c r="H35" s="3"/>
      <c r="I35" s="3"/>
      <c r="J35" s="3"/>
      <c r="K35" s="3"/>
      <c r="L35" s="3"/>
    </row>
    <row r="36" s="10" customFormat="1" ht="15" customHeight="1">
      <c r="K36" s="15"/>
    </row>
    <row r="37" spans="1:12" s="3" customFormat="1" ht="19.5" customHeight="1">
      <c r="A37" s="965" t="s">
        <v>1</v>
      </c>
      <c r="B37" s="965"/>
      <c r="C37" s="965"/>
      <c r="D37" s="965"/>
      <c r="E37" s="965"/>
      <c r="F37" s="965"/>
      <c r="G37" s="965"/>
      <c r="H37" s="965"/>
      <c r="I37" s="965"/>
      <c r="J37" s="1263"/>
      <c r="K37" s="119"/>
      <c r="L37" s="4"/>
    </row>
    <row r="38" spans="1:19" s="10" customFormat="1" ht="19.5" customHeight="1">
      <c r="A38" s="1053" t="s">
        <v>653</v>
      </c>
      <c r="B38" s="1053"/>
      <c r="C38" s="1053"/>
      <c r="D38" s="1053"/>
      <c r="E38" s="1053"/>
      <c r="F38" s="1053"/>
      <c r="G38" s="1053"/>
      <c r="H38" s="1053"/>
      <c r="I38" s="1053"/>
      <c r="J38" s="1082"/>
      <c r="K38" s="119"/>
      <c r="L38" s="4"/>
      <c r="M38" s="965" t="s">
        <v>1</v>
      </c>
      <c r="N38" s="965"/>
      <c r="O38" s="965"/>
      <c r="P38" s="965"/>
      <c r="Q38" s="965"/>
      <c r="R38" s="965"/>
      <c r="S38" s="965"/>
    </row>
    <row r="39" spans="3:19" s="10" customFormat="1" ht="18" customHeight="1" thickBot="1">
      <c r="C39" s="9"/>
      <c r="D39" s="9"/>
      <c r="E39" s="9"/>
      <c r="F39" s="9"/>
      <c r="G39" s="9"/>
      <c r="H39" s="9"/>
      <c r="J39" s="16" t="s">
        <v>515</v>
      </c>
      <c r="K39" s="16"/>
      <c r="M39" s="987" t="s">
        <v>778</v>
      </c>
      <c r="N39" s="987"/>
      <c r="O39" s="987"/>
      <c r="P39" s="987"/>
      <c r="Q39" s="987"/>
      <c r="R39" s="987"/>
      <c r="S39" s="987"/>
    </row>
    <row r="40" spans="1:19" s="10" customFormat="1" ht="15" customHeight="1" thickBot="1">
      <c r="A40" s="903" t="s">
        <v>779</v>
      </c>
      <c r="B40" s="903"/>
      <c r="C40" s="904"/>
      <c r="D40" s="703" t="s">
        <v>84</v>
      </c>
      <c r="E40" s="703" t="s">
        <v>85</v>
      </c>
      <c r="F40" s="703" t="s">
        <v>909</v>
      </c>
      <c r="G40" s="703" t="s">
        <v>910</v>
      </c>
      <c r="H40" s="703" t="s">
        <v>86</v>
      </c>
      <c r="I40" s="175" t="s">
        <v>316</v>
      </c>
      <c r="J40" s="174" t="s">
        <v>317</v>
      </c>
      <c r="K40" s="16"/>
      <c r="L40" s="15"/>
      <c r="N40" s="16"/>
      <c r="O40" s="16"/>
      <c r="P40" s="16"/>
      <c r="Q40" s="16"/>
      <c r="R40" s="16"/>
      <c r="S40" s="16" t="s">
        <v>515</v>
      </c>
    </row>
    <row r="41" spans="1:19" s="10" customFormat="1" ht="15" customHeight="1">
      <c r="A41" s="1277" t="s">
        <v>322</v>
      </c>
      <c r="B41" s="1277"/>
      <c r="C41" s="1278"/>
      <c r="D41" s="92">
        <v>2365</v>
      </c>
      <c r="E41" s="92">
        <v>2341</v>
      </c>
      <c r="F41" s="92">
        <v>2286</v>
      </c>
      <c r="G41" s="94">
        <v>1976</v>
      </c>
      <c r="H41" s="94">
        <f>+H43+H48+H53+H61</f>
        <v>1862</v>
      </c>
      <c r="I41" s="94">
        <f>+I43+I48+I53+I61</f>
        <v>1078</v>
      </c>
      <c r="J41" s="94">
        <f>+J43+J48+J53+J61</f>
        <v>784</v>
      </c>
      <c r="K41" s="94"/>
      <c r="L41" s="97"/>
      <c r="M41" s="976" t="s">
        <v>542</v>
      </c>
      <c r="N41" s="958" t="s">
        <v>746</v>
      </c>
      <c r="O41" s="973" t="s">
        <v>533</v>
      </c>
      <c r="P41" s="973" t="s">
        <v>777</v>
      </c>
      <c r="Q41" s="958" t="s">
        <v>667</v>
      </c>
      <c r="R41" s="958" t="s">
        <v>668</v>
      </c>
      <c r="S41" s="983" t="s">
        <v>541</v>
      </c>
    </row>
    <row r="42" spans="2:19" s="10" customFormat="1" ht="15" customHeight="1">
      <c r="B42" s="9"/>
      <c r="C42" s="528"/>
      <c r="D42" s="16"/>
      <c r="E42" s="25"/>
      <c r="F42" s="25"/>
      <c r="G42" s="25"/>
      <c r="H42" s="25"/>
      <c r="I42" s="25"/>
      <c r="J42" s="25"/>
      <c r="K42" s="25"/>
      <c r="L42" s="97"/>
      <c r="M42" s="980"/>
      <c r="N42" s="1247"/>
      <c r="O42" s="1246"/>
      <c r="P42" s="1246"/>
      <c r="Q42" s="1247"/>
      <c r="R42" s="1247"/>
      <c r="S42" s="1256"/>
    </row>
    <row r="43" spans="1:19" s="10" customFormat="1" ht="15" customHeight="1">
      <c r="A43" s="962" t="s">
        <v>654</v>
      </c>
      <c r="B43" s="990"/>
      <c r="C43" s="1279"/>
      <c r="D43" s="97">
        <v>12</v>
      </c>
      <c r="E43" s="97">
        <v>10</v>
      </c>
      <c r="F43" s="97">
        <v>12</v>
      </c>
      <c r="G43" s="97">
        <v>18</v>
      </c>
      <c r="H43" s="97">
        <f>SUM(H44:H46)</f>
        <v>15</v>
      </c>
      <c r="I43" s="97">
        <f>SUM(I44:I46)</f>
        <v>14</v>
      </c>
      <c r="J43" s="97">
        <f>SUM(J44:J46)</f>
        <v>1</v>
      </c>
      <c r="K43" s="99"/>
      <c r="L43" s="97"/>
      <c r="M43" s="704" t="s">
        <v>883</v>
      </c>
      <c r="N43" s="542">
        <v>108</v>
      </c>
      <c r="O43" s="542">
        <v>2</v>
      </c>
      <c r="P43" s="542">
        <v>6</v>
      </c>
      <c r="Q43" s="542">
        <v>21</v>
      </c>
      <c r="R43" s="542">
        <v>79</v>
      </c>
      <c r="S43" s="361" t="s">
        <v>799</v>
      </c>
    </row>
    <row r="44" spans="1:19" s="3" customFormat="1" ht="15" customHeight="1">
      <c r="A44" s="10"/>
      <c r="B44" s="962" t="s">
        <v>655</v>
      </c>
      <c r="C44" s="1279"/>
      <c r="D44" s="97">
        <v>6</v>
      </c>
      <c r="E44" s="99">
        <v>5</v>
      </c>
      <c r="F44" s="99">
        <v>9</v>
      </c>
      <c r="G44" s="100">
        <v>10</v>
      </c>
      <c r="H44" s="760">
        <v>6</v>
      </c>
      <c r="I44" s="752">
        <v>5</v>
      </c>
      <c r="J44" s="752">
        <v>1</v>
      </c>
      <c r="K44" s="99"/>
      <c r="L44" s="97"/>
      <c r="M44" s="352" t="s">
        <v>884</v>
      </c>
      <c r="N44" s="542">
        <v>125</v>
      </c>
      <c r="O44" s="542">
        <v>2</v>
      </c>
      <c r="P44" s="542">
        <v>2</v>
      </c>
      <c r="Q44" s="542">
        <v>16</v>
      </c>
      <c r="R44" s="542">
        <v>105</v>
      </c>
      <c r="S44" s="361" t="s">
        <v>885</v>
      </c>
    </row>
    <row r="45" spans="2:19" s="3" customFormat="1" ht="15" customHeight="1">
      <c r="B45" s="1062" t="s">
        <v>656</v>
      </c>
      <c r="C45" s="1276"/>
      <c r="D45" s="138" t="s">
        <v>681</v>
      </c>
      <c r="E45" s="635" t="s">
        <v>681</v>
      </c>
      <c r="F45" s="145" t="s">
        <v>681</v>
      </c>
      <c r="G45" s="145" t="s">
        <v>681</v>
      </c>
      <c r="H45" s="752" t="s">
        <v>878</v>
      </c>
      <c r="I45" s="752" t="s">
        <v>878</v>
      </c>
      <c r="J45" s="752" t="s">
        <v>878</v>
      </c>
      <c r="K45" s="120"/>
      <c r="L45" s="76"/>
      <c r="M45" s="352" t="s">
        <v>168</v>
      </c>
      <c r="N45" s="542">
        <v>113</v>
      </c>
      <c r="O45" s="542">
        <v>2</v>
      </c>
      <c r="P45" s="361" t="s">
        <v>169</v>
      </c>
      <c r="Q45" s="542">
        <v>29</v>
      </c>
      <c r="R45" s="542">
        <v>82</v>
      </c>
      <c r="S45" s="361" t="s">
        <v>169</v>
      </c>
    </row>
    <row r="46" spans="2:19" s="3" customFormat="1" ht="15" customHeight="1">
      <c r="B46" s="1062" t="s">
        <v>658</v>
      </c>
      <c r="C46" s="1276"/>
      <c r="D46" s="76">
        <v>6</v>
      </c>
      <c r="E46" s="138">
        <v>5</v>
      </c>
      <c r="F46" s="138">
        <v>3</v>
      </c>
      <c r="G46" s="120">
        <v>8</v>
      </c>
      <c r="H46" s="760">
        <v>9</v>
      </c>
      <c r="I46" s="752">
        <v>9</v>
      </c>
      <c r="J46" s="752" t="s">
        <v>878</v>
      </c>
      <c r="K46" s="138"/>
      <c r="L46" s="76"/>
      <c r="M46" s="208" t="s">
        <v>170</v>
      </c>
      <c r="N46" s="26">
        <v>127</v>
      </c>
      <c r="O46" s="26">
        <v>4</v>
      </c>
      <c r="P46" s="517" t="s">
        <v>18</v>
      </c>
      <c r="Q46" s="26">
        <v>32</v>
      </c>
      <c r="R46" s="26">
        <v>91</v>
      </c>
      <c r="S46" s="517" t="s">
        <v>18</v>
      </c>
    </row>
    <row r="47" spans="2:13" s="3" customFormat="1" ht="15" customHeight="1">
      <c r="B47" s="33"/>
      <c r="C47" s="273"/>
      <c r="D47" s="115"/>
      <c r="E47" s="116"/>
      <c r="F47" s="116"/>
      <c r="G47" s="116"/>
      <c r="H47" s="116"/>
      <c r="I47" s="116"/>
      <c r="J47" s="116"/>
      <c r="K47" s="116"/>
      <c r="L47" s="76"/>
      <c r="M47" s="751"/>
    </row>
    <row r="48" spans="1:19" s="3" customFormat="1" ht="15" customHeight="1">
      <c r="A48" s="1282" t="s">
        <v>556</v>
      </c>
      <c r="B48" s="877"/>
      <c r="C48" s="1276"/>
      <c r="D48" s="76">
        <v>1257</v>
      </c>
      <c r="E48" s="76">
        <v>1135</v>
      </c>
      <c r="F48" s="76">
        <v>1241</v>
      </c>
      <c r="G48" s="76">
        <v>886</v>
      </c>
      <c r="H48" s="76">
        <f>SUM(H49:H51)</f>
        <v>1019</v>
      </c>
      <c r="I48" s="76">
        <f>SUM(I49:I51)</f>
        <v>696</v>
      </c>
      <c r="J48" s="76">
        <f>SUM(J49:J51)</f>
        <v>323</v>
      </c>
      <c r="K48" s="138"/>
      <c r="L48" s="76"/>
      <c r="M48" s="395" t="s">
        <v>657</v>
      </c>
      <c r="N48" s="529">
        <v>89</v>
      </c>
      <c r="O48" s="138">
        <v>1</v>
      </c>
      <c r="P48" s="145" t="s">
        <v>110</v>
      </c>
      <c r="Q48" s="120">
        <v>28</v>
      </c>
      <c r="R48" s="120">
        <v>60</v>
      </c>
      <c r="S48" s="145" t="s">
        <v>679</v>
      </c>
    </row>
    <row r="49" spans="2:19" s="3" customFormat="1" ht="15" customHeight="1">
      <c r="B49" s="1062" t="s">
        <v>660</v>
      </c>
      <c r="C49" s="1276"/>
      <c r="D49" s="145">
        <v>2</v>
      </c>
      <c r="E49" s="531" t="s">
        <v>681</v>
      </c>
      <c r="F49" s="145" t="s">
        <v>681</v>
      </c>
      <c r="G49" s="145">
        <v>1</v>
      </c>
      <c r="H49" s="752">
        <v>1</v>
      </c>
      <c r="I49" s="752">
        <v>1</v>
      </c>
      <c r="J49" s="752" t="s">
        <v>878</v>
      </c>
      <c r="K49" s="120"/>
      <c r="L49" s="76"/>
      <c r="M49" s="414" t="s">
        <v>659</v>
      </c>
      <c r="N49" s="530">
        <v>38</v>
      </c>
      <c r="O49" s="512">
        <v>3</v>
      </c>
      <c r="P49" s="512" t="s">
        <v>679</v>
      </c>
      <c r="Q49" s="383">
        <v>4</v>
      </c>
      <c r="R49" s="383">
        <v>31</v>
      </c>
      <c r="S49" s="512" t="s">
        <v>679</v>
      </c>
    </row>
    <row r="50" spans="2:19" s="3" customFormat="1" ht="15" customHeight="1">
      <c r="B50" s="1062" t="s">
        <v>661</v>
      </c>
      <c r="C50" s="1276"/>
      <c r="D50" s="76">
        <v>162</v>
      </c>
      <c r="E50" s="138">
        <v>115</v>
      </c>
      <c r="F50" s="138">
        <v>142</v>
      </c>
      <c r="G50" s="120">
        <v>171</v>
      </c>
      <c r="H50" s="760">
        <v>106</v>
      </c>
      <c r="I50" s="752">
        <v>96</v>
      </c>
      <c r="J50" s="752">
        <v>10</v>
      </c>
      <c r="K50" s="138"/>
      <c r="L50" s="76"/>
      <c r="M50" s="164" t="s">
        <v>881</v>
      </c>
      <c r="N50" s="4"/>
      <c r="O50" s="4"/>
      <c r="P50" s="4"/>
      <c r="Q50" s="4"/>
      <c r="R50" s="4"/>
      <c r="S50" s="4"/>
    </row>
    <row r="51" spans="2:14" s="3" customFormat="1" ht="15" customHeight="1">
      <c r="B51" s="1062" t="s">
        <v>662</v>
      </c>
      <c r="C51" s="1276"/>
      <c r="D51" s="76">
        <v>1093</v>
      </c>
      <c r="E51" s="138">
        <v>1020</v>
      </c>
      <c r="F51" s="138">
        <v>1099</v>
      </c>
      <c r="G51" s="120">
        <v>714</v>
      </c>
      <c r="H51" s="760">
        <v>912</v>
      </c>
      <c r="I51" s="752">
        <v>599</v>
      </c>
      <c r="J51" s="752">
        <v>313</v>
      </c>
      <c r="K51" s="76"/>
      <c r="L51" s="4"/>
      <c r="M51" s="54" t="s">
        <v>190</v>
      </c>
      <c r="N51" s="4"/>
    </row>
    <row r="52" spans="2:12" s="3" customFormat="1" ht="15" customHeight="1">
      <c r="B52" s="33"/>
      <c r="C52" s="273"/>
      <c r="D52" s="115"/>
      <c r="E52" s="116"/>
      <c r="F52" s="116"/>
      <c r="G52" s="116"/>
      <c r="H52" s="116"/>
      <c r="I52" s="116"/>
      <c r="J52" s="116"/>
      <c r="K52" s="76"/>
      <c r="L52" s="4"/>
    </row>
    <row r="53" spans="1:12" s="3" customFormat="1" ht="15" customHeight="1">
      <c r="A53" s="1282" t="s">
        <v>557</v>
      </c>
      <c r="B53" s="877"/>
      <c r="C53" s="1276"/>
      <c r="D53" s="76">
        <v>1081</v>
      </c>
      <c r="E53" s="76">
        <v>1178</v>
      </c>
      <c r="F53" s="76">
        <v>1008</v>
      </c>
      <c r="G53" s="76">
        <v>1052</v>
      </c>
      <c r="H53" s="76">
        <f>SUM(H54:H59)</f>
        <v>825</v>
      </c>
      <c r="I53" s="76">
        <f>SUM(I54:I59)</f>
        <v>366</v>
      </c>
      <c r="J53" s="76">
        <f>SUM(J54:J59)</f>
        <v>459</v>
      </c>
      <c r="K53" s="76"/>
      <c r="L53" s="4"/>
    </row>
    <row r="54" spans="1:12" ht="15" customHeight="1">
      <c r="A54" s="3"/>
      <c r="B54" s="1283" t="s">
        <v>558</v>
      </c>
      <c r="C54" s="1284"/>
      <c r="D54" s="149">
        <v>147</v>
      </c>
      <c r="E54" s="533">
        <v>266</v>
      </c>
      <c r="F54" s="533">
        <v>145</v>
      </c>
      <c r="G54" s="534">
        <v>146</v>
      </c>
      <c r="H54" s="760">
        <v>101</v>
      </c>
      <c r="I54" s="752">
        <v>81</v>
      </c>
      <c r="J54" s="752">
        <v>20</v>
      </c>
      <c r="K54" s="149"/>
      <c r="L54" s="150"/>
    </row>
    <row r="55" spans="2:12" ht="15" customHeight="1">
      <c r="B55" s="1285" t="s">
        <v>663</v>
      </c>
      <c r="C55" s="1286"/>
      <c r="D55" s="149">
        <v>447</v>
      </c>
      <c r="E55" s="533">
        <v>460</v>
      </c>
      <c r="F55" s="533">
        <v>417</v>
      </c>
      <c r="G55" s="534">
        <v>414</v>
      </c>
      <c r="H55" s="760">
        <v>357</v>
      </c>
      <c r="I55" s="752">
        <v>134</v>
      </c>
      <c r="J55" s="752">
        <v>223</v>
      </c>
      <c r="K55" s="149"/>
      <c r="L55" s="150"/>
    </row>
    <row r="56" spans="2:12" ht="15" customHeight="1">
      <c r="B56" s="1285" t="s">
        <v>664</v>
      </c>
      <c r="C56" s="1286"/>
      <c r="D56" s="149">
        <v>31</v>
      </c>
      <c r="E56" s="533">
        <v>41</v>
      </c>
      <c r="F56" s="533">
        <v>33</v>
      </c>
      <c r="G56" s="534">
        <v>25</v>
      </c>
      <c r="H56" s="760">
        <v>23</v>
      </c>
      <c r="I56" s="752">
        <v>4</v>
      </c>
      <c r="J56" s="752">
        <v>19</v>
      </c>
      <c r="K56" s="149"/>
      <c r="L56" s="150"/>
    </row>
    <row r="57" spans="2:12" ht="15" customHeight="1">
      <c r="B57" s="1285" t="s">
        <v>617</v>
      </c>
      <c r="C57" s="1286"/>
      <c r="D57" s="149">
        <v>248</v>
      </c>
      <c r="E57" s="533">
        <v>213</v>
      </c>
      <c r="F57" s="533">
        <v>194</v>
      </c>
      <c r="G57" s="534">
        <v>221</v>
      </c>
      <c r="H57" s="760">
        <v>148</v>
      </c>
      <c r="I57" s="752">
        <v>64</v>
      </c>
      <c r="J57" s="752">
        <v>84</v>
      </c>
      <c r="K57" s="149"/>
      <c r="L57" s="150"/>
    </row>
    <row r="58" spans="2:12" ht="15" customHeight="1">
      <c r="B58" s="1285" t="s">
        <v>559</v>
      </c>
      <c r="C58" s="1287"/>
      <c r="D58" s="534">
        <v>94</v>
      </c>
      <c r="E58" s="533">
        <v>90</v>
      </c>
      <c r="F58" s="533">
        <v>97</v>
      </c>
      <c r="G58" s="534">
        <v>148</v>
      </c>
      <c r="H58" s="760">
        <v>123</v>
      </c>
      <c r="I58" s="752">
        <v>26</v>
      </c>
      <c r="J58" s="752">
        <v>97</v>
      </c>
      <c r="K58" s="149"/>
      <c r="L58" s="150"/>
    </row>
    <row r="59" spans="2:12" ht="15" customHeight="1">
      <c r="B59" s="1285" t="s">
        <v>618</v>
      </c>
      <c r="C59" s="1286"/>
      <c r="D59" s="149">
        <v>114</v>
      </c>
      <c r="E59" s="533">
        <v>108</v>
      </c>
      <c r="F59" s="533">
        <v>122</v>
      </c>
      <c r="G59" s="534">
        <v>98</v>
      </c>
      <c r="H59" s="760">
        <v>73</v>
      </c>
      <c r="I59" s="752">
        <v>57</v>
      </c>
      <c r="J59" s="752">
        <v>16</v>
      </c>
      <c r="K59" s="149"/>
      <c r="L59" s="150"/>
    </row>
    <row r="60" spans="2:12" ht="15" customHeight="1">
      <c r="B60" s="532"/>
      <c r="C60" s="536"/>
      <c r="D60" s="149"/>
      <c r="E60" s="533"/>
      <c r="F60" s="533"/>
      <c r="G60" s="533"/>
      <c r="H60" s="533"/>
      <c r="I60" s="533"/>
      <c r="J60" s="533"/>
      <c r="K60" s="149"/>
      <c r="L60" s="150"/>
    </row>
    <row r="61" spans="1:11" ht="15" customHeight="1">
      <c r="A61" s="1280" t="s">
        <v>560</v>
      </c>
      <c r="B61" s="1280"/>
      <c r="C61" s="1281"/>
      <c r="D61" s="149">
        <v>15</v>
      </c>
      <c r="E61" s="533">
        <v>18</v>
      </c>
      <c r="F61" s="533">
        <v>25</v>
      </c>
      <c r="G61" s="534">
        <v>20</v>
      </c>
      <c r="H61" s="760">
        <v>3</v>
      </c>
      <c r="I61" s="752">
        <v>2</v>
      </c>
      <c r="J61" s="752">
        <v>1</v>
      </c>
      <c r="K61" s="149"/>
    </row>
    <row r="62" spans="1:10" ht="15" customHeight="1">
      <c r="A62" s="381" t="s">
        <v>561</v>
      </c>
      <c r="C62" s="150"/>
      <c r="D62" s="537"/>
      <c r="E62" s="537"/>
      <c r="F62" s="538"/>
      <c r="G62" s="538"/>
      <c r="H62" s="538"/>
      <c r="I62" s="538"/>
      <c r="J62" s="537"/>
    </row>
    <row r="63" spans="1:9" ht="15" customHeight="1">
      <c r="A63" s="539" t="s">
        <v>190</v>
      </c>
      <c r="C63" s="150"/>
      <c r="D63" s="540"/>
      <c r="E63" s="540"/>
      <c r="F63" s="540"/>
      <c r="G63" s="540"/>
      <c r="H63" s="540"/>
      <c r="I63" s="540"/>
    </row>
  </sheetData>
  <sheetProtection/>
  <mergeCells count="94">
    <mergeCell ref="B50:C50"/>
    <mergeCell ref="B51:C51"/>
    <mergeCell ref="N17:N18"/>
    <mergeCell ref="P17:P18"/>
    <mergeCell ref="A27:B27"/>
    <mergeCell ref="A40:C40"/>
    <mergeCell ref="A30:B30"/>
    <mergeCell ref="A31:B31"/>
    <mergeCell ref="A48:C48"/>
    <mergeCell ref="B49:C49"/>
    <mergeCell ref="A61:C61"/>
    <mergeCell ref="A53:C53"/>
    <mergeCell ref="B54:C54"/>
    <mergeCell ref="B55:C55"/>
    <mergeCell ref="B56:C56"/>
    <mergeCell ref="B58:C58"/>
    <mergeCell ref="B57:C57"/>
    <mergeCell ref="B59:C59"/>
    <mergeCell ref="A33:B33"/>
    <mergeCell ref="B45:C45"/>
    <mergeCell ref="B46:C46"/>
    <mergeCell ref="A41:C41"/>
    <mergeCell ref="A37:J37"/>
    <mergeCell ref="A38:J38"/>
    <mergeCell ref="A43:C43"/>
    <mergeCell ref="B44:C44"/>
    <mergeCell ref="A32:B32"/>
    <mergeCell ref="A28:B28"/>
    <mergeCell ref="A29:B29"/>
    <mergeCell ref="N29:N30"/>
    <mergeCell ref="C5:C7"/>
    <mergeCell ref="E6:E7"/>
    <mergeCell ref="A26:B26"/>
    <mergeCell ref="A23:B25"/>
    <mergeCell ref="C23:C25"/>
    <mergeCell ref="D23:E23"/>
    <mergeCell ref="F23:G23"/>
    <mergeCell ref="A20:K20"/>
    <mergeCell ref="A21:K21"/>
    <mergeCell ref="H23:H25"/>
    <mergeCell ref="E24:E25"/>
    <mergeCell ref="G24:G25"/>
    <mergeCell ref="A14:B14"/>
    <mergeCell ref="A15:B15"/>
    <mergeCell ref="J5:J7"/>
    <mergeCell ref="A13:B13"/>
    <mergeCell ref="A8:B8"/>
    <mergeCell ref="A9:B9"/>
    <mergeCell ref="A10:B10"/>
    <mergeCell ref="A11:B11"/>
    <mergeCell ref="H5:H7"/>
    <mergeCell ref="I5:I7"/>
    <mergeCell ref="A2:J2"/>
    <mergeCell ref="M2:S2"/>
    <mergeCell ref="A3:J3"/>
    <mergeCell ref="M3:S3"/>
    <mergeCell ref="A12:B12"/>
    <mergeCell ref="R5:R6"/>
    <mergeCell ref="S5:S6"/>
    <mergeCell ref="P5:P6"/>
    <mergeCell ref="Q5:Q6"/>
    <mergeCell ref="M5:M6"/>
    <mergeCell ref="O5:O6"/>
    <mergeCell ref="N5:N6"/>
    <mergeCell ref="G6:G7"/>
    <mergeCell ref="A5:B7"/>
    <mergeCell ref="I23:I25"/>
    <mergeCell ref="Q41:Q42"/>
    <mergeCell ref="S41:S42"/>
    <mergeCell ref="O41:O42"/>
    <mergeCell ref="N41:N42"/>
    <mergeCell ref="M41:M42"/>
    <mergeCell ref="M39:S39"/>
    <mergeCell ref="M38:S38"/>
    <mergeCell ref="M26:S26"/>
    <mergeCell ref="O29:O30"/>
    <mergeCell ref="M14:S14"/>
    <mergeCell ref="M15:S15"/>
    <mergeCell ref="K23:K25"/>
    <mergeCell ref="J23:J25"/>
    <mergeCell ref="R17:R18"/>
    <mergeCell ref="M17:M18"/>
    <mergeCell ref="Q17:Q18"/>
    <mergeCell ref="J22:K22"/>
    <mergeCell ref="P41:P42"/>
    <mergeCell ref="M29:M30"/>
    <mergeCell ref="R41:R42"/>
    <mergeCell ref="S17:S18"/>
    <mergeCell ref="M27:S27"/>
    <mergeCell ref="R29:R30"/>
    <mergeCell ref="S29:S30"/>
    <mergeCell ref="O17:O18"/>
    <mergeCell ref="P29:P30"/>
    <mergeCell ref="Q29:Q30"/>
  </mergeCells>
  <printOptions/>
  <pageMargins left="0.984251968503937" right="0.3937007874015748" top="0.984251968503937" bottom="0.7874015748031497" header="0" footer="0"/>
  <pageSetup horizontalDpi="600" verticalDpi="600" orientation="landscape" paperSize="8" scale="75"/>
</worksheet>
</file>

<file path=xl/worksheets/sheet11.xml><?xml version="1.0" encoding="utf-8"?>
<worksheet xmlns="http://schemas.openxmlformats.org/spreadsheetml/2006/main" xmlns:r="http://schemas.openxmlformats.org/officeDocument/2006/relationships">
  <sheetPr>
    <pageSetUpPr fitToPage="1"/>
  </sheetPr>
  <dimension ref="A1:T73"/>
  <sheetViews>
    <sheetView zoomScale="75" zoomScaleNormal="75" zoomScalePageLayoutView="0" workbookViewId="0" topLeftCell="A39">
      <selection activeCell="A76" sqref="A76"/>
    </sheetView>
  </sheetViews>
  <sheetFormatPr defaultColWidth="11.19921875" defaultRowHeight="15"/>
  <cols>
    <col min="1" max="1" width="15.296875" style="580" customWidth="1"/>
    <col min="2" max="2" width="13.69921875" style="580" customWidth="1"/>
    <col min="3" max="3" width="9.69921875" style="580" customWidth="1"/>
    <col min="4" max="4" width="11.796875" style="580" bestFit="1" customWidth="1"/>
    <col min="5" max="5" width="10.69921875" style="580" bestFit="1" customWidth="1"/>
    <col min="6" max="6" width="11.796875" style="580" bestFit="1" customWidth="1"/>
    <col min="7" max="8" width="10.69921875" style="580" bestFit="1" customWidth="1"/>
    <col min="9" max="10" width="10.69921875" style="580" customWidth="1"/>
    <col min="11" max="11" width="10.69921875" style="580" bestFit="1" customWidth="1"/>
    <col min="12" max="12" width="11.796875" style="580" bestFit="1" customWidth="1"/>
    <col min="13" max="13" width="10.296875" style="580" bestFit="1" customWidth="1"/>
    <col min="14" max="14" width="11.796875" style="580" bestFit="1" customWidth="1"/>
    <col min="15" max="15" width="10.296875" style="580" bestFit="1" customWidth="1"/>
    <col min="16" max="16" width="10.19921875" style="580" bestFit="1" customWidth="1"/>
    <col min="17" max="19" width="9.19921875" style="580" bestFit="1" customWidth="1"/>
    <col min="20" max="20" width="12.69921875" style="580" customWidth="1"/>
    <col min="21" max="16384" width="9" style="580" customWidth="1"/>
  </cols>
  <sheetData>
    <row r="1" spans="1:20" ht="14.25" customHeight="1">
      <c r="A1" s="121" t="s">
        <v>899</v>
      </c>
      <c r="B1" s="156"/>
      <c r="C1" s="156"/>
      <c r="D1" s="156"/>
      <c r="E1" s="156"/>
      <c r="F1" s="156"/>
      <c r="G1" s="156"/>
      <c r="H1" s="156"/>
      <c r="I1" s="156"/>
      <c r="J1" s="156"/>
      <c r="K1" s="156"/>
      <c r="L1" s="156"/>
      <c r="M1" s="156"/>
      <c r="N1" s="156"/>
      <c r="O1" s="156"/>
      <c r="P1" s="156"/>
      <c r="Q1" s="684"/>
      <c r="R1" s="684"/>
      <c r="S1" s="684"/>
      <c r="T1" s="122" t="s">
        <v>900</v>
      </c>
    </row>
    <row r="2" spans="1:19" ht="16.5">
      <c r="A2" s="1294" t="s">
        <v>3</v>
      </c>
      <c r="B2" s="1294"/>
      <c r="C2" s="1294"/>
      <c r="D2" s="1294"/>
      <c r="E2" s="1294"/>
      <c r="F2" s="1294"/>
      <c r="G2" s="1294"/>
      <c r="H2" s="1294"/>
      <c r="I2" s="1294"/>
      <c r="J2" s="1294"/>
      <c r="K2" s="1294"/>
      <c r="L2" s="1294"/>
      <c r="M2" s="1294"/>
      <c r="N2" s="856"/>
      <c r="O2" s="581"/>
      <c r="P2" s="581"/>
      <c r="Q2" s="581"/>
      <c r="R2" s="581"/>
      <c r="S2" s="156"/>
    </row>
    <row r="3" spans="1:19" ht="16.5">
      <c r="A3" s="1305" t="s">
        <v>257</v>
      </c>
      <c r="B3" s="1305"/>
      <c r="C3" s="1305"/>
      <c r="D3" s="1305"/>
      <c r="E3" s="1305"/>
      <c r="F3" s="1305"/>
      <c r="G3" s="1305"/>
      <c r="H3" s="1305"/>
      <c r="I3" s="1305"/>
      <c r="J3" s="1305"/>
      <c r="K3" s="1305"/>
      <c r="L3" s="1305"/>
      <c r="M3" s="1305"/>
      <c r="N3" s="629"/>
      <c r="O3" s="582"/>
      <c r="P3" s="582"/>
      <c r="Q3" s="582"/>
      <c r="R3" s="582"/>
      <c r="S3" s="156"/>
    </row>
    <row r="4" spans="1:19" ht="16.5">
      <c r="A4" s="1305" t="s">
        <v>307</v>
      </c>
      <c r="B4" s="1305"/>
      <c r="C4" s="1305"/>
      <c r="D4" s="1305"/>
      <c r="E4" s="1305"/>
      <c r="F4" s="1305"/>
      <c r="G4" s="1305"/>
      <c r="H4" s="1305"/>
      <c r="I4" s="1305"/>
      <c r="J4" s="1305"/>
      <c r="K4" s="1305"/>
      <c r="L4" s="1305"/>
      <c r="M4" s="1305"/>
      <c r="N4" s="629"/>
      <c r="O4" s="582"/>
      <c r="P4" s="582"/>
      <c r="Q4" s="582"/>
      <c r="R4" s="582"/>
      <c r="S4" s="156"/>
    </row>
    <row r="5" spans="1:19" ht="18" thickBot="1">
      <c r="A5" s="156"/>
      <c r="B5" s="156"/>
      <c r="C5" s="156"/>
      <c r="D5" s="156"/>
      <c r="E5" s="156"/>
      <c r="F5" s="156"/>
      <c r="G5" s="156"/>
      <c r="H5" s="156"/>
      <c r="I5" s="156"/>
      <c r="J5" s="156"/>
      <c r="K5" s="156"/>
      <c r="L5" s="156"/>
      <c r="M5" s="583" t="s">
        <v>753</v>
      </c>
      <c r="O5" s="592"/>
      <c r="P5" s="156"/>
      <c r="Q5" s="156"/>
      <c r="R5" s="156"/>
      <c r="S5" s="156"/>
    </row>
    <row r="6" spans="1:19" ht="16.5">
      <c r="A6" s="584" t="s">
        <v>484</v>
      </c>
      <c r="B6" s="585" t="s">
        <v>699</v>
      </c>
      <c r="C6" s="585" t="s">
        <v>700</v>
      </c>
      <c r="D6" s="585" t="s">
        <v>673</v>
      </c>
      <c r="E6" s="585" t="s">
        <v>674</v>
      </c>
      <c r="F6" s="585" t="s">
        <v>675</v>
      </c>
      <c r="G6" s="585" t="s">
        <v>701</v>
      </c>
      <c r="H6" s="586" t="s">
        <v>702</v>
      </c>
      <c r="I6" s="586" t="s">
        <v>703</v>
      </c>
      <c r="J6" s="585" t="s">
        <v>704</v>
      </c>
      <c r="K6" s="585" t="s">
        <v>705</v>
      </c>
      <c r="L6" s="585" t="s">
        <v>706</v>
      </c>
      <c r="M6" s="587" t="s">
        <v>233</v>
      </c>
      <c r="N6" s="843"/>
      <c r="O6" s="588"/>
      <c r="P6" s="588"/>
      <c r="Q6" s="588"/>
      <c r="R6" s="156"/>
      <c r="S6" s="156"/>
    </row>
    <row r="7" spans="1:19" s="593" customFormat="1" ht="12">
      <c r="A7" s="589" t="s">
        <v>177</v>
      </c>
      <c r="B7" s="590">
        <v>687125</v>
      </c>
      <c r="C7" s="591">
        <v>62247</v>
      </c>
      <c r="D7" s="591">
        <v>36473</v>
      </c>
      <c r="E7" s="591">
        <v>82686</v>
      </c>
      <c r="F7" s="591">
        <v>123943</v>
      </c>
      <c r="G7" s="591">
        <v>50500</v>
      </c>
      <c r="H7" s="591">
        <v>40224</v>
      </c>
      <c r="I7" s="591">
        <v>38555</v>
      </c>
      <c r="J7" s="591">
        <v>82381</v>
      </c>
      <c r="K7" s="591">
        <v>10525</v>
      </c>
      <c r="L7" s="591">
        <v>159569</v>
      </c>
      <c r="M7" s="592">
        <v>22</v>
      </c>
      <c r="N7" s="844"/>
      <c r="O7" s="592"/>
      <c r="P7" s="591"/>
      <c r="Q7" s="591"/>
      <c r="R7" s="156"/>
      <c r="S7" s="156"/>
    </row>
    <row r="8" spans="1:19" s="593" customFormat="1" ht="12">
      <c r="A8" s="594" t="s">
        <v>834</v>
      </c>
      <c r="B8" s="590">
        <v>707994</v>
      </c>
      <c r="C8" s="591">
        <v>63579</v>
      </c>
      <c r="D8" s="591">
        <v>37431</v>
      </c>
      <c r="E8" s="591">
        <v>85082</v>
      </c>
      <c r="F8" s="591">
        <v>127981</v>
      </c>
      <c r="G8" s="591">
        <v>52008</v>
      </c>
      <c r="H8" s="591">
        <v>41743</v>
      </c>
      <c r="I8" s="591">
        <v>39590</v>
      </c>
      <c r="J8" s="591">
        <v>85686</v>
      </c>
      <c r="K8" s="591">
        <v>10766</v>
      </c>
      <c r="L8" s="591">
        <v>164128</v>
      </c>
      <c r="M8" s="592" t="s">
        <v>296</v>
      </c>
      <c r="N8" s="844"/>
      <c r="O8" s="592"/>
      <c r="P8" s="591"/>
      <c r="Q8" s="591"/>
      <c r="R8" s="156"/>
      <c r="S8" s="156"/>
    </row>
    <row r="9" spans="1:19" s="593" customFormat="1" ht="12">
      <c r="A9" s="594" t="s">
        <v>678</v>
      </c>
      <c r="B9" s="590">
        <v>734664</v>
      </c>
      <c r="C9" s="591">
        <v>65487</v>
      </c>
      <c r="D9" s="591">
        <v>38450</v>
      </c>
      <c r="E9" s="591">
        <v>88164</v>
      </c>
      <c r="F9" s="591">
        <v>133417</v>
      </c>
      <c r="G9" s="591">
        <v>53921</v>
      </c>
      <c r="H9" s="591">
        <v>44765</v>
      </c>
      <c r="I9" s="591">
        <v>41177</v>
      </c>
      <c r="J9" s="591">
        <v>88719</v>
      </c>
      <c r="K9" s="591">
        <v>11087</v>
      </c>
      <c r="L9" s="591">
        <v>169477</v>
      </c>
      <c r="M9" s="592" t="s">
        <v>296</v>
      </c>
      <c r="N9" s="844"/>
      <c r="O9" s="592"/>
      <c r="P9" s="591"/>
      <c r="Q9" s="591"/>
      <c r="R9" s="156"/>
      <c r="S9" s="156"/>
    </row>
    <row r="10" spans="1:19" s="593" customFormat="1" ht="12">
      <c r="A10" s="594" t="s">
        <v>835</v>
      </c>
      <c r="B10" s="590">
        <v>752854</v>
      </c>
      <c r="C10" s="591">
        <v>66826</v>
      </c>
      <c r="D10" s="591">
        <v>39151</v>
      </c>
      <c r="E10" s="591">
        <v>90334</v>
      </c>
      <c r="F10" s="591">
        <v>137264</v>
      </c>
      <c r="G10" s="591">
        <v>55333</v>
      </c>
      <c r="H10" s="591">
        <v>46117</v>
      </c>
      <c r="I10" s="591">
        <v>42211</v>
      </c>
      <c r="J10" s="591">
        <v>91355</v>
      </c>
      <c r="K10" s="591">
        <v>11342</v>
      </c>
      <c r="L10" s="591">
        <v>172921</v>
      </c>
      <c r="M10" s="592" t="s">
        <v>296</v>
      </c>
      <c r="N10" s="844"/>
      <c r="O10" s="592"/>
      <c r="P10" s="595"/>
      <c r="Q10" s="595"/>
      <c r="R10" s="156"/>
      <c r="S10" s="156"/>
    </row>
    <row r="11" spans="1:19" s="601" customFormat="1" ht="12">
      <c r="A11" s="596" t="s">
        <v>178</v>
      </c>
      <c r="B11" s="597">
        <v>773341</v>
      </c>
      <c r="C11" s="597">
        <v>68111</v>
      </c>
      <c r="D11" s="597">
        <v>40099</v>
      </c>
      <c r="E11" s="597">
        <v>93180</v>
      </c>
      <c r="F11" s="597">
        <v>141477</v>
      </c>
      <c r="G11" s="597">
        <v>57009</v>
      </c>
      <c r="H11" s="597">
        <v>47814</v>
      </c>
      <c r="I11" s="597">
        <v>43286</v>
      </c>
      <c r="J11" s="597">
        <v>94102</v>
      </c>
      <c r="K11" s="597">
        <v>11653</v>
      </c>
      <c r="L11" s="597">
        <v>176610</v>
      </c>
      <c r="M11" s="686" t="s">
        <v>296</v>
      </c>
      <c r="N11" s="845"/>
      <c r="O11" s="685"/>
      <c r="P11" s="598"/>
      <c r="Q11" s="599"/>
      <c r="R11" s="600"/>
      <c r="S11" s="600"/>
    </row>
    <row r="12" spans="1:19" ht="16.5">
      <c r="A12" s="602" t="s">
        <v>707</v>
      </c>
      <c r="B12" s="602"/>
      <c r="C12" s="602"/>
      <c r="D12" s="602"/>
      <c r="E12" s="602"/>
      <c r="F12" s="602"/>
      <c r="G12" s="602"/>
      <c r="H12" s="602"/>
      <c r="I12" s="602"/>
      <c r="J12" s="602"/>
      <c r="K12" s="602"/>
      <c r="L12" s="602"/>
      <c r="M12" s="602"/>
      <c r="N12" s="591"/>
      <c r="O12" s="156"/>
      <c r="P12" s="156"/>
      <c r="Q12" s="156"/>
      <c r="R12" s="156"/>
      <c r="S12" s="156"/>
    </row>
    <row r="13" spans="1:19" ht="6" customHeight="1">
      <c r="A13" s="591"/>
      <c r="B13" s="591"/>
      <c r="C13" s="591"/>
      <c r="D13" s="591"/>
      <c r="E13" s="591"/>
      <c r="F13" s="591"/>
      <c r="G13" s="591"/>
      <c r="H13" s="591"/>
      <c r="I13" s="591"/>
      <c r="J13" s="591"/>
      <c r="K13" s="591"/>
      <c r="L13" s="591"/>
      <c r="M13" s="591"/>
      <c r="N13" s="591"/>
      <c r="O13" s="156"/>
      <c r="P13" s="156"/>
      <c r="Q13" s="156"/>
      <c r="R13" s="156"/>
      <c r="S13" s="156"/>
    </row>
    <row r="14" spans="1:19" ht="6" customHeight="1">
      <c r="A14" s="156"/>
      <c r="B14" s="156"/>
      <c r="C14" s="156"/>
      <c r="D14" s="156"/>
      <c r="E14" s="156"/>
      <c r="F14" s="156"/>
      <c r="G14" s="156"/>
      <c r="H14" s="156"/>
      <c r="I14" s="156"/>
      <c r="J14" s="156"/>
      <c r="K14" s="156"/>
      <c r="L14" s="156"/>
      <c r="M14" s="156"/>
      <c r="N14" s="156"/>
      <c r="O14" s="156"/>
      <c r="P14" s="156"/>
      <c r="Q14" s="156"/>
      <c r="R14" s="156"/>
      <c r="S14" s="156"/>
    </row>
    <row r="15" spans="1:19" ht="6" customHeight="1">
      <c r="A15" s="156"/>
      <c r="B15" s="156"/>
      <c r="C15" s="156"/>
      <c r="D15" s="156"/>
      <c r="E15" s="156"/>
      <c r="F15" s="156"/>
      <c r="G15" s="156"/>
      <c r="H15" s="156"/>
      <c r="I15" s="156"/>
      <c r="J15" s="156"/>
      <c r="K15" s="156"/>
      <c r="L15" s="156"/>
      <c r="M15" s="156"/>
      <c r="N15" s="156"/>
      <c r="O15" s="156"/>
      <c r="P15" s="156"/>
      <c r="Q15" s="156"/>
      <c r="R15" s="156"/>
      <c r="S15" s="156"/>
    </row>
    <row r="16" spans="1:20" ht="16.5">
      <c r="A16" s="1294" t="s">
        <v>4</v>
      </c>
      <c r="B16" s="1294"/>
      <c r="C16" s="1294"/>
      <c r="D16" s="1294"/>
      <c r="E16" s="1294"/>
      <c r="F16" s="1294"/>
      <c r="G16" s="1294"/>
      <c r="H16" s="1294"/>
      <c r="I16" s="1294"/>
      <c r="J16" s="1294"/>
      <c r="K16" s="1294"/>
      <c r="L16" s="1294"/>
      <c r="M16" s="1294"/>
      <c r="N16" s="1294"/>
      <c r="O16" s="1294"/>
      <c r="P16" s="1294"/>
      <c r="Q16" s="1294"/>
      <c r="R16" s="1294"/>
      <c r="S16" s="1294"/>
      <c r="T16" s="1294"/>
    </row>
    <row r="17" spans="1:20" ht="16.5">
      <c r="A17" s="1305" t="s">
        <v>840</v>
      </c>
      <c r="B17" s="1305"/>
      <c r="C17" s="1305"/>
      <c r="D17" s="1305"/>
      <c r="E17" s="1305"/>
      <c r="F17" s="1305"/>
      <c r="G17" s="1305"/>
      <c r="H17" s="1305"/>
      <c r="I17" s="1305"/>
      <c r="J17" s="1305"/>
      <c r="K17" s="1305"/>
      <c r="L17" s="1305"/>
      <c r="M17" s="1305"/>
      <c r="N17" s="1305"/>
      <c r="O17" s="1305"/>
      <c r="P17" s="1305"/>
      <c r="Q17" s="1305"/>
      <c r="R17" s="1305"/>
      <c r="S17" s="1305"/>
      <c r="T17" s="1305"/>
    </row>
    <row r="18" spans="1:20" ht="16.5">
      <c r="A18" s="1305" t="s">
        <v>841</v>
      </c>
      <c r="B18" s="1305"/>
      <c r="C18" s="1305"/>
      <c r="D18" s="1305"/>
      <c r="E18" s="1305"/>
      <c r="F18" s="1305"/>
      <c r="G18" s="1305"/>
      <c r="H18" s="1305"/>
      <c r="I18" s="1305"/>
      <c r="J18" s="1305"/>
      <c r="K18" s="1305"/>
      <c r="L18" s="1305"/>
      <c r="M18" s="1305"/>
      <c r="N18" s="1305"/>
      <c r="O18" s="1305"/>
      <c r="P18" s="1305"/>
      <c r="Q18" s="1305"/>
      <c r="R18" s="1305"/>
      <c r="S18" s="1305"/>
      <c r="T18" s="1305"/>
    </row>
    <row r="19" spans="1:20" ht="18" thickBot="1">
      <c r="A19" s="156"/>
      <c r="B19" s="603"/>
      <c r="C19" s="603"/>
      <c r="D19" s="603"/>
      <c r="E19" s="156"/>
      <c r="F19" s="156"/>
      <c r="G19" s="156"/>
      <c r="H19" s="156"/>
      <c r="I19" s="156"/>
      <c r="J19" s="156"/>
      <c r="K19" s="156"/>
      <c r="L19" s="156"/>
      <c r="M19" s="156"/>
      <c r="N19" s="156"/>
      <c r="O19" s="156"/>
      <c r="P19" s="156"/>
      <c r="Q19" s="156"/>
      <c r="R19" s="156"/>
      <c r="S19" s="156"/>
      <c r="T19" s="583" t="s">
        <v>708</v>
      </c>
    </row>
    <row r="20" spans="1:20" ht="14.25" customHeight="1">
      <c r="A20" s="1297" t="s">
        <v>709</v>
      </c>
      <c r="B20" s="1306" t="s">
        <v>710</v>
      </c>
      <c r="C20" s="1300" t="s">
        <v>711</v>
      </c>
      <c r="D20" s="1301"/>
      <c r="E20" s="1301"/>
      <c r="F20" s="1301"/>
      <c r="G20" s="1301"/>
      <c r="H20" s="1301"/>
      <c r="I20" s="1301"/>
      <c r="J20" s="1302"/>
      <c r="K20" s="1300" t="s">
        <v>712</v>
      </c>
      <c r="L20" s="1301"/>
      <c r="M20" s="1301"/>
      <c r="N20" s="1301"/>
      <c r="O20" s="1301"/>
      <c r="P20" s="1301"/>
      <c r="Q20" s="1301"/>
      <c r="R20" s="1301"/>
      <c r="S20" s="1302"/>
      <c r="T20" s="1288" t="s">
        <v>764</v>
      </c>
    </row>
    <row r="21" spans="1:20" ht="23.25" customHeight="1">
      <c r="A21" s="1298"/>
      <c r="B21" s="1307"/>
      <c r="C21" s="1303" t="s">
        <v>322</v>
      </c>
      <c r="D21" s="1303" t="s">
        <v>765</v>
      </c>
      <c r="E21" s="1295" t="s">
        <v>766</v>
      </c>
      <c r="F21" s="1295" t="s">
        <v>648</v>
      </c>
      <c r="G21" s="1295" t="s">
        <v>767</v>
      </c>
      <c r="H21" s="1295" t="s">
        <v>768</v>
      </c>
      <c r="I21" s="1295" t="s">
        <v>833</v>
      </c>
      <c r="J21" s="1295" t="s">
        <v>108</v>
      </c>
      <c r="K21" s="1291" t="s">
        <v>769</v>
      </c>
      <c r="L21" s="1292"/>
      <c r="M21" s="1293"/>
      <c r="N21" s="1291" t="s">
        <v>770</v>
      </c>
      <c r="O21" s="1292"/>
      <c r="P21" s="1293"/>
      <c r="Q21" s="1291" t="s">
        <v>766</v>
      </c>
      <c r="R21" s="1292"/>
      <c r="S21" s="1293"/>
      <c r="T21" s="1289"/>
    </row>
    <row r="22" spans="1:20" ht="20.25" customHeight="1">
      <c r="A22" s="1299"/>
      <c r="B22" s="1304"/>
      <c r="C22" s="1304"/>
      <c r="D22" s="1304"/>
      <c r="E22" s="1296"/>
      <c r="F22" s="1296"/>
      <c r="G22" s="1308"/>
      <c r="H22" s="1308"/>
      <c r="I22" s="1308"/>
      <c r="J22" s="1308"/>
      <c r="K22" s="605" t="s">
        <v>771</v>
      </c>
      <c r="L22" s="606" t="s">
        <v>772</v>
      </c>
      <c r="M22" s="607" t="s">
        <v>773</v>
      </c>
      <c r="N22" s="608" t="s">
        <v>771</v>
      </c>
      <c r="O22" s="608" t="s">
        <v>772</v>
      </c>
      <c r="P22" s="609" t="s">
        <v>773</v>
      </c>
      <c r="Q22" s="608" t="s">
        <v>771</v>
      </c>
      <c r="R22" s="608" t="s">
        <v>772</v>
      </c>
      <c r="S22" s="609" t="s">
        <v>773</v>
      </c>
      <c r="T22" s="1290"/>
    </row>
    <row r="23" spans="1:20" ht="16.5">
      <c r="A23" s="610"/>
      <c r="B23" s="611" t="s">
        <v>179</v>
      </c>
      <c r="C23" s="612"/>
      <c r="D23" s="612"/>
      <c r="E23" s="612"/>
      <c r="F23" s="612"/>
      <c r="G23" s="612"/>
      <c r="H23" s="612"/>
      <c r="I23" s="612"/>
      <c r="J23" s="612"/>
      <c r="K23" s="612"/>
      <c r="L23" s="612"/>
      <c r="M23" s="612"/>
      <c r="N23" s="612"/>
      <c r="O23" s="612"/>
      <c r="P23" s="612"/>
      <c r="Q23" s="612"/>
      <c r="R23" s="612"/>
      <c r="S23" s="612"/>
      <c r="T23" s="612"/>
    </row>
    <row r="24" spans="1:20" s="593" customFormat="1" ht="12">
      <c r="A24" s="613" t="s">
        <v>177</v>
      </c>
      <c r="B24" s="590">
        <v>322</v>
      </c>
      <c r="C24" s="591">
        <v>184687</v>
      </c>
      <c r="D24" s="591">
        <v>125517</v>
      </c>
      <c r="E24" s="591">
        <v>18587</v>
      </c>
      <c r="F24" s="592">
        <v>11830</v>
      </c>
      <c r="G24" s="591">
        <v>17628</v>
      </c>
      <c r="H24" s="592">
        <v>11125</v>
      </c>
      <c r="I24" s="592" t="s">
        <v>296</v>
      </c>
      <c r="J24" s="592" t="s">
        <v>106</v>
      </c>
      <c r="K24" s="591">
        <v>35942</v>
      </c>
      <c r="L24" s="591">
        <v>131805</v>
      </c>
      <c r="M24" s="591">
        <v>2317</v>
      </c>
      <c r="N24" s="591">
        <v>24835</v>
      </c>
      <c r="O24" s="591">
        <v>80078</v>
      </c>
      <c r="P24" s="591">
        <v>1600</v>
      </c>
      <c r="Q24" s="591">
        <v>11107</v>
      </c>
      <c r="R24" s="591">
        <v>51727</v>
      </c>
      <c r="S24" s="591">
        <v>717</v>
      </c>
      <c r="T24" s="591">
        <v>6206</v>
      </c>
    </row>
    <row r="25" spans="1:20" s="593" customFormat="1" ht="12">
      <c r="A25" s="594" t="s">
        <v>834</v>
      </c>
      <c r="B25" s="590">
        <v>310</v>
      </c>
      <c r="C25" s="591">
        <v>258700</v>
      </c>
      <c r="D25" s="591">
        <v>129194</v>
      </c>
      <c r="E25" s="591">
        <v>18366</v>
      </c>
      <c r="F25" s="592">
        <v>11488</v>
      </c>
      <c r="G25" s="591">
        <v>60489</v>
      </c>
      <c r="H25" s="592">
        <v>39163</v>
      </c>
      <c r="I25" s="592" t="s">
        <v>296</v>
      </c>
      <c r="J25" s="592" t="s">
        <v>106</v>
      </c>
      <c r="K25" s="591">
        <v>38453</v>
      </c>
      <c r="L25" s="591">
        <v>150384</v>
      </c>
      <c r="M25" s="591">
        <v>2577</v>
      </c>
      <c r="N25" s="591">
        <v>27369</v>
      </c>
      <c r="O25" s="591">
        <v>94628</v>
      </c>
      <c r="P25" s="591">
        <v>1860</v>
      </c>
      <c r="Q25" s="591">
        <v>11084</v>
      </c>
      <c r="R25" s="591">
        <v>55756</v>
      </c>
      <c r="S25" s="591">
        <v>717</v>
      </c>
      <c r="T25" s="591">
        <v>5977</v>
      </c>
    </row>
    <row r="26" spans="1:20" s="593" customFormat="1" ht="12">
      <c r="A26" s="594" t="s">
        <v>678</v>
      </c>
      <c r="B26" s="590">
        <v>309</v>
      </c>
      <c r="C26" s="591">
        <v>265905</v>
      </c>
      <c r="D26" s="591">
        <v>127834</v>
      </c>
      <c r="E26" s="591">
        <v>16559</v>
      </c>
      <c r="F26" s="591">
        <v>9606</v>
      </c>
      <c r="G26" s="591">
        <v>73636</v>
      </c>
      <c r="H26" s="591">
        <v>38270</v>
      </c>
      <c r="I26" s="592" t="s">
        <v>296</v>
      </c>
      <c r="J26" s="592" t="s">
        <v>106</v>
      </c>
      <c r="K26" s="591">
        <v>39657</v>
      </c>
      <c r="L26" s="591">
        <v>153224</v>
      </c>
      <c r="M26" s="591">
        <v>2187</v>
      </c>
      <c r="N26" s="591">
        <v>29196</v>
      </c>
      <c r="O26" s="591">
        <v>100786</v>
      </c>
      <c r="P26" s="591">
        <v>1670</v>
      </c>
      <c r="Q26" s="591">
        <v>10461</v>
      </c>
      <c r="R26" s="591">
        <v>52438</v>
      </c>
      <c r="S26" s="591">
        <v>517</v>
      </c>
      <c r="T26" s="591">
        <v>5494</v>
      </c>
    </row>
    <row r="27" spans="1:20" s="593" customFormat="1" ht="12">
      <c r="A27" s="594" t="s">
        <v>835</v>
      </c>
      <c r="B27" s="590">
        <v>313</v>
      </c>
      <c r="C27" s="591">
        <v>252288</v>
      </c>
      <c r="D27" s="591">
        <v>124377</v>
      </c>
      <c r="E27" s="591">
        <v>15568</v>
      </c>
      <c r="F27" s="591">
        <v>8823</v>
      </c>
      <c r="G27" s="591">
        <v>66858</v>
      </c>
      <c r="H27" s="591">
        <v>36322</v>
      </c>
      <c r="I27" s="592">
        <v>340</v>
      </c>
      <c r="J27" s="592" t="s">
        <v>106</v>
      </c>
      <c r="K27" s="591">
        <v>39427</v>
      </c>
      <c r="L27" s="591">
        <v>152059</v>
      </c>
      <c r="M27" s="591">
        <v>2138</v>
      </c>
      <c r="N27" s="591">
        <v>29534</v>
      </c>
      <c r="O27" s="591">
        <v>101738</v>
      </c>
      <c r="P27" s="591">
        <v>1606</v>
      </c>
      <c r="Q27" s="591">
        <v>9893</v>
      </c>
      <c r="R27" s="591">
        <v>50321</v>
      </c>
      <c r="S27" s="591">
        <v>532</v>
      </c>
      <c r="T27" s="591">
        <v>5243</v>
      </c>
    </row>
    <row r="28" spans="1:20" s="601" customFormat="1" ht="12">
      <c r="A28" s="596" t="s">
        <v>178</v>
      </c>
      <c r="B28" s="614">
        <v>318</v>
      </c>
      <c r="C28" s="615">
        <v>248733</v>
      </c>
      <c r="D28" s="600">
        <v>128785</v>
      </c>
      <c r="E28" s="600">
        <v>15718</v>
      </c>
      <c r="F28" s="600">
        <v>7909</v>
      </c>
      <c r="G28" s="600">
        <v>58654</v>
      </c>
      <c r="H28" s="600">
        <v>31890</v>
      </c>
      <c r="I28" s="600">
        <v>653</v>
      </c>
      <c r="J28" s="600">
        <v>5124</v>
      </c>
      <c r="K28" s="600">
        <v>39861</v>
      </c>
      <c r="L28" s="600">
        <v>151335</v>
      </c>
      <c r="M28" s="600">
        <v>2107</v>
      </c>
      <c r="N28" s="600">
        <v>29958</v>
      </c>
      <c r="O28" s="600">
        <v>102179</v>
      </c>
      <c r="P28" s="600">
        <v>1619</v>
      </c>
      <c r="Q28" s="600">
        <v>9903</v>
      </c>
      <c r="R28" s="600">
        <v>49156</v>
      </c>
      <c r="S28" s="600">
        <v>488</v>
      </c>
      <c r="T28" s="600">
        <v>5842</v>
      </c>
    </row>
    <row r="29" spans="1:20" ht="16.5">
      <c r="A29" s="616"/>
      <c r="B29" s="590"/>
      <c r="C29" s="617"/>
      <c r="D29" s="591"/>
      <c r="E29" s="591"/>
      <c r="F29" s="591"/>
      <c r="H29" s="591"/>
      <c r="I29" s="591"/>
      <c r="J29" s="591"/>
      <c r="K29" s="591"/>
      <c r="L29" s="591"/>
      <c r="M29" s="591"/>
      <c r="N29" s="591"/>
      <c r="O29" s="591"/>
      <c r="P29" s="591"/>
      <c r="Q29" s="591"/>
      <c r="R29" s="591"/>
      <c r="S29" s="591"/>
      <c r="T29" s="591"/>
    </row>
    <row r="30" spans="1:20" ht="16.5">
      <c r="A30" s="616" t="s">
        <v>180</v>
      </c>
      <c r="B30" s="618">
        <v>19</v>
      </c>
      <c r="C30" s="591">
        <v>15535</v>
      </c>
      <c r="D30" s="591">
        <v>7496</v>
      </c>
      <c r="E30" s="591">
        <v>989</v>
      </c>
      <c r="F30" s="591">
        <v>531</v>
      </c>
      <c r="G30" s="591">
        <v>4292</v>
      </c>
      <c r="H30" s="591">
        <v>1958</v>
      </c>
      <c r="I30" s="592">
        <v>41</v>
      </c>
      <c r="J30" s="592">
        <v>228</v>
      </c>
      <c r="K30" s="591">
        <v>2591</v>
      </c>
      <c r="L30" s="591">
        <v>10243</v>
      </c>
      <c r="M30" s="591">
        <v>160</v>
      </c>
      <c r="N30" s="591">
        <v>2006</v>
      </c>
      <c r="O30" s="591">
        <v>6992</v>
      </c>
      <c r="P30" s="591">
        <v>120</v>
      </c>
      <c r="Q30" s="591">
        <v>585</v>
      </c>
      <c r="R30" s="591">
        <v>3251</v>
      </c>
      <c r="S30" s="591">
        <v>40</v>
      </c>
      <c r="T30" s="591">
        <v>382</v>
      </c>
    </row>
    <row r="31" spans="1:20" ht="16.5">
      <c r="A31" s="619" t="s">
        <v>649</v>
      </c>
      <c r="B31" s="618">
        <v>28</v>
      </c>
      <c r="C31" s="591">
        <v>20259</v>
      </c>
      <c r="D31" s="591">
        <v>10261</v>
      </c>
      <c r="E31" s="591">
        <v>1298</v>
      </c>
      <c r="F31" s="591">
        <v>599</v>
      </c>
      <c r="G31" s="591">
        <v>4735</v>
      </c>
      <c r="H31" s="591">
        <v>2480</v>
      </c>
      <c r="I31" s="592">
        <v>76</v>
      </c>
      <c r="J31" s="592">
        <v>810</v>
      </c>
      <c r="K31" s="591">
        <v>3507</v>
      </c>
      <c r="L31" s="591">
        <v>13425</v>
      </c>
      <c r="M31" s="591">
        <v>275</v>
      </c>
      <c r="N31" s="591">
        <v>2647</v>
      </c>
      <c r="O31" s="591">
        <v>8938</v>
      </c>
      <c r="P31" s="591">
        <v>206</v>
      </c>
      <c r="Q31" s="591">
        <v>860</v>
      </c>
      <c r="R31" s="591">
        <v>4487</v>
      </c>
      <c r="S31" s="591">
        <v>69</v>
      </c>
      <c r="T31" s="591">
        <v>509</v>
      </c>
    </row>
    <row r="32" spans="1:20" ht="16.5">
      <c r="A32" s="619" t="s">
        <v>847</v>
      </c>
      <c r="B32" s="618">
        <v>29</v>
      </c>
      <c r="C32" s="591">
        <v>21754</v>
      </c>
      <c r="D32" s="591">
        <v>11309</v>
      </c>
      <c r="E32" s="591">
        <v>1193</v>
      </c>
      <c r="F32" s="591">
        <v>652</v>
      </c>
      <c r="G32" s="591">
        <v>5464</v>
      </c>
      <c r="H32" s="591">
        <v>2413</v>
      </c>
      <c r="I32" s="592">
        <v>53</v>
      </c>
      <c r="J32" s="592">
        <v>670</v>
      </c>
      <c r="K32" s="591">
        <v>3557</v>
      </c>
      <c r="L32" s="591">
        <v>12942</v>
      </c>
      <c r="M32" s="591">
        <v>183</v>
      </c>
      <c r="N32" s="591">
        <v>2669</v>
      </c>
      <c r="O32" s="591">
        <v>8886</v>
      </c>
      <c r="P32" s="591">
        <v>143</v>
      </c>
      <c r="Q32" s="591">
        <v>888</v>
      </c>
      <c r="R32" s="591">
        <v>4056</v>
      </c>
      <c r="S32" s="591">
        <v>40</v>
      </c>
      <c r="T32" s="591">
        <v>510</v>
      </c>
    </row>
    <row r="33" spans="1:20" ht="16.5">
      <c r="A33" s="619" t="s">
        <v>848</v>
      </c>
      <c r="B33" s="618">
        <v>29</v>
      </c>
      <c r="C33" s="591">
        <v>23060</v>
      </c>
      <c r="D33" s="591">
        <v>11886</v>
      </c>
      <c r="E33" s="591">
        <v>1714</v>
      </c>
      <c r="F33" s="591">
        <v>799</v>
      </c>
      <c r="G33" s="591">
        <v>5226</v>
      </c>
      <c r="H33" s="591">
        <v>2818</v>
      </c>
      <c r="I33" s="592">
        <v>61</v>
      </c>
      <c r="J33" s="592">
        <v>556</v>
      </c>
      <c r="K33" s="591">
        <v>3571</v>
      </c>
      <c r="L33" s="591">
        <v>13465</v>
      </c>
      <c r="M33" s="591">
        <v>236</v>
      </c>
      <c r="N33" s="591">
        <v>2623</v>
      </c>
      <c r="O33" s="591">
        <v>8814</v>
      </c>
      <c r="P33" s="591">
        <v>181</v>
      </c>
      <c r="Q33" s="591">
        <v>948</v>
      </c>
      <c r="R33" s="591">
        <v>4651</v>
      </c>
      <c r="S33" s="591">
        <v>55</v>
      </c>
      <c r="T33" s="591">
        <v>477</v>
      </c>
    </row>
    <row r="34" spans="1:20" ht="16.5">
      <c r="A34" s="619" t="s">
        <v>849</v>
      </c>
      <c r="B34" s="618">
        <v>31</v>
      </c>
      <c r="C34" s="591">
        <v>25936</v>
      </c>
      <c r="D34" s="591">
        <v>14120</v>
      </c>
      <c r="E34" s="591">
        <v>2012</v>
      </c>
      <c r="F34" s="591">
        <v>946</v>
      </c>
      <c r="G34" s="591">
        <v>5002</v>
      </c>
      <c r="H34" s="591">
        <v>3336</v>
      </c>
      <c r="I34" s="592">
        <v>67</v>
      </c>
      <c r="J34" s="592">
        <v>453</v>
      </c>
      <c r="K34" s="591">
        <v>3738</v>
      </c>
      <c r="L34" s="591">
        <v>14215</v>
      </c>
      <c r="M34" s="591">
        <v>219</v>
      </c>
      <c r="N34" s="591">
        <v>2762</v>
      </c>
      <c r="O34" s="591">
        <v>9469</v>
      </c>
      <c r="P34" s="591">
        <v>168</v>
      </c>
      <c r="Q34" s="591">
        <v>976</v>
      </c>
      <c r="R34" s="591">
        <v>4746</v>
      </c>
      <c r="S34" s="591">
        <v>51</v>
      </c>
      <c r="T34" s="591">
        <v>552</v>
      </c>
    </row>
    <row r="35" spans="1:20" ht="16.5">
      <c r="A35" s="619" t="s">
        <v>850</v>
      </c>
      <c r="B35" s="618">
        <v>18</v>
      </c>
      <c r="C35" s="591">
        <v>16733</v>
      </c>
      <c r="D35" s="591">
        <v>8137</v>
      </c>
      <c r="E35" s="591">
        <v>933</v>
      </c>
      <c r="F35" s="591">
        <v>466</v>
      </c>
      <c r="G35" s="591">
        <v>3497</v>
      </c>
      <c r="H35" s="591">
        <v>3227</v>
      </c>
      <c r="I35" s="592">
        <v>57</v>
      </c>
      <c r="J35" s="592">
        <v>416</v>
      </c>
      <c r="K35" s="591">
        <v>2339</v>
      </c>
      <c r="L35" s="591">
        <v>9079</v>
      </c>
      <c r="M35" s="591">
        <v>93</v>
      </c>
      <c r="N35" s="591">
        <v>1776</v>
      </c>
      <c r="O35" s="591">
        <v>6170</v>
      </c>
      <c r="P35" s="591">
        <v>79</v>
      </c>
      <c r="Q35" s="591">
        <v>563</v>
      </c>
      <c r="R35" s="591">
        <v>2909</v>
      </c>
      <c r="S35" s="591">
        <v>14</v>
      </c>
      <c r="T35" s="591">
        <v>367</v>
      </c>
    </row>
    <row r="36" spans="1:20" ht="16.5">
      <c r="A36" s="619" t="s">
        <v>851</v>
      </c>
      <c r="B36" s="618">
        <v>29</v>
      </c>
      <c r="C36" s="591">
        <v>21150</v>
      </c>
      <c r="D36" s="591">
        <v>11165</v>
      </c>
      <c r="E36" s="591">
        <v>1329</v>
      </c>
      <c r="F36" s="591">
        <v>727</v>
      </c>
      <c r="G36" s="591">
        <v>4644</v>
      </c>
      <c r="H36" s="591">
        <v>2744</v>
      </c>
      <c r="I36" s="591">
        <v>69</v>
      </c>
      <c r="J36" s="591">
        <v>472</v>
      </c>
      <c r="K36" s="591">
        <v>3542</v>
      </c>
      <c r="L36" s="591">
        <v>13436</v>
      </c>
      <c r="M36" s="591">
        <v>176</v>
      </c>
      <c r="N36" s="591">
        <v>2636</v>
      </c>
      <c r="O36" s="591">
        <v>9017</v>
      </c>
      <c r="P36" s="591">
        <v>132</v>
      </c>
      <c r="Q36" s="591">
        <v>906</v>
      </c>
      <c r="R36" s="591">
        <v>4419</v>
      </c>
      <c r="S36" s="591">
        <v>44</v>
      </c>
      <c r="T36" s="591">
        <v>517</v>
      </c>
    </row>
    <row r="37" spans="1:20" ht="16.5">
      <c r="A37" s="619" t="s">
        <v>852</v>
      </c>
      <c r="B37" s="618">
        <v>27</v>
      </c>
      <c r="C37" s="591">
        <v>20757</v>
      </c>
      <c r="D37" s="591">
        <v>10442</v>
      </c>
      <c r="E37" s="591">
        <v>1198</v>
      </c>
      <c r="F37" s="591">
        <v>687</v>
      </c>
      <c r="G37" s="591">
        <v>4996</v>
      </c>
      <c r="H37" s="591">
        <v>2966</v>
      </c>
      <c r="I37" s="591">
        <v>47</v>
      </c>
      <c r="J37" s="591">
        <v>421</v>
      </c>
      <c r="K37" s="591">
        <v>3476</v>
      </c>
      <c r="L37" s="591">
        <v>13151</v>
      </c>
      <c r="M37" s="591">
        <v>153</v>
      </c>
      <c r="N37" s="591">
        <v>2578</v>
      </c>
      <c r="O37" s="591">
        <v>8729</v>
      </c>
      <c r="P37" s="591">
        <v>110</v>
      </c>
      <c r="Q37" s="591">
        <v>898</v>
      </c>
      <c r="R37" s="591">
        <v>4422</v>
      </c>
      <c r="S37" s="591">
        <v>43</v>
      </c>
      <c r="T37" s="591">
        <v>543</v>
      </c>
    </row>
    <row r="38" spans="1:20" ht="16.5">
      <c r="A38" s="619" t="s">
        <v>853</v>
      </c>
      <c r="B38" s="618">
        <v>26</v>
      </c>
      <c r="C38" s="591">
        <v>20319</v>
      </c>
      <c r="D38" s="591">
        <v>10785</v>
      </c>
      <c r="E38" s="591">
        <v>1166</v>
      </c>
      <c r="F38" s="591">
        <v>594</v>
      </c>
      <c r="G38" s="591">
        <v>5199</v>
      </c>
      <c r="H38" s="591">
        <v>2184</v>
      </c>
      <c r="I38" s="591">
        <v>39</v>
      </c>
      <c r="J38" s="591">
        <v>352</v>
      </c>
      <c r="K38" s="591">
        <v>3410</v>
      </c>
      <c r="L38" s="591">
        <v>13023</v>
      </c>
      <c r="M38" s="591">
        <v>176</v>
      </c>
      <c r="N38" s="591">
        <v>2568</v>
      </c>
      <c r="O38" s="591">
        <v>9041</v>
      </c>
      <c r="P38" s="591">
        <v>140</v>
      </c>
      <c r="Q38" s="591">
        <v>842</v>
      </c>
      <c r="R38" s="591">
        <v>3982</v>
      </c>
      <c r="S38" s="591">
        <v>36</v>
      </c>
      <c r="T38" s="591">
        <v>516</v>
      </c>
    </row>
    <row r="39" spans="1:20" ht="16.5">
      <c r="A39" s="619" t="s">
        <v>181</v>
      </c>
      <c r="B39" s="618">
        <v>26</v>
      </c>
      <c r="C39" s="591">
        <v>20274</v>
      </c>
      <c r="D39" s="591">
        <v>10378</v>
      </c>
      <c r="E39" s="591">
        <v>1208</v>
      </c>
      <c r="F39" s="591">
        <v>548</v>
      </c>
      <c r="G39" s="591">
        <v>5542</v>
      </c>
      <c r="H39" s="591">
        <v>2364</v>
      </c>
      <c r="I39" s="591">
        <v>45</v>
      </c>
      <c r="J39" s="591">
        <v>189</v>
      </c>
      <c r="K39" s="591">
        <v>3352</v>
      </c>
      <c r="L39" s="591">
        <v>12981</v>
      </c>
      <c r="M39" s="591">
        <v>171</v>
      </c>
      <c r="N39" s="591">
        <v>2502</v>
      </c>
      <c r="O39" s="591">
        <v>8629</v>
      </c>
      <c r="P39" s="591">
        <v>133</v>
      </c>
      <c r="Q39" s="591">
        <v>850</v>
      </c>
      <c r="R39" s="591">
        <v>4352</v>
      </c>
      <c r="S39" s="591">
        <v>38</v>
      </c>
      <c r="T39" s="591">
        <v>489</v>
      </c>
    </row>
    <row r="40" spans="1:20" ht="16.5">
      <c r="A40" s="619" t="s">
        <v>854</v>
      </c>
      <c r="B40" s="620">
        <v>27</v>
      </c>
      <c r="C40" s="591">
        <v>20583</v>
      </c>
      <c r="D40" s="591">
        <v>10764</v>
      </c>
      <c r="E40" s="591">
        <v>1213</v>
      </c>
      <c r="F40" s="591">
        <v>565</v>
      </c>
      <c r="G40" s="591">
        <v>5146</v>
      </c>
      <c r="H40" s="591">
        <v>2555</v>
      </c>
      <c r="I40" s="591">
        <v>31</v>
      </c>
      <c r="J40" s="591">
        <v>309</v>
      </c>
      <c r="K40" s="591">
        <v>3309</v>
      </c>
      <c r="L40" s="591">
        <v>12339</v>
      </c>
      <c r="M40" s="591">
        <v>129</v>
      </c>
      <c r="N40" s="591">
        <v>2530</v>
      </c>
      <c r="O40" s="591">
        <v>8483</v>
      </c>
      <c r="P40" s="591">
        <v>109</v>
      </c>
      <c r="Q40" s="591">
        <v>779</v>
      </c>
      <c r="R40" s="591">
        <v>3856</v>
      </c>
      <c r="S40" s="591">
        <v>20</v>
      </c>
      <c r="T40" s="591">
        <v>487</v>
      </c>
    </row>
    <row r="41" spans="1:20" ht="16.5">
      <c r="A41" s="621" t="s">
        <v>855</v>
      </c>
      <c r="B41" s="622">
        <v>29</v>
      </c>
      <c r="C41" s="623">
        <v>22373</v>
      </c>
      <c r="D41" s="624">
        <v>12042</v>
      </c>
      <c r="E41" s="624">
        <v>1465</v>
      </c>
      <c r="F41" s="624">
        <v>795</v>
      </c>
      <c r="G41" s="623">
        <v>4911</v>
      </c>
      <c r="H41" s="623">
        <v>2845</v>
      </c>
      <c r="I41" s="623">
        <v>67</v>
      </c>
      <c r="J41" s="623">
        <v>248</v>
      </c>
      <c r="K41" s="623">
        <v>3469</v>
      </c>
      <c r="L41" s="623">
        <v>13036</v>
      </c>
      <c r="M41" s="623">
        <v>136</v>
      </c>
      <c r="N41" s="624">
        <v>2661</v>
      </c>
      <c r="O41" s="624">
        <v>9011</v>
      </c>
      <c r="P41" s="624">
        <v>98</v>
      </c>
      <c r="Q41" s="624">
        <v>808</v>
      </c>
      <c r="R41" s="624">
        <v>4025</v>
      </c>
      <c r="S41" s="624">
        <v>38</v>
      </c>
      <c r="T41" s="624">
        <v>493</v>
      </c>
    </row>
    <row r="42" spans="1:19" ht="14.25" customHeight="1">
      <c r="A42" s="156" t="s">
        <v>23</v>
      </c>
      <c r="C42" s="591"/>
      <c r="D42" s="156"/>
      <c r="E42" s="156"/>
      <c r="F42" s="156"/>
      <c r="G42" s="156"/>
      <c r="H42" s="156"/>
      <c r="I42" s="156"/>
      <c r="J42" s="156"/>
      <c r="K42" s="156"/>
      <c r="L42" s="156"/>
      <c r="M42" s="156"/>
      <c r="N42" s="156"/>
      <c r="O42" s="156"/>
      <c r="P42" s="156"/>
      <c r="Q42" s="156"/>
      <c r="R42" s="156"/>
      <c r="S42" s="593"/>
    </row>
    <row r="43" spans="1:19" ht="14.25" customHeight="1">
      <c r="A43" s="156" t="s">
        <v>892</v>
      </c>
      <c r="C43" s="591"/>
      <c r="D43" s="156"/>
      <c r="E43" s="156"/>
      <c r="F43" s="156"/>
      <c r="G43" s="156"/>
      <c r="H43" s="156"/>
      <c r="I43" s="156"/>
      <c r="J43" s="156"/>
      <c r="K43" s="156"/>
      <c r="L43" s="156"/>
      <c r="M43" s="156"/>
      <c r="N43" s="156"/>
      <c r="O43" s="156"/>
      <c r="P43" s="156"/>
      <c r="Q43" s="156"/>
      <c r="R43" s="156"/>
      <c r="S43" s="593"/>
    </row>
    <row r="44" spans="1:19" ht="14.25" customHeight="1">
      <c r="A44" s="156" t="s">
        <v>107</v>
      </c>
      <c r="C44" s="591"/>
      <c r="D44" s="156"/>
      <c r="E44" s="156"/>
      <c r="F44" s="156"/>
      <c r="G44" s="156"/>
      <c r="H44" s="156"/>
      <c r="I44" s="156"/>
      <c r="J44" s="156"/>
      <c r="K44" s="156"/>
      <c r="L44" s="156"/>
      <c r="M44" s="156"/>
      <c r="N44" s="156"/>
      <c r="O44" s="156"/>
      <c r="P44" s="156"/>
      <c r="Q44" s="156"/>
      <c r="R44" s="156"/>
      <c r="S44" s="593"/>
    </row>
    <row r="45" spans="1:19" ht="14.25" customHeight="1">
      <c r="A45" s="156" t="s">
        <v>707</v>
      </c>
      <c r="B45" s="156"/>
      <c r="C45" s="156"/>
      <c r="D45" s="156"/>
      <c r="E45" s="156"/>
      <c r="F45" s="156"/>
      <c r="G45" s="156"/>
      <c r="H45" s="156"/>
      <c r="I45" s="156"/>
      <c r="J45" s="156"/>
      <c r="K45" s="156"/>
      <c r="L45" s="156"/>
      <c r="M45" s="156"/>
      <c r="N45" s="156"/>
      <c r="O45" s="156"/>
      <c r="P45" s="156"/>
      <c r="Q45" s="156"/>
      <c r="R45" s="156"/>
      <c r="S45" s="156"/>
    </row>
    <row r="46" spans="2:19" ht="20.25" customHeight="1">
      <c r="B46" s="156"/>
      <c r="C46" s="156"/>
      <c r="D46" s="156"/>
      <c r="E46" s="156"/>
      <c r="F46" s="156"/>
      <c r="G46" s="156"/>
      <c r="H46" s="156"/>
      <c r="I46" s="156"/>
      <c r="J46" s="156"/>
      <c r="K46" s="156"/>
      <c r="L46" s="156"/>
      <c r="M46" s="156"/>
      <c r="N46" s="156"/>
      <c r="O46" s="156"/>
      <c r="P46" s="156"/>
      <c r="Q46" s="156"/>
      <c r="R46" s="156"/>
      <c r="S46" s="156"/>
    </row>
    <row r="47" spans="1:19" ht="16.5">
      <c r="A47" s="1294" t="s">
        <v>5</v>
      </c>
      <c r="B47" s="1294"/>
      <c r="C47" s="1294"/>
      <c r="D47" s="1294"/>
      <c r="E47" s="1294"/>
      <c r="F47" s="1294"/>
      <c r="G47" s="1294"/>
      <c r="H47" s="1294"/>
      <c r="I47" s="1294"/>
      <c r="J47" s="1294"/>
      <c r="K47" s="1294"/>
      <c r="L47" s="1294"/>
      <c r="M47" s="1294"/>
      <c r="N47" s="1294"/>
      <c r="O47" s="856"/>
      <c r="P47" s="581"/>
      <c r="Q47" s="581"/>
      <c r="R47" s="581"/>
      <c r="S47" s="156"/>
    </row>
    <row r="48" spans="1:19" ht="16.5">
      <c r="A48" s="1305" t="s">
        <v>733</v>
      </c>
      <c r="B48" s="1305"/>
      <c r="C48" s="1305"/>
      <c r="D48" s="1305"/>
      <c r="E48" s="1305"/>
      <c r="F48" s="1305"/>
      <c r="G48" s="1305"/>
      <c r="H48" s="1305"/>
      <c r="I48" s="1305"/>
      <c r="J48" s="1305"/>
      <c r="K48" s="1305"/>
      <c r="L48" s="1305"/>
      <c r="M48" s="1305"/>
      <c r="N48" s="1305"/>
      <c r="O48" s="629"/>
      <c r="P48" s="582"/>
      <c r="Q48" s="582"/>
      <c r="R48" s="582"/>
      <c r="S48" s="156"/>
    </row>
    <row r="49" spans="1:19" ht="16.5">
      <c r="A49" s="1305" t="s">
        <v>734</v>
      </c>
      <c r="B49" s="1305"/>
      <c r="C49" s="1305"/>
      <c r="D49" s="1305"/>
      <c r="E49" s="1305"/>
      <c r="F49" s="1305"/>
      <c r="G49" s="1305"/>
      <c r="H49" s="1305"/>
      <c r="I49" s="1305"/>
      <c r="J49" s="1305"/>
      <c r="K49" s="1305"/>
      <c r="L49" s="1305"/>
      <c r="M49" s="1305"/>
      <c r="N49" s="1305"/>
      <c r="O49" s="629"/>
      <c r="P49" s="582"/>
      <c r="Q49" s="582"/>
      <c r="R49" s="582"/>
      <c r="S49" s="156"/>
    </row>
    <row r="50" spans="1:19" ht="18" thickBot="1">
      <c r="A50" s="156"/>
      <c r="B50" s="603"/>
      <c r="C50" s="603"/>
      <c r="D50" s="603"/>
      <c r="E50" s="156"/>
      <c r="F50" s="156"/>
      <c r="G50" s="156"/>
      <c r="H50" s="156"/>
      <c r="I50" s="156"/>
      <c r="J50" s="156"/>
      <c r="K50" s="156"/>
      <c r="L50" s="156"/>
      <c r="M50" s="156"/>
      <c r="N50" s="583" t="s">
        <v>753</v>
      </c>
      <c r="P50" s="592"/>
      <c r="Q50" s="156"/>
      <c r="R50" s="156"/>
      <c r="S50" s="156"/>
    </row>
    <row r="51" spans="1:19" ht="16.5">
      <c r="A51" s="584" t="s">
        <v>774</v>
      </c>
      <c r="B51" s="587" t="s">
        <v>699</v>
      </c>
      <c r="C51" s="587" t="s">
        <v>700</v>
      </c>
      <c r="D51" s="587" t="s">
        <v>673</v>
      </c>
      <c r="E51" s="587" t="s">
        <v>674</v>
      </c>
      <c r="F51" s="587" t="s">
        <v>675</v>
      </c>
      <c r="G51" s="585" t="s">
        <v>701</v>
      </c>
      <c r="H51" s="604" t="s">
        <v>702</v>
      </c>
      <c r="I51" s="687" t="s">
        <v>703</v>
      </c>
      <c r="J51" s="587" t="s">
        <v>704</v>
      </c>
      <c r="K51" s="587" t="s">
        <v>705</v>
      </c>
      <c r="L51" s="587" t="s">
        <v>706</v>
      </c>
      <c r="M51" s="587" t="s">
        <v>553</v>
      </c>
      <c r="N51" s="587" t="s">
        <v>233</v>
      </c>
      <c r="O51" s="843"/>
      <c r="P51" s="588"/>
      <c r="Q51" s="588"/>
      <c r="R51" s="156"/>
      <c r="S51" s="156"/>
    </row>
    <row r="52" spans="1:19" s="593" customFormat="1" ht="12">
      <c r="A52" s="613" t="s">
        <v>177</v>
      </c>
      <c r="B52" s="590">
        <v>138668</v>
      </c>
      <c r="C52" s="591">
        <v>5160</v>
      </c>
      <c r="D52" s="591">
        <v>4217</v>
      </c>
      <c r="E52" s="591">
        <v>8978</v>
      </c>
      <c r="F52" s="591">
        <v>13418</v>
      </c>
      <c r="G52" s="591">
        <v>9319</v>
      </c>
      <c r="H52" s="591">
        <v>8108</v>
      </c>
      <c r="I52" s="591">
        <v>3509</v>
      </c>
      <c r="J52" s="591">
        <v>35670</v>
      </c>
      <c r="K52" s="591">
        <v>1776</v>
      </c>
      <c r="L52" s="591">
        <v>39033</v>
      </c>
      <c r="M52" s="591">
        <v>3313</v>
      </c>
      <c r="N52" s="592">
        <v>6167</v>
      </c>
      <c r="P52" s="592"/>
      <c r="Q52" s="591"/>
      <c r="R52" s="156"/>
      <c r="S52" s="156"/>
    </row>
    <row r="53" spans="1:19" s="593" customFormat="1" ht="12">
      <c r="A53" s="594" t="s">
        <v>834</v>
      </c>
      <c r="B53" s="590">
        <v>150384</v>
      </c>
      <c r="C53" s="156">
        <v>5830</v>
      </c>
      <c r="D53" s="156">
        <v>4854</v>
      </c>
      <c r="E53" s="156">
        <v>10449</v>
      </c>
      <c r="F53" s="156">
        <v>14798</v>
      </c>
      <c r="G53" s="156">
        <v>10939</v>
      </c>
      <c r="H53" s="156">
        <v>9746</v>
      </c>
      <c r="I53" s="156">
        <v>3742</v>
      </c>
      <c r="J53" s="156">
        <v>36288</v>
      </c>
      <c r="K53" s="156">
        <v>1697</v>
      </c>
      <c r="L53" s="156">
        <v>42281</v>
      </c>
      <c r="M53" s="156">
        <v>3417</v>
      </c>
      <c r="N53" s="684">
        <v>6343</v>
      </c>
      <c r="P53" s="592"/>
      <c r="Q53" s="591"/>
      <c r="R53" s="156"/>
      <c r="S53" s="156"/>
    </row>
    <row r="54" spans="1:19" s="593" customFormat="1" ht="12">
      <c r="A54" s="594" t="s">
        <v>678</v>
      </c>
      <c r="B54" s="590">
        <v>153224</v>
      </c>
      <c r="C54" s="156">
        <v>6635</v>
      </c>
      <c r="D54" s="156">
        <v>5085</v>
      </c>
      <c r="E54" s="156">
        <v>11522</v>
      </c>
      <c r="F54" s="156">
        <v>15099</v>
      </c>
      <c r="G54" s="156">
        <v>10863</v>
      </c>
      <c r="H54" s="156">
        <v>9688</v>
      </c>
      <c r="I54" s="156">
        <v>3958</v>
      </c>
      <c r="J54" s="156">
        <v>34627</v>
      </c>
      <c r="K54" s="156">
        <v>1850</v>
      </c>
      <c r="L54" s="156">
        <v>45070</v>
      </c>
      <c r="M54" s="156">
        <v>3568</v>
      </c>
      <c r="N54" s="156">
        <v>5259</v>
      </c>
      <c r="P54" s="592"/>
      <c r="Q54" s="591"/>
      <c r="R54" s="156"/>
      <c r="S54" s="156"/>
    </row>
    <row r="55" spans="1:19" s="593" customFormat="1" ht="12">
      <c r="A55" s="594" t="s">
        <v>835</v>
      </c>
      <c r="B55" s="590">
        <v>152059</v>
      </c>
      <c r="C55" s="156">
        <v>6494</v>
      </c>
      <c r="D55" s="156">
        <v>4928</v>
      </c>
      <c r="E55" s="156">
        <v>10646</v>
      </c>
      <c r="F55" s="156">
        <v>15470</v>
      </c>
      <c r="G55" s="156">
        <v>10075</v>
      </c>
      <c r="H55" s="156">
        <v>9870</v>
      </c>
      <c r="I55" s="156">
        <v>4191</v>
      </c>
      <c r="J55" s="156">
        <v>34915</v>
      </c>
      <c r="K55" s="156">
        <v>1898</v>
      </c>
      <c r="L55" s="156">
        <v>43715</v>
      </c>
      <c r="M55" s="156">
        <v>3530</v>
      </c>
      <c r="N55" s="156">
        <v>6327</v>
      </c>
      <c r="P55" s="592"/>
      <c r="Q55" s="595"/>
      <c r="R55" s="156"/>
      <c r="S55" s="156"/>
    </row>
    <row r="56" spans="1:19" s="628" customFormat="1" ht="12">
      <c r="A56" s="596" t="s">
        <v>178</v>
      </c>
      <c r="B56" s="625">
        <v>151335</v>
      </c>
      <c r="C56" s="600">
        <v>6429</v>
      </c>
      <c r="D56" s="600">
        <v>6037</v>
      </c>
      <c r="E56" s="600">
        <v>10891</v>
      </c>
      <c r="F56" s="600">
        <v>15638</v>
      </c>
      <c r="G56" s="600">
        <v>10406</v>
      </c>
      <c r="H56" s="600">
        <v>9675</v>
      </c>
      <c r="I56" s="600">
        <v>4220</v>
      </c>
      <c r="J56" s="600">
        <v>33381</v>
      </c>
      <c r="K56" s="600">
        <v>1712</v>
      </c>
      <c r="L56" s="600">
        <v>42994</v>
      </c>
      <c r="M56" s="600">
        <v>3332</v>
      </c>
      <c r="N56" s="600">
        <v>6620</v>
      </c>
      <c r="P56" s="615"/>
      <c r="Q56" s="626"/>
      <c r="R56" s="627"/>
      <c r="S56" s="627"/>
    </row>
    <row r="57" spans="1:19" ht="16.5">
      <c r="A57" s="616"/>
      <c r="B57" s="590"/>
      <c r="C57" s="591"/>
      <c r="D57" s="629"/>
      <c r="E57" s="591"/>
      <c r="F57" s="591"/>
      <c r="G57" s="591"/>
      <c r="H57" s="591"/>
      <c r="I57" s="591"/>
      <c r="J57" s="591"/>
      <c r="K57" s="591"/>
      <c r="L57" s="591"/>
      <c r="M57" s="591"/>
      <c r="N57" s="591"/>
      <c r="P57" s="591"/>
      <c r="Q57" s="591"/>
      <c r="R57" s="156"/>
      <c r="S57" s="156"/>
    </row>
    <row r="58" spans="1:19" ht="16.5">
      <c r="A58" s="616" t="s">
        <v>180</v>
      </c>
      <c r="B58" s="618">
        <v>10243</v>
      </c>
      <c r="C58" s="630">
        <v>492</v>
      </c>
      <c r="D58" s="591">
        <v>415</v>
      </c>
      <c r="E58" s="591">
        <v>706</v>
      </c>
      <c r="F58" s="591">
        <v>995</v>
      </c>
      <c r="G58" s="591">
        <v>701</v>
      </c>
      <c r="H58" s="591">
        <v>691</v>
      </c>
      <c r="I58" s="591">
        <v>295</v>
      </c>
      <c r="J58" s="591">
        <v>2172</v>
      </c>
      <c r="K58" s="591">
        <v>142</v>
      </c>
      <c r="L58" s="591">
        <v>3073</v>
      </c>
      <c r="M58" s="591">
        <v>216</v>
      </c>
      <c r="N58" s="591">
        <v>345</v>
      </c>
      <c r="P58" s="591"/>
      <c r="Q58" s="591"/>
      <c r="R58" s="156"/>
      <c r="S58" s="156"/>
    </row>
    <row r="59" spans="1:19" ht="16.5">
      <c r="A59" s="619" t="s">
        <v>649</v>
      </c>
      <c r="B59" s="618">
        <v>13425</v>
      </c>
      <c r="C59" s="631">
        <v>627</v>
      </c>
      <c r="D59" s="591">
        <v>522</v>
      </c>
      <c r="E59" s="591">
        <v>901</v>
      </c>
      <c r="F59" s="591">
        <v>1604</v>
      </c>
      <c r="G59" s="591">
        <v>996</v>
      </c>
      <c r="H59" s="591">
        <v>950</v>
      </c>
      <c r="I59" s="591">
        <v>432</v>
      </c>
      <c r="J59" s="591">
        <v>2787</v>
      </c>
      <c r="K59" s="591">
        <v>166</v>
      </c>
      <c r="L59" s="591">
        <v>3509</v>
      </c>
      <c r="M59" s="591">
        <v>319</v>
      </c>
      <c r="N59" s="591">
        <v>612</v>
      </c>
      <c r="P59" s="591"/>
      <c r="Q59" s="591"/>
      <c r="R59" s="156"/>
      <c r="S59" s="156"/>
    </row>
    <row r="60" spans="1:19" ht="16.5">
      <c r="A60" s="619" t="s">
        <v>847</v>
      </c>
      <c r="B60" s="618">
        <v>12942</v>
      </c>
      <c r="C60" s="631">
        <v>502</v>
      </c>
      <c r="D60" s="591">
        <v>474</v>
      </c>
      <c r="E60" s="591">
        <v>943</v>
      </c>
      <c r="F60" s="591">
        <v>1386</v>
      </c>
      <c r="G60" s="591">
        <v>873</v>
      </c>
      <c r="H60" s="591">
        <v>843</v>
      </c>
      <c r="I60" s="591">
        <v>360</v>
      </c>
      <c r="J60" s="591">
        <v>2954</v>
      </c>
      <c r="K60" s="591">
        <v>153</v>
      </c>
      <c r="L60" s="591">
        <v>3446</v>
      </c>
      <c r="M60" s="591">
        <v>334</v>
      </c>
      <c r="N60" s="591">
        <v>674</v>
      </c>
      <c r="P60" s="591"/>
      <c r="Q60" s="591"/>
      <c r="R60" s="156"/>
      <c r="S60" s="156"/>
    </row>
    <row r="61" spans="1:19" ht="16.5">
      <c r="A61" s="619" t="s">
        <v>848</v>
      </c>
      <c r="B61" s="618">
        <v>13465</v>
      </c>
      <c r="C61" s="631">
        <v>561</v>
      </c>
      <c r="D61" s="591">
        <v>464</v>
      </c>
      <c r="E61" s="591">
        <v>1009</v>
      </c>
      <c r="F61" s="591">
        <v>1404</v>
      </c>
      <c r="G61" s="591">
        <v>1004</v>
      </c>
      <c r="H61" s="591">
        <v>806</v>
      </c>
      <c r="I61" s="591">
        <v>401</v>
      </c>
      <c r="J61" s="591">
        <v>2944</v>
      </c>
      <c r="K61" s="591">
        <v>162</v>
      </c>
      <c r="L61" s="591">
        <v>3796</v>
      </c>
      <c r="M61" s="591">
        <v>321</v>
      </c>
      <c r="N61" s="591">
        <v>593</v>
      </c>
      <c r="P61" s="591"/>
      <c r="Q61" s="591"/>
      <c r="R61" s="156"/>
      <c r="S61" s="156"/>
    </row>
    <row r="62" spans="1:19" ht="16.5">
      <c r="A62" s="619" t="s">
        <v>849</v>
      </c>
      <c r="B62" s="618">
        <v>14215</v>
      </c>
      <c r="C62" s="631">
        <v>588</v>
      </c>
      <c r="D62" s="591">
        <v>504</v>
      </c>
      <c r="E62" s="591">
        <v>1075</v>
      </c>
      <c r="F62" s="591">
        <v>1470</v>
      </c>
      <c r="G62" s="591">
        <v>1206</v>
      </c>
      <c r="H62" s="591">
        <v>735</v>
      </c>
      <c r="I62" s="591">
        <v>362</v>
      </c>
      <c r="J62" s="591">
        <v>2759</v>
      </c>
      <c r="K62" s="591">
        <v>204</v>
      </c>
      <c r="L62" s="591">
        <v>4366</v>
      </c>
      <c r="M62" s="591">
        <v>364</v>
      </c>
      <c r="N62" s="591">
        <v>582</v>
      </c>
      <c r="P62" s="591"/>
      <c r="Q62" s="591"/>
      <c r="R62" s="156"/>
      <c r="S62" s="156"/>
    </row>
    <row r="63" spans="1:19" ht="16.5">
      <c r="A63" s="619" t="s">
        <v>850</v>
      </c>
      <c r="B63" s="618">
        <v>9079</v>
      </c>
      <c r="C63" s="631">
        <v>419</v>
      </c>
      <c r="D63" s="591">
        <v>381</v>
      </c>
      <c r="E63" s="591">
        <v>671</v>
      </c>
      <c r="F63" s="591">
        <v>872</v>
      </c>
      <c r="G63" s="591">
        <v>571</v>
      </c>
      <c r="H63" s="591">
        <v>500</v>
      </c>
      <c r="I63" s="591">
        <v>237</v>
      </c>
      <c r="J63" s="591">
        <v>1992</v>
      </c>
      <c r="K63" s="591">
        <v>120</v>
      </c>
      <c r="L63" s="591">
        <v>2768</v>
      </c>
      <c r="M63" s="591">
        <v>151</v>
      </c>
      <c r="N63" s="591">
        <v>397</v>
      </c>
      <c r="P63" s="591"/>
      <c r="Q63" s="591"/>
      <c r="R63" s="156"/>
      <c r="S63" s="156"/>
    </row>
    <row r="64" spans="1:19" ht="16.5">
      <c r="A64" s="619" t="s">
        <v>851</v>
      </c>
      <c r="B64" s="618">
        <v>13436</v>
      </c>
      <c r="C64" s="631">
        <v>553</v>
      </c>
      <c r="D64" s="591">
        <v>557</v>
      </c>
      <c r="E64" s="591">
        <v>1084</v>
      </c>
      <c r="F64" s="591">
        <v>1412</v>
      </c>
      <c r="G64" s="591">
        <v>914</v>
      </c>
      <c r="H64" s="591">
        <v>833</v>
      </c>
      <c r="I64" s="591">
        <v>359</v>
      </c>
      <c r="J64" s="591">
        <v>3028</v>
      </c>
      <c r="K64" s="591">
        <v>145</v>
      </c>
      <c r="L64" s="591">
        <v>3604</v>
      </c>
      <c r="M64" s="591">
        <v>268</v>
      </c>
      <c r="N64" s="591">
        <v>679</v>
      </c>
      <c r="P64" s="591"/>
      <c r="Q64" s="591"/>
      <c r="R64" s="156"/>
      <c r="S64" s="156"/>
    </row>
    <row r="65" spans="1:19" ht="16.5">
      <c r="A65" s="619" t="s">
        <v>852</v>
      </c>
      <c r="B65" s="618">
        <v>13151</v>
      </c>
      <c r="C65" s="631">
        <v>520</v>
      </c>
      <c r="D65" s="591">
        <v>568</v>
      </c>
      <c r="E65" s="591">
        <v>839</v>
      </c>
      <c r="F65" s="591">
        <v>1288</v>
      </c>
      <c r="G65" s="591">
        <v>779</v>
      </c>
      <c r="H65" s="591">
        <v>964</v>
      </c>
      <c r="I65" s="591">
        <v>404</v>
      </c>
      <c r="J65" s="591">
        <v>3097</v>
      </c>
      <c r="K65" s="591">
        <v>133</v>
      </c>
      <c r="L65" s="591">
        <v>3707</v>
      </c>
      <c r="M65" s="591">
        <v>243</v>
      </c>
      <c r="N65" s="591">
        <v>609</v>
      </c>
      <c r="P65" s="591"/>
      <c r="Q65" s="591"/>
      <c r="R65" s="156"/>
      <c r="S65" s="156"/>
    </row>
    <row r="66" spans="1:19" ht="16.5">
      <c r="A66" s="619" t="s">
        <v>853</v>
      </c>
      <c r="B66" s="618">
        <v>13023</v>
      </c>
      <c r="C66" s="631">
        <v>542</v>
      </c>
      <c r="D66" s="591">
        <v>549</v>
      </c>
      <c r="E66" s="591">
        <v>942</v>
      </c>
      <c r="F66" s="591">
        <v>1437</v>
      </c>
      <c r="G66" s="591">
        <v>805</v>
      </c>
      <c r="H66" s="591">
        <v>829</v>
      </c>
      <c r="I66" s="591">
        <v>400</v>
      </c>
      <c r="J66" s="591">
        <v>3014</v>
      </c>
      <c r="K66" s="591">
        <v>122</v>
      </c>
      <c r="L66" s="591">
        <v>3572</v>
      </c>
      <c r="M66" s="591">
        <v>292</v>
      </c>
      <c r="N66" s="591">
        <v>519</v>
      </c>
      <c r="P66" s="591"/>
      <c r="Q66" s="591"/>
      <c r="R66" s="156"/>
      <c r="S66" s="156"/>
    </row>
    <row r="67" spans="1:19" ht="16.5">
      <c r="A67" s="619" t="s">
        <v>181</v>
      </c>
      <c r="B67" s="618">
        <v>12981</v>
      </c>
      <c r="C67" s="631">
        <v>538</v>
      </c>
      <c r="D67" s="591">
        <v>534</v>
      </c>
      <c r="E67" s="591">
        <v>796</v>
      </c>
      <c r="F67" s="591">
        <v>1366</v>
      </c>
      <c r="G67" s="591">
        <v>873</v>
      </c>
      <c r="H67" s="591">
        <v>860</v>
      </c>
      <c r="I67" s="591">
        <v>347</v>
      </c>
      <c r="J67" s="591">
        <v>3063</v>
      </c>
      <c r="K67" s="591">
        <v>126</v>
      </c>
      <c r="L67" s="591">
        <v>3718</v>
      </c>
      <c r="M67" s="591">
        <v>275</v>
      </c>
      <c r="N67" s="591">
        <v>485</v>
      </c>
      <c r="P67" s="591"/>
      <c r="Q67" s="591"/>
      <c r="R67" s="156"/>
      <c r="S67" s="156"/>
    </row>
    <row r="68" spans="1:19" ht="16.5">
      <c r="A68" s="619" t="s">
        <v>854</v>
      </c>
      <c r="B68" s="618">
        <v>12339</v>
      </c>
      <c r="C68" s="618">
        <v>536</v>
      </c>
      <c r="D68" s="591">
        <v>577</v>
      </c>
      <c r="E68" s="591">
        <v>901</v>
      </c>
      <c r="F68" s="591">
        <v>1179</v>
      </c>
      <c r="G68" s="591">
        <v>892</v>
      </c>
      <c r="H68" s="591">
        <v>740</v>
      </c>
      <c r="I68" s="591">
        <v>313</v>
      </c>
      <c r="J68" s="591">
        <v>2805</v>
      </c>
      <c r="K68" s="591">
        <v>95</v>
      </c>
      <c r="L68" s="591">
        <v>3424</v>
      </c>
      <c r="M68" s="591">
        <v>292</v>
      </c>
      <c r="N68" s="591">
        <v>585</v>
      </c>
      <c r="P68" s="591"/>
      <c r="Q68" s="591"/>
      <c r="R68" s="156"/>
      <c r="S68" s="156"/>
    </row>
    <row r="69" spans="1:19" ht="16.5">
      <c r="A69" s="621" t="s">
        <v>855</v>
      </c>
      <c r="B69" s="622">
        <v>13036</v>
      </c>
      <c r="C69" s="632">
        <v>551</v>
      </c>
      <c r="D69" s="623">
        <v>492</v>
      </c>
      <c r="E69" s="623">
        <v>1024</v>
      </c>
      <c r="F69" s="623">
        <v>1225</v>
      </c>
      <c r="G69" s="623">
        <v>792</v>
      </c>
      <c r="H69" s="623">
        <v>924</v>
      </c>
      <c r="I69" s="623">
        <v>310</v>
      </c>
      <c r="J69" s="623">
        <v>2766</v>
      </c>
      <c r="K69" s="623">
        <v>144</v>
      </c>
      <c r="L69" s="623">
        <v>4011</v>
      </c>
      <c r="M69" s="623">
        <v>257</v>
      </c>
      <c r="N69" s="623">
        <v>540</v>
      </c>
      <c r="P69" s="591"/>
      <c r="Q69" s="591"/>
      <c r="R69" s="156"/>
      <c r="S69" s="156"/>
    </row>
    <row r="70" spans="1:19" ht="16.5">
      <c r="A70" s="593" t="s">
        <v>554</v>
      </c>
      <c r="B70" s="156"/>
      <c r="C70" s="156"/>
      <c r="D70" s="156"/>
      <c r="E70" s="156"/>
      <c r="F70" s="156"/>
      <c r="G70" s="156"/>
      <c r="H70" s="156" t="s">
        <v>176</v>
      </c>
      <c r="I70" s="156"/>
      <c r="J70" s="156"/>
      <c r="K70" s="156"/>
      <c r="L70" s="156"/>
      <c r="M70" s="156"/>
      <c r="N70" s="156" t="s">
        <v>176</v>
      </c>
      <c r="P70" s="156"/>
      <c r="Q70" s="156"/>
      <c r="R70" s="156"/>
      <c r="S70" s="156"/>
    </row>
    <row r="71" spans="1:19" ht="16.5">
      <c r="A71" s="156" t="s">
        <v>707</v>
      </c>
      <c r="B71" s="156"/>
      <c r="C71" s="156"/>
      <c r="D71" s="156"/>
      <c r="E71" s="156"/>
      <c r="F71" s="156"/>
      <c r="G71" s="156"/>
      <c r="H71" s="156"/>
      <c r="I71" s="156"/>
      <c r="J71" s="156"/>
      <c r="K71" s="156"/>
      <c r="L71" s="156"/>
      <c r="M71" s="156"/>
      <c r="N71" s="156"/>
      <c r="O71" s="156"/>
      <c r="P71" s="156"/>
      <c r="Q71" s="156"/>
      <c r="R71" s="156"/>
      <c r="S71" s="156"/>
    </row>
    <row r="73" ht="16.5">
      <c r="B73" s="633"/>
    </row>
  </sheetData>
  <sheetProtection/>
  <mergeCells count="25">
    <mergeCell ref="A17:T17"/>
    <mergeCell ref="A18:T18"/>
    <mergeCell ref="A2:M2"/>
    <mergeCell ref="A3:M3"/>
    <mergeCell ref="A4:M4"/>
    <mergeCell ref="A16:T16"/>
    <mergeCell ref="A49:N49"/>
    <mergeCell ref="B20:B22"/>
    <mergeCell ref="C21:C22"/>
    <mergeCell ref="G21:G22"/>
    <mergeCell ref="H21:H22"/>
    <mergeCell ref="I21:I22"/>
    <mergeCell ref="C20:J20"/>
    <mergeCell ref="J21:J22"/>
    <mergeCell ref="A48:N48"/>
    <mergeCell ref="T20:T22"/>
    <mergeCell ref="K21:M21"/>
    <mergeCell ref="A47:N47"/>
    <mergeCell ref="F21:F22"/>
    <mergeCell ref="N21:P21"/>
    <mergeCell ref="A20:A22"/>
    <mergeCell ref="E21:E22"/>
    <mergeCell ref="Q21:S21"/>
    <mergeCell ref="K20:S20"/>
    <mergeCell ref="D21:D22"/>
  </mergeCells>
  <printOptions/>
  <pageMargins left="1.141732283464567" right="0.7874015748031497" top="0.4330708661417323" bottom="0.2362204724409449" header="0.1968503937007874" footer="0.1968503937007874"/>
  <pageSetup fitToHeight="1" fitToWidth="1" horizontalDpi="600" verticalDpi="600" orientation="landscape" paperSize="8" scale="81"/>
</worksheet>
</file>

<file path=xl/worksheets/sheet12.xml><?xml version="1.0" encoding="utf-8"?>
<worksheet xmlns="http://schemas.openxmlformats.org/spreadsheetml/2006/main" xmlns:r="http://schemas.openxmlformats.org/officeDocument/2006/relationships">
  <dimension ref="A1:X73"/>
  <sheetViews>
    <sheetView zoomScalePageLayoutView="0" workbookViewId="0" topLeftCell="A1">
      <selection activeCell="A1" sqref="A1"/>
    </sheetView>
  </sheetViews>
  <sheetFormatPr defaultColWidth="10.69921875" defaultRowHeight="15"/>
  <cols>
    <col min="1" max="1" width="10.69921875" style="10" customWidth="1"/>
    <col min="2" max="2" width="7.69921875" style="10" customWidth="1"/>
    <col min="3" max="3" width="12.69921875" style="10" customWidth="1"/>
    <col min="4" max="8" width="16.69921875" style="10" customWidth="1"/>
    <col min="9" max="9" width="7.19921875" style="10" customWidth="1"/>
    <col min="10" max="10" width="2.69921875" style="10" customWidth="1"/>
    <col min="11" max="11" width="12.19921875" style="10" customWidth="1"/>
    <col min="12" max="21" width="10.19921875" style="10" customWidth="1"/>
    <col min="22" max="23" width="12" style="10" customWidth="1"/>
    <col min="24" max="16384" width="10.69921875" style="10" customWidth="1"/>
  </cols>
  <sheetData>
    <row r="1" spans="1:23" s="7" customFormat="1" ht="19.5" customHeight="1">
      <c r="A1" s="1" t="s">
        <v>901</v>
      </c>
      <c r="U1" s="2"/>
      <c r="W1" s="2" t="s">
        <v>902</v>
      </c>
    </row>
    <row r="2" spans="1:23" ht="19.5" customHeight="1">
      <c r="A2" s="868" t="s">
        <v>6</v>
      </c>
      <c r="B2" s="868"/>
      <c r="C2" s="868"/>
      <c r="D2" s="868"/>
      <c r="E2" s="868"/>
      <c r="F2" s="868"/>
      <c r="G2" s="868"/>
      <c r="H2" s="868"/>
      <c r="I2" s="15"/>
      <c r="J2" s="965" t="s">
        <v>11</v>
      </c>
      <c r="K2" s="965"/>
      <c r="L2" s="965"/>
      <c r="M2" s="965"/>
      <c r="N2" s="965"/>
      <c r="O2" s="965"/>
      <c r="P2" s="965"/>
      <c r="Q2" s="965"/>
      <c r="R2" s="965"/>
      <c r="S2" s="965"/>
      <c r="T2" s="965"/>
      <c r="U2" s="965"/>
      <c r="V2" s="965"/>
      <c r="W2" s="965"/>
    </row>
    <row r="3" spans="1:8" ht="19.5" customHeight="1">
      <c r="A3" s="914" t="s">
        <v>829</v>
      </c>
      <c r="B3" s="987"/>
      <c r="C3" s="987"/>
      <c r="D3" s="987"/>
      <c r="E3" s="987"/>
      <c r="F3" s="987"/>
      <c r="G3" s="987"/>
      <c r="H3" s="987"/>
    </row>
    <row r="4" spans="9:23" ht="18" customHeight="1" thickBot="1">
      <c r="I4" s="15"/>
      <c r="K4" s="9"/>
      <c r="L4" s="9"/>
      <c r="M4" s="9"/>
      <c r="N4" s="9"/>
      <c r="O4" s="9"/>
      <c r="P4" s="9"/>
      <c r="Q4" s="9"/>
      <c r="R4" s="9"/>
      <c r="S4" s="9"/>
      <c r="T4" s="9"/>
      <c r="U4" s="25"/>
      <c r="V4" s="9"/>
      <c r="W4" s="25" t="s">
        <v>621</v>
      </c>
    </row>
    <row r="5" spans="1:23" ht="15" customHeight="1">
      <c r="A5" s="171"/>
      <c r="B5" s="171"/>
      <c r="C5" s="543" t="s">
        <v>397</v>
      </c>
      <c r="D5" s="1310" t="s">
        <v>182</v>
      </c>
      <c r="E5" s="1310" t="s">
        <v>830</v>
      </c>
      <c r="F5" s="1310" t="s">
        <v>806</v>
      </c>
      <c r="G5" s="1310" t="s">
        <v>831</v>
      </c>
      <c r="H5" s="1321" t="s">
        <v>183</v>
      </c>
      <c r="I5" s="15"/>
      <c r="J5" s="966" t="s">
        <v>124</v>
      </c>
      <c r="K5" s="968"/>
      <c r="L5" s="954" t="s">
        <v>622</v>
      </c>
      <c r="M5" s="942"/>
      <c r="N5" s="954" t="s">
        <v>623</v>
      </c>
      <c r="O5" s="942"/>
      <c r="P5" s="954" t="s">
        <v>344</v>
      </c>
      <c r="Q5" s="942"/>
      <c r="R5" s="954" t="s">
        <v>624</v>
      </c>
      <c r="S5" s="942"/>
      <c r="T5" s="954" t="s">
        <v>625</v>
      </c>
      <c r="U5" s="941"/>
      <c r="V5" s="954" t="s">
        <v>626</v>
      </c>
      <c r="W5" s="941"/>
    </row>
    <row r="6" spans="1:23" ht="15" customHeight="1">
      <c r="A6" s="544" t="s">
        <v>627</v>
      </c>
      <c r="B6" s="544"/>
      <c r="C6" s="183"/>
      <c r="D6" s="1247"/>
      <c r="E6" s="1247"/>
      <c r="F6" s="1247"/>
      <c r="G6" s="1247"/>
      <c r="H6" s="1322"/>
      <c r="I6" s="15"/>
      <c r="J6" s="971"/>
      <c r="K6" s="972"/>
      <c r="L6" s="184" t="s">
        <v>519</v>
      </c>
      <c r="M6" s="184" t="s">
        <v>628</v>
      </c>
      <c r="N6" s="184" t="s">
        <v>519</v>
      </c>
      <c r="O6" s="184" t="s">
        <v>628</v>
      </c>
      <c r="P6" s="184" t="s">
        <v>519</v>
      </c>
      <c r="Q6" s="184" t="s">
        <v>628</v>
      </c>
      <c r="R6" s="184" t="s">
        <v>519</v>
      </c>
      <c r="S6" s="184" t="s">
        <v>628</v>
      </c>
      <c r="T6" s="184" t="s">
        <v>519</v>
      </c>
      <c r="U6" s="188" t="s">
        <v>628</v>
      </c>
      <c r="V6" s="184" t="s">
        <v>519</v>
      </c>
      <c r="W6" s="185" t="s">
        <v>628</v>
      </c>
    </row>
    <row r="7" spans="1:23" ht="15" customHeight="1">
      <c r="A7" s="1311" t="s">
        <v>629</v>
      </c>
      <c r="B7" s="1311"/>
      <c r="C7" s="1312"/>
      <c r="D7" s="545">
        <v>44</v>
      </c>
      <c r="E7" s="545">
        <v>46</v>
      </c>
      <c r="F7" s="21">
        <v>47</v>
      </c>
      <c r="G7" s="21">
        <v>47</v>
      </c>
      <c r="H7" s="675">
        <v>48</v>
      </c>
      <c r="J7" s="924" t="s">
        <v>184</v>
      </c>
      <c r="K7" s="925"/>
      <c r="L7" s="546">
        <v>100</v>
      </c>
      <c r="M7" s="157">
        <v>102851</v>
      </c>
      <c r="N7" s="157">
        <v>19</v>
      </c>
      <c r="O7" s="157">
        <v>11096</v>
      </c>
      <c r="P7" s="157">
        <v>136</v>
      </c>
      <c r="Q7" s="157">
        <v>54425</v>
      </c>
      <c r="R7" s="157">
        <v>426</v>
      </c>
      <c r="S7" s="157">
        <v>126201</v>
      </c>
      <c r="T7" s="157">
        <v>36</v>
      </c>
      <c r="U7" s="157">
        <v>75922</v>
      </c>
      <c r="V7" s="100">
        <v>96</v>
      </c>
      <c r="W7" s="100">
        <v>82973</v>
      </c>
    </row>
    <row r="8" spans="1:23" ht="15" customHeight="1">
      <c r="A8" s="962" t="s">
        <v>630</v>
      </c>
      <c r="B8" s="962"/>
      <c r="C8" s="1313"/>
      <c r="D8" s="193">
        <v>4021008</v>
      </c>
      <c r="E8" s="193">
        <v>4112613</v>
      </c>
      <c r="F8" s="142">
        <v>4276963</v>
      </c>
      <c r="G8" s="142">
        <v>4403484</v>
      </c>
      <c r="H8" s="734">
        <v>4569229</v>
      </c>
      <c r="J8" s="927" t="s">
        <v>185</v>
      </c>
      <c r="K8" s="1012"/>
      <c r="L8" s="546">
        <v>91</v>
      </c>
      <c r="M8" s="157">
        <v>109283</v>
      </c>
      <c r="N8" s="157">
        <v>18</v>
      </c>
      <c r="O8" s="157">
        <v>6177</v>
      </c>
      <c r="P8" s="157">
        <v>140</v>
      </c>
      <c r="Q8" s="157">
        <v>54882</v>
      </c>
      <c r="R8" s="157">
        <v>402</v>
      </c>
      <c r="S8" s="157">
        <v>121883</v>
      </c>
      <c r="T8" s="157">
        <v>33</v>
      </c>
      <c r="U8" s="157">
        <v>56323</v>
      </c>
      <c r="V8" s="100">
        <v>132</v>
      </c>
      <c r="W8" s="100">
        <v>61108</v>
      </c>
    </row>
    <row r="9" spans="1:23" ht="15" customHeight="1">
      <c r="A9" s="1320" t="s">
        <v>52</v>
      </c>
      <c r="B9" s="962"/>
      <c r="C9" s="1313"/>
      <c r="D9" s="193">
        <v>173</v>
      </c>
      <c r="E9" s="193">
        <v>166</v>
      </c>
      <c r="F9" s="547">
        <v>172</v>
      </c>
      <c r="G9" s="547">
        <v>152</v>
      </c>
      <c r="H9" s="676">
        <v>161</v>
      </c>
      <c r="J9" s="927" t="s">
        <v>186</v>
      </c>
      <c r="K9" s="1012"/>
      <c r="L9" s="546">
        <v>166</v>
      </c>
      <c r="M9" s="157">
        <v>107377</v>
      </c>
      <c r="N9" s="157">
        <v>16</v>
      </c>
      <c r="O9" s="157">
        <v>4951</v>
      </c>
      <c r="P9" s="157">
        <v>126</v>
      </c>
      <c r="Q9" s="157">
        <v>49159</v>
      </c>
      <c r="R9" s="157">
        <v>304</v>
      </c>
      <c r="S9" s="157">
        <v>101789</v>
      </c>
      <c r="T9" s="157">
        <v>29</v>
      </c>
      <c r="U9" s="157">
        <v>104210</v>
      </c>
      <c r="V9" s="100">
        <v>104</v>
      </c>
      <c r="W9" s="100">
        <v>74808</v>
      </c>
    </row>
    <row r="10" spans="1:23" ht="15" customHeight="1">
      <c r="A10" s="548" t="s">
        <v>483</v>
      </c>
      <c r="B10" s="548"/>
      <c r="C10" s="548"/>
      <c r="D10" s="96"/>
      <c r="E10" s="96"/>
      <c r="F10" s="96"/>
      <c r="G10" s="96"/>
      <c r="H10" s="19"/>
      <c r="J10" s="927" t="s">
        <v>187</v>
      </c>
      <c r="K10" s="1012"/>
      <c r="L10" s="673">
        <v>95</v>
      </c>
      <c r="M10" s="674">
        <v>93663</v>
      </c>
      <c r="N10" s="674">
        <v>16</v>
      </c>
      <c r="O10" s="674">
        <v>4865</v>
      </c>
      <c r="P10" s="674">
        <v>80</v>
      </c>
      <c r="Q10" s="674">
        <v>40419</v>
      </c>
      <c r="R10" s="674">
        <v>347</v>
      </c>
      <c r="S10" s="674">
        <v>107828</v>
      </c>
      <c r="T10" s="674">
        <v>31</v>
      </c>
      <c r="U10" s="674">
        <v>76123</v>
      </c>
      <c r="V10" s="674">
        <v>97</v>
      </c>
      <c r="W10" s="674">
        <v>71505</v>
      </c>
    </row>
    <row r="11" spans="10:23" ht="15" customHeight="1">
      <c r="J11" s="930" t="s">
        <v>188</v>
      </c>
      <c r="K11" s="930"/>
      <c r="L11" s="549">
        <f aca="true" t="shared" si="0" ref="L11:W11">SUM(L13,L14,L15,L16,L17,L18,L19,L20,L21,L22,L25,L23,L28,L32,L36,L39)</f>
        <v>99</v>
      </c>
      <c r="M11" s="151">
        <f t="shared" si="0"/>
        <v>38052</v>
      </c>
      <c r="N11" s="151">
        <f t="shared" si="0"/>
        <v>17</v>
      </c>
      <c r="O11" s="151">
        <f t="shared" si="0"/>
        <v>1600</v>
      </c>
      <c r="P11" s="151">
        <f t="shared" si="0"/>
        <v>88</v>
      </c>
      <c r="Q11" s="151">
        <f t="shared" si="0"/>
        <v>14272</v>
      </c>
      <c r="R11" s="151">
        <f t="shared" si="0"/>
        <v>344</v>
      </c>
      <c r="S11" s="151">
        <f t="shared" si="0"/>
        <v>40706</v>
      </c>
      <c r="T11" s="151">
        <f t="shared" si="0"/>
        <v>21</v>
      </c>
      <c r="U11" s="151">
        <f t="shared" si="0"/>
        <v>3811</v>
      </c>
      <c r="V11" s="151">
        <f t="shared" si="0"/>
        <v>128</v>
      </c>
      <c r="W11" s="151">
        <f t="shared" si="0"/>
        <v>39176</v>
      </c>
    </row>
    <row r="12" spans="10:23" ht="15" customHeight="1">
      <c r="J12" s="21"/>
      <c r="K12" s="21"/>
      <c r="L12" s="828"/>
      <c r="M12" s="829"/>
      <c r="N12" s="829"/>
      <c r="O12" s="829"/>
      <c r="P12" s="829"/>
      <c r="Q12" s="829"/>
      <c r="R12" s="829"/>
      <c r="S12" s="829"/>
      <c r="T12" s="829"/>
      <c r="U12" s="829"/>
      <c r="V12" s="829"/>
      <c r="W12" s="829"/>
    </row>
    <row r="13" spans="1:24" ht="15" customHeight="1">
      <c r="A13" s="15"/>
      <c r="B13" s="15"/>
      <c r="C13" s="15"/>
      <c r="D13" s="15"/>
      <c r="E13" s="15"/>
      <c r="F13" s="15"/>
      <c r="G13" s="15"/>
      <c r="H13" s="15"/>
      <c r="J13" s="938" t="s">
        <v>473</v>
      </c>
      <c r="K13" s="888"/>
      <c r="L13" s="218">
        <v>2</v>
      </c>
      <c r="M13" s="550">
        <v>43</v>
      </c>
      <c r="N13" s="550">
        <v>2</v>
      </c>
      <c r="O13" s="550">
        <v>265</v>
      </c>
      <c r="P13" s="550">
        <v>9</v>
      </c>
      <c r="Q13" s="550">
        <v>4364</v>
      </c>
      <c r="R13" s="550">
        <v>16</v>
      </c>
      <c r="S13" s="550">
        <v>9733</v>
      </c>
      <c r="T13" s="550">
        <v>3</v>
      </c>
      <c r="U13" s="550">
        <v>995</v>
      </c>
      <c r="V13" s="550">
        <v>11</v>
      </c>
      <c r="W13" s="550">
        <v>3940</v>
      </c>
      <c r="X13" s="32"/>
    </row>
    <row r="14" spans="1:24" ht="15" customHeight="1">
      <c r="A14" s="15"/>
      <c r="B14" s="15"/>
      <c r="C14" s="15"/>
      <c r="D14" s="15"/>
      <c r="E14" s="15"/>
      <c r="F14" s="15"/>
      <c r="G14" s="15"/>
      <c r="H14" s="15"/>
      <c r="J14" s="938" t="s">
        <v>275</v>
      </c>
      <c r="K14" s="938"/>
      <c r="L14" s="551">
        <v>1</v>
      </c>
      <c r="M14" s="550">
        <v>2479</v>
      </c>
      <c r="N14" s="550" t="s">
        <v>722</v>
      </c>
      <c r="O14" s="550" t="s">
        <v>722</v>
      </c>
      <c r="P14" s="550" t="s">
        <v>722</v>
      </c>
      <c r="Q14" s="550" t="s">
        <v>722</v>
      </c>
      <c r="R14" s="550">
        <v>1</v>
      </c>
      <c r="S14" s="550">
        <v>594</v>
      </c>
      <c r="T14" s="550">
        <v>1</v>
      </c>
      <c r="U14" s="550">
        <v>59</v>
      </c>
      <c r="V14" s="550">
        <v>1</v>
      </c>
      <c r="W14" s="550">
        <v>70</v>
      </c>
      <c r="X14" s="32"/>
    </row>
    <row r="15" spans="1:24" ht="15" customHeight="1">
      <c r="A15" s="965" t="s">
        <v>7</v>
      </c>
      <c r="B15" s="965"/>
      <c r="C15" s="965"/>
      <c r="D15" s="965"/>
      <c r="E15" s="965"/>
      <c r="F15" s="965"/>
      <c r="G15" s="965"/>
      <c r="H15" s="965"/>
      <c r="J15" s="938" t="s">
        <v>474</v>
      </c>
      <c r="K15" s="938"/>
      <c r="L15" s="218">
        <v>10</v>
      </c>
      <c r="M15" s="550">
        <v>301</v>
      </c>
      <c r="N15" s="191">
        <v>4</v>
      </c>
      <c r="O15" s="191">
        <v>64</v>
      </c>
      <c r="P15" s="550">
        <v>37</v>
      </c>
      <c r="Q15" s="550">
        <v>1587</v>
      </c>
      <c r="R15" s="550">
        <v>114</v>
      </c>
      <c r="S15" s="550">
        <v>3590</v>
      </c>
      <c r="T15" s="550">
        <v>4</v>
      </c>
      <c r="U15" s="550">
        <v>197</v>
      </c>
      <c r="V15" s="550">
        <v>18</v>
      </c>
      <c r="W15" s="550">
        <v>403</v>
      </c>
      <c r="X15" s="32"/>
    </row>
    <row r="16" spans="1:24" ht="15" customHeight="1" thickBot="1">
      <c r="A16" s="15"/>
      <c r="B16" s="15"/>
      <c r="C16" s="15"/>
      <c r="D16" s="15"/>
      <c r="E16" s="15"/>
      <c r="F16" s="15"/>
      <c r="G16" s="15"/>
      <c r="H16" s="15"/>
      <c r="J16" s="938" t="s">
        <v>475</v>
      </c>
      <c r="K16" s="938"/>
      <c r="L16" s="218">
        <v>1</v>
      </c>
      <c r="M16" s="550">
        <v>30233</v>
      </c>
      <c r="N16" s="191">
        <v>1</v>
      </c>
      <c r="O16" s="191">
        <v>69</v>
      </c>
      <c r="P16" s="550">
        <v>1</v>
      </c>
      <c r="Q16" s="550">
        <v>335</v>
      </c>
      <c r="R16" s="550">
        <v>1</v>
      </c>
      <c r="S16" s="550">
        <v>230</v>
      </c>
      <c r="T16" s="550" t="s">
        <v>722</v>
      </c>
      <c r="U16" s="550" t="s">
        <v>722</v>
      </c>
      <c r="V16" s="550">
        <v>1</v>
      </c>
      <c r="W16" s="550">
        <v>335</v>
      </c>
      <c r="X16" s="32"/>
    </row>
    <row r="17" spans="1:24" ht="15" customHeight="1">
      <c r="A17" s="552"/>
      <c r="B17" s="552"/>
      <c r="C17" s="543" t="s">
        <v>484</v>
      </c>
      <c r="D17" s="1310" t="s">
        <v>182</v>
      </c>
      <c r="E17" s="1310" t="s">
        <v>830</v>
      </c>
      <c r="F17" s="1310" t="s">
        <v>806</v>
      </c>
      <c r="G17" s="1310" t="s">
        <v>831</v>
      </c>
      <c r="H17" s="1309" t="s">
        <v>183</v>
      </c>
      <c r="J17" s="938" t="s">
        <v>476</v>
      </c>
      <c r="K17" s="938"/>
      <c r="L17" s="551" t="s">
        <v>722</v>
      </c>
      <c r="M17" s="550" t="s">
        <v>722</v>
      </c>
      <c r="N17" s="550" t="s">
        <v>722</v>
      </c>
      <c r="O17" s="550" t="s">
        <v>722</v>
      </c>
      <c r="P17" s="550">
        <v>1</v>
      </c>
      <c r="Q17" s="550">
        <v>19</v>
      </c>
      <c r="R17" s="550">
        <v>3</v>
      </c>
      <c r="S17" s="550">
        <v>476</v>
      </c>
      <c r="T17" s="550" t="s">
        <v>722</v>
      </c>
      <c r="U17" s="550" t="s">
        <v>722</v>
      </c>
      <c r="V17" s="550">
        <v>1</v>
      </c>
      <c r="W17" s="550">
        <v>16</v>
      </c>
      <c r="X17" s="32"/>
    </row>
    <row r="18" spans="1:24" ht="15" customHeight="1">
      <c r="A18" s="544" t="s">
        <v>345</v>
      </c>
      <c r="B18" s="544"/>
      <c r="C18" s="183"/>
      <c r="D18" s="1247"/>
      <c r="E18" s="1247"/>
      <c r="F18" s="1247"/>
      <c r="G18" s="1247"/>
      <c r="H18" s="1256"/>
      <c r="J18" s="938" t="s">
        <v>477</v>
      </c>
      <c r="K18" s="938"/>
      <c r="L18" s="551" t="s">
        <v>722</v>
      </c>
      <c r="M18" s="550" t="s">
        <v>722</v>
      </c>
      <c r="N18" s="550" t="s">
        <v>722</v>
      </c>
      <c r="O18" s="550" t="s">
        <v>722</v>
      </c>
      <c r="P18" s="550" t="s">
        <v>722</v>
      </c>
      <c r="Q18" s="550" t="s">
        <v>722</v>
      </c>
      <c r="R18" s="550">
        <v>8</v>
      </c>
      <c r="S18" s="550">
        <v>1013</v>
      </c>
      <c r="T18" s="550" t="s">
        <v>722</v>
      </c>
      <c r="U18" s="550" t="s">
        <v>722</v>
      </c>
      <c r="V18" s="550">
        <v>1</v>
      </c>
      <c r="W18" s="550">
        <v>2226</v>
      </c>
      <c r="X18" s="32"/>
    </row>
    <row r="19" spans="1:24" ht="15" customHeight="1">
      <c r="A19" s="1311" t="s">
        <v>485</v>
      </c>
      <c r="B19" s="1311"/>
      <c r="C19" s="1312"/>
      <c r="D19" s="548">
        <v>16</v>
      </c>
      <c r="E19" s="548">
        <v>16</v>
      </c>
      <c r="F19" s="21">
        <v>16</v>
      </c>
      <c r="G19" s="675">
        <v>15</v>
      </c>
      <c r="H19" s="675">
        <v>17</v>
      </c>
      <c r="J19" s="938" t="s">
        <v>478</v>
      </c>
      <c r="K19" s="938"/>
      <c r="L19" s="218">
        <v>1</v>
      </c>
      <c r="M19" s="550">
        <v>214</v>
      </c>
      <c r="N19" s="191">
        <v>3</v>
      </c>
      <c r="O19" s="191">
        <v>1027</v>
      </c>
      <c r="P19" s="550">
        <v>1</v>
      </c>
      <c r="Q19" s="550">
        <v>558</v>
      </c>
      <c r="R19" s="550">
        <v>2</v>
      </c>
      <c r="S19" s="550">
        <v>3970</v>
      </c>
      <c r="T19" s="550">
        <v>2</v>
      </c>
      <c r="U19" s="550">
        <v>955</v>
      </c>
      <c r="V19" s="550">
        <v>2</v>
      </c>
      <c r="W19" s="550">
        <v>685</v>
      </c>
      <c r="X19" s="32"/>
    </row>
    <row r="20" spans="1:24" ht="15" customHeight="1">
      <c r="A20" s="962" t="s">
        <v>486</v>
      </c>
      <c r="B20" s="962"/>
      <c r="C20" s="1313"/>
      <c r="D20" s="19">
        <v>150</v>
      </c>
      <c r="E20" s="19">
        <v>150</v>
      </c>
      <c r="F20" s="21">
        <v>150</v>
      </c>
      <c r="G20" s="675">
        <v>149</v>
      </c>
      <c r="H20" s="675">
        <v>149</v>
      </c>
      <c r="J20" s="938" t="s">
        <v>487</v>
      </c>
      <c r="K20" s="867"/>
      <c r="L20" s="551">
        <v>2</v>
      </c>
      <c r="M20" s="550">
        <v>24</v>
      </c>
      <c r="N20" s="550">
        <v>3</v>
      </c>
      <c r="O20" s="550">
        <v>35</v>
      </c>
      <c r="P20" s="550">
        <v>1</v>
      </c>
      <c r="Q20" s="550">
        <v>6</v>
      </c>
      <c r="R20" s="550">
        <v>6</v>
      </c>
      <c r="S20" s="550">
        <v>189</v>
      </c>
      <c r="T20" s="550">
        <v>2</v>
      </c>
      <c r="U20" s="550">
        <v>37</v>
      </c>
      <c r="V20" s="550">
        <v>16</v>
      </c>
      <c r="W20" s="550">
        <v>1891</v>
      </c>
      <c r="X20" s="32"/>
    </row>
    <row r="21" spans="1:24" ht="15" customHeight="1">
      <c r="A21" s="962" t="s">
        <v>488</v>
      </c>
      <c r="B21" s="962"/>
      <c r="C21" s="1313"/>
      <c r="D21" s="19">
        <v>64</v>
      </c>
      <c r="E21" s="19">
        <v>65</v>
      </c>
      <c r="F21" s="21">
        <v>59</v>
      </c>
      <c r="G21" s="675">
        <v>61</v>
      </c>
      <c r="H21" s="675">
        <v>63</v>
      </c>
      <c r="J21" s="938" t="s">
        <v>489</v>
      </c>
      <c r="K21" s="888"/>
      <c r="L21" s="218">
        <v>13</v>
      </c>
      <c r="M21" s="191">
        <v>512</v>
      </c>
      <c r="N21" s="550" t="s">
        <v>722</v>
      </c>
      <c r="O21" s="550" t="s">
        <v>722</v>
      </c>
      <c r="P21" s="550" t="s">
        <v>722</v>
      </c>
      <c r="Q21" s="550" t="s">
        <v>722</v>
      </c>
      <c r="R21" s="550">
        <v>3</v>
      </c>
      <c r="S21" s="550">
        <v>474</v>
      </c>
      <c r="T21" s="550">
        <v>1</v>
      </c>
      <c r="U21" s="550">
        <v>500</v>
      </c>
      <c r="V21" s="550">
        <v>5</v>
      </c>
      <c r="W21" s="550">
        <v>1036</v>
      </c>
      <c r="X21" s="32"/>
    </row>
    <row r="22" spans="1:24" ht="15" customHeight="1">
      <c r="A22" s="962" t="s">
        <v>490</v>
      </c>
      <c r="B22" s="962"/>
      <c r="C22" s="1313"/>
      <c r="D22" s="19">
        <v>13</v>
      </c>
      <c r="E22" s="19">
        <v>15</v>
      </c>
      <c r="F22" s="21">
        <v>12</v>
      </c>
      <c r="G22" s="675">
        <v>15</v>
      </c>
      <c r="H22" s="675">
        <v>15</v>
      </c>
      <c r="J22" s="1319" t="s">
        <v>286</v>
      </c>
      <c r="K22" s="888"/>
      <c r="L22" s="218">
        <v>5</v>
      </c>
      <c r="M22" s="191">
        <v>651</v>
      </c>
      <c r="N22" s="191">
        <v>1</v>
      </c>
      <c r="O22" s="191">
        <v>15</v>
      </c>
      <c r="P22" s="550">
        <v>17</v>
      </c>
      <c r="Q22" s="550">
        <v>228</v>
      </c>
      <c r="R22" s="550">
        <v>83</v>
      </c>
      <c r="S22" s="550">
        <v>1076</v>
      </c>
      <c r="T22" s="550" t="s">
        <v>722</v>
      </c>
      <c r="U22" s="550" t="s">
        <v>722</v>
      </c>
      <c r="V22" s="550">
        <v>5</v>
      </c>
      <c r="W22" s="550">
        <v>2476</v>
      </c>
      <c r="X22" s="32"/>
    </row>
    <row r="23" spans="1:24" ht="15" customHeight="1">
      <c r="A23" s="962" t="s">
        <v>346</v>
      </c>
      <c r="B23" s="962"/>
      <c r="C23" s="1313"/>
      <c r="D23" s="19">
        <v>87</v>
      </c>
      <c r="E23" s="19">
        <v>88</v>
      </c>
      <c r="F23" s="21">
        <v>88</v>
      </c>
      <c r="G23" s="675">
        <v>88</v>
      </c>
      <c r="H23" s="675">
        <v>89</v>
      </c>
      <c r="J23" s="938" t="s">
        <v>51</v>
      </c>
      <c r="K23" s="888"/>
      <c r="L23" s="218">
        <v>9</v>
      </c>
      <c r="M23" s="191">
        <v>611</v>
      </c>
      <c r="N23" s="191" t="s">
        <v>722</v>
      </c>
      <c r="O23" s="191" t="s">
        <v>722</v>
      </c>
      <c r="P23" s="550">
        <v>6</v>
      </c>
      <c r="Q23" s="550">
        <v>2066</v>
      </c>
      <c r="R23" s="550">
        <v>44</v>
      </c>
      <c r="S23" s="550">
        <v>6117</v>
      </c>
      <c r="T23" s="550">
        <v>2</v>
      </c>
      <c r="U23" s="550">
        <v>221</v>
      </c>
      <c r="V23" s="550">
        <v>5</v>
      </c>
      <c r="W23" s="550">
        <v>4379</v>
      </c>
      <c r="X23" s="32"/>
    </row>
    <row r="24" spans="1:24" ht="15" customHeight="1">
      <c r="A24" s="962" t="s">
        <v>491</v>
      </c>
      <c r="B24" s="962"/>
      <c r="C24" s="1313"/>
      <c r="D24" s="19">
        <v>83</v>
      </c>
      <c r="E24" s="19">
        <v>80</v>
      </c>
      <c r="F24" s="21">
        <v>77</v>
      </c>
      <c r="G24" s="675">
        <v>79</v>
      </c>
      <c r="H24" s="675">
        <v>79</v>
      </c>
      <c r="J24" s="938"/>
      <c r="K24" s="888"/>
      <c r="L24" s="218" t="s">
        <v>90</v>
      </c>
      <c r="M24" s="191" t="s">
        <v>90</v>
      </c>
      <c r="N24" s="191" t="s">
        <v>90</v>
      </c>
      <c r="O24" s="191" t="s">
        <v>90</v>
      </c>
      <c r="P24" s="550" t="s">
        <v>90</v>
      </c>
      <c r="Q24" s="550" t="s">
        <v>90</v>
      </c>
      <c r="R24" s="550" t="s">
        <v>90</v>
      </c>
      <c r="S24" s="550" t="s">
        <v>90</v>
      </c>
      <c r="T24" s="550" t="s">
        <v>90</v>
      </c>
      <c r="U24" s="550" t="s">
        <v>90</v>
      </c>
      <c r="V24" s="550" t="s">
        <v>90</v>
      </c>
      <c r="W24" s="550" t="s">
        <v>90</v>
      </c>
      <c r="X24" s="32"/>
    </row>
    <row r="25" spans="1:23" s="3" customFormat="1" ht="15" customHeight="1">
      <c r="A25" s="962" t="s">
        <v>632</v>
      </c>
      <c r="B25" s="962"/>
      <c r="C25" s="1313"/>
      <c r="D25" s="19">
        <v>59</v>
      </c>
      <c r="E25" s="19">
        <v>59</v>
      </c>
      <c r="F25" s="21">
        <v>61</v>
      </c>
      <c r="G25" s="675">
        <v>62</v>
      </c>
      <c r="H25" s="675">
        <v>61</v>
      </c>
      <c r="I25" s="10"/>
      <c r="J25" s="938" t="s">
        <v>611</v>
      </c>
      <c r="K25" s="888"/>
      <c r="L25" s="218">
        <f aca="true" t="shared" si="1" ref="L25:W25">L26</f>
        <v>3</v>
      </c>
      <c r="M25" s="191">
        <f t="shared" si="1"/>
        <v>520</v>
      </c>
      <c r="N25" s="191">
        <f t="shared" si="1"/>
        <v>1</v>
      </c>
      <c r="O25" s="191">
        <f t="shared" si="1"/>
        <v>50</v>
      </c>
      <c r="P25" s="550">
        <f t="shared" si="1"/>
        <v>2</v>
      </c>
      <c r="Q25" s="550">
        <f t="shared" si="1"/>
        <v>180</v>
      </c>
      <c r="R25" s="550">
        <f t="shared" si="1"/>
        <v>4</v>
      </c>
      <c r="S25" s="550">
        <f t="shared" si="1"/>
        <v>1550</v>
      </c>
      <c r="T25" s="550">
        <f t="shared" si="1"/>
        <v>1</v>
      </c>
      <c r="U25" s="550">
        <f t="shared" si="1"/>
        <v>150</v>
      </c>
      <c r="V25" s="550">
        <f t="shared" si="1"/>
        <v>4</v>
      </c>
      <c r="W25" s="550">
        <f t="shared" si="1"/>
        <v>2630</v>
      </c>
    </row>
    <row r="26" spans="1:23" ht="15" customHeight="1">
      <c r="A26" s="1062" t="s">
        <v>633</v>
      </c>
      <c r="B26" s="1062"/>
      <c r="C26" s="1063"/>
      <c r="D26" s="6">
        <v>27</v>
      </c>
      <c r="E26" s="6">
        <v>26</v>
      </c>
      <c r="F26" s="34">
        <v>26</v>
      </c>
      <c r="G26" s="675">
        <v>26</v>
      </c>
      <c r="H26" s="675">
        <v>26</v>
      </c>
      <c r="I26" s="3"/>
      <c r="J26" s="272"/>
      <c r="K26" s="5" t="s">
        <v>612</v>
      </c>
      <c r="L26" s="553">
        <v>3</v>
      </c>
      <c r="M26" s="830">
        <v>520</v>
      </c>
      <c r="N26" s="764">
        <v>1</v>
      </c>
      <c r="O26" s="764">
        <v>50</v>
      </c>
      <c r="P26" s="838">
        <v>2</v>
      </c>
      <c r="Q26" s="838">
        <v>180</v>
      </c>
      <c r="R26" s="838">
        <v>4</v>
      </c>
      <c r="S26" s="838">
        <v>1550</v>
      </c>
      <c r="T26" s="838">
        <v>1</v>
      </c>
      <c r="U26" s="838">
        <v>150</v>
      </c>
      <c r="V26" s="838">
        <v>4</v>
      </c>
      <c r="W26" s="838">
        <v>2630</v>
      </c>
    </row>
    <row r="27" spans="1:23" ht="15" customHeight="1">
      <c r="A27" s="962" t="s">
        <v>634</v>
      </c>
      <c r="B27" s="962"/>
      <c r="C27" s="1313"/>
      <c r="D27" s="19">
        <v>28</v>
      </c>
      <c r="E27" s="19">
        <v>27</v>
      </c>
      <c r="F27" s="21">
        <v>27</v>
      </c>
      <c r="G27" s="675">
        <v>27</v>
      </c>
      <c r="H27" s="675">
        <v>26</v>
      </c>
      <c r="J27" s="938" t="s">
        <v>53</v>
      </c>
      <c r="K27" s="1326"/>
      <c r="L27" s="3" t="s">
        <v>91</v>
      </c>
      <c r="M27" s="3" t="s">
        <v>91</v>
      </c>
      <c r="N27" s="3" t="s">
        <v>91</v>
      </c>
      <c r="O27" s="3" t="s">
        <v>91</v>
      </c>
      <c r="P27" s="3" t="s">
        <v>91</v>
      </c>
      <c r="Q27" s="3" t="s">
        <v>91</v>
      </c>
      <c r="R27" s="3" t="s">
        <v>91</v>
      </c>
      <c r="S27" s="3" t="s">
        <v>91</v>
      </c>
      <c r="T27" s="3" t="s">
        <v>91</v>
      </c>
      <c r="U27" s="3" t="s">
        <v>91</v>
      </c>
      <c r="V27" s="3" t="s">
        <v>91</v>
      </c>
      <c r="W27" s="3" t="s">
        <v>91</v>
      </c>
    </row>
    <row r="28" spans="1:23" ht="15" customHeight="1">
      <c r="A28" s="962" t="s">
        <v>635</v>
      </c>
      <c r="B28" s="962"/>
      <c r="C28" s="1313"/>
      <c r="D28" s="19">
        <v>81</v>
      </c>
      <c r="E28" s="19">
        <v>83</v>
      </c>
      <c r="F28" s="21">
        <v>91</v>
      </c>
      <c r="G28" s="675">
        <v>87</v>
      </c>
      <c r="H28" s="675">
        <v>93</v>
      </c>
      <c r="J28" s="1323" t="s">
        <v>347</v>
      </c>
      <c r="K28" s="1324"/>
      <c r="L28" s="218">
        <f aca="true" t="shared" si="2" ref="L28:W28">SUM(L29:L30)</f>
        <v>7</v>
      </c>
      <c r="M28" s="191">
        <f t="shared" si="2"/>
        <v>717</v>
      </c>
      <c r="N28" s="550" t="s">
        <v>722</v>
      </c>
      <c r="O28" s="550" t="s">
        <v>722</v>
      </c>
      <c r="P28" s="550">
        <f t="shared" si="2"/>
        <v>1</v>
      </c>
      <c r="Q28" s="550">
        <f t="shared" si="2"/>
        <v>3100</v>
      </c>
      <c r="R28" s="550">
        <f t="shared" si="2"/>
        <v>16</v>
      </c>
      <c r="S28" s="550">
        <f t="shared" si="2"/>
        <v>8426</v>
      </c>
      <c r="T28" s="550">
        <f t="shared" si="2"/>
        <v>2</v>
      </c>
      <c r="U28" s="550">
        <f t="shared" si="2"/>
        <v>444</v>
      </c>
      <c r="V28" s="550">
        <f t="shared" si="2"/>
        <v>7</v>
      </c>
      <c r="W28" s="550">
        <f t="shared" si="2"/>
        <v>12013</v>
      </c>
    </row>
    <row r="29" spans="1:23" s="3" customFormat="1" ht="15" customHeight="1">
      <c r="A29" s="962" t="s">
        <v>636</v>
      </c>
      <c r="B29" s="962"/>
      <c r="C29" s="1313"/>
      <c r="D29" s="19">
        <v>1</v>
      </c>
      <c r="E29" s="19">
        <v>1</v>
      </c>
      <c r="F29" s="21">
        <v>1</v>
      </c>
      <c r="G29" s="675">
        <v>1</v>
      </c>
      <c r="H29" s="675">
        <v>1</v>
      </c>
      <c r="I29" s="10"/>
      <c r="J29" s="272"/>
      <c r="K29" s="5" t="s">
        <v>616</v>
      </c>
      <c r="L29" s="761">
        <v>1</v>
      </c>
      <c r="M29" s="764">
        <v>20</v>
      </c>
      <c r="N29" s="550" t="s">
        <v>722</v>
      </c>
      <c r="O29" s="550" t="s">
        <v>722</v>
      </c>
      <c r="P29" s="838" t="s">
        <v>96</v>
      </c>
      <c r="Q29" s="838" t="s">
        <v>96</v>
      </c>
      <c r="R29" s="838">
        <v>5</v>
      </c>
      <c r="S29" s="838">
        <v>2631</v>
      </c>
      <c r="T29" s="838" t="s">
        <v>96</v>
      </c>
      <c r="U29" s="838" t="s">
        <v>96</v>
      </c>
      <c r="V29" s="838" t="s">
        <v>96</v>
      </c>
      <c r="W29" s="838" t="s">
        <v>96</v>
      </c>
    </row>
    <row r="30" spans="1:23" ht="15" customHeight="1">
      <c r="A30" s="1062" t="s">
        <v>637</v>
      </c>
      <c r="B30" s="1062"/>
      <c r="C30" s="1063"/>
      <c r="D30" s="6">
        <v>1</v>
      </c>
      <c r="E30" s="6">
        <v>1</v>
      </c>
      <c r="F30" s="34">
        <v>1</v>
      </c>
      <c r="G30" s="675">
        <v>1</v>
      </c>
      <c r="H30" s="675">
        <v>1</v>
      </c>
      <c r="I30" s="3"/>
      <c r="J30" s="272"/>
      <c r="K30" s="5" t="s">
        <v>426</v>
      </c>
      <c r="L30" s="761">
        <v>6</v>
      </c>
      <c r="M30" s="763">
        <v>697</v>
      </c>
      <c r="N30" s="550" t="s">
        <v>722</v>
      </c>
      <c r="O30" s="550" t="s">
        <v>722</v>
      </c>
      <c r="P30" s="838">
        <v>1</v>
      </c>
      <c r="Q30" s="838">
        <v>3100</v>
      </c>
      <c r="R30" s="838">
        <v>11</v>
      </c>
      <c r="S30" s="838">
        <v>5795</v>
      </c>
      <c r="T30" s="838">
        <v>2</v>
      </c>
      <c r="U30" s="838">
        <v>444</v>
      </c>
      <c r="V30" s="838">
        <v>7</v>
      </c>
      <c r="W30" s="838">
        <v>12013</v>
      </c>
    </row>
    <row r="31" spans="1:23" s="3" customFormat="1" ht="15" customHeight="1">
      <c r="A31" s="962" t="s">
        <v>638</v>
      </c>
      <c r="B31" s="962"/>
      <c r="C31" s="1313"/>
      <c r="D31" s="19">
        <v>84</v>
      </c>
      <c r="E31" s="19">
        <v>83</v>
      </c>
      <c r="F31" s="21">
        <v>77</v>
      </c>
      <c r="G31" s="675">
        <v>79</v>
      </c>
      <c r="H31" s="675">
        <v>71</v>
      </c>
      <c r="I31" s="10"/>
      <c r="J31" s="272"/>
      <c r="K31" s="5"/>
      <c r="L31" s="761" t="s">
        <v>91</v>
      </c>
      <c r="M31" s="308" t="s">
        <v>91</v>
      </c>
      <c r="N31" s="308" t="s">
        <v>91</v>
      </c>
      <c r="O31" s="308" t="s">
        <v>91</v>
      </c>
      <c r="P31" s="550" t="s">
        <v>91</v>
      </c>
      <c r="Q31" s="550" t="s">
        <v>91</v>
      </c>
      <c r="R31" s="550" t="s">
        <v>91</v>
      </c>
      <c r="S31" s="550" t="s">
        <v>91</v>
      </c>
      <c r="T31" s="550" t="s">
        <v>91</v>
      </c>
      <c r="U31" s="550" t="s">
        <v>91</v>
      </c>
      <c r="V31" s="550" t="s">
        <v>91</v>
      </c>
      <c r="W31" s="550" t="s">
        <v>91</v>
      </c>
    </row>
    <row r="32" spans="1:23" s="3" customFormat="1" ht="15" customHeight="1">
      <c r="A32" s="1062" t="s">
        <v>639</v>
      </c>
      <c r="B32" s="1062"/>
      <c r="C32" s="1063"/>
      <c r="D32" s="6">
        <v>25</v>
      </c>
      <c r="E32" s="6">
        <v>25</v>
      </c>
      <c r="F32" s="34">
        <v>25</v>
      </c>
      <c r="G32" s="840" t="s">
        <v>97</v>
      </c>
      <c r="H32" s="675">
        <v>25</v>
      </c>
      <c r="J32" s="1323" t="s">
        <v>54</v>
      </c>
      <c r="K32" s="1324"/>
      <c r="L32" s="218">
        <f aca="true" t="shared" si="3" ref="L32:W32">SUM(L33:L34)</f>
        <v>5</v>
      </c>
      <c r="M32" s="191">
        <f t="shared" si="3"/>
        <v>613</v>
      </c>
      <c r="N32" s="191">
        <f t="shared" si="3"/>
        <v>1</v>
      </c>
      <c r="O32" s="191">
        <f t="shared" si="3"/>
        <v>25</v>
      </c>
      <c r="P32" s="550">
        <f t="shared" si="3"/>
        <v>1</v>
      </c>
      <c r="Q32" s="550">
        <f t="shared" si="3"/>
        <v>1300</v>
      </c>
      <c r="R32" s="550">
        <f t="shared" si="3"/>
        <v>11</v>
      </c>
      <c r="S32" s="550">
        <f t="shared" si="3"/>
        <v>1997</v>
      </c>
      <c r="T32" s="550">
        <f t="shared" si="3"/>
        <v>1</v>
      </c>
      <c r="U32" s="550">
        <f t="shared" si="3"/>
        <v>19</v>
      </c>
      <c r="V32" s="550">
        <f t="shared" si="3"/>
        <v>4</v>
      </c>
      <c r="W32" s="550">
        <f t="shared" si="3"/>
        <v>1609</v>
      </c>
    </row>
    <row r="33" spans="1:23" s="3" customFormat="1" ht="15" customHeight="1">
      <c r="A33" s="1062" t="s">
        <v>348</v>
      </c>
      <c r="B33" s="1062"/>
      <c r="C33" s="1063"/>
      <c r="D33" s="6">
        <v>11</v>
      </c>
      <c r="E33" s="6">
        <v>9</v>
      </c>
      <c r="F33" s="34">
        <v>9</v>
      </c>
      <c r="G33" s="34">
        <v>9</v>
      </c>
      <c r="H33" s="675">
        <v>9</v>
      </c>
      <c r="J33" s="272"/>
      <c r="K33" s="5" t="s">
        <v>428</v>
      </c>
      <c r="L33" s="761">
        <v>3</v>
      </c>
      <c r="M33" s="763">
        <v>582</v>
      </c>
      <c r="N33" s="838" t="s">
        <v>96</v>
      </c>
      <c r="O33" s="838" t="s">
        <v>96</v>
      </c>
      <c r="P33" s="838">
        <v>1</v>
      </c>
      <c r="Q33" s="838">
        <v>1300</v>
      </c>
      <c r="R33" s="838">
        <v>9</v>
      </c>
      <c r="S33" s="838">
        <v>1982</v>
      </c>
      <c r="T33" s="838" t="s">
        <v>96</v>
      </c>
      <c r="U33" s="838" t="s">
        <v>96</v>
      </c>
      <c r="V33" s="838">
        <v>2</v>
      </c>
      <c r="W33" s="838">
        <v>1550</v>
      </c>
    </row>
    <row r="34" spans="1:23" ht="15" customHeight="1">
      <c r="A34" s="1062" t="s">
        <v>640</v>
      </c>
      <c r="B34" s="1062"/>
      <c r="C34" s="1063"/>
      <c r="D34" s="6">
        <v>11</v>
      </c>
      <c r="E34" s="6">
        <v>11</v>
      </c>
      <c r="F34" s="526">
        <v>13</v>
      </c>
      <c r="G34" s="676">
        <v>13</v>
      </c>
      <c r="H34" s="676">
        <v>13</v>
      </c>
      <c r="I34" s="3"/>
      <c r="J34" s="272"/>
      <c r="K34" s="5" t="s">
        <v>641</v>
      </c>
      <c r="L34" s="761">
        <v>2</v>
      </c>
      <c r="M34" s="763">
        <v>31</v>
      </c>
      <c r="N34" s="258">
        <v>1</v>
      </c>
      <c r="O34" s="258">
        <v>25</v>
      </c>
      <c r="P34" s="838" t="s">
        <v>96</v>
      </c>
      <c r="Q34" s="838" t="s">
        <v>96</v>
      </c>
      <c r="R34" s="838">
        <v>2</v>
      </c>
      <c r="S34" s="838">
        <v>15</v>
      </c>
      <c r="T34" s="838">
        <v>1</v>
      </c>
      <c r="U34" s="838">
        <v>19</v>
      </c>
      <c r="V34" s="838">
        <v>2</v>
      </c>
      <c r="W34" s="838">
        <v>59</v>
      </c>
    </row>
    <row r="35" spans="1:23" s="3" customFormat="1" ht="15" customHeight="1">
      <c r="A35" s="862" t="s">
        <v>14</v>
      </c>
      <c r="B35" s="548"/>
      <c r="C35" s="548"/>
      <c r="D35" s="548"/>
      <c r="E35" s="96"/>
      <c r="F35" s="96"/>
      <c r="G35" s="96"/>
      <c r="H35" s="19"/>
      <c r="I35" s="10"/>
      <c r="J35" s="272"/>
      <c r="K35" s="5"/>
      <c r="L35" s="761" t="s">
        <v>91</v>
      </c>
      <c r="M35" s="764" t="s">
        <v>91</v>
      </c>
      <c r="N35" s="308" t="s">
        <v>91</v>
      </c>
      <c r="O35" s="764" t="s">
        <v>91</v>
      </c>
      <c r="P35" s="550" t="s">
        <v>91</v>
      </c>
      <c r="Q35" s="550" t="s">
        <v>91</v>
      </c>
      <c r="R35" s="550" t="s">
        <v>91</v>
      </c>
      <c r="S35" s="550" t="s">
        <v>91</v>
      </c>
      <c r="T35" s="550" t="s">
        <v>91</v>
      </c>
      <c r="U35" s="550" t="s">
        <v>91</v>
      </c>
      <c r="V35" s="550" t="s">
        <v>91</v>
      </c>
      <c r="W35" s="550" t="s">
        <v>91</v>
      </c>
    </row>
    <row r="36" spans="10:23" s="3" customFormat="1" ht="15" customHeight="1">
      <c r="J36" s="1323" t="s">
        <v>55</v>
      </c>
      <c r="K36" s="1324"/>
      <c r="L36" s="218">
        <f aca="true" t="shared" si="4" ref="L36:W36">L37</f>
        <v>31</v>
      </c>
      <c r="M36" s="191">
        <f t="shared" si="4"/>
        <v>953</v>
      </c>
      <c r="N36" s="550" t="s">
        <v>94</v>
      </c>
      <c r="O36" s="550" t="s">
        <v>95</v>
      </c>
      <c r="P36" s="550" t="s">
        <v>95</v>
      </c>
      <c r="Q36" s="550" t="s">
        <v>95</v>
      </c>
      <c r="R36" s="550">
        <f t="shared" si="4"/>
        <v>14</v>
      </c>
      <c r="S36" s="550">
        <f t="shared" si="4"/>
        <v>226</v>
      </c>
      <c r="T36" s="550">
        <f t="shared" si="4"/>
        <v>1</v>
      </c>
      <c r="U36" s="550">
        <f t="shared" si="4"/>
        <v>195</v>
      </c>
      <c r="V36" s="550">
        <f t="shared" si="4"/>
        <v>10</v>
      </c>
      <c r="W36" s="550">
        <f t="shared" si="4"/>
        <v>2804</v>
      </c>
    </row>
    <row r="37" spans="1:23" s="3" customFormat="1" ht="15" customHeight="1">
      <c r="A37" s="4"/>
      <c r="B37" s="4"/>
      <c r="C37" s="4"/>
      <c r="D37" s="4"/>
      <c r="E37" s="4"/>
      <c r="F37" s="4"/>
      <c r="G37" s="4"/>
      <c r="H37" s="4"/>
      <c r="J37" s="272"/>
      <c r="K37" s="5" t="s">
        <v>642</v>
      </c>
      <c r="L37" s="761">
        <v>31</v>
      </c>
      <c r="M37" s="764">
        <v>953</v>
      </c>
      <c r="N37" s="838" t="s">
        <v>96</v>
      </c>
      <c r="O37" s="838" t="s">
        <v>96</v>
      </c>
      <c r="P37" s="838" t="s">
        <v>96</v>
      </c>
      <c r="Q37" s="838" t="s">
        <v>96</v>
      </c>
      <c r="R37" s="838">
        <v>14</v>
      </c>
      <c r="S37" s="838">
        <v>226</v>
      </c>
      <c r="T37" s="838">
        <v>1</v>
      </c>
      <c r="U37" s="838">
        <v>195</v>
      </c>
      <c r="V37" s="838">
        <v>10</v>
      </c>
      <c r="W37" s="838">
        <v>2804</v>
      </c>
    </row>
    <row r="38" spans="1:23" ht="15" customHeight="1">
      <c r="A38" s="3"/>
      <c r="B38" s="3"/>
      <c r="C38" s="3"/>
      <c r="D38" s="3"/>
      <c r="E38" s="3"/>
      <c r="F38" s="3"/>
      <c r="G38" s="3"/>
      <c r="H38" s="3"/>
      <c r="I38" s="3"/>
      <c r="J38" s="272"/>
      <c r="K38" s="5"/>
      <c r="L38" s="761" t="s">
        <v>91</v>
      </c>
      <c r="M38" s="763" t="s">
        <v>91</v>
      </c>
      <c r="N38" s="308" t="s">
        <v>91</v>
      </c>
      <c r="O38" s="308" t="s">
        <v>91</v>
      </c>
      <c r="P38" s="550" t="s">
        <v>91</v>
      </c>
      <c r="Q38" s="550" t="s">
        <v>91</v>
      </c>
      <c r="R38" s="550" t="s">
        <v>91</v>
      </c>
      <c r="S38" s="550" t="s">
        <v>91</v>
      </c>
      <c r="T38" s="550" t="s">
        <v>91</v>
      </c>
      <c r="U38" s="550" t="s">
        <v>91</v>
      </c>
      <c r="V38" s="550" t="s">
        <v>91</v>
      </c>
      <c r="W38" s="550" t="s">
        <v>91</v>
      </c>
    </row>
    <row r="39" spans="1:23" s="3" customFormat="1" ht="15" customHeight="1">
      <c r="A39" s="15"/>
      <c r="B39" s="15"/>
      <c r="C39" s="15"/>
      <c r="D39" s="15"/>
      <c r="E39" s="15"/>
      <c r="F39" s="15"/>
      <c r="G39" s="15"/>
      <c r="H39" s="15"/>
      <c r="I39" s="10"/>
      <c r="J39" s="938" t="s">
        <v>643</v>
      </c>
      <c r="K39" s="1325"/>
      <c r="L39" s="218">
        <f aca="true" t="shared" si="5" ref="L39:W39">SUM(L40:L41)</f>
        <v>9</v>
      </c>
      <c r="M39" s="191">
        <f t="shared" si="5"/>
        <v>181</v>
      </c>
      <c r="N39" s="191">
        <f t="shared" si="5"/>
        <v>1</v>
      </c>
      <c r="O39" s="191">
        <f t="shared" si="5"/>
        <v>50</v>
      </c>
      <c r="P39" s="550">
        <f t="shared" si="5"/>
        <v>11</v>
      </c>
      <c r="Q39" s="550">
        <f t="shared" si="5"/>
        <v>529</v>
      </c>
      <c r="R39" s="550">
        <f t="shared" si="5"/>
        <v>18</v>
      </c>
      <c r="S39" s="550">
        <f t="shared" si="5"/>
        <v>1045</v>
      </c>
      <c r="T39" s="550">
        <f t="shared" si="5"/>
        <v>1</v>
      </c>
      <c r="U39" s="550">
        <f t="shared" si="5"/>
        <v>39</v>
      </c>
      <c r="V39" s="550">
        <f t="shared" si="5"/>
        <v>37</v>
      </c>
      <c r="W39" s="550">
        <f t="shared" si="5"/>
        <v>2663</v>
      </c>
    </row>
    <row r="40" spans="1:23" s="3" customFormat="1" ht="15" customHeight="1">
      <c r="A40" s="965" t="s">
        <v>8</v>
      </c>
      <c r="B40" s="965"/>
      <c r="C40" s="965"/>
      <c r="D40" s="965"/>
      <c r="E40" s="965"/>
      <c r="F40" s="965"/>
      <c r="G40" s="965"/>
      <c r="H40" s="965"/>
      <c r="I40" s="10"/>
      <c r="J40" s="8"/>
      <c r="K40" s="12" t="s">
        <v>429</v>
      </c>
      <c r="L40" s="761">
        <v>6</v>
      </c>
      <c r="M40" s="764">
        <v>141</v>
      </c>
      <c r="N40" s="764">
        <v>1</v>
      </c>
      <c r="O40" s="764">
        <v>50</v>
      </c>
      <c r="P40" s="838">
        <v>10</v>
      </c>
      <c r="Q40" s="838">
        <v>498</v>
      </c>
      <c r="R40" s="838">
        <v>13</v>
      </c>
      <c r="S40" s="838">
        <v>805</v>
      </c>
      <c r="T40" s="838">
        <v>1</v>
      </c>
      <c r="U40" s="838">
        <v>39</v>
      </c>
      <c r="V40" s="838">
        <v>32</v>
      </c>
      <c r="W40" s="838">
        <v>2537</v>
      </c>
    </row>
    <row r="41" spans="1:23" ht="15" customHeight="1" thickBot="1">
      <c r="A41" s="4"/>
      <c r="B41" s="4"/>
      <c r="C41" s="4"/>
      <c r="D41" s="4"/>
      <c r="E41" s="4"/>
      <c r="F41" s="4"/>
      <c r="G41" s="4"/>
      <c r="H41" s="4"/>
      <c r="I41" s="3"/>
      <c r="J41" s="556"/>
      <c r="K41" s="557" t="s">
        <v>670</v>
      </c>
      <c r="L41" s="762">
        <v>3</v>
      </c>
      <c r="M41" s="765">
        <v>40</v>
      </c>
      <c r="N41" s="558" t="s">
        <v>722</v>
      </c>
      <c r="O41" s="558" t="s">
        <v>722</v>
      </c>
      <c r="P41" s="839">
        <v>1</v>
      </c>
      <c r="Q41" s="839">
        <v>31</v>
      </c>
      <c r="R41" s="839">
        <v>5</v>
      </c>
      <c r="S41" s="839">
        <v>240</v>
      </c>
      <c r="T41" s="839" t="s">
        <v>96</v>
      </c>
      <c r="U41" s="839" t="s">
        <v>96</v>
      </c>
      <c r="V41" s="839">
        <v>5</v>
      </c>
      <c r="W41" s="839">
        <v>126</v>
      </c>
    </row>
    <row r="42" spans="1:23" ht="15" customHeight="1">
      <c r="A42" s="1027" t="s">
        <v>775</v>
      </c>
      <c r="B42" s="931"/>
      <c r="C42" s="954" t="s">
        <v>349</v>
      </c>
      <c r="D42" s="903"/>
      <c r="E42" s="903"/>
      <c r="F42" s="904"/>
      <c r="G42" s="954" t="s">
        <v>350</v>
      </c>
      <c r="H42" s="903"/>
      <c r="J42" s="343" t="s">
        <v>530</v>
      </c>
      <c r="K42" s="535"/>
      <c r="L42" s="559"/>
      <c r="M42" s="559"/>
      <c r="N42" s="766"/>
      <c r="O42" s="559"/>
      <c r="P42" s="155"/>
      <c r="Q42" s="155"/>
      <c r="R42" s="157"/>
      <c r="S42" s="766"/>
      <c r="T42" s="760" t="s">
        <v>882</v>
      </c>
      <c r="U42" s="767" t="s">
        <v>882</v>
      </c>
      <c r="V42" s="560"/>
      <c r="W42" s="767" t="s">
        <v>882</v>
      </c>
    </row>
    <row r="43" spans="1:23" s="98" customFormat="1" ht="15" customHeight="1">
      <c r="A43" s="932"/>
      <c r="B43" s="933"/>
      <c r="C43" s="184" t="s">
        <v>351</v>
      </c>
      <c r="D43" s="184" t="s">
        <v>644</v>
      </c>
      <c r="E43" s="184" t="s">
        <v>645</v>
      </c>
      <c r="F43" s="184" t="s">
        <v>646</v>
      </c>
      <c r="G43" s="184" t="s">
        <v>647</v>
      </c>
      <c r="H43" s="555" t="s">
        <v>669</v>
      </c>
      <c r="J43" s="675" t="s">
        <v>109</v>
      </c>
      <c r="K43" s="12"/>
      <c r="L43" s="16"/>
      <c r="M43" s="16"/>
      <c r="N43" s="16"/>
      <c r="O43" s="16"/>
      <c r="P43" s="16"/>
      <c r="Q43" s="16"/>
      <c r="R43" s="16"/>
      <c r="S43" s="16"/>
      <c r="T43" s="16"/>
      <c r="U43" s="560"/>
      <c r="V43" s="560"/>
      <c r="W43" s="560"/>
    </row>
    <row r="44" spans="1:23" ht="15" customHeight="1">
      <c r="A44" s="1314" t="s">
        <v>83</v>
      </c>
      <c r="B44" s="1315"/>
      <c r="C44" s="678">
        <v>482846</v>
      </c>
      <c r="D44" s="679">
        <v>76816</v>
      </c>
      <c r="E44" s="679">
        <v>402283</v>
      </c>
      <c r="F44" s="679">
        <v>3747</v>
      </c>
      <c r="G44" s="680">
        <v>2.4</v>
      </c>
      <c r="H44" s="681">
        <v>1.08</v>
      </c>
      <c r="I44" s="98"/>
      <c r="J44" s="19" t="s">
        <v>531</v>
      </c>
      <c r="K44" s="105"/>
      <c r="L44" s="105"/>
      <c r="M44" s="109"/>
      <c r="N44" s="109"/>
      <c r="O44" s="109"/>
      <c r="P44" s="109"/>
      <c r="Q44" s="109"/>
      <c r="R44" s="109"/>
      <c r="S44" s="109"/>
      <c r="T44" s="109"/>
      <c r="U44" s="561"/>
      <c r="V44" s="561"/>
      <c r="W44" s="561"/>
    </row>
    <row r="45" spans="1:8" ht="15" customHeight="1">
      <c r="A45" s="548" t="s">
        <v>352</v>
      </c>
      <c r="B45" s="548"/>
      <c r="C45" s="548"/>
      <c r="D45" s="15"/>
      <c r="E45" s="15"/>
      <c r="F45" s="15"/>
      <c r="G45" s="15"/>
      <c r="H45" s="15"/>
    </row>
    <row r="46" spans="1:9" s="3" customFormat="1" ht="15" customHeight="1">
      <c r="A46" s="10"/>
      <c r="B46" s="10"/>
      <c r="C46" s="10"/>
      <c r="D46" s="10"/>
      <c r="E46" s="10"/>
      <c r="F46" s="10"/>
      <c r="G46" s="10"/>
      <c r="H46" s="10"/>
      <c r="I46" s="10"/>
    </row>
    <row r="47" spans="10:23" s="3" customFormat="1" ht="15" customHeight="1">
      <c r="J47" s="33"/>
      <c r="K47" s="5"/>
      <c r="L47" s="152"/>
      <c r="M47" s="153"/>
      <c r="N47" s="154"/>
      <c r="O47" s="154"/>
      <c r="P47" s="154"/>
      <c r="Q47" s="154"/>
      <c r="R47" s="152"/>
      <c r="S47" s="152"/>
      <c r="T47" s="154"/>
      <c r="U47" s="154"/>
      <c r="V47" s="154"/>
      <c r="W47" s="154"/>
    </row>
    <row r="48" spans="10:23" s="3" customFormat="1" ht="15" customHeight="1">
      <c r="J48" s="33"/>
      <c r="K48" s="5"/>
      <c r="L48" s="154"/>
      <c r="M48" s="152"/>
      <c r="N48" s="154"/>
      <c r="O48" s="154"/>
      <c r="P48" s="152"/>
      <c r="Q48" s="152"/>
      <c r="R48" s="152"/>
      <c r="S48" s="152"/>
      <c r="T48" s="154"/>
      <c r="U48" s="154"/>
      <c r="V48" s="154"/>
      <c r="W48" s="154"/>
    </row>
    <row r="49" spans="10:23" s="3" customFormat="1" ht="15" customHeight="1">
      <c r="J49" s="33"/>
      <c r="K49" s="5"/>
      <c r="L49" s="152"/>
      <c r="M49" s="152"/>
      <c r="N49" s="152"/>
      <c r="O49" s="152"/>
      <c r="P49" s="152"/>
      <c r="Q49" s="152"/>
      <c r="R49" s="152"/>
      <c r="S49" s="152"/>
      <c r="T49" s="152"/>
      <c r="U49" s="152"/>
      <c r="V49" s="152"/>
      <c r="W49" s="152"/>
    </row>
    <row r="50" spans="1:23" ht="15" customHeight="1">
      <c r="A50" s="965" t="s">
        <v>9</v>
      </c>
      <c r="B50" s="965"/>
      <c r="C50" s="965"/>
      <c r="D50" s="965"/>
      <c r="E50" s="965"/>
      <c r="F50" s="965"/>
      <c r="G50" s="965"/>
      <c r="H50" s="965"/>
      <c r="J50" s="21"/>
      <c r="K50" s="12"/>
      <c r="L50" s="157"/>
      <c r="M50" s="157"/>
      <c r="N50" s="157"/>
      <c r="O50" s="157"/>
      <c r="P50" s="155"/>
      <c r="Q50" s="155"/>
      <c r="R50" s="157"/>
      <c r="S50" s="157"/>
      <c r="T50" s="100"/>
      <c r="U50" s="100"/>
      <c r="V50" s="100"/>
      <c r="W50" s="100"/>
    </row>
    <row r="51" spans="1:23" ht="15" customHeight="1" thickBot="1">
      <c r="A51" s="15"/>
      <c r="B51" s="15"/>
      <c r="C51" s="15"/>
      <c r="D51" s="15"/>
      <c r="E51" s="15"/>
      <c r="F51" s="15"/>
      <c r="G51" s="15"/>
      <c r="H51" s="15"/>
      <c r="J51" s="21"/>
      <c r="K51" s="12"/>
      <c r="L51" s="16"/>
      <c r="M51" s="16"/>
      <c r="N51" s="16"/>
      <c r="O51" s="16"/>
      <c r="P51" s="16"/>
      <c r="Q51" s="16"/>
      <c r="R51" s="16"/>
      <c r="S51" s="16"/>
      <c r="T51" s="16"/>
      <c r="U51" s="16"/>
      <c r="V51" s="16"/>
      <c r="W51" s="16"/>
    </row>
    <row r="52" spans="1:23" ht="15" customHeight="1">
      <c r="A52" s="552"/>
      <c r="B52" s="552"/>
      <c r="C52" s="543" t="s">
        <v>397</v>
      </c>
      <c r="D52" s="1310" t="s">
        <v>182</v>
      </c>
      <c r="E52" s="1310" t="s">
        <v>830</v>
      </c>
      <c r="F52" s="1310" t="s">
        <v>806</v>
      </c>
      <c r="G52" s="1310" t="s">
        <v>831</v>
      </c>
      <c r="H52" s="1309" t="s">
        <v>183</v>
      </c>
      <c r="J52" s="19"/>
      <c r="K52" s="105"/>
      <c r="L52" s="105"/>
      <c r="M52" s="109"/>
      <c r="N52" s="109"/>
      <c r="O52" s="109"/>
      <c r="P52" s="109"/>
      <c r="Q52" s="109"/>
      <c r="R52" s="109"/>
      <c r="S52" s="109"/>
      <c r="T52" s="109"/>
      <c r="U52" s="109"/>
      <c r="V52" s="109"/>
      <c r="W52" s="109"/>
    </row>
    <row r="53" spans="1:23" ht="15" customHeight="1">
      <c r="A53" s="544" t="s">
        <v>627</v>
      </c>
      <c r="B53" s="544"/>
      <c r="C53" s="183"/>
      <c r="D53" s="1247"/>
      <c r="E53" s="1247"/>
      <c r="F53" s="1247"/>
      <c r="G53" s="1247"/>
      <c r="H53" s="1256"/>
      <c r="J53" s="105"/>
      <c r="K53" s="105"/>
      <c r="L53" s="105"/>
      <c r="M53" s="109"/>
      <c r="N53" s="109"/>
      <c r="O53" s="109"/>
      <c r="P53" s="109"/>
      <c r="Q53" s="109"/>
      <c r="R53" s="109"/>
      <c r="S53" s="109"/>
      <c r="T53" s="109"/>
      <c r="U53" s="109"/>
      <c r="V53" s="109"/>
      <c r="W53" s="109"/>
    </row>
    <row r="54" spans="1:23" ht="15" customHeight="1">
      <c r="A54" s="1311" t="s">
        <v>532</v>
      </c>
      <c r="B54" s="1311"/>
      <c r="C54" s="1312"/>
      <c r="D54" s="545">
        <v>366558</v>
      </c>
      <c r="E54" s="545">
        <v>373255</v>
      </c>
      <c r="F54" s="140">
        <v>381319</v>
      </c>
      <c r="G54" s="677">
        <v>388645</v>
      </c>
      <c r="H54" s="677">
        <v>393891</v>
      </c>
      <c r="J54" s="105"/>
      <c r="K54" s="105"/>
      <c r="L54" s="105"/>
      <c r="M54" s="109"/>
      <c r="N54" s="109"/>
      <c r="O54" s="109"/>
      <c r="P54" s="109"/>
      <c r="Q54" s="109"/>
      <c r="R54" s="109"/>
      <c r="S54" s="109"/>
      <c r="T54" s="109"/>
      <c r="U54" s="109"/>
      <c r="V54" s="109"/>
      <c r="W54" s="109"/>
    </row>
    <row r="55" spans="1:23" ht="15" customHeight="1">
      <c r="A55" s="21"/>
      <c r="B55" s="962" t="s">
        <v>353</v>
      </c>
      <c r="C55" s="1313"/>
      <c r="D55" s="193">
        <v>140009</v>
      </c>
      <c r="E55" s="193">
        <v>145722</v>
      </c>
      <c r="F55" s="140">
        <v>153103</v>
      </c>
      <c r="G55" s="677">
        <v>162755</v>
      </c>
      <c r="H55" s="677">
        <v>171275</v>
      </c>
      <c r="J55" s="105"/>
      <c r="K55" s="105"/>
      <c r="L55" s="105"/>
      <c r="M55" s="109"/>
      <c r="N55" s="109"/>
      <c r="O55" s="109"/>
      <c r="P55" s="109"/>
      <c r="Q55" s="109"/>
      <c r="R55" s="109"/>
      <c r="S55" s="109"/>
      <c r="T55" s="109"/>
      <c r="U55" s="109"/>
      <c r="V55" s="109"/>
      <c r="W55" s="109"/>
    </row>
    <row r="56" spans="1:23" ht="15" customHeight="1">
      <c r="A56" s="548" t="s">
        <v>858</v>
      </c>
      <c r="B56" s="548"/>
      <c r="C56" s="548"/>
      <c r="D56" s="96"/>
      <c r="E56" s="96"/>
      <c r="F56" s="96"/>
      <c r="G56" s="96"/>
      <c r="H56" s="96"/>
      <c r="J56" s="105"/>
      <c r="K56" s="105"/>
      <c r="L56" s="105"/>
      <c r="M56" s="109"/>
      <c r="N56" s="109"/>
      <c r="O56" s="109"/>
      <c r="P56" s="109"/>
      <c r="Q56" s="109"/>
      <c r="R56" s="109"/>
      <c r="S56" s="109"/>
      <c r="T56" s="109"/>
      <c r="U56" s="109"/>
      <c r="V56" s="109"/>
      <c r="W56" s="109"/>
    </row>
    <row r="57" spans="10:23" ht="15" customHeight="1">
      <c r="J57" s="105"/>
      <c r="K57" s="105"/>
      <c r="L57" s="105"/>
      <c r="M57" s="109"/>
      <c r="N57" s="109"/>
      <c r="O57" s="109"/>
      <c r="P57" s="109"/>
      <c r="Q57" s="109"/>
      <c r="R57" s="109"/>
      <c r="S57" s="109"/>
      <c r="T57" s="109"/>
      <c r="U57" s="109"/>
      <c r="V57" s="109"/>
      <c r="W57" s="109"/>
    </row>
    <row r="58" spans="10:23" ht="15" customHeight="1">
      <c r="J58" s="105"/>
      <c r="K58" s="105"/>
      <c r="L58" s="105"/>
      <c r="M58" s="109"/>
      <c r="N58" s="109"/>
      <c r="O58" s="109"/>
      <c r="P58" s="109"/>
      <c r="Q58" s="109"/>
      <c r="R58" s="109"/>
      <c r="S58" s="109"/>
      <c r="T58" s="109"/>
      <c r="U58" s="109"/>
      <c r="V58" s="109"/>
      <c r="W58" s="109"/>
    </row>
    <row r="59" spans="10:23" ht="15" customHeight="1">
      <c r="J59" s="105"/>
      <c r="K59" s="105"/>
      <c r="L59" s="105"/>
      <c r="M59" s="109"/>
      <c r="N59" s="109"/>
      <c r="O59" s="109"/>
      <c r="P59" s="109"/>
      <c r="Q59" s="109"/>
      <c r="R59" s="109"/>
      <c r="S59" s="109"/>
      <c r="T59" s="109"/>
      <c r="U59" s="109"/>
      <c r="V59" s="109"/>
      <c r="W59" s="109"/>
    </row>
    <row r="60" spans="10:23" ht="15" customHeight="1">
      <c r="J60" s="105"/>
      <c r="K60" s="105"/>
      <c r="L60" s="105"/>
      <c r="M60" s="109"/>
      <c r="N60" s="109"/>
      <c r="O60" s="109"/>
      <c r="P60" s="109"/>
      <c r="Q60" s="109"/>
      <c r="R60" s="109"/>
      <c r="S60" s="109"/>
      <c r="T60" s="109"/>
      <c r="U60" s="109"/>
      <c r="V60" s="109"/>
      <c r="W60" s="109"/>
    </row>
    <row r="61" spans="1:23" ht="15" customHeight="1">
      <c r="A61" s="965" t="s">
        <v>10</v>
      </c>
      <c r="B61" s="965"/>
      <c r="C61" s="965"/>
      <c r="D61" s="965"/>
      <c r="E61" s="965"/>
      <c r="F61" s="965"/>
      <c r="G61" s="965"/>
      <c r="H61" s="965"/>
      <c r="J61" s="105"/>
      <c r="K61" s="105"/>
      <c r="L61" s="105"/>
      <c r="M61" s="109"/>
      <c r="N61" s="109"/>
      <c r="O61" s="109"/>
      <c r="P61" s="109"/>
      <c r="Q61" s="109"/>
      <c r="R61" s="109"/>
      <c r="S61" s="109"/>
      <c r="T61" s="109"/>
      <c r="U61" s="109"/>
      <c r="V61" s="109"/>
      <c r="W61" s="109"/>
    </row>
    <row r="62" spans="10:23" ht="15" customHeight="1" thickBot="1">
      <c r="J62" s="105"/>
      <c r="K62" s="105"/>
      <c r="L62" s="105"/>
      <c r="M62" s="109"/>
      <c r="N62" s="109"/>
      <c r="O62" s="109"/>
      <c r="P62" s="109"/>
      <c r="Q62" s="109"/>
      <c r="R62" s="109"/>
      <c r="S62" s="109"/>
      <c r="T62" s="109"/>
      <c r="U62" s="109"/>
      <c r="V62" s="109"/>
      <c r="W62" s="109"/>
    </row>
    <row r="63" spans="1:23" ht="15" customHeight="1">
      <c r="A63" s="552"/>
      <c r="B63" s="552"/>
      <c r="C63" s="543" t="s">
        <v>397</v>
      </c>
      <c r="D63" s="1310" t="s">
        <v>182</v>
      </c>
      <c r="E63" s="1310" t="s">
        <v>830</v>
      </c>
      <c r="F63" s="1310" t="s">
        <v>806</v>
      </c>
      <c r="G63" s="1310" t="s">
        <v>831</v>
      </c>
      <c r="H63" s="1309" t="s">
        <v>183</v>
      </c>
      <c r="J63" s="105"/>
      <c r="K63" s="105"/>
      <c r="L63" s="105"/>
      <c r="M63" s="109"/>
      <c r="N63" s="109"/>
      <c r="O63" s="109"/>
      <c r="P63" s="109"/>
      <c r="Q63" s="109"/>
      <c r="R63" s="109"/>
      <c r="S63" s="109"/>
      <c r="T63" s="109"/>
      <c r="U63" s="109"/>
      <c r="V63" s="109"/>
      <c r="W63" s="109"/>
    </row>
    <row r="64" spans="1:23" ht="15" customHeight="1">
      <c r="A64" s="544" t="s">
        <v>354</v>
      </c>
      <c r="B64" s="544"/>
      <c r="C64" s="183"/>
      <c r="D64" s="1247"/>
      <c r="E64" s="1247"/>
      <c r="F64" s="1247"/>
      <c r="G64" s="1247"/>
      <c r="H64" s="1256"/>
      <c r="J64" s="105"/>
      <c r="K64" s="105"/>
      <c r="L64" s="105"/>
      <c r="M64" s="109"/>
      <c r="N64" s="109"/>
      <c r="O64" s="109"/>
      <c r="P64" s="109"/>
      <c r="Q64" s="109"/>
      <c r="R64" s="109"/>
      <c r="S64" s="109"/>
      <c r="T64" s="109"/>
      <c r="U64" s="109"/>
      <c r="V64" s="109"/>
      <c r="W64" s="109"/>
    </row>
    <row r="65" spans="1:23" ht="15" customHeight="1">
      <c r="A65" s="1020" t="s">
        <v>859</v>
      </c>
      <c r="B65" s="1318"/>
      <c r="C65" s="1278"/>
      <c r="D65" s="562">
        <v>3465</v>
      </c>
      <c r="E65" s="562">
        <v>3460</v>
      </c>
      <c r="F65" s="562">
        <f>SUM(F67:F70)</f>
        <v>3459</v>
      </c>
      <c r="G65" s="562">
        <v>3457</v>
      </c>
      <c r="H65" s="562">
        <v>3456</v>
      </c>
      <c r="J65" s="109"/>
      <c r="K65" s="109"/>
      <c r="L65" s="109"/>
      <c r="M65" s="109"/>
      <c r="N65" s="109"/>
      <c r="O65" s="109"/>
      <c r="P65" s="109"/>
      <c r="Q65" s="109"/>
      <c r="R65" s="109"/>
      <c r="S65" s="109"/>
      <c r="T65" s="109"/>
      <c r="U65" s="109"/>
      <c r="V65" s="109"/>
      <c r="W65" s="109"/>
    </row>
    <row r="66" spans="1:23" ht="15" customHeight="1">
      <c r="A66" s="8"/>
      <c r="B66" s="8"/>
      <c r="C66" s="563"/>
      <c r="D66" s="16"/>
      <c r="E66" s="16"/>
      <c r="F66" s="21"/>
      <c r="G66" s="675" t="s">
        <v>882</v>
      </c>
      <c r="H66" s="675" t="s">
        <v>253</v>
      </c>
      <c r="J66" s="109"/>
      <c r="K66" s="109"/>
      <c r="L66" s="109"/>
      <c r="M66" s="109"/>
      <c r="N66" s="109"/>
      <c r="O66" s="109"/>
      <c r="P66" s="109"/>
      <c r="Q66" s="109"/>
      <c r="R66" s="109"/>
      <c r="S66" s="109"/>
      <c r="T66" s="109"/>
      <c r="U66" s="109"/>
      <c r="V66" s="109"/>
      <c r="W66" s="109"/>
    </row>
    <row r="67" spans="1:23" ht="15" customHeight="1">
      <c r="A67" s="962" t="s">
        <v>860</v>
      </c>
      <c r="B67" s="911"/>
      <c r="C67" s="1279"/>
      <c r="D67" s="193">
        <v>1919</v>
      </c>
      <c r="E67" s="193">
        <v>1919</v>
      </c>
      <c r="F67" s="193">
        <v>1918</v>
      </c>
      <c r="G67" s="682">
        <v>1917</v>
      </c>
      <c r="H67" s="682">
        <v>1917</v>
      </c>
      <c r="K67" s="105"/>
      <c r="L67" s="105"/>
      <c r="M67" s="105"/>
      <c r="N67" s="105"/>
      <c r="O67" s="105"/>
      <c r="P67" s="105"/>
      <c r="Q67" s="105"/>
      <c r="R67" s="105"/>
      <c r="S67" s="105"/>
      <c r="T67" s="105"/>
      <c r="U67" s="105"/>
      <c r="V67" s="105"/>
      <c r="W67" s="105"/>
    </row>
    <row r="68" spans="1:23" ht="15" customHeight="1">
      <c r="A68" s="962" t="s">
        <v>861</v>
      </c>
      <c r="B68" s="911"/>
      <c r="C68" s="1279"/>
      <c r="D68" s="193">
        <v>1412</v>
      </c>
      <c r="E68" s="193">
        <v>1408</v>
      </c>
      <c r="F68" s="193">
        <v>1407</v>
      </c>
      <c r="G68" s="682">
        <v>1406</v>
      </c>
      <c r="H68" s="682">
        <v>1405</v>
      </c>
      <c r="K68" s="21"/>
      <c r="L68" s="21"/>
      <c r="M68" s="21"/>
      <c r="N68" s="21"/>
      <c r="O68" s="21"/>
      <c r="P68" s="21"/>
      <c r="Q68" s="19"/>
      <c r="R68" s="19"/>
      <c r="S68" s="19"/>
      <c r="T68" s="19"/>
      <c r="U68" s="21"/>
      <c r="V68" s="19"/>
      <c r="W68" s="21"/>
    </row>
    <row r="69" spans="1:23" ht="15" customHeight="1">
      <c r="A69" s="962" t="s">
        <v>862</v>
      </c>
      <c r="B69" s="962"/>
      <c r="C69" s="1313"/>
      <c r="D69" s="193">
        <v>36</v>
      </c>
      <c r="E69" s="193">
        <v>36</v>
      </c>
      <c r="F69" s="193">
        <v>37</v>
      </c>
      <c r="G69" s="682">
        <v>38</v>
      </c>
      <c r="H69" s="682">
        <v>38</v>
      </c>
      <c r="K69" s="19"/>
      <c r="L69" s="19"/>
      <c r="M69" s="19"/>
      <c r="N69" s="19"/>
      <c r="O69" s="19"/>
      <c r="P69" s="19"/>
      <c r="Q69" s="21"/>
      <c r="R69" s="21"/>
      <c r="S69" s="21"/>
      <c r="T69" s="21"/>
      <c r="U69" s="21"/>
      <c r="V69" s="21"/>
      <c r="W69" s="21"/>
    </row>
    <row r="70" spans="1:23" ht="15" customHeight="1">
      <c r="A70" s="1316" t="s">
        <v>671</v>
      </c>
      <c r="B70" s="1316"/>
      <c r="C70" s="1317"/>
      <c r="D70" s="565">
        <v>98</v>
      </c>
      <c r="E70" s="565">
        <v>97</v>
      </c>
      <c r="F70" s="565">
        <v>97</v>
      </c>
      <c r="G70" s="683">
        <v>96</v>
      </c>
      <c r="H70" s="683">
        <v>96</v>
      </c>
      <c r="K70" s="21"/>
      <c r="L70" s="21"/>
      <c r="M70" s="21"/>
      <c r="N70" s="21"/>
      <c r="O70" s="21"/>
      <c r="P70" s="21"/>
      <c r="Q70" s="21"/>
      <c r="R70" s="21"/>
      <c r="S70" s="21"/>
      <c r="T70" s="21"/>
      <c r="U70" s="21"/>
      <c r="V70" s="21"/>
      <c r="W70" s="21"/>
    </row>
    <row r="71" spans="1:2" ht="15" customHeight="1">
      <c r="A71" s="566" t="s">
        <v>672</v>
      </c>
      <c r="B71" s="566"/>
    </row>
    <row r="72" spans="1:2" ht="14.25" customHeight="1">
      <c r="A72" s="21" t="s">
        <v>355</v>
      </c>
      <c r="B72" s="21"/>
    </row>
    <row r="73" ht="14.25" customHeight="1">
      <c r="A73" s="10" t="s">
        <v>356</v>
      </c>
    </row>
    <row r="74" ht="14.25" customHeight="1"/>
  </sheetData>
  <sheetProtection/>
  <mergeCells count="87">
    <mergeCell ref="J27:K27"/>
    <mergeCell ref="J8:K8"/>
    <mergeCell ref="J28:K28"/>
    <mergeCell ref="J32:K32"/>
    <mergeCell ref="J36:K36"/>
    <mergeCell ref="J39:K39"/>
    <mergeCell ref="J25:K25"/>
    <mergeCell ref="A7:C7"/>
    <mergeCell ref="J10:K10"/>
    <mergeCell ref="J7:K7"/>
    <mergeCell ref="A8:C8"/>
    <mergeCell ref="J21:K21"/>
    <mergeCell ref="J23:K23"/>
    <mergeCell ref="J24:K24"/>
    <mergeCell ref="A2:H2"/>
    <mergeCell ref="A3:H3"/>
    <mergeCell ref="D5:D6"/>
    <mergeCell ref="E5:E6"/>
    <mergeCell ref="F5:F6"/>
    <mergeCell ref="L5:M5"/>
    <mergeCell ref="J16:K16"/>
    <mergeCell ref="G5:G6"/>
    <mergeCell ref="H5:H6"/>
    <mergeCell ref="J14:K14"/>
    <mergeCell ref="J11:K11"/>
    <mergeCell ref="J5:K6"/>
    <mergeCell ref="J15:K15"/>
    <mergeCell ref="D17:D18"/>
    <mergeCell ref="E17:E18"/>
    <mergeCell ref="F17:F18"/>
    <mergeCell ref="G17:G18"/>
    <mergeCell ref="J18:K18"/>
    <mergeCell ref="V5:W5"/>
    <mergeCell ref="R5:S5"/>
    <mergeCell ref="T5:U5"/>
    <mergeCell ref="A27:C27"/>
    <mergeCell ref="N5:O5"/>
    <mergeCell ref="H17:H18"/>
    <mergeCell ref="J17:K17"/>
    <mergeCell ref="J20:K20"/>
    <mergeCell ref="A23:C23"/>
    <mergeCell ref="A24:C24"/>
    <mergeCell ref="P5:Q5"/>
    <mergeCell ref="J22:K22"/>
    <mergeCell ref="J13:K13"/>
    <mergeCell ref="A19:C19"/>
    <mergeCell ref="J19:K19"/>
    <mergeCell ref="A20:C20"/>
    <mergeCell ref="A9:C9"/>
    <mergeCell ref="J9:K9"/>
    <mergeCell ref="A22:C22"/>
    <mergeCell ref="A15:H15"/>
    <mergeCell ref="A70:C70"/>
    <mergeCell ref="A65:C65"/>
    <mergeCell ref="A67:C67"/>
    <mergeCell ref="A68:C68"/>
    <mergeCell ref="A69:C69"/>
    <mergeCell ref="A21:C21"/>
    <mergeCell ref="G52:G53"/>
    <mergeCell ref="A25:C25"/>
    <mergeCell ref="A29:C29"/>
    <mergeCell ref="A31:C31"/>
    <mergeCell ref="A40:H40"/>
    <mergeCell ref="A32:C32"/>
    <mergeCell ref="A30:C30"/>
    <mergeCell ref="A28:C28"/>
    <mergeCell ref="A26:C26"/>
    <mergeCell ref="A33:C33"/>
    <mergeCell ref="H52:H53"/>
    <mergeCell ref="G42:H42"/>
    <mergeCell ref="A44:B44"/>
    <mergeCell ref="A42:B43"/>
    <mergeCell ref="C42:F42"/>
    <mergeCell ref="A54:C54"/>
    <mergeCell ref="B55:C55"/>
    <mergeCell ref="A61:H61"/>
    <mergeCell ref="A34:C34"/>
    <mergeCell ref="J2:W2"/>
    <mergeCell ref="H63:H64"/>
    <mergeCell ref="A50:H50"/>
    <mergeCell ref="D52:D53"/>
    <mergeCell ref="E52:E53"/>
    <mergeCell ref="F52:F53"/>
    <mergeCell ref="D63:D64"/>
    <mergeCell ref="E63:E64"/>
    <mergeCell ref="F63:F64"/>
    <mergeCell ref="G63:G64"/>
  </mergeCells>
  <printOptions/>
  <pageMargins left="0.5905511811023623" right="0.1968503937007874" top="0.984251968503937" bottom="0.4330708661417323" header="0.5118110236220472" footer="0.5118110236220472"/>
  <pageSetup horizontalDpi="300" verticalDpi="300" orientation="landscape" paperSize="8" scale="70"/>
  <drawing r:id="rId1"/>
</worksheet>
</file>

<file path=xl/worksheets/sheet13.xml><?xml version="1.0" encoding="utf-8"?>
<worksheet xmlns="http://schemas.openxmlformats.org/spreadsheetml/2006/main" xmlns:r="http://schemas.openxmlformats.org/officeDocument/2006/relationships">
  <sheetPr>
    <pageSetUpPr fitToPage="1"/>
  </sheetPr>
  <dimension ref="A1:CT123"/>
  <sheetViews>
    <sheetView zoomScalePageLayoutView="0" workbookViewId="0" topLeftCell="A1">
      <selection activeCell="A3" sqref="A3:Y3"/>
    </sheetView>
  </sheetViews>
  <sheetFormatPr defaultColWidth="10.69921875" defaultRowHeight="15"/>
  <cols>
    <col min="1" max="1" width="2.69921875" style="10" customWidth="1"/>
    <col min="2" max="2" width="13.19921875" style="10" customWidth="1"/>
    <col min="3" max="4" width="9.296875" style="10" customWidth="1"/>
    <col min="5" max="5" width="10.19921875" style="10" customWidth="1"/>
    <col min="6" max="23" width="9.296875" style="10" customWidth="1"/>
    <col min="24" max="24" width="9.19921875" style="10" customWidth="1"/>
    <col min="25" max="25" width="17.19921875" style="10" customWidth="1"/>
    <col min="26" max="16384" width="10.69921875" style="10" customWidth="1"/>
  </cols>
  <sheetData>
    <row r="1" spans="1:25" s="7" customFormat="1" ht="19.5" customHeight="1">
      <c r="A1" s="1" t="s">
        <v>903</v>
      </c>
      <c r="Y1" s="2" t="s">
        <v>904</v>
      </c>
    </row>
    <row r="2" spans="1:25" s="7" customFormat="1" ht="19.5" customHeight="1">
      <c r="A2" s="1"/>
      <c r="Y2" s="2"/>
    </row>
    <row r="3" spans="1:25" ht="19.5" customHeight="1">
      <c r="A3" s="965" t="s">
        <v>12</v>
      </c>
      <c r="B3" s="965"/>
      <c r="C3" s="965"/>
      <c r="D3" s="965"/>
      <c r="E3" s="965"/>
      <c r="F3" s="965"/>
      <c r="G3" s="965"/>
      <c r="H3" s="965"/>
      <c r="I3" s="965"/>
      <c r="J3" s="965"/>
      <c r="K3" s="965"/>
      <c r="L3" s="965"/>
      <c r="M3" s="965"/>
      <c r="N3" s="965"/>
      <c r="O3" s="965"/>
      <c r="P3" s="965"/>
      <c r="Q3" s="965"/>
      <c r="R3" s="965"/>
      <c r="S3" s="965"/>
      <c r="T3" s="965"/>
      <c r="U3" s="965"/>
      <c r="V3" s="965"/>
      <c r="W3" s="965"/>
      <c r="X3" s="965"/>
      <c r="Y3" s="965"/>
    </row>
    <row r="4" ht="18" customHeight="1" thickBot="1">
      <c r="A4" s="19"/>
    </row>
    <row r="5" spans="1:25" ht="14.25" customHeight="1">
      <c r="A5" s="966" t="s">
        <v>112</v>
      </c>
      <c r="B5" s="968"/>
      <c r="C5" s="954" t="s">
        <v>803</v>
      </c>
      <c r="D5" s="941"/>
      <c r="E5" s="941"/>
      <c r="F5" s="941"/>
      <c r="G5" s="941"/>
      <c r="H5" s="941"/>
      <c r="I5" s="942"/>
      <c r="J5" s="954" t="s">
        <v>113</v>
      </c>
      <c r="K5" s="942"/>
      <c r="L5" s="954" t="s">
        <v>114</v>
      </c>
      <c r="M5" s="942"/>
      <c r="N5" s="954" t="s">
        <v>804</v>
      </c>
      <c r="O5" s="941"/>
      <c r="P5" s="941"/>
      <c r="Q5" s="941"/>
      <c r="R5" s="941"/>
      <c r="S5" s="941"/>
      <c r="T5" s="941"/>
      <c r="U5" s="941"/>
      <c r="V5" s="941"/>
      <c r="W5" s="941"/>
      <c r="X5" s="941"/>
      <c r="Y5" s="941"/>
    </row>
    <row r="6" spans="1:25" s="98" customFormat="1" ht="14.25" customHeight="1">
      <c r="A6" s="969"/>
      <c r="B6" s="970"/>
      <c r="C6" s="10"/>
      <c r="D6" s="19"/>
      <c r="E6" s="9"/>
      <c r="F6" s="1332" t="s">
        <v>115</v>
      </c>
      <c r="G6" s="925"/>
      <c r="H6" s="925"/>
      <c r="I6" s="925"/>
      <c r="J6" s="1270" t="s">
        <v>805</v>
      </c>
      <c r="K6" s="981" t="s">
        <v>116</v>
      </c>
      <c r="L6" s="1270" t="s">
        <v>805</v>
      </c>
      <c r="M6" s="981" t="s">
        <v>117</v>
      </c>
      <c r="N6" s="1332" t="s">
        <v>118</v>
      </c>
      <c r="O6" s="926"/>
      <c r="P6" s="1332" t="s">
        <v>565</v>
      </c>
      <c r="Q6" s="926"/>
      <c r="R6" s="1332" t="s">
        <v>809</v>
      </c>
      <c r="S6" s="926"/>
      <c r="T6" s="1332" t="s">
        <v>810</v>
      </c>
      <c r="U6" s="926"/>
      <c r="V6" s="1332" t="s">
        <v>119</v>
      </c>
      <c r="W6" s="926"/>
      <c r="X6" s="1336" t="s">
        <v>120</v>
      </c>
      <c r="Y6" s="1331" t="s">
        <v>26</v>
      </c>
    </row>
    <row r="7" spans="1:25" s="98" customFormat="1" ht="14.25" customHeight="1">
      <c r="A7" s="1327"/>
      <c r="B7" s="1328"/>
      <c r="C7" s="540" t="s">
        <v>121</v>
      </c>
      <c r="D7" s="1345" t="s">
        <v>811</v>
      </c>
      <c r="E7" s="1346" t="s">
        <v>812</v>
      </c>
      <c r="F7" s="1333"/>
      <c r="G7" s="1338"/>
      <c r="H7" s="1338"/>
      <c r="I7" s="1338"/>
      <c r="J7" s="1339"/>
      <c r="K7" s="1341"/>
      <c r="L7" s="1339"/>
      <c r="M7" s="1341"/>
      <c r="N7" s="1333"/>
      <c r="O7" s="1334"/>
      <c r="P7" s="1333"/>
      <c r="Q7" s="1334"/>
      <c r="R7" s="1333"/>
      <c r="S7" s="1334"/>
      <c r="T7" s="1333"/>
      <c r="U7" s="1334"/>
      <c r="V7" s="1333"/>
      <c r="W7" s="1334"/>
      <c r="X7" s="1337"/>
      <c r="Y7" s="1329"/>
    </row>
    <row r="8" spans="1:25" s="98" customFormat="1" ht="14.25" customHeight="1">
      <c r="A8" s="1329"/>
      <c r="B8" s="1330"/>
      <c r="C8" s="567"/>
      <c r="D8" s="1342"/>
      <c r="E8" s="1347"/>
      <c r="F8" s="568" t="s">
        <v>813</v>
      </c>
      <c r="G8" s="568" t="s">
        <v>814</v>
      </c>
      <c r="H8" s="568" t="s">
        <v>815</v>
      </c>
      <c r="I8" s="569" t="s">
        <v>404</v>
      </c>
      <c r="J8" s="1340"/>
      <c r="K8" s="1342"/>
      <c r="L8" s="1340"/>
      <c r="M8" s="1342"/>
      <c r="N8" s="570" t="s">
        <v>122</v>
      </c>
      <c r="O8" s="571" t="s">
        <v>123</v>
      </c>
      <c r="P8" s="570" t="s">
        <v>122</v>
      </c>
      <c r="Q8" s="571" t="s">
        <v>123</v>
      </c>
      <c r="R8" s="570" t="s">
        <v>122</v>
      </c>
      <c r="S8" s="571" t="s">
        <v>123</v>
      </c>
      <c r="T8" s="570" t="s">
        <v>122</v>
      </c>
      <c r="U8" s="571" t="s">
        <v>123</v>
      </c>
      <c r="V8" s="570" t="s">
        <v>122</v>
      </c>
      <c r="W8" s="571" t="s">
        <v>123</v>
      </c>
      <c r="X8" s="568" t="s">
        <v>122</v>
      </c>
      <c r="Y8" s="572" t="s">
        <v>123</v>
      </c>
    </row>
    <row r="9" spans="1:25" s="98" customFormat="1" ht="14.25" customHeight="1">
      <c r="A9" s="924" t="s">
        <v>189</v>
      </c>
      <c r="B9" s="1335"/>
      <c r="C9" s="573">
        <v>322</v>
      </c>
      <c r="D9" s="574">
        <v>14</v>
      </c>
      <c r="E9" s="574">
        <v>308</v>
      </c>
      <c r="F9" s="574">
        <v>385</v>
      </c>
      <c r="G9" s="574">
        <v>34</v>
      </c>
      <c r="H9" s="574">
        <v>231</v>
      </c>
      <c r="I9" s="574">
        <v>120</v>
      </c>
      <c r="J9" s="574">
        <v>62</v>
      </c>
      <c r="K9" s="574">
        <v>1049</v>
      </c>
      <c r="L9" s="574">
        <v>436</v>
      </c>
      <c r="M9" s="574">
        <v>46141</v>
      </c>
      <c r="N9" s="574">
        <v>1118</v>
      </c>
      <c r="O9" s="574">
        <v>76937</v>
      </c>
      <c r="P9" s="574">
        <v>423</v>
      </c>
      <c r="Q9" s="574">
        <v>12041</v>
      </c>
      <c r="R9" s="574">
        <v>31</v>
      </c>
      <c r="S9" s="574">
        <v>948</v>
      </c>
      <c r="T9" s="574">
        <v>8</v>
      </c>
      <c r="U9" s="574">
        <v>190</v>
      </c>
      <c r="V9" s="574">
        <v>1</v>
      </c>
      <c r="W9" s="574">
        <v>29</v>
      </c>
      <c r="X9" s="574">
        <v>324</v>
      </c>
      <c r="Y9" s="574">
        <v>86576</v>
      </c>
    </row>
    <row r="10" spans="1:25" s="98" customFormat="1" ht="14.25" customHeight="1">
      <c r="A10" s="927" t="s">
        <v>185</v>
      </c>
      <c r="B10" s="1343"/>
      <c r="C10" s="573">
        <v>321</v>
      </c>
      <c r="D10" s="574">
        <v>14</v>
      </c>
      <c r="E10" s="574">
        <v>307</v>
      </c>
      <c r="F10" s="574">
        <v>382</v>
      </c>
      <c r="G10" s="574">
        <v>34</v>
      </c>
      <c r="H10" s="574">
        <v>230</v>
      </c>
      <c r="I10" s="574">
        <v>118</v>
      </c>
      <c r="J10" s="574">
        <v>58</v>
      </c>
      <c r="K10" s="574">
        <v>909</v>
      </c>
      <c r="L10" s="574">
        <v>450</v>
      </c>
      <c r="M10" s="574">
        <v>44695</v>
      </c>
      <c r="N10" s="574">
        <v>1023</v>
      </c>
      <c r="O10" s="574">
        <v>76676</v>
      </c>
      <c r="P10" s="574">
        <v>422</v>
      </c>
      <c r="Q10" s="574">
        <v>11832</v>
      </c>
      <c r="R10" s="574">
        <v>28</v>
      </c>
      <c r="S10" s="574">
        <v>991</v>
      </c>
      <c r="T10" s="574">
        <v>8</v>
      </c>
      <c r="U10" s="574">
        <v>186</v>
      </c>
      <c r="V10" s="574">
        <v>1</v>
      </c>
      <c r="W10" s="574">
        <v>32</v>
      </c>
      <c r="X10" s="574">
        <v>323</v>
      </c>
      <c r="Y10" s="574">
        <v>86690</v>
      </c>
    </row>
    <row r="11" spans="1:25" s="98" customFormat="1" ht="14.25" customHeight="1">
      <c r="A11" s="927" t="s">
        <v>186</v>
      </c>
      <c r="B11" s="1343"/>
      <c r="C11" s="574">
        <v>313</v>
      </c>
      <c r="D11" s="574">
        <v>10</v>
      </c>
      <c r="E11" s="574">
        <v>303</v>
      </c>
      <c r="F11" s="574">
        <v>333</v>
      </c>
      <c r="G11" s="574">
        <v>9</v>
      </c>
      <c r="H11" s="574">
        <v>203</v>
      </c>
      <c r="I11" s="574">
        <v>121</v>
      </c>
      <c r="J11" s="574">
        <v>61</v>
      </c>
      <c r="K11" s="574">
        <v>816</v>
      </c>
      <c r="L11" s="574">
        <v>427</v>
      </c>
      <c r="M11" s="574">
        <v>42450</v>
      </c>
      <c r="N11" s="574">
        <v>971</v>
      </c>
      <c r="O11" s="574">
        <v>76248</v>
      </c>
      <c r="P11" s="574">
        <v>421</v>
      </c>
      <c r="Q11" s="574">
        <v>11492</v>
      </c>
      <c r="R11" s="574">
        <v>30</v>
      </c>
      <c r="S11" s="574">
        <v>983</v>
      </c>
      <c r="T11" s="574">
        <v>8</v>
      </c>
      <c r="U11" s="574">
        <v>151</v>
      </c>
      <c r="V11" s="574">
        <v>2</v>
      </c>
      <c r="W11" s="574">
        <v>44</v>
      </c>
      <c r="X11" s="574">
        <v>324</v>
      </c>
      <c r="Y11" s="574">
        <v>90451</v>
      </c>
    </row>
    <row r="12" spans="1:25" s="98" customFormat="1" ht="14.25" customHeight="1">
      <c r="A12" s="927" t="s">
        <v>187</v>
      </c>
      <c r="B12" s="1343"/>
      <c r="C12" s="257">
        <v>312</v>
      </c>
      <c r="D12" s="258">
        <v>10</v>
      </c>
      <c r="E12" s="258">
        <v>302</v>
      </c>
      <c r="F12" s="258">
        <v>321</v>
      </c>
      <c r="G12" s="258">
        <v>9</v>
      </c>
      <c r="H12" s="258">
        <v>199</v>
      </c>
      <c r="I12" s="258">
        <v>113</v>
      </c>
      <c r="J12" s="258">
        <v>60</v>
      </c>
      <c r="K12" s="258">
        <v>860</v>
      </c>
      <c r="L12" s="258">
        <v>392</v>
      </c>
      <c r="M12" s="258">
        <v>40336</v>
      </c>
      <c r="N12" s="258">
        <v>965</v>
      </c>
      <c r="O12" s="258">
        <v>75306</v>
      </c>
      <c r="P12" s="258">
        <v>427</v>
      </c>
      <c r="Q12" s="258">
        <v>11823</v>
      </c>
      <c r="R12" s="258">
        <v>29</v>
      </c>
      <c r="S12" s="258">
        <v>918</v>
      </c>
      <c r="T12" s="258">
        <v>8</v>
      </c>
      <c r="U12" s="258">
        <v>149</v>
      </c>
      <c r="V12" s="258">
        <v>1</v>
      </c>
      <c r="W12" s="258">
        <v>19</v>
      </c>
      <c r="X12" s="258">
        <v>318</v>
      </c>
      <c r="Y12" s="258">
        <v>87705</v>
      </c>
    </row>
    <row r="13" spans="1:25" s="26" customFormat="1" ht="14.25" customHeight="1">
      <c r="A13" s="930" t="s">
        <v>188</v>
      </c>
      <c r="B13" s="1344"/>
      <c r="C13" s="221">
        <f>SUM(C15,C16,C17,C18,C19,C20,C21,C22,C23,C24,C27,C25,C30,C34,C38,C41)</f>
        <v>315</v>
      </c>
      <c r="D13" s="191">
        <f aca="true" t="shared" si="0" ref="D13:Y13">SUM(D15,D16,D17,D18,D19,D20,D21,D22,D23,D24,D27,D25,D30,D34,D38,D41)</f>
        <v>10</v>
      </c>
      <c r="E13" s="191">
        <f t="shared" si="0"/>
        <v>305</v>
      </c>
      <c r="F13" s="191">
        <f t="shared" si="0"/>
        <v>317</v>
      </c>
      <c r="G13" s="191">
        <f t="shared" si="0"/>
        <v>9</v>
      </c>
      <c r="H13" s="191">
        <f t="shared" si="0"/>
        <v>198</v>
      </c>
      <c r="I13" s="191">
        <f t="shared" si="0"/>
        <v>110</v>
      </c>
      <c r="J13" s="191">
        <f t="shared" si="0"/>
        <v>61</v>
      </c>
      <c r="K13" s="191">
        <f t="shared" si="0"/>
        <v>855</v>
      </c>
      <c r="L13" s="191">
        <f t="shared" si="0"/>
        <v>392</v>
      </c>
      <c r="M13" s="191">
        <f t="shared" si="0"/>
        <v>38931</v>
      </c>
      <c r="N13" s="191">
        <f t="shared" si="0"/>
        <v>839</v>
      </c>
      <c r="O13" s="191">
        <f t="shared" si="0"/>
        <v>74768</v>
      </c>
      <c r="P13" s="191">
        <f t="shared" si="0"/>
        <v>434</v>
      </c>
      <c r="Q13" s="191">
        <f t="shared" si="0"/>
        <v>11028</v>
      </c>
      <c r="R13" s="191">
        <f t="shared" si="0"/>
        <v>28</v>
      </c>
      <c r="S13" s="191">
        <f t="shared" si="0"/>
        <v>821</v>
      </c>
      <c r="T13" s="191">
        <f t="shared" si="0"/>
        <v>7</v>
      </c>
      <c r="U13" s="191">
        <f t="shared" si="0"/>
        <v>132</v>
      </c>
      <c r="V13" s="191">
        <f t="shared" si="0"/>
        <v>1</v>
      </c>
      <c r="W13" s="191">
        <f t="shared" si="0"/>
        <v>17</v>
      </c>
      <c r="X13" s="191">
        <f t="shared" si="0"/>
        <v>316</v>
      </c>
      <c r="Y13" s="191">
        <f t="shared" si="0"/>
        <v>86015</v>
      </c>
    </row>
    <row r="14" spans="1:92" ht="14.25" customHeight="1">
      <c r="A14" s="269"/>
      <c r="B14" s="269"/>
      <c r="C14" s="831"/>
      <c r="D14" s="308"/>
      <c r="E14" s="308"/>
      <c r="F14" s="308"/>
      <c r="G14" s="308"/>
      <c r="H14" s="308"/>
      <c r="I14" s="308"/>
      <c r="J14" s="351"/>
      <c r="K14" s="351"/>
      <c r="L14" s="351"/>
      <c r="M14" s="351"/>
      <c r="N14" s="351"/>
      <c r="O14" s="351"/>
      <c r="P14" s="351"/>
      <c r="Q14" s="351"/>
      <c r="R14" s="351"/>
      <c r="S14" s="351"/>
      <c r="T14" s="351"/>
      <c r="U14" s="351"/>
      <c r="V14" s="351"/>
      <c r="W14" s="351"/>
      <c r="X14" s="351"/>
      <c r="Y14" s="351"/>
      <c r="Z14" s="21"/>
      <c r="AA14" s="21"/>
      <c r="AB14" s="21"/>
      <c r="AC14" s="21"/>
      <c r="AD14" s="21"/>
      <c r="AE14" s="21"/>
      <c r="AF14" s="21"/>
      <c r="CM14" s="21"/>
      <c r="CN14" s="21"/>
    </row>
    <row r="15" spans="1:98" s="26" customFormat="1" ht="14.25" customHeight="1">
      <c r="A15" s="938" t="s">
        <v>473</v>
      </c>
      <c r="B15" s="888"/>
      <c r="C15" s="221">
        <v>62</v>
      </c>
      <c r="D15" s="191">
        <v>2</v>
      </c>
      <c r="E15" s="191">
        <v>60</v>
      </c>
      <c r="F15" s="191">
        <f>SUM(G15:I15)</f>
        <v>123</v>
      </c>
      <c r="G15" s="191">
        <v>1</v>
      </c>
      <c r="H15" s="191">
        <v>60</v>
      </c>
      <c r="I15" s="191">
        <v>62</v>
      </c>
      <c r="J15" s="550">
        <v>6</v>
      </c>
      <c r="K15" s="550">
        <v>120</v>
      </c>
      <c r="L15" s="550">
        <v>48</v>
      </c>
      <c r="M15" s="550">
        <v>16300</v>
      </c>
      <c r="N15" s="575">
        <v>65</v>
      </c>
      <c r="O15" s="576">
        <v>34253</v>
      </c>
      <c r="P15" s="576">
        <v>75</v>
      </c>
      <c r="Q15" s="576">
        <v>1970</v>
      </c>
      <c r="R15" s="576">
        <v>13</v>
      </c>
      <c r="S15" s="576">
        <v>421</v>
      </c>
      <c r="T15" s="576">
        <v>4</v>
      </c>
      <c r="U15" s="576">
        <v>77</v>
      </c>
      <c r="V15" s="576" t="s">
        <v>722</v>
      </c>
      <c r="W15" s="576" t="s">
        <v>722</v>
      </c>
      <c r="X15" s="191">
        <v>80</v>
      </c>
      <c r="Y15" s="191">
        <v>31507</v>
      </c>
      <c r="Z15" s="89"/>
      <c r="CL15" s="89"/>
      <c r="CM15" s="89"/>
      <c r="CN15" s="89"/>
      <c r="CS15" s="89"/>
      <c r="CT15" s="89"/>
    </row>
    <row r="16" spans="1:98" s="26" customFormat="1" ht="14.25" customHeight="1">
      <c r="A16" s="938" t="s">
        <v>275</v>
      </c>
      <c r="B16" s="938"/>
      <c r="C16" s="221">
        <v>22</v>
      </c>
      <c r="D16" s="191" t="s">
        <v>722</v>
      </c>
      <c r="E16" s="191">
        <v>22</v>
      </c>
      <c r="F16" s="191">
        <f aca="true" t="shared" si="1" ref="F16:F43">SUM(G16:I16)</f>
        <v>36</v>
      </c>
      <c r="G16" s="191" t="s">
        <v>722</v>
      </c>
      <c r="H16" s="191">
        <v>22</v>
      </c>
      <c r="I16" s="191">
        <v>14</v>
      </c>
      <c r="J16" s="550">
        <v>1</v>
      </c>
      <c r="K16" s="550">
        <v>56</v>
      </c>
      <c r="L16" s="550">
        <v>19</v>
      </c>
      <c r="M16" s="550">
        <v>1667</v>
      </c>
      <c r="N16" s="575">
        <v>13</v>
      </c>
      <c r="O16" s="550">
        <v>2495</v>
      </c>
      <c r="P16" s="550">
        <v>9</v>
      </c>
      <c r="Q16" s="550">
        <v>218</v>
      </c>
      <c r="R16" s="550" t="s">
        <v>722</v>
      </c>
      <c r="S16" s="550" t="s">
        <v>722</v>
      </c>
      <c r="T16" s="550" t="s">
        <v>722</v>
      </c>
      <c r="U16" s="550" t="s">
        <v>722</v>
      </c>
      <c r="V16" s="576" t="s">
        <v>722</v>
      </c>
      <c r="W16" s="576" t="s">
        <v>722</v>
      </c>
      <c r="X16" s="191">
        <v>19</v>
      </c>
      <c r="Y16" s="191">
        <v>3803</v>
      </c>
      <c r="CM16" s="89"/>
      <c r="CT16" s="89"/>
    </row>
    <row r="17" spans="1:91" s="26" customFormat="1" ht="14.25" customHeight="1">
      <c r="A17" s="938" t="s">
        <v>474</v>
      </c>
      <c r="B17" s="938"/>
      <c r="C17" s="221">
        <v>36</v>
      </c>
      <c r="D17" s="191">
        <v>1</v>
      </c>
      <c r="E17" s="191">
        <v>35</v>
      </c>
      <c r="F17" s="191">
        <f t="shared" si="1"/>
        <v>16</v>
      </c>
      <c r="G17" s="191">
        <v>7</v>
      </c>
      <c r="H17" s="191">
        <v>9</v>
      </c>
      <c r="I17" s="191" t="s">
        <v>722</v>
      </c>
      <c r="J17" s="550" t="s">
        <v>722</v>
      </c>
      <c r="K17" s="550" t="s">
        <v>722</v>
      </c>
      <c r="L17" s="550">
        <v>84</v>
      </c>
      <c r="M17" s="575">
        <v>3918</v>
      </c>
      <c r="N17" s="575">
        <v>206</v>
      </c>
      <c r="O17" s="576">
        <v>7834</v>
      </c>
      <c r="P17" s="576">
        <v>20</v>
      </c>
      <c r="Q17" s="576">
        <v>657</v>
      </c>
      <c r="R17" s="576">
        <v>2</v>
      </c>
      <c r="S17" s="576">
        <v>43</v>
      </c>
      <c r="T17" s="550" t="s">
        <v>722</v>
      </c>
      <c r="U17" s="550" t="s">
        <v>722</v>
      </c>
      <c r="V17" s="550" t="s">
        <v>722</v>
      </c>
      <c r="W17" s="550" t="s">
        <v>722</v>
      </c>
      <c r="X17" s="191">
        <v>35</v>
      </c>
      <c r="Y17" s="191">
        <v>8872</v>
      </c>
      <c r="CM17" s="89"/>
    </row>
    <row r="18" spans="1:25" s="26" customFormat="1" ht="14.25" customHeight="1">
      <c r="A18" s="938" t="s">
        <v>475</v>
      </c>
      <c r="B18" s="938"/>
      <c r="C18" s="221">
        <v>19</v>
      </c>
      <c r="D18" s="191">
        <v>1</v>
      </c>
      <c r="E18" s="191">
        <v>18</v>
      </c>
      <c r="F18" s="191">
        <f t="shared" si="1"/>
        <v>22</v>
      </c>
      <c r="G18" s="191" t="s">
        <v>722</v>
      </c>
      <c r="H18" s="191">
        <v>22</v>
      </c>
      <c r="I18" s="191" t="s">
        <v>722</v>
      </c>
      <c r="J18" s="550" t="s">
        <v>722</v>
      </c>
      <c r="K18" s="550" t="s">
        <v>722</v>
      </c>
      <c r="L18" s="550">
        <v>10</v>
      </c>
      <c r="M18" s="550">
        <v>917</v>
      </c>
      <c r="N18" s="575">
        <v>33</v>
      </c>
      <c r="O18" s="576">
        <v>747</v>
      </c>
      <c r="P18" s="576">
        <v>17</v>
      </c>
      <c r="Q18" s="576">
        <v>318</v>
      </c>
      <c r="R18" s="576">
        <v>1</v>
      </c>
      <c r="S18" s="576">
        <v>9</v>
      </c>
      <c r="T18" s="550" t="s">
        <v>722</v>
      </c>
      <c r="U18" s="550" t="s">
        <v>722</v>
      </c>
      <c r="V18" s="550" t="s">
        <v>722</v>
      </c>
      <c r="W18" s="550" t="s">
        <v>722</v>
      </c>
      <c r="X18" s="191">
        <v>16</v>
      </c>
      <c r="Y18" s="191">
        <v>1685</v>
      </c>
    </row>
    <row r="19" spans="1:25" s="26" customFormat="1" ht="14.25" customHeight="1">
      <c r="A19" s="938" t="s">
        <v>476</v>
      </c>
      <c r="B19" s="938"/>
      <c r="C19" s="221">
        <v>10</v>
      </c>
      <c r="D19" s="191" t="s">
        <v>722</v>
      </c>
      <c r="E19" s="191">
        <v>10</v>
      </c>
      <c r="F19" s="191">
        <f t="shared" si="1"/>
        <v>10</v>
      </c>
      <c r="G19" s="191" t="s">
        <v>722</v>
      </c>
      <c r="H19" s="191">
        <v>10</v>
      </c>
      <c r="I19" s="191" t="s">
        <v>722</v>
      </c>
      <c r="J19" s="550">
        <v>10</v>
      </c>
      <c r="K19" s="575">
        <v>199</v>
      </c>
      <c r="L19" s="550">
        <v>20</v>
      </c>
      <c r="M19" s="576">
        <v>1911</v>
      </c>
      <c r="N19" s="575">
        <v>9</v>
      </c>
      <c r="O19" s="550">
        <v>1009</v>
      </c>
      <c r="P19" s="550">
        <v>12</v>
      </c>
      <c r="Q19" s="550">
        <v>172</v>
      </c>
      <c r="R19" s="550">
        <v>1</v>
      </c>
      <c r="S19" s="550">
        <v>10</v>
      </c>
      <c r="T19" s="550" t="s">
        <v>722</v>
      </c>
      <c r="U19" s="550" t="s">
        <v>722</v>
      </c>
      <c r="V19" s="550" t="s">
        <v>722</v>
      </c>
      <c r="W19" s="550" t="s">
        <v>722</v>
      </c>
      <c r="X19" s="191">
        <v>13</v>
      </c>
      <c r="Y19" s="191">
        <v>937</v>
      </c>
    </row>
    <row r="20" spans="1:25" s="26" customFormat="1" ht="14.25" customHeight="1">
      <c r="A20" s="938" t="s">
        <v>477</v>
      </c>
      <c r="B20" s="938"/>
      <c r="C20" s="221">
        <v>21</v>
      </c>
      <c r="D20" s="191">
        <v>1</v>
      </c>
      <c r="E20" s="191">
        <v>20</v>
      </c>
      <c r="F20" s="191" t="s">
        <v>722</v>
      </c>
      <c r="G20" s="191" t="s">
        <v>722</v>
      </c>
      <c r="H20" s="191" t="s">
        <v>722</v>
      </c>
      <c r="I20" s="191" t="s">
        <v>722</v>
      </c>
      <c r="J20" s="191" t="s">
        <v>722</v>
      </c>
      <c r="K20" s="191" t="s">
        <v>722</v>
      </c>
      <c r="L20" s="550">
        <v>16</v>
      </c>
      <c r="M20" s="550">
        <v>1734</v>
      </c>
      <c r="N20" s="575">
        <v>17</v>
      </c>
      <c r="O20" s="550">
        <v>3103</v>
      </c>
      <c r="P20" s="550">
        <v>1</v>
      </c>
      <c r="Q20" s="550">
        <v>232</v>
      </c>
      <c r="R20" s="550">
        <v>1</v>
      </c>
      <c r="S20" s="550">
        <v>42</v>
      </c>
      <c r="T20" s="550">
        <v>1</v>
      </c>
      <c r="U20" s="550">
        <v>29</v>
      </c>
      <c r="V20" s="550" t="s">
        <v>722</v>
      </c>
      <c r="W20" s="550" t="s">
        <v>722</v>
      </c>
      <c r="X20" s="191">
        <v>28</v>
      </c>
      <c r="Y20" s="191">
        <v>5145</v>
      </c>
    </row>
    <row r="21" spans="1:28" s="26" customFormat="1" ht="14.25" customHeight="1">
      <c r="A21" s="938" t="s">
        <v>478</v>
      </c>
      <c r="B21" s="938"/>
      <c r="C21" s="221">
        <v>11</v>
      </c>
      <c r="D21" s="191" t="s">
        <v>722</v>
      </c>
      <c r="E21" s="191">
        <v>11</v>
      </c>
      <c r="F21" s="191" t="s">
        <v>722</v>
      </c>
      <c r="G21" s="191" t="s">
        <v>722</v>
      </c>
      <c r="H21" s="191" t="s">
        <v>722</v>
      </c>
      <c r="I21" s="191" t="s">
        <v>722</v>
      </c>
      <c r="J21" s="550">
        <v>2</v>
      </c>
      <c r="K21" s="550">
        <v>40</v>
      </c>
      <c r="L21" s="550">
        <v>8</v>
      </c>
      <c r="M21" s="550">
        <v>536</v>
      </c>
      <c r="N21" s="575">
        <v>63</v>
      </c>
      <c r="O21" s="576">
        <v>1073</v>
      </c>
      <c r="P21" s="576">
        <v>20</v>
      </c>
      <c r="Q21" s="576">
        <v>404</v>
      </c>
      <c r="R21" s="576">
        <v>1</v>
      </c>
      <c r="S21" s="576">
        <v>13</v>
      </c>
      <c r="T21" s="550" t="s">
        <v>722</v>
      </c>
      <c r="U21" s="550" t="s">
        <v>722</v>
      </c>
      <c r="V21" s="550" t="s">
        <v>722</v>
      </c>
      <c r="W21" s="550" t="s">
        <v>722</v>
      </c>
      <c r="X21" s="191">
        <v>8</v>
      </c>
      <c r="Y21" s="191">
        <v>1488</v>
      </c>
      <c r="AB21" s="26" t="s">
        <v>882</v>
      </c>
    </row>
    <row r="22" spans="1:25" s="26" customFormat="1" ht="14.25" customHeight="1">
      <c r="A22" s="938" t="s">
        <v>487</v>
      </c>
      <c r="B22" s="888"/>
      <c r="C22" s="221">
        <v>21</v>
      </c>
      <c r="D22" s="191" t="s">
        <v>722</v>
      </c>
      <c r="E22" s="191">
        <v>21</v>
      </c>
      <c r="F22" s="191">
        <f t="shared" si="1"/>
        <v>1</v>
      </c>
      <c r="G22" s="191" t="s">
        <v>722</v>
      </c>
      <c r="H22" s="191" t="s">
        <v>722</v>
      </c>
      <c r="I22" s="191">
        <v>1</v>
      </c>
      <c r="J22" s="550" t="s">
        <v>722</v>
      </c>
      <c r="K22" s="550" t="s">
        <v>722</v>
      </c>
      <c r="L22" s="550">
        <v>2</v>
      </c>
      <c r="M22" s="550">
        <v>1104</v>
      </c>
      <c r="N22" s="575">
        <v>58</v>
      </c>
      <c r="O22" s="550">
        <v>2163</v>
      </c>
      <c r="P22" s="550">
        <v>34</v>
      </c>
      <c r="Q22" s="550">
        <v>727</v>
      </c>
      <c r="R22" s="550">
        <v>1</v>
      </c>
      <c r="S22" s="550">
        <v>12</v>
      </c>
      <c r="T22" s="550" t="s">
        <v>722</v>
      </c>
      <c r="U22" s="550" t="s">
        <v>722</v>
      </c>
      <c r="V22" s="550" t="s">
        <v>722</v>
      </c>
      <c r="W22" s="550" t="s">
        <v>722</v>
      </c>
      <c r="X22" s="191">
        <v>9</v>
      </c>
      <c r="Y22" s="191">
        <v>3065</v>
      </c>
    </row>
    <row r="23" spans="1:32" s="26" customFormat="1" ht="14.25" customHeight="1">
      <c r="A23" s="1319" t="s">
        <v>285</v>
      </c>
      <c r="B23" s="888"/>
      <c r="C23" s="221">
        <v>28</v>
      </c>
      <c r="D23" s="191" t="s">
        <v>722</v>
      </c>
      <c r="E23" s="191">
        <v>28</v>
      </c>
      <c r="F23" s="191">
        <f t="shared" si="1"/>
        <v>58</v>
      </c>
      <c r="G23" s="191" t="s">
        <v>722</v>
      </c>
      <c r="H23" s="191">
        <v>28</v>
      </c>
      <c r="I23" s="191">
        <v>30</v>
      </c>
      <c r="J23" s="550">
        <v>1</v>
      </c>
      <c r="K23" s="550">
        <v>80</v>
      </c>
      <c r="L23" s="550">
        <v>11</v>
      </c>
      <c r="M23" s="550">
        <v>730</v>
      </c>
      <c r="N23" s="575">
        <v>8</v>
      </c>
      <c r="O23" s="576">
        <v>7190</v>
      </c>
      <c r="P23" s="576">
        <v>79</v>
      </c>
      <c r="Q23" s="576">
        <v>2287</v>
      </c>
      <c r="R23" s="576">
        <v>2</v>
      </c>
      <c r="S23" s="576">
        <v>46</v>
      </c>
      <c r="T23" s="550" t="s">
        <v>722</v>
      </c>
      <c r="U23" s="550" t="s">
        <v>722</v>
      </c>
      <c r="V23" s="550" t="s">
        <v>722</v>
      </c>
      <c r="W23" s="550" t="s">
        <v>722</v>
      </c>
      <c r="X23" s="191">
        <v>30</v>
      </c>
      <c r="Y23" s="191">
        <v>9180</v>
      </c>
      <c r="Z23" s="151"/>
      <c r="AA23" s="89"/>
      <c r="AB23" s="89"/>
      <c r="AC23" s="89"/>
      <c r="AD23" s="89"/>
      <c r="AE23" s="89"/>
      <c r="AF23" s="89"/>
    </row>
    <row r="24" spans="1:26" s="26" customFormat="1" ht="14.25" customHeight="1">
      <c r="A24" s="938" t="s">
        <v>286</v>
      </c>
      <c r="B24" s="888"/>
      <c r="C24" s="221">
        <v>4</v>
      </c>
      <c r="D24" s="191">
        <v>1</v>
      </c>
      <c r="E24" s="191">
        <v>3</v>
      </c>
      <c r="F24" s="191" t="s">
        <v>722</v>
      </c>
      <c r="G24" s="191" t="s">
        <v>722</v>
      </c>
      <c r="H24" s="191" t="s">
        <v>722</v>
      </c>
      <c r="I24" s="191" t="s">
        <v>722</v>
      </c>
      <c r="J24" s="550" t="s">
        <v>722</v>
      </c>
      <c r="K24" s="550" t="s">
        <v>722</v>
      </c>
      <c r="L24" s="550">
        <v>74</v>
      </c>
      <c r="M24" s="550">
        <v>2637</v>
      </c>
      <c r="N24" s="575">
        <v>92</v>
      </c>
      <c r="O24" s="550">
        <v>3349</v>
      </c>
      <c r="P24" s="550">
        <v>47</v>
      </c>
      <c r="Q24" s="550">
        <v>1543</v>
      </c>
      <c r="R24" s="550">
        <v>2</v>
      </c>
      <c r="S24" s="550">
        <v>70</v>
      </c>
      <c r="T24" s="550" t="s">
        <v>722</v>
      </c>
      <c r="U24" s="550" t="s">
        <v>722</v>
      </c>
      <c r="V24" s="550" t="s">
        <v>722</v>
      </c>
      <c r="W24" s="550" t="s">
        <v>722</v>
      </c>
      <c r="X24" s="191">
        <v>11</v>
      </c>
      <c r="Y24" s="191">
        <v>4266</v>
      </c>
      <c r="Z24" s="27"/>
    </row>
    <row r="25" spans="1:25" s="26" customFormat="1" ht="14.25" customHeight="1">
      <c r="A25" s="938" t="s">
        <v>51</v>
      </c>
      <c r="B25" s="888"/>
      <c r="C25" s="221">
        <v>5</v>
      </c>
      <c r="D25" s="191">
        <v>1</v>
      </c>
      <c r="E25" s="191">
        <v>4</v>
      </c>
      <c r="F25" s="191">
        <f t="shared" si="1"/>
        <v>5</v>
      </c>
      <c r="G25" s="191" t="s">
        <v>722</v>
      </c>
      <c r="H25" s="191">
        <v>5</v>
      </c>
      <c r="I25" s="191" t="s">
        <v>722</v>
      </c>
      <c r="J25" s="191" t="s">
        <v>722</v>
      </c>
      <c r="K25" s="191" t="s">
        <v>722</v>
      </c>
      <c r="L25" s="191">
        <v>3</v>
      </c>
      <c r="M25" s="191">
        <v>700</v>
      </c>
      <c r="N25" s="191">
        <v>57</v>
      </c>
      <c r="O25" s="191">
        <v>3445</v>
      </c>
      <c r="P25" s="191">
        <v>16</v>
      </c>
      <c r="Q25" s="191">
        <v>487</v>
      </c>
      <c r="R25" s="191">
        <v>1</v>
      </c>
      <c r="S25" s="191">
        <v>41</v>
      </c>
      <c r="T25" s="191">
        <v>1</v>
      </c>
      <c r="U25" s="191">
        <v>16</v>
      </c>
      <c r="V25" s="550" t="s">
        <v>722</v>
      </c>
      <c r="W25" s="550" t="s">
        <v>722</v>
      </c>
      <c r="X25" s="191">
        <v>7</v>
      </c>
      <c r="Y25" s="191">
        <v>3819</v>
      </c>
    </row>
    <row r="26" spans="1:25" s="45" customFormat="1" ht="14.25" customHeight="1">
      <c r="A26" s="377"/>
      <c r="B26" s="554"/>
      <c r="C26" s="221"/>
      <c r="D26" s="577"/>
      <c r="E26" s="351"/>
      <c r="F26" s="191" t="s">
        <v>822</v>
      </c>
      <c r="G26" s="351" t="s">
        <v>92</v>
      </c>
      <c r="H26" s="351" t="s">
        <v>882</v>
      </c>
      <c r="I26" s="351" t="s">
        <v>91</v>
      </c>
      <c r="J26" s="351" t="s">
        <v>91</v>
      </c>
      <c r="K26" s="351" t="s">
        <v>91</v>
      </c>
      <c r="L26" s="351" t="s">
        <v>91</v>
      </c>
      <c r="M26" s="351" t="s">
        <v>91</v>
      </c>
      <c r="N26" s="351" t="s">
        <v>91</v>
      </c>
      <c r="O26" s="577" t="s">
        <v>91</v>
      </c>
      <c r="P26" s="577" t="s">
        <v>91</v>
      </c>
      <c r="Q26" s="577" t="s">
        <v>91</v>
      </c>
      <c r="R26" s="351" t="s">
        <v>91</v>
      </c>
      <c r="S26" s="351" t="s">
        <v>91</v>
      </c>
      <c r="T26" s="351" t="s">
        <v>91</v>
      </c>
      <c r="U26" s="351" t="s">
        <v>91</v>
      </c>
      <c r="V26" s="351" t="s">
        <v>91</v>
      </c>
      <c r="W26" s="351" t="s">
        <v>91</v>
      </c>
      <c r="X26" s="351" t="s">
        <v>91</v>
      </c>
      <c r="Y26" s="351" t="s">
        <v>91</v>
      </c>
    </row>
    <row r="27" spans="1:25" s="26" customFormat="1" ht="14.25" customHeight="1">
      <c r="A27" s="938" t="s">
        <v>611</v>
      </c>
      <c r="B27" s="888"/>
      <c r="C27" s="221">
        <f>C28</f>
        <v>1</v>
      </c>
      <c r="D27" s="191">
        <f>D28</f>
        <v>1</v>
      </c>
      <c r="E27" s="191" t="s">
        <v>94</v>
      </c>
      <c r="F27" s="191" t="s">
        <v>722</v>
      </c>
      <c r="G27" s="191" t="s">
        <v>95</v>
      </c>
      <c r="H27" s="191" t="s">
        <v>95</v>
      </c>
      <c r="I27" s="191" t="s">
        <v>95</v>
      </c>
      <c r="J27" s="191" t="s">
        <v>95</v>
      </c>
      <c r="K27" s="191" t="s">
        <v>95</v>
      </c>
      <c r="L27" s="191">
        <f aca="true" t="shared" si="2" ref="L27:Y27">L28</f>
        <v>3</v>
      </c>
      <c r="M27" s="191">
        <f t="shared" si="2"/>
        <v>378</v>
      </c>
      <c r="N27" s="191">
        <f t="shared" si="2"/>
        <v>24</v>
      </c>
      <c r="O27" s="191">
        <f t="shared" si="2"/>
        <v>547</v>
      </c>
      <c r="P27" s="191">
        <f t="shared" si="2"/>
        <v>2</v>
      </c>
      <c r="Q27" s="191">
        <f t="shared" si="2"/>
        <v>65</v>
      </c>
      <c r="R27" s="191">
        <f t="shared" si="2"/>
        <v>1</v>
      </c>
      <c r="S27" s="191">
        <f t="shared" si="2"/>
        <v>39</v>
      </c>
      <c r="T27" s="191" t="s">
        <v>95</v>
      </c>
      <c r="U27" s="191" t="s">
        <v>95</v>
      </c>
      <c r="V27" s="191" t="s">
        <v>95</v>
      </c>
      <c r="W27" s="191" t="s">
        <v>95</v>
      </c>
      <c r="X27" s="191">
        <f t="shared" si="2"/>
        <v>4</v>
      </c>
      <c r="Y27" s="191">
        <f t="shared" si="2"/>
        <v>660</v>
      </c>
    </row>
    <row r="28" spans="1:25" s="3" customFormat="1" ht="14.25" customHeight="1">
      <c r="A28" s="272"/>
      <c r="B28" s="5" t="s">
        <v>612</v>
      </c>
      <c r="C28" s="768">
        <v>1</v>
      </c>
      <c r="D28" s="770">
        <v>1</v>
      </c>
      <c r="E28" s="764" t="s">
        <v>722</v>
      </c>
      <c r="F28" s="191" t="s">
        <v>722</v>
      </c>
      <c r="G28" s="764" t="s">
        <v>722</v>
      </c>
      <c r="H28" s="764" t="s">
        <v>722</v>
      </c>
      <c r="I28" s="764" t="s">
        <v>722</v>
      </c>
      <c r="J28" s="764" t="s">
        <v>722</v>
      </c>
      <c r="K28" s="764" t="s">
        <v>722</v>
      </c>
      <c r="L28" s="832">
        <v>3</v>
      </c>
      <c r="M28" s="832">
        <v>378</v>
      </c>
      <c r="N28" s="832">
        <v>24</v>
      </c>
      <c r="O28" s="830">
        <v>547</v>
      </c>
      <c r="P28" s="830">
        <v>2</v>
      </c>
      <c r="Q28" s="830">
        <v>65</v>
      </c>
      <c r="R28" s="830">
        <v>1</v>
      </c>
      <c r="S28" s="830">
        <v>39</v>
      </c>
      <c r="T28" s="763" t="s">
        <v>722</v>
      </c>
      <c r="U28" s="763" t="s">
        <v>722</v>
      </c>
      <c r="V28" s="763" t="s">
        <v>722</v>
      </c>
      <c r="W28" s="763" t="s">
        <v>722</v>
      </c>
      <c r="X28" s="832">
        <v>4</v>
      </c>
      <c r="Y28" s="832">
        <v>660</v>
      </c>
    </row>
    <row r="29" spans="1:25" s="45" customFormat="1" ht="14.25" customHeight="1">
      <c r="A29" s="377"/>
      <c r="B29" s="554"/>
      <c r="C29" s="578" t="s">
        <v>882</v>
      </c>
      <c r="D29" s="577"/>
      <c r="E29" s="351"/>
      <c r="F29" s="191" t="s">
        <v>822</v>
      </c>
      <c r="G29" s="351" t="s">
        <v>882</v>
      </c>
      <c r="H29" s="351" t="s">
        <v>882</v>
      </c>
      <c r="I29" s="351" t="s">
        <v>91</v>
      </c>
      <c r="J29" s="351" t="s">
        <v>91</v>
      </c>
      <c r="K29" s="351" t="s">
        <v>91</v>
      </c>
      <c r="L29" s="577" t="s">
        <v>91</v>
      </c>
      <c r="M29" s="577" t="s">
        <v>91</v>
      </c>
      <c r="N29" s="351" t="s">
        <v>91</v>
      </c>
      <c r="O29" s="351" t="s">
        <v>91</v>
      </c>
      <c r="P29" s="351" t="s">
        <v>91</v>
      </c>
      <c r="Q29" s="351" t="s">
        <v>91</v>
      </c>
      <c r="R29" s="351" t="s">
        <v>91</v>
      </c>
      <c r="S29" s="577" t="s">
        <v>91</v>
      </c>
      <c r="T29" s="351" t="s">
        <v>91</v>
      </c>
      <c r="U29" s="351" t="s">
        <v>91</v>
      </c>
      <c r="V29" s="351" t="s">
        <v>91</v>
      </c>
      <c r="W29" s="351" t="s">
        <v>91</v>
      </c>
      <c r="X29" s="577" t="s">
        <v>91</v>
      </c>
      <c r="Y29" s="577" t="s">
        <v>91</v>
      </c>
    </row>
    <row r="30" spans="1:25" s="26" customFormat="1" ht="14.25" customHeight="1">
      <c r="A30" s="938" t="s">
        <v>615</v>
      </c>
      <c r="B30" s="888"/>
      <c r="C30" s="221">
        <f>SUM(C31:C32)</f>
        <v>29</v>
      </c>
      <c r="D30" s="191">
        <f>SUM(D31:D32)</f>
        <v>1</v>
      </c>
      <c r="E30" s="191">
        <f aca="true" t="shared" si="3" ref="E30:Y30">SUM(E31:E32)</f>
        <v>28</v>
      </c>
      <c r="F30" s="191">
        <f t="shared" si="1"/>
        <v>27</v>
      </c>
      <c r="G30" s="191" t="s">
        <v>722</v>
      </c>
      <c r="H30" s="191">
        <f t="shared" si="3"/>
        <v>27</v>
      </c>
      <c r="I30" s="191" t="s">
        <v>722</v>
      </c>
      <c r="J30" s="191">
        <f t="shared" si="3"/>
        <v>6</v>
      </c>
      <c r="K30" s="191">
        <f t="shared" si="3"/>
        <v>120</v>
      </c>
      <c r="L30" s="191">
        <f t="shared" si="3"/>
        <v>12</v>
      </c>
      <c r="M30" s="191">
        <f t="shared" si="3"/>
        <v>1350</v>
      </c>
      <c r="N30" s="191">
        <f t="shared" si="3"/>
        <v>29</v>
      </c>
      <c r="O30" s="191">
        <f t="shared" si="3"/>
        <v>4482</v>
      </c>
      <c r="P30" s="191">
        <f t="shared" si="3"/>
        <v>34</v>
      </c>
      <c r="Q30" s="191">
        <f t="shared" si="3"/>
        <v>820</v>
      </c>
      <c r="R30" s="191">
        <f t="shared" si="3"/>
        <v>1</v>
      </c>
      <c r="S30" s="191">
        <f t="shared" si="3"/>
        <v>70</v>
      </c>
      <c r="T30" s="191" t="s">
        <v>722</v>
      </c>
      <c r="U30" s="191" t="s">
        <v>722</v>
      </c>
      <c r="V30" s="191">
        <f t="shared" si="3"/>
        <v>1</v>
      </c>
      <c r="W30" s="191">
        <f t="shared" si="3"/>
        <v>17</v>
      </c>
      <c r="X30" s="191">
        <f t="shared" si="3"/>
        <v>18</v>
      </c>
      <c r="Y30" s="191">
        <f t="shared" si="3"/>
        <v>5986</v>
      </c>
    </row>
    <row r="31" spans="1:25" s="3" customFormat="1" ht="14.25" customHeight="1">
      <c r="A31" s="272"/>
      <c r="B31" s="5" t="s">
        <v>616</v>
      </c>
      <c r="C31" s="768">
        <v>10</v>
      </c>
      <c r="D31" s="770" t="s">
        <v>722</v>
      </c>
      <c r="E31" s="770">
        <v>10</v>
      </c>
      <c r="F31" s="258">
        <f t="shared" si="1"/>
        <v>8</v>
      </c>
      <c r="G31" s="764" t="s">
        <v>722</v>
      </c>
      <c r="H31" s="764">
        <v>8</v>
      </c>
      <c r="I31" s="764" t="s">
        <v>722</v>
      </c>
      <c r="J31" s="830">
        <v>6</v>
      </c>
      <c r="K31" s="830">
        <v>120</v>
      </c>
      <c r="L31" s="830">
        <v>2</v>
      </c>
      <c r="M31" s="830">
        <v>350</v>
      </c>
      <c r="N31" s="833">
        <v>9</v>
      </c>
      <c r="O31" s="830">
        <v>2575</v>
      </c>
      <c r="P31" s="830">
        <v>13</v>
      </c>
      <c r="Q31" s="830">
        <v>346</v>
      </c>
      <c r="R31" s="830">
        <v>1</v>
      </c>
      <c r="S31" s="830">
        <v>70</v>
      </c>
      <c r="T31" s="763" t="s">
        <v>722</v>
      </c>
      <c r="U31" s="763" t="s">
        <v>722</v>
      </c>
      <c r="V31" s="763" t="s">
        <v>722</v>
      </c>
      <c r="W31" s="763" t="s">
        <v>722</v>
      </c>
      <c r="X31" s="832">
        <v>12</v>
      </c>
      <c r="Y31" s="832">
        <v>3396</v>
      </c>
    </row>
    <row r="32" spans="1:25" s="3" customFormat="1" ht="14.25" customHeight="1">
      <c r="A32" s="272"/>
      <c r="B32" s="5" t="s">
        <v>426</v>
      </c>
      <c r="C32" s="768">
        <v>19</v>
      </c>
      <c r="D32" s="770">
        <v>1</v>
      </c>
      <c r="E32" s="764">
        <v>18</v>
      </c>
      <c r="F32" s="258">
        <f t="shared" si="1"/>
        <v>19</v>
      </c>
      <c r="G32" s="764" t="s">
        <v>722</v>
      </c>
      <c r="H32" s="764">
        <v>19</v>
      </c>
      <c r="I32" s="764" t="s">
        <v>722</v>
      </c>
      <c r="J32" s="763" t="s">
        <v>722</v>
      </c>
      <c r="K32" s="763" t="s">
        <v>722</v>
      </c>
      <c r="L32" s="830">
        <v>10</v>
      </c>
      <c r="M32" s="830">
        <v>1000</v>
      </c>
      <c r="N32" s="833">
        <v>20</v>
      </c>
      <c r="O32" s="830">
        <v>1907</v>
      </c>
      <c r="P32" s="830">
        <v>21</v>
      </c>
      <c r="Q32" s="830">
        <v>474</v>
      </c>
      <c r="R32" s="763" t="s">
        <v>722</v>
      </c>
      <c r="S32" s="763" t="s">
        <v>722</v>
      </c>
      <c r="T32" s="763" t="s">
        <v>722</v>
      </c>
      <c r="U32" s="763" t="s">
        <v>722</v>
      </c>
      <c r="V32" s="830">
        <v>1</v>
      </c>
      <c r="W32" s="830">
        <v>17</v>
      </c>
      <c r="X32" s="832">
        <v>6</v>
      </c>
      <c r="Y32" s="832">
        <v>2590</v>
      </c>
    </row>
    <row r="33" spans="1:25" s="45" customFormat="1" ht="14.25" customHeight="1">
      <c r="A33" s="377"/>
      <c r="B33" s="554"/>
      <c r="C33" s="578"/>
      <c r="D33" s="577"/>
      <c r="E33" s="577"/>
      <c r="F33" s="191" t="s">
        <v>822</v>
      </c>
      <c r="G33" s="351" t="s">
        <v>882</v>
      </c>
      <c r="H33" s="351" t="s">
        <v>882</v>
      </c>
      <c r="I33" s="351" t="s">
        <v>91</v>
      </c>
      <c r="J33" s="351" t="s">
        <v>91</v>
      </c>
      <c r="K33" s="351" t="s">
        <v>91</v>
      </c>
      <c r="L33" s="351" t="s">
        <v>91</v>
      </c>
      <c r="M33" s="577" t="s">
        <v>91</v>
      </c>
      <c r="N33" s="577" t="s">
        <v>91</v>
      </c>
      <c r="O33" s="351" t="s">
        <v>91</v>
      </c>
      <c r="P33" s="351" t="s">
        <v>91</v>
      </c>
      <c r="Q33" s="351" t="s">
        <v>91</v>
      </c>
      <c r="R33" s="351" t="s">
        <v>91</v>
      </c>
      <c r="S33" s="351" t="s">
        <v>91</v>
      </c>
      <c r="T33" s="351" t="s">
        <v>91</v>
      </c>
      <c r="U33" s="351" t="s">
        <v>91</v>
      </c>
      <c r="V33" s="351" t="s">
        <v>91</v>
      </c>
      <c r="W33" s="351" t="s">
        <v>91</v>
      </c>
      <c r="X33" s="577" t="s">
        <v>91</v>
      </c>
      <c r="Y33" s="577" t="s">
        <v>91</v>
      </c>
    </row>
    <row r="34" spans="1:25" s="26" customFormat="1" ht="14.25" customHeight="1">
      <c r="A34" s="938" t="s">
        <v>427</v>
      </c>
      <c r="B34" s="888"/>
      <c r="C34" s="221">
        <f>SUM(C35:C36)</f>
        <v>18</v>
      </c>
      <c r="D34" s="191" t="s">
        <v>722</v>
      </c>
      <c r="E34" s="191">
        <f aca="true" t="shared" si="4" ref="E34:Y34">SUM(E35:E36)</f>
        <v>18</v>
      </c>
      <c r="F34" s="191">
        <f t="shared" si="1"/>
        <v>2</v>
      </c>
      <c r="G34" s="191" t="s">
        <v>722</v>
      </c>
      <c r="H34" s="191" t="s">
        <v>722</v>
      </c>
      <c r="I34" s="191">
        <f t="shared" si="4"/>
        <v>2</v>
      </c>
      <c r="J34" s="191">
        <f t="shared" si="4"/>
        <v>35</v>
      </c>
      <c r="K34" s="191">
        <f t="shared" si="4"/>
        <v>240</v>
      </c>
      <c r="L34" s="191">
        <f t="shared" si="4"/>
        <v>33</v>
      </c>
      <c r="M34" s="191">
        <f t="shared" si="4"/>
        <v>1662</v>
      </c>
      <c r="N34" s="191">
        <f t="shared" si="4"/>
        <v>51</v>
      </c>
      <c r="O34" s="191">
        <f t="shared" si="4"/>
        <v>1835</v>
      </c>
      <c r="P34" s="191">
        <f t="shared" si="4"/>
        <v>11</v>
      </c>
      <c r="Q34" s="191">
        <f t="shared" si="4"/>
        <v>212</v>
      </c>
      <c r="R34" s="191">
        <f t="shared" si="4"/>
        <v>1</v>
      </c>
      <c r="S34" s="191">
        <f t="shared" si="4"/>
        <v>5</v>
      </c>
      <c r="T34" s="191">
        <f t="shared" si="4"/>
        <v>1</v>
      </c>
      <c r="U34" s="191">
        <f t="shared" si="4"/>
        <v>10</v>
      </c>
      <c r="V34" s="191" t="s">
        <v>722</v>
      </c>
      <c r="W34" s="191" t="s">
        <v>722</v>
      </c>
      <c r="X34" s="191">
        <f t="shared" si="4"/>
        <v>17</v>
      </c>
      <c r="Y34" s="191">
        <f t="shared" si="4"/>
        <v>2737</v>
      </c>
    </row>
    <row r="35" spans="1:25" s="3" customFormat="1" ht="14.25" customHeight="1">
      <c r="A35" s="272"/>
      <c r="B35" s="5" t="s">
        <v>428</v>
      </c>
      <c r="C35" s="768">
        <v>17</v>
      </c>
      <c r="D35" s="764" t="s">
        <v>722</v>
      </c>
      <c r="E35" s="770">
        <v>17</v>
      </c>
      <c r="F35" s="258" t="s">
        <v>96</v>
      </c>
      <c r="G35" s="258" t="s">
        <v>96</v>
      </c>
      <c r="H35" s="258" t="s">
        <v>96</v>
      </c>
      <c r="I35" s="764" t="s">
        <v>722</v>
      </c>
      <c r="J35" s="830">
        <v>1</v>
      </c>
      <c r="K35" s="830">
        <v>35</v>
      </c>
      <c r="L35" s="830">
        <v>12</v>
      </c>
      <c r="M35" s="830">
        <v>1400</v>
      </c>
      <c r="N35" s="833">
        <v>8</v>
      </c>
      <c r="O35" s="830">
        <v>1024</v>
      </c>
      <c r="P35" s="830">
        <v>6</v>
      </c>
      <c r="Q35" s="830">
        <v>120</v>
      </c>
      <c r="R35" s="763" t="s">
        <v>722</v>
      </c>
      <c r="S35" s="763" t="s">
        <v>722</v>
      </c>
      <c r="T35" s="830">
        <v>1</v>
      </c>
      <c r="U35" s="830">
        <v>10</v>
      </c>
      <c r="V35" s="763" t="s">
        <v>722</v>
      </c>
      <c r="W35" s="763" t="s">
        <v>722</v>
      </c>
      <c r="X35" s="832">
        <v>10</v>
      </c>
      <c r="Y35" s="832">
        <v>1207</v>
      </c>
    </row>
    <row r="36" spans="1:25" s="3" customFormat="1" ht="14.25" customHeight="1">
      <c r="A36" s="272"/>
      <c r="B36" s="5" t="s">
        <v>816</v>
      </c>
      <c r="C36" s="768">
        <v>1</v>
      </c>
      <c r="D36" s="764" t="s">
        <v>722</v>
      </c>
      <c r="E36" s="770">
        <v>1</v>
      </c>
      <c r="F36" s="258">
        <f t="shared" si="1"/>
        <v>2</v>
      </c>
      <c r="G36" s="258" t="s">
        <v>96</v>
      </c>
      <c r="H36" s="258" t="s">
        <v>96</v>
      </c>
      <c r="I36" s="832">
        <v>2</v>
      </c>
      <c r="J36" s="830">
        <v>34</v>
      </c>
      <c r="K36" s="830">
        <v>205</v>
      </c>
      <c r="L36" s="830">
        <v>21</v>
      </c>
      <c r="M36" s="830">
        <v>262</v>
      </c>
      <c r="N36" s="833">
        <v>43</v>
      </c>
      <c r="O36" s="830">
        <v>811</v>
      </c>
      <c r="P36" s="830">
        <v>5</v>
      </c>
      <c r="Q36" s="830">
        <v>92</v>
      </c>
      <c r="R36" s="830">
        <v>1</v>
      </c>
      <c r="S36" s="830">
        <v>5</v>
      </c>
      <c r="T36" s="763" t="s">
        <v>722</v>
      </c>
      <c r="U36" s="763" t="s">
        <v>722</v>
      </c>
      <c r="V36" s="763" t="s">
        <v>722</v>
      </c>
      <c r="W36" s="763" t="s">
        <v>722</v>
      </c>
      <c r="X36" s="832">
        <v>7</v>
      </c>
      <c r="Y36" s="832">
        <v>1530</v>
      </c>
    </row>
    <row r="37" spans="1:25" s="45" customFormat="1" ht="14.25" customHeight="1">
      <c r="A37" s="168"/>
      <c r="B37" s="168"/>
      <c r="C37" s="578"/>
      <c r="D37" s="577"/>
      <c r="E37" s="577"/>
      <c r="F37" s="191" t="s">
        <v>822</v>
      </c>
      <c r="G37" s="577" t="s">
        <v>882</v>
      </c>
      <c r="H37" s="577" t="s">
        <v>140</v>
      </c>
      <c r="I37" s="577" t="s">
        <v>91</v>
      </c>
      <c r="J37" s="577" t="s">
        <v>91</v>
      </c>
      <c r="K37" s="577" t="s">
        <v>91</v>
      </c>
      <c r="L37" s="577" t="s">
        <v>91</v>
      </c>
      <c r="M37" s="577" t="s">
        <v>91</v>
      </c>
      <c r="N37" s="577" t="s">
        <v>91</v>
      </c>
      <c r="O37" s="577" t="s">
        <v>91</v>
      </c>
      <c r="P37" s="577" t="s">
        <v>91</v>
      </c>
      <c r="Q37" s="577" t="s">
        <v>91</v>
      </c>
      <c r="R37" s="577" t="s">
        <v>91</v>
      </c>
      <c r="S37" s="577" t="s">
        <v>91</v>
      </c>
      <c r="T37" s="577" t="s">
        <v>91</v>
      </c>
      <c r="U37" s="577" t="s">
        <v>91</v>
      </c>
      <c r="V37" s="577" t="s">
        <v>91</v>
      </c>
      <c r="W37" s="577" t="s">
        <v>91</v>
      </c>
      <c r="X37" s="577" t="s">
        <v>91</v>
      </c>
      <c r="Y37" s="577" t="s">
        <v>91</v>
      </c>
    </row>
    <row r="38" spans="1:25" s="26" customFormat="1" ht="14.25" customHeight="1">
      <c r="A38" s="938" t="s">
        <v>297</v>
      </c>
      <c r="B38" s="888"/>
      <c r="C38" s="221">
        <f>C39</f>
        <v>4</v>
      </c>
      <c r="D38" s="191" t="s">
        <v>94</v>
      </c>
      <c r="E38" s="191">
        <f>E39</f>
        <v>4</v>
      </c>
      <c r="F38" s="191" t="s">
        <v>722</v>
      </c>
      <c r="G38" s="191" t="s">
        <v>95</v>
      </c>
      <c r="H38" s="191" t="s">
        <v>722</v>
      </c>
      <c r="I38" s="191" t="s">
        <v>95</v>
      </c>
      <c r="J38" s="191" t="s">
        <v>722</v>
      </c>
      <c r="K38" s="191" t="s">
        <v>95</v>
      </c>
      <c r="L38" s="191">
        <f aca="true" t="shared" si="5" ref="L38:Q38">L39</f>
        <v>31</v>
      </c>
      <c r="M38" s="191">
        <f t="shared" si="5"/>
        <v>1220</v>
      </c>
      <c r="N38" s="191">
        <f t="shared" si="5"/>
        <v>46</v>
      </c>
      <c r="O38" s="191">
        <f t="shared" si="5"/>
        <v>1038</v>
      </c>
      <c r="P38" s="191">
        <f t="shared" si="5"/>
        <v>27</v>
      </c>
      <c r="Q38" s="191">
        <f t="shared" si="5"/>
        <v>483</v>
      </c>
      <c r="R38" s="191" t="s">
        <v>95</v>
      </c>
      <c r="S38" s="191" t="s">
        <v>722</v>
      </c>
      <c r="T38" s="191" t="s">
        <v>95</v>
      </c>
      <c r="U38" s="191" t="s">
        <v>95</v>
      </c>
      <c r="V38" s="191" t="s">
        <v>95</v>
      </c>
      <c r="W38" s="191" t="s">
        <v>722</v>
      </c>
      <c r="X38" s="191">
        <f>X39</f>
        <v>8</v>
      </c>
      <c r="Y38" s="191">
        <f>Y39</f>
        <v>1342</v>
      </c>
    </row>
    <row r="39" spans="1:25" s="3" customFormat="1" ht="14.25" customHeight="1">
      <c r="A39" s="272"/>
      <c r="B39" s="5" t="s">
        <v>642</v>
      </c>
      <c r="C39" s="768">
        <v>4</v>
      </c>
      <c r="D39" s="764" t="s">
        <v>722</v>
      </c>
      <c r="E39" s="770">
        <v>4</v>
      </c>
      <c r="F39" s="191" t="s">
        <v>722</v>
      </c>
      <c r="G39" s="764" t="s">
        <v>94</v>
      </c>
      <c r="H39" s="764" t="s">
        <v>722</v>
      </c>
      <c r="I39" s="764" t="s">
        <v>722</v>
      </c>
      <c r="J39" s="764" t="s">
        <v>722</v>
      </c>
      <c r="K39" s="764" t="s">
        <v>722</v>
      </c>
      <c r="L39" s="830">
        <v>31</v>
      </c>
      <c r="M39" s="834">
        <v>1220</v>
      </c>
      <c r="N39" s="833">
        <v>46</v>
      </c>
      <c r="O39" s="830">
        <v>1038</v>
      </c>
      <c r="P39" s="830">
        <v>27</v>
      </c>
      <c r="Q39" s="830">
        <v>483</v>
      </c>
      <c r="R39" s="763" t="s">
        <v>722</v>
      </c>
      <c r="S39" s="763" t="s">
        <v>722</v>
      </c>
      <c r="T39" s="763" t="s">
        <v>722</v>
      </c>
      <c r="U39" s="763" t="s">
        <v>722</v>
      </c>
      <c r="V39" s="764" t="s">
        <v>722</v>
      </c>
      <c r="W39" s="764" t="s">
        <v>722</v>
      </c>
      <c r="X39" s="832">
        <v>8</v>
      </c>
      <c r="Y39" s="832">
        <v>1342</v>
      </c>
    </row>
    <row r="40" spans="1:25" s="45" customFormat="1" ht="14.25" customHeight="1">
      <c r="A40" s="377"/>
      <c r="B40" s="554"/>
      <c r="C40" s="578"/>
      <c r="D40" s="577" t="s">
        <v>93</v>
      </c>
      <c r="E40" s="577"/>
      <c r="F40" s="191" t="s">
        <v>822</v>
      </c>
      <c r="G40" s="577" t="s">
        <v>93</v>
      </c>
      <c r="H40" s="577" t="s">
        <v>93</v>
      </c>
      <c r="I40" s="577" t="s">
        <v>91</v>
      </c>
      <c r="J40" s="577" t="s">
        <v>91</v>
      </c>
      <c r="K40" s="577" t="s">
        <v>91</v>
      </c>
      <c r="L40" s="577" t="s">
        <v>91</v>
      </c>
      <c r="M40" s="577" t="s">
        <v>91</v>
      </c>
      <c r="N40" s="577" t="s">
        <v>91</v>
      </c>
      <c r="O40" s="577" t="s">
        <v>91</v>
      </c>
      <c r="P40" s="577" t="s">
        <v>91</v>
      </c>
      <c r="Q40" s="577" t="s">
        <v>91</v>
      </c>
      <c r="R40" s="577" t="s">
        <v>91</v>
      </c>
      <c r="S40" s="577" t="s">
        <v>91</v>
      </c>
      <c r="T40" s="577" t="s">
        <v>91</v>
      </c>
      <c r="U40" s="577" t="s">
        <v>91</v>
      </c>
      <c r="V40" s="577" t="s">
        <v>91</v>
      </c>
      <c r="W40" s="577" t="s">
        <v>91</v>
      </c>
      <c r="X40" s="577" t="s">
        <v>91</v>
      </c>
      <c r="Y40" s="577" t="s">
        <v>91</v>
      </c>
    </row>
    <row r="41" spans="1:27" s="26" customFormat="1" ht="14.25" customHeight="1">
      <c r="A41" s="938" t="s">
        <v>643</v>
      </c>
      <c r="B41" s="888"/>
      <c r="C41" s="221">
        <f>SUM(C42:C43)</f>
        <v>24</v>
      </c>
      <c r="D41" s="191">
        <f>SUM(D42:D43)</f>
        <v>1</v>
      </c>
      <c r="E41" s="191">
        <f aca="true" t="shared" si="6" ref="E41:Y41">SUM(E42:E43)</f>
        <v>23</v>
      </c>
      <c r="F41" s="191">
        <f t="shared" si="1"/>
        <v>17</v>
      </c>
      <c r="G41" s="191">
        <f t="shared" si="6"/>
        <v>1</v>
      </c>
      <c r="H41" s="191">
        <f t="shared" si="6"/>
        <v>15</v>
      </c>
      <c r="I41" s="191">
        <f t="shared" si="6"/>
        <v>1</v>
      </c>
      <c r="J41" s="191" t="s">
        <v>722</v>
      </c>
      <c r="K41" s="191" t="s">
        <v>722</v>
      </c>
      <c r="L41" s="191">
        <f t="shared" si="6"/>
        <v>18</v>
      </c>
      <c r="M41" s="191">
        <f t="shared" si="6"/>
        <v>2167</v>
      </c>
      <c r="N41" s="191">
        <f t="shared" si="6"/>
        <v>68</v>
      </c>
      <c r="O41" s="191">
        <f t="shared" si="6"/>
        <v>205</v>
      </c>
      <c r="P41" s="191">
        <f t="shared" si="6"/>
        <v>30</v>
      </c>
      <c r="Q41" s="191">
        <f t="shared" si="6"/>
        <v>433</v>
      </c>
      <c r="R41" s="191" t="s">
        <v>722</v>
      </c>
      <c r="S41" s="191" t="s">
        <v>722</v>
      </c>
      <c r="T41" s="191" t="s">
        <v>722</v>
      </c>
      <c r="U41" s="191" t="s">
        <v>722</v>
      </c>
      <c r="V41" s="191" t="s">
        <v>722</v>
      </c>
      <c r="W41" s="191" t="s">
        <v>722</v>
      </c>
      <c r="X41" s="191">
        <f t="shared" si="6"/>
        <v>13</v>
      </c>
      <c r="Y41" s="191">
        <f t="shared" si="6"/>
        <v>1523</v>
      </c>
      <c r="AA41" s="27"/>
    </row>
    <row r="42" spans="1:27" ht="14.25" customHeight="1">
      <c r="A42" s="8"/>
      <c r="B42" s="12" t="s">
        <v>429</v>
      </c>
      <c r="C42" s="768">
        <v>4</v>
      </c>
      <c r="D42" s="770">
        <v>1</v>
      </c>
      <c r="E42" s="770">
        <v>3</v>
      </c>
      <c r="F42" s="258">
        <f t="shared" si="1"/>
        <v>2</v>
      </c>
      <c r="G42" s="764">
        <v>1</v>
      </c>
      <c r="H42" s="764" t="s">
        <v>722</v>
      </c>
      <c r="I42" s="308">
        <v>1</v>
      </c>
      <c r="J42" s="772" t="s">
        <v>722</v>
      </c>
      <c r="K42" s="763" t="s">
        <v>722</v>
      </c>
      <c r="L42" s="830">
        <v>7</v>
      </c>
      <c r="M42" s="830">
        <v>450</v>
      </c>
      <c r="N42" s="833">
        <v>3</v>
      </c>
      <c r="O42" s="830">
        <v>27</v>
      </c>
      <c r="P42" s="830">
        <v>7</v>
      </c>
      <c r="Q42" s="830">
        <v>127</v>
      </c>
      <c r="R42" s="764" t="s">
        <v>722</v>
      </c>
      <c r="S42" s="764" t="s">
        <v>722</v>
      </c>
      <c r="T42" s="764" t="s">
        <v>722</v>
      </c>
      <c r="U42" s="764" t="s">
        <v>722</v>
      </c>
      <c r="V42" s="764" t="s">
        <v>722</v>
      </c>
      <c r="W42" s="764" t="s">
        <v>722</v>
      </c>
      <c r="X42" s="832">
        <v>3</v>
      </c>
      <c r="Y42" s="832">
        <v>491</v>
      </c>
      <c r="AA42" s="20"/>
    </row>
    <row r="43" spans="1:25" ht="14.25" customHeight="1">
      <c r="A43" s="579"/>
      <c r="B43" s="564" t="s">
        <v>817</v>
      </c>
      <c r="C43" s="769">
        <v>20</v>
      </c>
      <c r="D43" s="765" t="s">
        <v>722</v>
      </c>
      <c r="E43" s="771">
        <v>20</v>
      </c>
      <c r="F43" s="322">
        <f t="shared" si="1"/>
        <v>15</v>
      </c>
      <c r="G43" s="765" t="s">
        <v>722</v>
      </c>
      <c r="H43" s="765">
        <v>15</v>
      </c>
      <c r="I43" s="765" t="s">
        <v>722</v>
      </c>
      <c r="J43" s="765" t="s">
        <v>722</v>
      </c>
      <c r="K43" s="765" t="s">
        <v>722</v>
      </c>
      <c r="L43" s="835">
        <v>11</v>
      </c>
      <c r="M43" s="835">
        <v>1717</v>
      </c>
      <c r="N43" s="836">
        <v>65</v>
      </c>
      <c r="O43" s="835">
        <v>178</v>
      </c>
      <c r="P43" s="835">
        <v>23</v>
      </c>
      <c r="Q43" s="835">
        <v>306</v>
      </c>
      <c r="R43" s="765" t="s">
        <v>722</v>
      </c>
      <c r="S43" s="765" t="s">
        <v>95</v>
      </c>
      <c r="T43" s="765" t="s">
        <v>722</v>
      </c>
      <c r="U43" s="765" t="s">
        <v>722</v>
      </c>
      <c r="V43" s="765" t="s">
        <v>722</v>
      </c>
      <c r="W43" s="765" t="s">
        <v>722</v>
      </c>
      <c r="X43" s="837">
        <v>10</v>
      </c>
      <c r="Y43" s="837">
        <v>1032</v>
      </c>
    </row>
    <row r="44" spans="1:25" ht="14.25" customHeight="1">
      <c r="A44" s="10" t="s">
        <v>787</v>
      </c>
      <c r="E44" s="21"/>
      <c r="I44" s="143"/>
      <c r="J44" s="143"/>
      <c r="K44" s="143"/>
      <c r="L44" s="141"/>
      <c r="M44" s="143"/>
      <c r="N44" s="141"/>
      <c r="O44" s="143"/>
      <c r="P44" s="141"/>
      <c r="Q44" s="143"/>
      <c r="R44" s="141"/>
      <c r="S44" s="143"/>
      <c r="T44" s="141"/>
      <c r="U44" s="141"/>
      <c r="V44" s="141"/>
      <c r="W44" s="143"/>
      <c r="X44" s="141"/>
      <c r="Y44" s="143"/>
    </row>
    <row r="45" spans="1:25" ht="12.75">
      <c r="A45" s="19" t="s">
        <v>821</v>
      </c>
      <c r="B45" s="19"/>
      <c r="C45" s="143"/>
      <c r="D45" s="143"/>
      <c r="E45" s="143"/>
      <c r="F45" s="143"/>
      <c r="G45" s="143"/>
      <c r="H45" s="143"/>
      <c r="I45" s="21"/>
      <c r="J45" s="21"/>
      <c r="K45" s="21"/>
      <c r="M45" s="21"/>
      <c r="O45" s="21"/>
      <c r="S45" s="21"/>
      <c r="W45" s="21"/>
      <c r="Y45" s="21"/>
    </row>
    <row r="46" spans="5:25" ht="12.75">
      <c r="E46" s="21"/>
      <c r="I46" s="21"/>
      <c r="J46" s="21"/>
      <c r="K46" s="21"/>
      <c r="M46" s="21"/>
      <c r="O46" s="21"/>
      <c r="S46" s="21"/>
      <c r="W46" s="21"/>
      <c r="Y46" s="21"/>
    </row>
    <row r="47" spans="5:25" ht="12.75">
      <c r="E47" s="21"/>
      <c r="I47" s="21"/>
      <c r="J47" s="21"/>
      <c r="K47" s="21"/>
      <c r="M47" s="21"/>
      <c r="O47" s="21"/>
      <c r="W47" s="21"/>
      <c r="Y47" s="21"/>
    </row>
    <row r="48" spans="5:25" ht="12.75">
      <c r="E48" s="21"/>
      <c r="I48" s="21"/>
      <c r="J48" s="21"/>
      <c r="K48" s="21"/>
      <c r="M48" s="21"/>
      <c r="O48" s="21"/>
      <c r="Y48" s="21"/>
    </row>
    <row r="49" spans="5:25" ht="12.75">
      <c r="E49" s="21"/>
      <c r="I49" s="21"/>
      <c r="J49" s="21"/>
      <c r="K49" s="21"/>
      <c r="M49" s="21"/>
      <c r="O49" s="21"/>
      <c r="Y49" s="21"/>
    </row>
    <row r="50" spans="5:25" ht="12.75">
      <c r="E50" s="21"/>
      <c r="I50" s="21"/>
      <c r="J50" s="21"/>
      <c r="K50" s="21"/>
      <c r="M50" s="21"/>
      <c r="O50" s="21"/>
      <c r="Y50" s="21"/>
    </row>
    <row r="51" spans="5:25" ht="12.75">
      <c r="E51" s="21"/>
      <c r="I51" s="21"/>
      <c r="J51" s="21"/>
      <c r="K51" s="21"/>
      <c r="M51" s="21"/>
      <c r="O51" s="21"/>
      <c r="Y51" s="21"/>
    </row>
    <row r="52" spans="5:25" ht="12.75">
      <c r="E52" s="21"/>
      <c r="I52" s="21"/>
      <c r="J52" s="21"/>
      <c r="K52" s="21"/>
      <c r="M52" s="21"/>
      <c r="O52" s="21"/>
      <c r="Y52" s="21"/>
    </row>
    <row r="53" spans="5:25" ht="12.75">
      <c r="E53" s="21"/>
      <c r="I53" s="21"/>
      <c r="J53" s="21"/>
      <c r="K53" s="21"/>
      <c r="M53" s="21"/>
      <c r="O53" s="21"/>
      <c r="Y53" s="21"/>
    </row>
    <row r="54" spans="5:25" ht="12.75">
      <c r="E54" s="21"/>
      <c r="I54" s="21"/>
      <c r="J54" s="21"/>
      <c r="K54" s="21"/>
      <c r="M54" s="21"/>
      <c r="O54" s="21"/>
      <c r="Y54" s="21"/>
    </row>
    <row r="55" spans="5:25" ht="12.75">
      <c r="E55" s="21"/>
      <c r="I55" s="21"/>
      <c r="J55" s="21"/>
      <c r="K55" s="21"/>
      <c r="M55" s="21"/>
      <c r="O55" s="21"/>
      <c r="Y55" s="21"/>
    </row>
    <row r="56" spans="5:25" ht="12.75">
      <c r="E56" s="21"/>
      <c r="I56" s="21"/>
      <c r="J56" s="21"/>
      <c r="K56" s="21"/>
      <c r="M56" s="21"/>
      <c r="O56" s="21"/>
      <c r="Y56" s="21"/>
    </row>
    <row r="57" spans="5:25" ht="12.75">
      <c r="E57" s="21"/>
      <c r="I57" s="21"/>
      <c r="J57" s="21"/>
      <c r="K57" s="21"/>
      <c r="M57" s="21"/>
      <c r="O57" s="21"/>
      <c r="Y57" s="21"/>
    </row>
    <row r="58" spans="5:25" ht="12.75">
      <c r="E58" s="21"/>
      <c r="I58" s="21"/>
      <c r="J58" s="21"/>
      <c r="K58" s="21"/>
      <c r="M58" s="21"/>
      <c r="Y58" s="21"/>
    </row>
    <row r="59" spans="5:25" ht="12.75">
      <c r="E59" s="21"/>
      <c r="I59" s="21"/>
      <c r="J59" s="21"/>
      <c r="K59" s="21"/>
      <c r="Y59" s="21"/>
    </row>
    <row r="60" spans="5:25" ht="12.75">
      <c r="E60" s="21"/>
      <c r="I60" s="21"/>
      <c r="K60" s="21"/>
      <c r="Y60" s="21"/>
    </row>
    <row r="61" spans="5:25" ht="12.75">
      <c r="E61" s="21"/>
      <c r="I61" s="21"/>
      <c r="K61" s="21"/>
      <c r="Y61" s="21"/>
    </row>
    <row r="62" spans="5:25" ht="12.75">
      <c r="E62" s="21"/>
      <c r="I62" s="21"/>
      <c r="K62" s="21"/>
      <c r="Y62" s="21"/>
    </row>
    <row r="63" spans="5:25" ht="12.75">
      <c r="E63" s="21"/>
      <c r="I63" s="21"/>
      <c r="K63" s="21"/>
      <c r="Y63" s="21"/>
    </row>
    <row r="64" spans="9:25" ht="12.75">
      <c r="I64" s="21"/>
      <c r="K64" s="21"/>
      <c r="Y64" s="21"/>
    </row>
    <row r="65" spans="9:25" ht="12.75">
      <c r="I65" s="21"/>
      <c r="K65" s="21"/>
      <c r="Y65" s="21"/>
    </row>
    <row r="66" spans="9:25" ht="12.75">
      <c r="I66" s="21"/>
      <c r="K66" s="21"/>
      <c r="Y66" s="21"/>
    </row>
    <row r="67" spans="9:25" ht="12.75">
      <c r="I67" s="21"/>
      <c r="K67" s="21"/>
      <c r="Y67" s="21"/>
    </row>
    <row r="68" spans="9:25" ht="12.75">
      <c r="I68" s="21"/>
      <c r="K68" s="21"/>
      <c r="Y68" s="21"/>
    </row>
    <row r="69" spans="9:25" ht="12.75">
      <c r="I69" s="21"/>
      <c r="K69" s="21"/>
      <c r="Y69" s="21"/>
    </row>
    <row r="70" spans="9:25" ht="12.75">
      <c r="I70" s="21"/>
      <c r="K70" s="21"/>
      <c r="Y70" s="21"/>
    </row>
    <row r="71" spans="9:25" ht="12.75">
      <c r="I71" s="21"/>
      <c r="K71" s="21"/>
      <c r="Y71" s="21"/>
    </row>
    <row r="72" spans="9:25" ht="12.75">
      <c r="I72" s="21"/>
      <c r="K72" s="21"/>
      <c r="Y72" s="21"/>
    </row>
    <row r="73" spans="9:25" ht="12.75">
      <c r="I73" s="21"/>
      <c r="K73" s="21"/>
      <c r="Y73" s="21"/>
    </row>
    <row r="74" spans="9:25" ht="12.75">
      <c r="I74" s="21"/>
      <c r="K74" s="21"/>
      <c r="Y74" s="21"/>
    </row>
    <row r="75" spans="9:25" ht="12.75">
      <c r="I75" s="21"/>
      <c r="K75" s="21"/>
      <c r="Y75" s="21"/>
    </row>
    <row r="76" spans="9:25" ht="12.75">
      <c r="I76" s="21"/>
      <c r="K76" s="21"/>
      <c r="Y76" s="21"/>
    </row>
    <row r="77" spans="9:25" ht="12.75">
      <c r="I77" s="21"/>
      <c r="K77" s="21"/>
      <c r="Y77" s="21"/>
    </row>
    <row r="78" spans="9:25" ht="12.75">
      <c r="I78" s="21"/>
      <c r="K78" s="21"/>
      <c r="Y78" s="21"/>
    </row>
    <row r="79" spans="9:25" ht="12.75">
      <c r="I79" s="21"/>
      <c r="K79" s="21"/>
      <c r="Y79" s="21"/>
    </row>
    <row r="80" spans="9:25" ht="12.75">
      <c r="I80" s="21"/>
      <c r="K80" s="21"/>
      <c r="Y80" s="21"/>
    </row>
    <row r="81" spans="9:25" ht="12.75">
      <c r="I81" s="21"/>
      <c r="K81" s="21"/>
      <c r="Y81" s="21"/>
    </row>
    <row r="82" spans="9:25" ht="12.75">
      <c r="I82" s="21"/>
      <c r="K82" s="21"/>
      <c r="Y82" s="21"/>
    </row>
    <row r="83" spans="9:25" ht="12.75">
      <c r="I83" s="21"/>
      <c r="K83" s="21"/>
      <c r="Y83" s="21"/>
    </row>
    <row r="84" spans="9:25" ht="12.75">
      <c r="I84" s="21"/>
      <c r="K84" s="21"/>
      <c r="Y84" s="21"/>
    </row>
    <row r="85" spans="9:25" ht="12.75">
      <c r="I85" s="21"/>
      <c r="K85" s="21"/>
      <c r="Y85" s="21"/>
    </row>
    <row r="86" spans="9:25" ht="12.75">
      <c r="I86" s="21"/>
      <c r="K86" s="21"/>
      <c r="Y86" s="21"/>
    </row>
    <row r="87" spans="9:25" ht="12.75">
      <c r="I87" s="21"/>
      <c r="K87" s="21"/>
      <c r="Y87" s="21"/>
    </row>
    <row r="88" spans="11:25" ht="12.75">
      <c r="K88" s="21"/>
      <c r="Y88" s="21"/>
    </row>
    <row r="89" spans="11:25" ht="12.75">
      <c r="K89" s="21"/>
      <c r="Y89" s="21"/>
    </row>
    <row r="90" spans="11:25" ht="12.75">
      <c r="K90" s="21"/>
      <c r="Y90" s="21"/>
    </row>
    <row r="91" spans="11:25" ht="12.75">
      <c r="K91" s="21"/>
      <c r="Y91" s="21"/>
    </row>
    <row r="92" spans="11:25" ht="12.75">
      <c r="K92" s="21"/>
      <c r="Y92" s="21"/>
    </row>
    <row r="93" spans="11:25" ht="12.75">
      <c r="K93" s="21"/>
      <c r="Y93" s="21"/>
    </row>
    <row r="94" spans="11:25" ht="12.75">
      <c r="K94" s="21"/>
      <c r="Y94" s="21"/>
    </row>
    <row r="95" spans="11:25" ht="12.75">
      <c r="K95" s="21"/>
      <c r="Y95" s="21"/>
    </row>
    <row r="96" spans="11:25" ht="12.75">
      <c r="K96" s="21"/>
      <c r="Y96" s="21"/>
    </row>
    <row r="97" spans="11:25" ht="12.75">
      <c r="K97" s="21"/>
      <c r="Y97" s="21"/>
    </row>
    <row r="98" spans="11:25" ht="12.75">
      <c r="K98" s="21"/>
      <c r="Y98" s="21"/>
    </row>
    <row r="99" ht="12.75">
      <c r="K99" s="21"/>
    </row>
    <row r="100" ht="12.75">
      <c r="K100" s="21"/>
    </row>
    <row r="101" ht="12.75">
      <c r="K101" s="21"/>
    </row>
    <row r="102" ht="12.75">
      <c r="K102" s="21"/>
    </row>
    <row r="103" ht="12.75">
      <c r="K103" s="21"/>
    </row>
    <row r="104" ht="12.75">
      <c r="K104" s="21"/>
    </row>
    <row r="105" ht="12.75">
      <c r="K105" s="21"/>
    </row>
    <row r="106" ht="12.75">
      <c r="K106" s="21"/>
    </row>
    <row r="107" ht="12.75">
      <c r="K107" s="21"/>
    </row>
    <row r="108" ht="12.75">
      <c r="K108" s="21"/>
    </row>
    <row r="109" ht="12.75">
      <c r="K109" s="21"/>
    </row>
    <row r="110" ht="12.75">
      <c r="K110" s="21"/>
    </row>
    <row r="111" ht="12.75">
      <c r="K111" s="21"/>
    </row>
    <row r="112" ht="12.75">
      <c r="K112" s="21"/>
    </row>
    <row r="113" ht="12.75">
      <c r="K113" s="21"/>
    </row>
    <row r="114" ht="12.75">
      <c r="K114" s="21"/>
    </row>
    <row r="115" ht="12.75">
      <c r="K115" s="21"/>
    </row>
    <row r="116" ht="12.75">
      <c r="K116" s="21"/>
    </row>
    <row r="117" ht="12.75">
      <c r="K117" s="21"/>
    </row>
    <row r="118" ht="12.75">
      <c r="K118" s="21"/>
    </row>
    <row r="119" ht="12.75">
      <c r="K119" s="21"/>
    </row>
    <row r="120" ht="12.75">
      <c r="K120" s="21"/>
    </row>
    <row r="121" ht="12.75">
      <c r="K121" s="21"/>
    </row>
    <row r="122" ht="12.75">
      <c r="K122" s="21"/>
    </row>
    <row r="123" ht="12.75">
      <c r="K123" s="21"/>
    </row>
  </sheetData>
  <sheetProtection/>
  <mergeCells count="41">
    <mergeCell ref="A41:B41"/>
    <mergeCell ref="V6:W7"/>
    <mergeCell ref="A11:B11"/>
    <mergeCell ref="T6:U7"/>
    <mergeCell ref="D7:D8"/>
    <mergeCell ref="E7:E8"/>
    <mergeCell ref="A22:B22"/>
    <mergeCell ref="M6:M8"/>
    <mergeCell ref="A17:B17"/>
    <mergeCell ref="A23:B23"/>
    <mergeCell ref="A10:B10"/>
    <mergeCell ref="A38:B38"/>
    <mergeCell ref="A30:B30"/>
    <mergeCell ref="A18:B18"/>
    <mergeCell ref="A25:B25"/>
    <mergeCell ref="A27:B27"/>
    <mergeCell ref="A21:B21"/>
    <mergeCell ref="A20:B20"/>
    <mergeCell ref="A34:B34"/>
    <mergeCell ref="A24:B24"/>
    <mergeCell ref="A12:B12"/>
    <mergeCell ref="A19:B19"/>
    <mergeCell ref="A15:B15"/>
    <mergeCell ref="A16:B16"/>
    <mergeCell ref="A13:B13"/>
    <mergeCell ref="A9:B9"/>
    <mergeCell ref="X6:X7"/>
    <mergeCell ref="F6:I7"/>
    <mergeCell ref="L6:L8"/>
    <mergeCell ref="J6:J8"/>
    <mergeCell ref="K6:K8"/>
    <mergeCell ref="A3:Y3"/>
    <mergeCell ref="A5:B8"/>
    <mergeCell ref="C5:I5"/>
    <mergeCell ref="J5:K5"/>
    <mergeCell ref="L5:M5"/>
    <mergeCell ref="N5:Y5"/>
    <mergeCell ref="Y6:Y7"/>
    <mergeCell ref="R6:S7"/>
    <mergeCell ref="P6:Q7"/>
    <mergeCell ref="N6:O7"/>
  </mergeCells>
  <printOptions horizontalCentered="1"/>
  <pageMargins left="0.5118110236220472" right="0.1968503937007874" top="0.984251968503937" bottom="0.984251968503937" header="0" footer="0"/>
  <pageSetup fitToHeight="1" fitToWidth="1" horizontalDpi="300" verticalDpi="300" orientation="landscape" paperSize="8" scale="69"/>
</worksheet>
</file>

<file path=xl/worksheets/sheet2.xml><?xml version="1.0" encoding="utf-8"?>
<worksheet xmlns="http://schemas.openxmlformats.org/spreadsheetml/2006/main" xmlns:r="http://schemas.openxmlformats.org/officeDocument/2006/relationships">
  <dimension ref="A1:AN62"/>
  <sheetViews>
    <sheetView zoomScaleSheetLayoutView="75" zoomScalePageLayoutView="0" workbookViewId="0" topLeftCell="A1">
      <selection activeCell="A3" sqref="A3:AA3"/>
    </sheetView>
  </sheetViews>
  <sheetFormatPr defaultColWidth="10.69921875" defaultRowHeight="15"/>
  <cols>
    <col min="1" max="1" width="2.69921875" style="10" customWidth="1"/>
    <col min="2" max="2" width="13.19921875" style="10" customWidth="1"/>
    <col min="3" max="5" width="7.69921875" style="10" customWidth="1"/>
    <col min="6" max="27" width="11.69921875" style="10" customWidth="1"/>
    <col min="28" max="16384" width="10.69921875" style="10" customWidth="1"/>
  </cols>
  <sheetData>
    <row r="1" spans="1:29" s="7" customFormat="1" ht="19.5" customHeight="1">
      <c r="A1" s="1" t="s">
        <v>894</v>
      </c>
      <c r="AA1" s="2" t="s">
        <v>895</v>
      </c>
      <c r="AC1" s="811" t="s">
        <v>882</v>
      </c>
    </row>
    <row r="2" spans="1:27" ht="19.5" customHeight="1">
      <c r="A2" s="965" t="s">
        <v>31</v>
      </c>
      <c r="B2" s="965"/>
      <c r="C2" s="965"/>
      <c r="D2" s="965"/>
      <c r="E2" s="965"/>
      <c r="F2" s="965"/>
      <c r="G2" s="965"/>
      <c r="H2" s="965"/>
      <c r="I2" s="965"/>
      <c r="J2" s="965"/>
      <c r="K2" s="965"/>
      <c r="L2" s="965"/>
      <c r="M2" s="965"/>
      <c r="N2" s="965"/>
      <c r="O2" s="965"/>
      <c r="P2" s="965"/>
      <c r="Q2" s="965"/>
      <c r="R2" s="965"/>
      <c r="S2" s="965"/>
      <c r="T2" s="965"/>
      <c r="U2" s="965"/>
      <c r="V2" s="965"/>
      <c r="W2" s="965"/>
      <c r="X2" s="965"/>
      <c r="Y2" s="965"/>
      <c r="Z2" s="965"/>
      <c r="AA2" s="965"/>
    </row>
    <row r="3" spans="1:27" ht="19.5" customHeight="1">
      <c r="A3" s="914" t="s">
        <v>911</v>
      </c>
      <c r="B3" s="987"/>
      <c r="C3" s="987"/>
      <c r="D3" s="987"/>
      <c r="E3" s="987"/>
      <c r="F3" s="987"/>
      <c r="G3" s="987"/>
      <c r="H3" s="987"/>
      <c r="I3" s="987"/>
      <c r="J3" s="987"/>
      <c r="K3" s="987"/>
      <c r="L3" s="987"/>
      <c r="M3" s="987"/>
      <c r="N3" s="987"/>
      <c r="O3" s="987"/>
      <c r="P3" s="987"/>
      <c r="Q3" s="987"/>
      <c r="R3" s="987"/>
      <c r="S3" s="987"/>
      <c r="T3" s="987"/>
      <c r="U3" s="987"/>
      <c r="V3" s="987"/>
      <c r="W3" s="987"/>
      <c r="X3" s="987"/>
      <c r="Y3" s="987"/>
      <c r="Z3" s="987"/>
      <c r="AA3" s="987"/>
    </row>
    <row r="4" spans="2:27" ht="18" customHeight="1" thickBot="1">
      <c r="B4" s="9"/>
      <c r="C4" s="9"/>
      <c r="D4" s="9"/>
      <c r="E4" s="9"/>
      <c r="F4" s="9"/>
      <c r="G4" s="9"/>
      <c r="H4" s="9"/>
      <c r="I4" s="9"/>
      <c r="J4" s="9"/>
      <c r="K4" s="9"/>
      <c r="L4" s="9"/>
      <c r="M4" s="9"/>
      <c r="N4" s="9"/>
      <c r="O4" s="9"/>
      <c r="P4" s="9"/>
      <c r="Q4" s="9"/>
      <c r="R4" s="9"/>
      <c r="S4" s="9"/>
      <c r="T4" s="9"/>
      <c r="U4" s="9"/>
      <c r="V4" s="9"/>
      <c r="W4" s="9"/>
      <c r="X4" s="9"/>
      <c r="Y4" s="9"/>
      <c r="Z4" s="9"/>
      <c r="AA4" s="25" t="s">
        <v>605</v>
      </c>
    </row>
    <row r="5" spans="1:27" ht="15" customHeight="1">
      <c r="A5" s="966" t="s">
        <v>479</v>
      </c>
      <c r="B5" s="976"/>
      <c r="C5" s="954" t="s">
        <v>529</v>
      </c>
      <c r="D5" s="903"/>
      <c r="E5" s="904"/>
      <c r="F5" s="958" t="s">
        <v>713</v>
      </c>
      <c r="G5" s="954" t="s">
        <v>714</v>
      </c>
      <c r="H5" s="941"/>
      <c r="I5" s="942"/>
      <c r="J5" s="954" t="s">
        <v>606</v>
      </c>
      <c r="K5" s="941"/>
      <c r="L5" s="942"/>
      <c r="M5" s="954" t="s">
        <v>607</v>
      </c>
      <c r="N5" s="941"/>
      <c r="O5" s="942"/>
      <c r="P5" s="954" t="s">
        <v>608</v>
      </c>
      <c r="Q5" s="941"/>
      <c r="R5" s="942"/>
      <c r="S5" s="954" t="s">
        <v>609</v>
      </c>
      <c r="T5" s="941"/>
      <c r="U5" s="942"/>
      <c r="V5" s="954" t="s">
        <v>440</v>
      </c>
      <c r="W5" s="941"/>
      <c r="X5" s="942"/>
      <c r="Y5" s="954" t="s">
        <v>441</v>
      </c>
      <c r="Z5" s="941"/>
      <c r="AA5" s="941"/>
    </row>
    <row r="6" spans="1:27" ht="15" customHeight="1">
      <c r="A6" s="979"/>
      <c r="B6" s="980"/>
      <c r="C6" s="184" t="s">
        <v>315</v>
      </c>
      <c r="D6" s="184" t="s">
        <v>471</v>
      </c>
      <c r="E6" s="184" t="s">
        <v>472</v>
      </c>
      <c r="F6" s="905"/>
      <c r="G6" s="184" t="s">
        <v>315</v>
      </c>
      <c r="H6" s="184" t="s">
        <v>316</v>
      </c>
      <c r="I6" s="184" t="s">
        <v>317</v>
      </c>
      <c r="J6" s="184" t="s">
        <v>315</v>
      </c>
      <c r="K6" s="184" t="s">
        <v>316</v>
      </c>
      <c r="L6" s="184" t="s">
        <v>317</v>
      </c>
      <c r="M6" s="184" t="s">
        <v>315</v>
      </c>
      <c r="N6" s="184" t="s">
        <v>316</v>
      </c>
      <c r="O6" s="184" t="s">
        <v>317</v>
      </c>
      <c r="P6" s="184" t="s">
        <v>315</v>
      </c>
      <c r="Q6" s="184" t="s">
        <v>316</v>
      </c>
      <c r="R6" s="184" t="s">
        <v>317</v>
      </c>
      <c r="S6" s="184" t="s">
        <v>315</v>
      </c>
      <c r="T6" s="184" t="s">
        <v>316</v>
      </c>
      <c r="U6" s="184" t="s">
        <v>317</v>
      </c>
      <c r="V6" s="184" t="s">
        <v>315</v>
      </c>
      <c r="W6" s="184" t="s">
        <v>316</v>
      </c>
      <c r="X6" s="184" t="s">
        <v>317</v>
      </c>
      <c r="Y6" s="184" t="s">
        <v>315</v>
      </c>
      <c r="Z6" s="184" t="s">
        <v>316</v>
      </c>
      <c r="AA6" s="185" t="s">
        <v>317</v>
      </c>
    </row>
    <row r="7" spans="1:27" ht="15" customHeight="1">
      <c r="A7" s="924" t="s">
        <v>74</v>
      </c>
      <c r="B7" s="926"/>
      <c r="C7" s="193">
        <v>238</v>
      </c>
      <c r="D7" s="260">
        <v>233</v>
      </c>
      <c r="E7" s="260">
        <v>5</v>
      </c>
      <c r="F7" s="260">
        <v>2785</v>
      </c>
      <c r="G7" s="193">
        <v>67833</v>
      </c>
      <c r="H7" s="260">
        <v>34628</v>
      </c>
      <c r="I7" s="260">
        <v>33205</v>
      </c>
      <c r="J7" s="193">
        <v>11333</v>
      </c>
      <c r="K7" s="260">
        <v>5761</v>
      </c>
      <c r="L7" s="260">
        <v>5572</v>
      </c>
      <c r="M7" s="193">
        <v>11299</v>
      </c>
      <c r="N7" s="260">
        <v>5786</v>
      </c>
      <c r="O7" s="260">
        <v>5513</v>
      </c>
      <c r="P7" s="193">
        <v>11525</v>
      </c>
      <c r="Q7" s="260">
        <v>5967</v>
      </c>
      <c r="R7" s="260">
        <v>5558</v>
      </c>
      <c r="S7" s="193">
        <v>11151</v>
      </c>
      <c r="T7" s="260">
        <v>5704</v>
      </c>
      <c r="U7" s="260">
        <v>5447</v>
      </c>
      <c r="V7" s="193">
        <v>11380</v>
      </c>
      <c r="W7" s="260">
        <v>5721</v>
      </c>
      <c r="X7" s="260">
        <v>5659</v>
      </c>
      <c r="Y7" s="193">
        <v>11145</v>
      </c>
      <c r="Z7" s="260">
        <v>5689</v>
      </c>
      <c r="AA7" s="260">
        <v>5456</v>
      </c>
    </row>
    <row r="8" spans="1:27" ht="15" customHeight="1">
      <c r="A8" s="927" t="s">
        <v>69</v>
      </c>
      <c r="B8" s="902"/>
      <c r="C8" s="261">
        <v>233</v>
      </c>
      <c r="D8" s="261">
        <v>228</v>
      </c>
      <c r="E8" s="261">
        <v>5</v>
      </c>
      <c r="F8" s="261">
        <v>2782</v>
      </c>
      <c r="G8" s="261">
        <v>67807</v>
      </c>
      <c r="H8" s="261">
        <v>34659</v>
      </c>
      <c r="I8" s="261">
        <v>33148</v>
      </c>
      <c r="J8" s="261">
        <v>11219</v>
      </c>
      <c r="K8" s="261">
        <v>5777</v>
      </c>
      <c r="L8" s="261">
        <v>5442</v>
      </c>
      <c r="M8" s="261">
        <v>11328</v>
      </c>
      <c r="N8" s="261">
        <v>5749</v>
      </c>
      <c r="O8" s="261">
        <v>5579</v>
      </c>
      <c r="P8" s="261">
        <v>11248</v>
      </c>
      <c r="Q8" s="261">
        <v>5760</v>
      </c>
      <c r="R8" s="261">
        <v>5488</v>
      </c>
      <c r="S8" s="261">
        <v>11527</v>
      </c>
      <c r="T8" s="261">
        <v>5964</v>
      </c>
      <c r="U8" s="261">
        <v>5563</v>
      </c>
      <c r="V8" s="261">
        <v>11123</v>
      </c>
      <c r="W8" s="261">
        <v>5688</v>
      </c>
      <c r="X8" s="261">
        <v>5435</v>
      </c>
      <c r="Y8" s="261">
        <v>11362</v>
      </c>
      <c r="Z8" s="261">
        <v>5721</v>
      </c>
      <c r="AA8" s="261">
        <v>5641</v>
      </c>
    </row>
    <row r="9" spans="1:27" ht="15" customHeight="1">
      <c r="A9" s="927" t="s">
        <v>70</v>
      </c>
      <c r="B9" s="902"/>
      <c r="C9" s="261">
        <v>233</v>
      </c>
      <c r="D9" s="261">
        <v>228</v>
      </c>
      <c r="E9" s="261">
        <v>5</v>
      </c>
      <c r="F9" s="261">
        <v>2769</v>
      </c>
      <c r="G9" s="261">
        <v>67132</v>
      </c>
      <c r="H9" s="261">
        <v>34403</v>
      </c>
      <c r="I9" s="261">
        <v>32729</v>
      </c>
      <c r="J9" s="261">
        <v>10703</v>
      </c>
      <c r="K9" s="261">
        <v>5490</v>
      </c>
      <c r="L9" s="261">
        <v>5213</v>
      </c>
      <c r="M9" s="261">
        <v>11237</v>
      </c>
      <c r="N9" s="261">
        <v>5772</v>
      </c>
      <c r="O9" s="261">
        <v>5465</v>
      </c>
      <c r="P9" s="261">
        <v>11323</v>
      </c>
      <c r="Q9" s="261">
        <v>5745</v>
      </c>
      <c r="R9" s="261">
        <v>5578</v>
      </c>
      <c r="S9" s="261">
        <v>11237</v>
      </c>
      <c r="T9" s="261">
        <v>5764</v>
      </c>
      <c r="U9" s="261">
        <v>5473</v>
      </c>
      <c r="V9" s="261">
        <v>11509</v>
      </c>
      <c r="W9" s="261">
        <v>5948</v>
      </c>
      <c r="X9" s="261">
        <v>5561</v>
      </c>
      <c r="Y9" s="261">
        <v>11123</v>
      </c>
      <c r="Z9" s="261">
        <v>5684</v>
      </c>
      <c r="AA9" s="261">
        <v>5439</v>
      </c>
    </row>
    <row r="10" spans="1:28" ht="15" customHeight="1">
      <c r="A10" s="927" t="s">
        <v>71</v>
      </c>
      <c r="B10" s="902"/>
      <c r="C10" s="261">
        <v>233</v>
      </c>
      <c r="D10" s="261">
        <v>228</v>
      </c>
      <c r="E10" s="261">
        <v>5</v>
      </c>
      <c r="F10" s="261">
        <v>2771</v>
      </c>
      <c r="G10" s="261">
        <v>66761</v>
      </c>
      <c r="H10" s="261">
        <v>34237</v>
      </c>
      <c r="I10" s="261">
        <v>32524</v>
      </c>
      <c r="J10" s="261">
        <v>10797</v>
      </c>
      <c r="K10" s="261">
        <v>5564</v>
      </c>
      <c r="L10" s="261">
        <v>5233</v>
      </c>
      <c r="M10" s="261">
        <v>10704</v>
      </c>
      <c r="N10" s="261">
        <v>5487</v>
      </c>
      <c r="O10" s="261">
        <v>5217</v>
      </c>
      <c r="P10" s="261">
        <v>11219</v>
      </c>
      <c r="Q10" s="261">
        <v>5744</v>
      </c>
      <c r="R10" s="261">
        <v>5475</v>
      </c>
      <c r="S10" s="261">
        <v>11332</v>
      </c>
      <c r="T10" s="261">
        <v>5748</v>
      </c>
      <c r="U10" s="261">
        <v>5584</v>
      </c>
      <c r="V10" s="261">
        <v>11215</v>
      </c>
      <c r="W10" s="261">
        <v>5753</v>
      </c>
      <c r="X10" s="261">
        <v>5462</v>
      </c>
      <c r="Y10" s="261">
        <v>11494</v>
      </c>
      <c r="Z10" s="261">
        <v>5941</v>
      </c>
      <c r="AA10" s="261">
        <v>5553</v>
      </c>
      <c r="AB10" s="14"/>
    </row>
    <row r="11" spans="1:27" s="30" customFormat="1" ht="15" customHeight="1">
      <c r="A11" s="930" t="s">
        <v>72</v>
      </c>
      <c r="B11" s="910"/>
      <c r="C11" s="50">
        <v>232</v>
      </c>
      <c r="D11" s="50">
        <v>228</v>
      </c>
      <c r="E11" s="50">
        <v>4</v>
      </c>
      <c r="F11" s="50">
        <v>2805</v>
      </c>
      <c r="G11" s="50">
        <v>65598</v>
      </c>
      <c r="H11" s="50">
        <v>33476</v>
      </c>
      <c r="I11" s="50">
        <v>32122</v>
      </c>
      <c r="J11" s="50">
        <v>10331</v>
      </c>
      <c r="K11" s="50">
        <v>5195</v>
      </c>
      <c r="L11" s="50">
        <v>5136</v>
      </c>
      <c r="M11" s="50">
        <v>10773</v>
      </c>
      <c r="N11" s="50">
        <v>5534</v>
      </c>
      <c r="O11" s="50">
        <v>5239</v>
      </c>
      <c r="P11" s="50">
        <v>10700</v>
      </c>
      <c r="Q11" s="50">
        <v>5489</v>
      </c>
      <c r="R11" s="50">
        <v>5211</v>
      </c>
      <c r="S11" s="50">
        <v>11245</v>
      </c>
      <c r="T11" s="50">
        <v>5754</v>
      </c>
      <c r="U11" s="50">
        <v>5491</v>
      </c>
      <c r="V11" s="50">
        <v>11310</v>
      </c>
      <c r="W11" s="50">
        <v>5742</v>
      </c>
      <c r="X11" s="50">
        <v>5568</v>
      </c>
      <c r="Y11" s="50">
        <v>11239</v>
      </c>
      <c r="Z11" s="50">
        <v>5762</v>
      </c>
      <c r="AA11" s="50">
        <v>5477</v>
      </c>
    </row>
    <row r="12" spans="1:27" ht="15" customHeight="1">
      <c r="A12" s="262"/>
      <c r="B12" s="263"/>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row>
    <row r="13" spans="1:27" ht="15" customHeight="1">
      <c r="A13" s="938" t="s">
        <v>480</v>
      </c>
      <c r="B13" s="901"/>
      <c r="C13" s="50">
        <v>1</v>
      </c>
      <c r="D13" s="265">
        <v>1</v>
      </c>
      <c r="E13" s="266" t="s">
        <v>681</v>
      </c>
      <c r="F13" s="265">
        <v>19</v>
      </c>
      <c r="G13" s="50">
        <v>664</v>
      </c>
      <c r="H13" s="50">
        <v>331</v>
      </c>
      <c r="I13" s="50">
        <v>333</v>
      </c>
      <c r="J13" s="50">
        <v>107</v>
      </c>
      <c r="K13" s="265">
        <v>55</v>
      </c>
      <c r="L13" s="265">
        <v>52</v>
      </c>
      <c r="M13" s="50">
        <v>106</v>
      </c>
      <c r="N13" s="265">
        <v>54</v>
      </c>
      <c r="O13" s="265">
        <v>52</v>
      </c>
      <c r="P13" s="50">
        <v>118</v>
      </c>
      <c r="Q13" s="265">
        <v>61</v>
      </c>
      <c r="R13" s="265">
        <v>57</v>
      </c>
      <c r="S13" s="50">
        <v>113</v>
      </c>
      <c r="T13" s="265">
        <v>55</v>
      </c>
      <c r="U13" s="265">
        <v>58</v>
      </c>
      <c r="V13" s="50">
        <v>112</v>
      </c>
      <c r="W13" s="265">
        <v>54</v>
      </c>
      <c r="X13" s="265">
        <v>58</v>
      </c>
      <c r="Y13" s="50">
        <v>108</v>
      </c>
      <c r="Z13" s="265">
        <v>52</v>
      </c>
      <c r="AA13" s="265">
        <v>56</v>
      </c>
    </row>
    <row r="14" spans="1:27" ht="15" customHeight="1">
      <c r="A14" s="938" t="s">
        <v>481</v>
      </c>
      <c r="B14" s="901"/>
      <c r="C14" s="50">
        <v>230</v>
      </c>
      <c r="D14" s="265">
        <v>226</v>
      </c>
      <c r="E14" s="266">
        <v>4</v>
      </c>
      <c r="F14" s="265">
        <v>2780</v>
      </c>
      <c r="G14" s="50">
        <v>64812</v>
      </c>
      <c r="H14" s="50">
        <v>33097</v>
      </c>
      <c r="I14" s="50">
        <v>31715</v>
      </c>
      <c r="J14" s="50">
        <v>10209</v>
      </c>
      <c r="K14" s="265">
        <v>5136</v>
      </c>
      <c r="L14" s="265">
        <v>5073</v>
      </c>
      <c r="M14" s="50">
        <v>10650</v>
      </c>
      <c r="N14" s="265">
        <v>5472</v>
      </c>
      <c r="O14" s="265">
        <v>5178</v>
      </c>
      <c r="P14" s="50">
        <v>10568</v>
      </c>
      <c r="Q14" s="265">
        <v>5419</v>
      </c>
      <c r="R14" s="265">
        <v>5149</v>
      </c>
      <c r="S14" s="50">
        <v>11107</v>
      </c>
      <c r="T14" s="265">
        <v>5691</v>
      </c>
      <c r="U14" s="265">
        <v>5416</v>
      </c>
      <c r="V14" s="50">
        <v>11175</v>
      </c>
      <c r="W14" s="265">
        <v>5677</v>
      </c>
      <c r="X14" s="265">
        <v>5498</v>
      </c>
      <c r="Y14" s="50">
        <v>11103</v>
      </c>
      <c r="Z14" s="265">
        <v>5702</v>
      </c>
      <c r="AA14" s="265">
        <v>5401</v>
      </c>
    </row>
    <row r="15" spans="1:27" ht="15" customHeight="1">
      <c r="A15" s="938" t="s">
        <v>482</v>
      </c>
      <c r="B15" s="912"/>
      <c r="C15" s="50">
        <v>1</v>
      </c>
      <c r="D15" s="265">
        <v>1</v>
      </c>
      <c r="E15" s="266" t="s">
        <v>681</v>
      </c>
      <c r="F15" s="265">
        <v>6</v>
      </c>
      <c r="G15" s="50">
        <v>122</v>
      </c>
      <c r="H15" s="50">
        <v>48</v>
      </c>
      <c r="I15" s="50">
        <v>74</v>
      </c>
      <c r="J15" s="50">
        <v>15</v>
      </c>
      <c r="K15" s="265">
        <v>4</v>
      </c>
      <c r="L15" s="265">
        <v>11</v>
      </c>
      <c r="M15" s="50">
        <v>17</v>
      </c>
      <c r="N15" s="265">
        <v>8</v>
      </c>
      <c r="O15" s="265">
        <v>9</v>
      </c>
      <c r="P15" s="50">
        <v>14</v>
      </c>
      <c r="Q15" s="265">
        <v>9</v>
      </c>
      <c r="R15" s="265">
        <v>5</v>
      </c>
      <c r="S15" s="50">
        <v>25</v>
      </c>
      <c r="T15" s="265">
        <v>8</v>
      </c>
      <c r="U15" s="265">
        <v>17</v>
      </c>
      <c r="V15" s="50">
        <v>23</v>
      </c>
      <c r="W15" s="265">
        <v>11</v>
      </c>
      <c r="X15" s="265">
        <v>12</v>
      </c>
      <c r="Y15" s="50">
        <v>28</v>
      </c>
      <c r="Z15" s="265">
        <v>8</v>
      </c>
      <c r="AA15" s="265">
        <v>20</v>
      </c>
    </row>
    <row r="16" spans="1:27" ht="15" customHeight="1">
      <c r="A16" s="189"/>
      <c r="B16" s="267"/>
      <c r="C16" s="50"/>
      <c r="D16" s="31"/>
      <c r="E16" s="268"/>
      <c r="F16" s="31"/>
      <c r="G16" s="50"/>
      <c r="H16" s="50"/>
      <c r="I16" s="50"/>
      <c r="J16" s="50"/>
      <c r="K16" s="31"/>
      <c r="L16" s="31" t="s">
        <v>882</v>
      </c>
      <c r="M16" s="50"/>
      <c r="N16" s="31"/>
      <c r="O16" s="31"/>
      <c r="P16" s="50"/>
      <c r="Q16" s="31"/>
      <c r="R16" s="31"/>
      <c r="S16" s="50"/>
      <c r="T16" s="31"/>
      <c r="U16" s="31"/>
      <c r="V16" s="50"/>
      <c r="W16" s="31"/>
      <c r="X16" s="31"/>
      <c r="Y16" s="50"/>
      <c r="Z16" s="31"/>
      <c r="AA16" s="31"/>
    </row>
    <row r="17" spans="1:27" ht="15" customHeight="1">
      <c r="A17" s="938" t="s">
        <v>473</v>
      </c>
      <c r="B17" s="912"/>
      <c r="C17" s="50">
        <v>62</v>
      </c>
      <c r="D17" s="265">
        <v>61</v>
      </c>
      <c r="E17" s="265">
        <v>1</v>
      </c>
      <c r="F17" s="265">
        <v>976</v>
      </c>
      <c r="G17" s="50">
        <v>25400</v>
      </c>
      <c r="H17" s="50">
        <v>13058</v>
      </c>
      <c r="I17" s="50">
        <v>12342</v>
      </c>
      <c r="J17" s="50">
        <v>4066</v>
      </c>
      <c r="K17" s="265">
        <v>2063</v>
      </c>
      <c r="L17" s="265">
        <v>2003</v>
      </c>
      <c r="M17" s="50">
        <v>4182</v>
      </c>
      <c r="N17" s="265">
        <v>2127</v>
      </c>
      <c r="O17" s="265">
        <v>2055</v>
      </c>
      <c r="P17" s="50">
        <v>4199</v>
      </c>
      <c r="Q17" s="265">
        <v>2156</v>
      </c>
      <c r="R17" s="265">
        <v>2043</v>
      </c>
      <c r="S17" s="50">
        <v>4287</v>
      </c>
      <c r="T17" s="265">
        <v>2233</v>
      </c>
      <c r="U17" s="265">
        <v>2054</v>
      </c>
      <c r="V17" s="50">
        <v>4320</v>
      </c>
      <c r="W17" s="265">
        <v>2205</v>
      </c>
      <c r="X17" s="265">
        <v>2115</v>
      </c>
      <c r="Y17" s="50">
        <v>4346</v>
      </c>
      <c r="Z17" s="265">
        <v>2274</v>
      </c>
      <c r="AA17" s="265">
        <v>2072</v>
      </c>
    </row>
    <row r="18" spans="1:27" ht="15" customHeight="1">
      <c r="A18" s="938" t="s">
        <v>275</v>
      </c>
      <c r="B18" s="912"/>
      <c r="C18" s="50">
        <v>13</v>
      </c>
      <c r="D18" s="265">
        <v>13</v>
      </c>
      <c r="E18" s="266" t="s">
        <v>681</v>
      </c>
      <c r="F18" s="265">
        <v>129</v>
      </c>
      <c r="G18" s="50">
        <v>2811</v>
      </c>
      <c r="H18" s="50">
        <v>1397</v>
      </c>
      <c r="I18" s="50">
        <v>1414</v>
      </c>
      <c r="J18" s="50">
        <v>424</v>
      </c>
      <c r="K18" s="265">
        <v>210</v>
      </c>
      <c r="L18" s="265">
        <v>214</v>
      </c>
      <c r="M18" s="50">
        <v>470</v>
      </c>
      <c r="N18" s="265">
        <v>240</v>
      </c>
      <c r="O18" s="265">
        <v>230</v>
      </c>
      <c r="P18" s="50">
        <v>430</v>
      </c>
      <c r="Q18" s="265">
        <v>212</v>
      </c>
      <c r="R18" s="265">
        <v>218</v>
      </c>
      <c r="S18" s="50">
        <v>484</v>
      </c>
      <c r="T18" s="265">
        <v>234</v>
      </c>
      <c r="U18" s="265">
        <v>250</v>
      </c>
      <c r="V18" s="50">
        <v>504</v>
      </c>
      <c r="W18" s="265">
        <v>244</v>
      </c>
      <c r="X18" s="265">
        <v>260</v>
      </c>
      <c r="Y18" s="50">
        <v>499</v>
      </c>
      <c r="Z18" s="265">
        <v>257</v>
      </c>
      <c r="AA18" s="265">
        <v>242</v>
      </c>
    </row>
    <row r="19" spans="1:27" ht="15" customHeight="1">
      <c r="A19" s="938" t="s">
        <v>474</v>
      </c>
      <c r="B19" s="912"/>
      <c r="C19" s="50">
        <v>25</v>
      </c>
      <c r="D19" s="265">
        <v>25</v>
      </c>
      <c r="E19" s="266" t="s">
        <v>878</v>
      </c>
      <c r="F19" s="265">
        <v>288</v>
      </c>
      <c r="G19" s="50">
        <v>6628</v>
      </c>
      <c r="H19" s="50">
        <v>3366</v>
      </c>
      <c r="I19" s="50">
        <v>3262</v>
      </c>
      <c r="J19" s="50">
        <v>1011</v>
      </c>
      <c r="K19" s="265">
        <v>494</v>
      </c>
      <c r="L19" s="265">
        <v>517</v>
      </c>
      <c r="M19" s="50">
        <v>1121</v>
      </c>
      <c r="N19" s="265">
        <v>577</v>
      </c>
      <c r="O19" s="265">
        <v>544</v>
      </c>
      <c r="P19" s="50">
        <v>1066</v>
      </c>
      <c r="Q19" s="265">
        <v>551</v>
      </c>
      <c r="R19" s="265">
        <v>515</v>
      </c>
      <c r="S19" s="50">
        <v>1165</v>
      </c>
      <c r="T19" s="265">
        <v>570</v>
      </c>
      <c r="U19" s="265">
        <v>595</v>
      </c>
      <c r="V19" s="50">
        <v>1166</v>
      </c>
      <c r="W19" s="265">
        <v>612</v>
      </c>
      <c r="X19" s="265">
        <v>554</v>
      </c>
      <c r="Y19" s="50">
        <v>1099</v>
      </c>
      <c r="Z19" s="265">
        <v>562</v>
      </c>
      <c r="AA19" s="265">
        <v>537</v>
      </c>
    </row>
    <row r="20" spans="1:27" ht="15" customHeight="1">
      <c r="A20" s="938" t="s">
        <v>475</v>
      </c>
      <c r="B20" s="912"/>
      <c r="C20" s="50">
        <v>12</v>
      </c>
      <c r="D20" s="265">
        <v>11</v>
      </c>
      <c r="E20" s="265">
        <v>1</v>
      </c>
      <c r="F20" s="265">
        <v>80</v>
      </c>
      <c r="G20" s="50">
        <v>1208</v>
      </c>
      <c r="H20" s="50">
        <v>601</v>
      </c>
      <c r="I20" s="50">
        <v>607</v>
      </c>
      <c r="J20" s="50">
        <v>171</v>
      </c>
      <c r="K20" s="265">
        <v>83</v>
      </c>
      <c r="L20" s="265">
        <v>88</v>
      </c>
      <c r="M20" s="50">
        <v>189</v>
      </c>
      <c r="N20" s="265">
        <v>99</v>
      </c>
      <c r="O20" s="265">
        <v>90</v>
      </c>
      <c r="P20" s="50">
        <v>197</v>
      </c>
      <c r="Q20" s="265">
        <v>94</v>
      </c>
      <c r="R20" s="265">
        <v>103</v>
      </c>
      <c r="S20" s="50">
        <v>219</v>
      </c>
      <c r="T20" s="265">
        <v>100</v>
      </c>
      <c r="U20" s="265">
        <v>119</v>
      </c>
      <c r="V20" s="50">
        <v>206</v>
      </c>
      <c r="W20" s="265">
        <v>107</v>
      </c>
      <c r="X20" s="265">
        <v>99</v>
      </c>
      <c r="Y20" s="50">
        <v>226</v>
      </c>
      <c r="Z20" s="265">
        <v>118</v>
      </c>
      <c r="AA20" s="265">
        <v>108</v>
      </c>
    </row>
    <row r="21" spans="1:27" ht="15" customHeight="1">
      <c r="A21" s="938" t="s">
        <v>476</v>
      </c>
      <c r="B21" s="912"/>
      <c r="C21" s="50">
        <v>9</v>
      </c>
      <c r="D21" s="265">
        <v>9</v>
      </c>
      <c r="E21" s="266" t="s">
        <v>681</v>
      </c>
      <c r="F21" s="265">
        <v>56</v>
      </c>
      <c r="G21" s="50">
        <v>631</v>
      </c>
      <c r="H21" s="50">
        <v>314</v>
      </c>
      <c r="I21" s="50">
        <v>317</v>
      </c>
      <c r="J21" s="50">
        <v>80</v>
      </c>
      <c r="K21" s="265">
        <v>35</v>
      </c>
      <c r="L21" s="265">
        <v>45</v>
      </c>
      <c r="M21" s="50">
        <v>98</v>
      </c>
      <c r="N21" s="265">
        <v>49</v>
      </c>
      <c r="O21" s="265">
        <v>49</v>
      </c>
      <c r="P21" s="50">
        <v>93</v>
      </c>
      <c r="Q21" s="265">
        <v>43</v>
      </c>
      <c r="R21" s="265">
        <v>50</v>
      </c>
      <c r="S21" s="50">
        <v>112</v>
      </c>
      <c r="T21" s="265">
        <v>64</v>
      </c>
      <c r="U21" s="265">
        <v>48</v>
      </c>
      <c r="V21" s="50">
        <v>119</v>
      </c>
      <c r="W21" s="265">
        <v>60</v>
      </c>
      <c r="X21" s="265">
        <v>59</v>
      </c>
      <c r="Y21" s="50">
        <v>129</v>
      </c>
      <c r="Z21" s="265">
        <v>63</v>
      </c>
      <c r="AA21" s="265">
        <v>66</v>
      </c>
    </row>
    <row r="22" spans="1:27" ht="15" customHeight="1">
      <c r="A22" s="938" t="s">
        <v>477</v>
      </c>
      <c r="B22" s="912"/>
      <c r="C22" s="50">
        <v>22</v>
      </c>
      <c r="D22" s="265">
        <v>21</v>
      </c>
      <c r="E22" s="265">
        <v>1</v>
      </c>
      <c r="F22" s="265">
        <v>191</v>
      </c>
      <c r="G22" s="50">
        <v>3674</v>
      </c>
      <c r="H22" s="50">
        <v>1825</v>
      </c>
      <c r="I22" s="50">
        <v>1849</v>
      </c>
      <c r="J22" s="50">
        <v>566</v>
      </c>
      <c r="K22" s="265">
        <v>276</v>
      </c>
      <c r="L22" s="265">
        <v>290</v>
      </c>
      <c r="M22" s="50">
        <v>577</v>
      </c>
      <c r="N22" s="265">
        <v>284</v>
      </c>
      <c r="O22" s="265">
        <v>293</v>
      </c>
      <c r="P22" s="50">
        <v>561</v>
      </c>
      <c r="Q22" s="265">
        <v>259</v>
      </c>
      <c r="R22" s="265">
        <v>302</v>
      </c>
      <c r="S22" s="50">
        <v>670</v>
      </c>
      <c r="T22" s="265">
        <v>343</v>
      </c>
      <c r="U22" s="265">
        <v>327</v>
      </c>
      <c r="V22" s="50">
        <v>626</v>
      </c>
      <c r="W22" s="265">
        <v>308</v>
      </c>
      <c r="X22" s="265">
        <v>318</v>
      </c>
      <c r="Y22" s="50">
        <v>674</v>
      </c>
      <c r="Z22" s="265">
        <v>355</v>
      </c>
      <c r="AA22" s="265">
        <v>319</v>
      </c>
    </row>
    <row r="23" spans="1:27" ht="15" customHeight="1">
      <c r="A23" s="938" t="s">
        <v>478</v>
      </c>
      <c r="B23" s="912"/>
      <c r="C23" s="50">
        <v>6</v>
      </c>
      <c r="D23" s="265">
        <v>6</v>
      </c>
      <c r="E23" s="266" t="s">
        <v>681</v>
      </c>
      <c r="F23" s="265">
        <v>55</v>
      </c>
      <c r="G23" s="50">
        <v>1125</v>
      </c>
      <c r="H23" s="50">
        <v>571</v>
      </c>
      <c r="I23" s="50">
        <v>554</v>
      </c>
      <c r="J23" s="50">
        <v>160</v>
      </c>
      <c r="K23" s="265">
        <v>68</v>
      </c>
      <c r="L23" s="265">
        <v>92</v>
      </c>
      <c r="M23" s="50">
        <v>181</v>
      </c>
      <c r="N23" s="265">
        <v>96</v>
      </c>
      <c r="O23" s="265">
        <v>85</v>
      </c>
      <c r="P23" s="50">
        <v>173</v>
      </c>
      <c r="Q23" s="265">
        <v>92</v>
      </c>
      <c r="R23" s="265">
        <v>81</v>
      </c>
      <c r="S23" s="50">
        <v>201</v>
      </c>
      <c r="T23" s="265">
        <v>101</v>
      </c>
      <c r="U23" s="265">
        <v>100</v>
      </c>
      <c r="V23" s="50">
        <v>206</v>
      </c>
      <c r="W23" s="265">
        <v>115</v>
      </c>
      <c r="X23" s="265">
        <v>91</v>
      </c>
      <c r="Y23" s="50">
        <v>204</v>
      </c>
      <c r="Z23" s="265">
        <v>99</v>
      </c>
      <c r="AA23" s="265">
        <v>105</v>
      </c>
    </row>
    <row r="24" spans="1:27" ht="15" customHeight="1">
      <c r="A24" s="938" t="s">
        <v>528</v>
      </c>
      <c r="B24" s="912"/>
      <c r="C24" s="50">
        <v>6</v>
      </c>
      <c r="D24" s="265">
        <v>6</v>
      </c>
      <c r="E24" s="266" t="s">
        <v>681</v>
      </c>
      <c r="F24" s="265">
        <v>82</v>
      </c>
      <c r="G24" s="50">
        <v>2201</v>
      </c>
      <c r="H24" s="50">
        <v>1086</v>
      </c>
      <c r="I24" s="50">
        <v>1115</v>
      </c>
      <c r="J24" s="50">
        <v>347</v>
      </c>
      <c r="K24" s="265">
        <v>158</v>
      </c>
      <c r="L24" s="265">
        <v>189</v>
      </c>
      <c r="M24" s="50">
        <v>354</v>
      </c>
      <c r="N24" s="265">
        <v>172</v>
      </c>
      <c r="O24" s="265">
        <v>182</v>
      </c>
      <c r="P24" s="50">
        <v>361</v>
      </c>
      <c r="Q24" s="265">
        <v>181</v>
      </c>
      <c r="R24" s="265">
        <v>180</v>
      </c>
      <c r="S24" s="50">
        <v>380</v>
      </c>
      <c r="T24" s="265">
        <v>198</v>
      </c>
      <c r="U24" s="265">
        <v>182</v>
      </c>
      <c r="V24" s="50">
        <v>394</v>
      </c>
      <c r="W24" s="265">
        <v>189</v>
      </c>
      <c r="X24" s="265">
        <v>205</v>
      </c>
      <c r="Y24" s="50">
        <v>365</v>
      </c>
      <c r="Z24" s="265">
        <v>188</v>
      </c>
      <c r="AA24" s="265">
        <v>177</v>
      </c>
    </row>
    <row r="25" spans="1:27" ht="15" customHeight="1">
      <c r="A25" s="938" t="s">
        <v>285</v>
      </c>
      <c r="B25" s="912"/>
      <c r="C25" s="50">
        <v>19</v>
      </c>
      <c r="D25" s="265">
        <v>19</v>
      </c>
      <c r="E25" s="266" t="s">
        <v>681</v>
      </c>
      <c r="F25" s="265">
        <v>290</v>
      </c>
      <c r="G25" s="50">
        <v>7054</v>
      </c>
      <c r="H25" s="50">
        <v>3594</v>
      </c>
      <c r="I25" s="50">
        <v>3460</v>
      </c>
      <c r="J25" s="50">
        <v>1122</v>
      </c>
      <c r="K25" s="265">
        <v>585</v>
      </c>
      <c r="L25" s="265">
        <v>537</v>
      </c>
      <c r="M25" s="50">
        <v>1136</v>
      </c>
      <c r="N25" s="265">
        <v>612</v>
      </c>
      <c r="O25" s="265">
        <v>524</v>
      </c>
      <c r="P25" s="50">
        <v>1159</v>
      </c>
      <c r="Q25" s="265">
        <v>600</v>
      </c>
      <c r="R25" s="265">
        <v>559</v>
      </c>
      <c r="S25" s="50">
        <v>1206</v>
      </c>
      <c r="T25" s="265">
        <v>589</v>
      </c>
      <c r="U25" s="265">
        <v>617</v>
      </c>
      <c r="V25" s="50">
        <v>1280</v>
      </c>
      <c r="W25" s="265">
        <v>628</v>
      </c>
      <c r="X25" s="265">
        <v>652</v>
      </c>
      <c r="Y25" s="50">
        <v>1151</v>
      </c>
      <c r="Z25" s="265">
        <v>580</v>
      </c>
      <c r="AA25" s="265">
        <v>571</v>
      </c>
    </row>
    <row r="26" spans="1:27" ht="15" customHeight="1">
      <c r="A26" s="938" t="s">
        <v>286</v>
      </c>
      <c r="B26" s="912"/>
      <c r="C26" s="50">
        <v>8</v>
      </c>
      <c r="D26" s="265">
        <v>8</v>
      </c>
      <c r="E26" s="266" t="s">
        <v>681</v>
      </c>
      <c r="F26" s="265">
        <v>126</v>
      </c>
      <c r="G26" s="50">
        <v>3317</v>
      </c>
      <c r="H26" s="50">
        <v>1728</v>
      </c>
      <c r="I26" s="50">
        <v>1589</v>
      </c>
      <c r="J26" s="50">
        <v>532</v>
      </c>
      <c r="K26" s="265">
        <v>261</v>
      </c>
      <c r="L26" s="265">
        <v>271</v>
      </c>
      <c r="M26" s="50">
        <v>551</v>
      </c>
      <c r="N26" s="265">
        <v>280</v>
      </c>
      <c r="O26" s="265">
        <v>271</v>
      </c>
      <c r="P26" s="50">
        <v>554</v>
      </c>
      <c r="Q26" s="265">
        <v>326</v>
      </c>
      <c r="R26" s="265">
        <v>228</v>
      </c>
      <c r="S26" s="50">
        <v>556</v>
      </c>
      <c r="T26" s="265">
        <v>290</v>
      </c>
      <c r="U26" s="265">
        <v>266</v>
      </c>
      <c r="V26" s="50">
        <v>566</v>
      </c>
      <c r="W26" s="265">
        <v>301</v>
      </c>
      <c r="X26" s="265">
        <v>265</v>
      </c>
      <c r="Y26" s="50">
        <v>558</v>
      </c>
      <c r="Z26" s="265">
        <v>270</v>
      </c>
      <c r="AA26" s="265">
        <v>288</v>
      </c>
    </row>
    <row r="27" spans="1:27" ht="15" customHeight="1">
      <c r="A27" s="269"/>
      <c r="B27" s="267"/>
      <c r="C27" s="50"/>
      <c r="D27" s="20"/>
      <c r="E27" s="20"/>
      <c r="F27" s="20"/>
      <c r="G27" s="50" t="s">
        <v>100</v>
      </c>
      <c r="H27" s="20"/>
      <c r="I27" s="812" t="s">
        <v>882</v>
      </c>
      <c r="J27" s="50"/>
      <c r="K27" s="20"/>
      <c r="L27" s="20"/>
      <c r="M27" s="50"/>
      <c r="N27" s="20"/>
      <c r="O27" s="812" t="s">
        <v>882</v>
      </c>
      <c r="P27" s="50"/>
      <c r="Q27" s="20"/>
      <c r="R27" s="20"/>
      <c r="S27" s="50"/>
      <c r="T27" s="20"/>
      <c r="U27" s="20"/>
      <c r="V27" s="50"/>
      <c r="W27" s="20"/>
      <c r="X27" s="20"/>
      <c r="Y27" s="50"/>
      <c r="Z27" s="20"/>
      <c r="AA27" s="20"/>
    </row>
    <row r="28" spans="1:27" s="32" customFormat="1" ht="15" customHeight="1">
      <c r="A28" s="938" t="s">
        <v>611</v>
      </c>
      <c r="B28" s="912"/>
      <c r="C28" s="50">
        <v>3</v>
      </c>
      <c r="D28" s="270">
        <v>3</v>
      </c>
      <c r="E28" s="266" t="s">
        <v>681</v>
      </c>
      <c r="F28" s="270">
        <v>25</v>
      </c>
      <c r="G28" s="50">
        <v>537</v>
      </c>
      <c r="H28" s="270">
        <v>286</v>
      </c>
      <c r="I28" s="270">
        <v>251</v>
      </c>
      <c r="J28" s="50">
        <v>90</v>
      </c>
      <c r="K28" s="270">
        <v>50</v>
      </c>
      <c r="L28" s="270">
        <v>40</v>
      </c>
      <c r="M28" s="50">
        <v>87</v>
      </c>
      <c r="N28" s="270">
        <v>42</v>
      </c>
      <c r="O28" s="270">
        <v>45</v>
      </c>
      <c r="P28" s="50">
        <v>105</v>
      </c>
      <c r="Q28" s="270">
        <v>63</v>
      </c>
      <c r="R28" s="270">
        <v>42</v>
      </c>
      <c r="S28" s="50">
        <v>92</v>
      </c>
      <c r="T28" s="270">
        <v>50</v>
      </c>
      <c r="U28" s="270">
        <v>42</v>
      </c>
      <c r="V28" s="50">
        <v>83</v>
      </c>
      <c r="W28" s="270">
        <v>43</v>
      </c>
      <c r="X28" s="270">
        <v>40</v>
      </c>
      <c r="Y28" s="50">
        <v>80</v>
      </c>
      <c r="Z28" s="270">
        <v>38</v>
      </c>
      <c r="AA28" s="270">
        <v>42</v>
      </c>
    </row>
    <row r="29" spans="1:27" s="3" customFormat="1" ht="15" customHeight="1">
      <c r="A29" s="33"/>
      <c r="B29" s="279" t="s">
        <v>612</v>
      </c>
      <c r="C29" s="124">
        <v>3</v>
      </c>
      <c r="D29" s="280">
        <v>3</v>
      </c>
      <c r="E29" s="281" t="s">
        <v>681</v>
      </c>
      <c r="F29" s="813">
        <v>25</v>
      </c>
      <c r="G29" s="731">
        <v>537</v>
      </c>
      <c r="H29" s="731">
        <v>286</v>
      </c>
      <c r="I29" s="731">
        <v>251</v>
      </c>
      <c r="J29" s="731">
        <v>90</v>
      </c>
      <c r="K29" s="813">
        <v>50</v>
      </c>
      <c r="L29" s="813">
        <v>40</v>
      </c>
      <c r="M29" s="731">
        <v>87</v>
      </c>
      <c r="N29" s="813">
        <v>42</v>
      </c>
      <c r="O29" s="813">
        <v>45</v>
      </c>
      <c r="P29" s="731">
        <v>105</v>
      </c>
      <c r="Q29" s="813">
        <v>63</v>
      </c>
      <c r="R29" s="813">
        <v>42</v>
      </c>
      <c r="S29" s="731">
        <v>92</v>
      </c>
      <c r="T29" s="813">
        <v>50</v>
      </c>
      <c r="U29" s="813">
        <v>42</v>
      </c>
      <c r="V29" s="731">
        <v>83</v>
      </c>
      <c r="W29" s="813">
        <v>43</v>
      </c>
      <c r="X29" s="813">
        <v>40</v>
      </c>
      <c r="Y29" s="731">
        <v>80</v>
      </c>
      <c r="Z29" s="813">
        <v>38</v>
      </c>
      <c r="AA29" s="813">
        <v>42</v>
      </c>
    </row>
    <row r="30" spans="1:27" s="3" customFormat="1" ht="15" customHeight="1">
      <c r="A30" s="272"/>
      <c r="B30" s="273"/>
      <c r="C30" s="50"/>
      <c r="D30" s="252"/>
      <c r="E30" s="252"/>
      <c r="F30" s="252"/>
      <c r="G30" s="50"/>
      <c r="H30" s="252"/>
      <c r="I30" s="256" t="s">
        <v>822</v>
      </c>
      <c r="J30" s="50"/>
      <c r="K30" s="252"/>
      <c r="L30" s="252"/>
      <c r="M30" s="50"/>
      <c r="N30" s="252"/>
      <c r="O30" s="252"/>
      <c r="P30" s="50" t="s">
        <v>822</v>
      </c>
      <c r="Q30" s="252"/>
      <c r="R30" s="252"/>
      <c r="S30" s="50" t="s">
        <v>822</v>
      </c>
      <c r="T30" s="252"/>
      <c r="U30" s="252"/>
      <c r="V30" s="50"/>
      <c r="W30" s="252"/>
      <c r="X30" s="252"/>
      <c r="Y30" s="50"/>
      <c r="Z30" s="252"/>
      <c r="AA30" s="252"/>
    </row>
    <row r="31" spans="1:27" s="32" customFormat="1" ht="15" customHeight="1">
      <c r="A31" s="938" t="s">
        <v>613</v>
      </c>
      <c r="B31" s="912"/>
      <c r="C31" s="50">
        <v>5</v>
      </c>
      <c r="D31" s="270">
        <v>5</v>
      </c>
      <c r="E31" s="266" t="s">
        <v>681</v>
      </c>
      <c r="F31" s="270">
        <v>106</v>
      </c>
      <c r="G31" s="50">
        <v>2879</v>
      </c>
      <c r="H31" s="270">
        <v>1466</v>
      </c>
      <c r="I31" s="270">
        <v>1413</v>
      </c>
      <c r="J31" s="50">
        <v>516</v>
      </c>
      <c r="K31" s="270">
        <v>263</v>
      </c>
      <c r="L31" s="270">
        <v>253</v>
      </c>
      <c r="M31" s="50">
        <v>484</v>
      </c>
      <c r="N31" s="270">
        <v>249</v>
      </c>
      <c r="O31" s="270">
        <v>235</v>
      </c>
      <c r="P31" s="50">
        <v>490</v>
      </c>
      <c r="Q31" s="270">
        <v>239</v>
      </c>
      <c r="R31" s="270">
        <v>251</v>
      </c>
      <c r="S31" s="50">
        <v>474</v>
      </c>
      <c r="T31" s="270">
        <v>237</v>
      </c>
      <c r="U31" s="270">
        <v>237</v>
      </c>
      <c r="V31" s="50">
        <v>482</v>
      </c>
      <c r="W31" s="270">
        <v>253</v>
      </c>
      <c r="X31" s="270">
        <v>229</v>
      </c>
      <c r="Y31" s="50">
        <v>433</v>
      </c>
      <c r="Z31" s="270">
        <v>225</v>
      </c>
      <c r="AA31" s="270">
        <v>208</v>
      </c>
    </row>
    <row r="32" spans="1:27" s="3" customFormat="1" ht="15" customHeight="1">
      <c r="A32" s="33"/>
      <c r="B32" s="279" t="s">
        <v>614</v>
      </c>
      <c r="C32" s="124">
        <v>5</v>
      </c>
      <c r="D32" s="280">
        <v>5</v>
      </c>
      <c r="E32" s="281" t="s">
        <v>681</v>
      </c>
      <c r="F32" s="813">
        <v>106</v>
      </c>
      <c r="G32" s="731">
        <v>2879</v>
      </c>
      <c r="H32" s="731">
        <v>1466</v>
      </c>
      <c r="I32" s="731">
        <v>1413</v>
      </c>
      <c r="J32" s="731">
        <v>516</v>
      </c>
      <c r="K32" s="813">
        <v>263</v>
      </c>
      <c r="L32" s="813">
        <v>253</v>
      </c>
      <c r="M32" s="731">
        <v>484</v>
      </c>
      <c r="N32" s="813">
        <v>249</v>
      </c>
      <c r="O32" s="813">
        <v>235</v>
      </c>
      <c r="P32" s="731">
        <v>490</v>
      </c>
      <c r="Q32" s="813">
        <v>239</v>
      </c>
      <c r="R32" s="813">
        <v>251</v>
      </c>
      <c r="S32" s="731">
        <v>474</v>
      </c>
      <c r="T32" s="813">
        <v>237</v>
      </c>
      <c r="U32" s="813">
        <v>237</v>
      </c>
      <c r="V32" s="731">
        <v>482</v>
      </c>
      <c r="W32" s="813">
        <v>253</v>
      </c>
      <c r="X32" s="813">
        <v>229</v>
      </c>
      <c r="Y32" s="731">
        <v>433</v>
      </c>
      <c r="Z32" s="813">
        <v>225</v>
      </c>
      <c r="AA32" s="813">
        <v>208</v>
      </c>
    </row>
    <row r="33" spans="1:27" s="3" customFormat="1" ht="15" customHeight="1">
      <c r="A33" s="272"/>
      <c r="B33" s="271"/>
      <c r="C33" s="50"/>
      <c r="D33" s="211"/>
      <c r="E33" s="211"/>
      <c r="F33" s="211"/>
      <c r="G33" s="50"/>
      <c r="H33" s="211"/>
      <c r="I33" s="211"/>
      <c r="J33" s="50"/>
      <c r="K33" s="211"/>
      <c r="L33" s="211"/>
      <c r="M33" s="50"/>
      <c r="N33" s="211"/>
      <c r="O33" s="211"/>
      <c r="P33" s="50"/>
      <c r="Q33" s="211"/>
      <c r="R33" s="211"/>
      <c r="S33" s="50"/>
      <c r="T33" s="211"/>
      <c r="U33" s="211"/>
      <c r="V33" s="50"/>
      <c r="W33" s="211"/>
      <c r="X33" s="211"/>
      <c r="Y33" s="50"/>
      <c r="Z33" s="211"/>
      <c r="AA33" s="211"/>
    </row>
    <row r="34" spans="1:27" s="32" customFormat="1" ht="15" customHeight="1">
      <c r="A34" s="938" t="s">
        <v>615</v>
      </c>
      <c r="B34" s="912"/>
      <c r="C34" s="50">
        <v>15</v>
      </c>
      <c r="D34" s="270">
        <v>14</v>
      </c>
      <c r="E34" s="270">
        <v>1</v>
      </c>
      <c r="F34" s="270">
        <v>175</v>
      </c>
      <c r="G34" s="50">
        <v>4171</v>
      </c>
      <c r="H34" s="270">
        <v>2136</v>
      </c>
      <c r="I34" s="270">
        <v>2035</v>
      </c>
      <c r="J34" s="50">
        <v>628</v>
      </c>
      <c r="K34" s="270">
        <v>326</v>
      </c>
      <c r="L34" s="270">
        <v>302</v>
      </c>
      <c r="M34" s="50">
        <v>701</v>
      </c>
      <c r="N34" s="270">
        <v>364</v>
      </c>
      <c r="O34" s="270">
        <v>337</v>
      </c>
      <c r="P34" s="50">
        <v>682</v>
      </c>
      <c r="Q34" s="270">
        <v>345</v>
      </c>
      <c r="R34" s="270">
        <v>337</v>
      </c>
      <c r="S34" s="50">
        <v>722</v>
      </c>
      <c r="T34" s="270">
        <v>387</v>
      </c>
      <c r="U34" s="270">
        <v>335</v>
      </c>
      <c r="V34" s="50">
        <v>692</v>
      </c>
      <c r="W34" s="270">
        <v>341</v>
      </c>
      <c r="X34" s="270">
        <v>351</v>
      </c>
      <c r="Y34" s="50">
        <v>746</v>
      </c>
      <c r="Z34" s="270">
        <v>373</v>
      </c>
      <c r="AA34" s="270">
        <v>373</v>
      </c>
    </row>
    <row r="35" spans="1:27" s="3" customFormat="1" ht="15" customHeight="1">
      <c r="A35" s="33"/>
      <c r="B35" s="279" t="s">
        <v>616</v>
      </c>
      <c r="C35" s="124">
        <v>9</v>
      </c>
      <c r="D35" s="280">
        <v>9</v>
      </c>
      <c r="E35" s="281" t="s">
        <v>681</v>
      </c>
      <c r="F35" s="813">
        <v>105</v>
      </c>
      <c r="G35" s="731">
        <v>2464</v>
      </c>
      <c r="H35" s="731">
        <v>1244</v>
      </c>
      <c r="I35" s="731">
        <v>1220</v>
      </c>
      <c r="J35" s="731">
        <v>365</v>
      </c>
      <c r="K35" s="813">
        <v>190</v>
      </c>
      <c r="L35" s="813">
        <v>175</v>
      </c>
      <c r="M35" s="731">
        <v>405</v>
      </c>
      <c r="N35" s="813">
        <v>212</v>
      </c>
      <c r="O35" s="813">
        <v>193</v>
      </c>
      <c r="P35" s="731">
        <v>416</v>
      </c>
      <c r="Q35" s="813">
        <v>211</v>
      </c>
      <c r="R35" s="813">
        <v>205</v>
      </c>
      <c r="S35" s="731">
        <v>415</v>
      </c>
      <c r="T35" s="813">
        <v>212</v>
      </c>
      <c r="U35" s="813">
        <v>203</v>
      </c>
      <c r="V35" s="731">
        <v>423</v>
      </c>
      <c r="W35" s="813">
        <v>212</v>
      </c>
      <c r="X35" s="813">
        <v>211</v>
      </c>
      <c r="Y35" s="731">
        <v>440</v>
      </c>
      <c r="Z35" s="813">
        <v>207</v>
      </c>
      <c r="AA35" s="813">
        <v>233</v>
      </c>
    </row>
    <row r="36" spans="1:27" s="3" customFormat="1" ht="15" customHeight="1">
      <c r="A36" s="33"/>
      <c r="B36" s="279" t="s">
        <v>426</v>
      </c>
      <c r="C36" s="124">
        <v>6</v>
      </c>
      <c r="D36" s="280">
        <v>5</v>
      </c>
      <c r="E36" s="280">
        <v>1</v>
      </c>
      <c r="F36" s="813">
        <v>70</v>
      </c>
      <c r="G36" s="731">
        <v>1707</v>
      </c>
      <c r="H36" s="731">
        <v>892</v>
      </c>
      <c r="I36" s="731">
        <v>815</v>
      </c>
      <c r="J36" s="731">
        <v>263</v>
      </c>
      <c r="K36" s="813">
        <v>136</v>
      </c>
      <c r="L36" s="813">
        <v>127</v>
      </c>
      <c r="M36" s="731">
        <v>296</v>
      </c>
      <c r="N36" s="813">
        <v>152</v>
      </c>
      <c r="O36" s="813">
        <v>144</v>
      </c>
      <c r="P36" s="731">
        <v>266</v>
      </c>
      <c r="Q36" s="813">
        <v>134</v>
      </c>
      <c r="R36" s="813">
        <v>132</v>
      </c>
      <c r="S36" s="731">
        <v>307</v>
      </c>
      <c r="T36" s="813">
        <v>175</v>
      </c>
      <c r="U36" s="813">
        <v>132</v>
      </c>
      <c r="V36" s="731">
        <v>269</v>
      </c>
      <c r="W36" s="813">
        <v>129</v>
      </c>
      <c r="X36" s="813">
        <v>140</v>
      </c>
      <c r="Y36" s="731">
        <v>306</v>
      </c>
      <c r="Z36" s="813">
        <v>166</v>
      </c>
      <c r="AA36" s="813">
        <v>140</v>
      </c>
    </row>
    <row r="37" spans="1:27" s="32" customFormat="1" ht="15" customHeight="1">
      <c r="A37" s="938"/>
      <c r="B37" s="912"/>
      <c r="C37" s="50"/>
      <c r="D37" s="198"/>
      <c r="E37" s="212"/>
      <c r="F37" s="198"/>
      <c r="G37" s="50"/>
      <c r="H37" s="252"/>
      <c r="I37" s="252"/>
      <c r="J37" s="50"/>
      <c r="K37" s="274"/>
      <c r="L37" s="274"/>
      <c r="M37" s="50"/>
      <c r="N37" s="274"/>
      <c r="O37" s="274"/>
      <c r="P37" s="50"/>
      <c r="Q37" s="274"/>
      <c r="R37" s="274"/>
      <c r="S37" s="50"/>
      <c r="T37" s="274"/>
      <c r="U37" s="274"/>
      <c r="V37" s="50"/>
      <c r="W37" s="274"/>
      <c r="X37" s="274"/>
      <c r="Y37" s="50"/>
      <c r="Z37" s="274"/>
      <c r="AA37" s="274"/>
    </row>
    <row r="38" spans="1:27" ht="15" customHeight="1">
      <c r="A38" s="938" t="s">
        <v>427</v>
      </c>
      <c r="B38" s="899"/>
      <c r="C38" s="50">
        <v>13</v>
      </c>
      <c r="D38" s="270">
        <v>13</v>
      </c>
      <c r="E38" s="266" t="s">
        <v>681</v>
      </c>
      <c r="F38" s="270">
        <v>104</v>
      </c>
      <c r="G38" s="50">
        <v>1833</v>
      </c>
      <c r="H38" s="270">
        <v>936</v>
      </c>
      <c r="I38" s="270">
        <v>897</v>
      </c>
      <c r="J38" s="50">
        <v>290</v>
      </c>
      <c r="K38" s="270">
        <v>145</v>
      </c>
      <c r="L38" s="270">
        <v>145</v>
      </c>
      <c r="M38" s="50">
        <v>298</v>
      </c>
      <c r="N38" s="270">
        <v>154</v>
      </c>
      <c r="O38" s="270">
        <v>144</v>
      </c>
      <c r="P38" s="50">
        <v>269</v>
      </c>
      <c r="Q38" s="270">
        <v>142</v>
      </c>
      <c r="R38" s="270">
        <v>127</v>
      </c>
      <c r="S38" s="50">
        <v>319</v>
      </c>
      <c r="T38" s="270">
        <v>165</v>
      </c>
      <c r="U38" s="270">
        <v>154</v>
      </c>
      <c r="V38" s="50">
        <v>319</v>
      </c>
      <c r="W38" s="270">
        <v>169</v>
      </c>
      <c r="X38" s="270">
        <v>150</v>
      </c>
      <c r="Y38" s="50">
        <v>338</v>
      </c>
      <c r="Z38" s="270">
        <v>161</v>
      </c>
      <c r="AA38" s="270">
        <v>177</v>
      </c>
    </row>
    <row r="39" spans="2:27" ht="15" customHeight="1">
      <c r="B39" s="279" t="s">
        <v>428</v>
      </c>
      <c r="C39" s="124">
        <v>8</v>
      </c>
      <c r="D39" s="280">
        <v>8</v>
      </c>
      <c r="E39" s="281" t="s">
        <v>681</v>
      </c>
      <c r="F39" s="813">
        <v>62</v>
      </c>
      <c r="G39" s="731">
        <v>1024</v>
      </c>
      <c r="H39" s="731">
        <v>531</v>
      </c>
      <c r="I39" s="731">
        <v>493</v>
      </c>
      <c r="J39" s="731">
        <v>168</v>
      </c>
      <c r="K39" s="813">
        <v>87</v>
      </c>
      <c r="L39" s="813">
        <v>81</v>
      </c>
      <c r="M39" s="731">
        <v>163</v>
      </c>
      <c r="N39" s="813">
        <v>81</v>
      </c>
      <c r="O39" s="813">
        <v>82</v>
      </c>
      <c r="P39" s="731">
        <v>153</v>
      </c>
      <c r="Q39" s="813">
        <v>81</v>
      </c>
      <c r="R39" s="813">
        <v>72</v>
      </c>
      <c r="S39" s="731">
        <v>186</v>
      </c>
      <c r="T39" s="813">
        <v>100</v>
      </c>
      <c r="U39" s="813">
        <v>86</v>
      </c>
      <c r="V39" s="731">
        <v>169</v>
      </c>
      <c r="W39" s="813">
        <v>93</v>
      </c>
      <c r="X39" s="813">
        <v>76</v>
      </c>
      <c r="Y39" s="731">
        <v>185</v>
      </c>
      <c r="Z39" s="813">
        <v>89</v>
      </c>
      <c r="AA39" s="813">
        <v>96</v>
      </c>
    </row>
    <row r="40" spans="1:27" ht="15" customHeight="1">
      <c r="A40" s="275"/>
      <c r="B40" s="279" t="s">
        <v>287</v>
      </c>
      <c r="C40" s="124">
        <v>5</v>
      </c>
      <c r="D40" s="280">
        <v>5</v>
      </c>
      <c r="E40" s="281" t="s">
        <v>681</v>
      </c>
      <c r="F40" s="813">
        <v>42</v>
      </c>
      <c r="G40" s="731">
        <v>809</v>
      </c>
      <c r="H40" s="731">
        <v>405</v>
      </c>
      <c r="I40" s="731">
        <v>404</v>
      </c>
      <c r="J40" s="731">
        <v>122</v>
      </c>
      <c r="K40" s="813">
        <v>58</v>
      </c>
      <c r="L40" s="813">
        <v>64</v>
      </c>
      <c r="M40" s="731">
        <v>135</v>
      </c>
      <c r="N40" s="813">
        <v>73</v>
      </c>
      <c r="O40" s="813">
        <v>62</v>
      </c>
      <c r="P40" s="731">
        <v>116</v>
      </c>
      <c r="Q40" s="813">
        <v>61</v>
      </c>
      <c r="R40" s="813">
        <v>55</v>
      </c>
      <c r="S40" s="731">
        <v>133</v>
      </c>
      <c r="T40" s="813">
        <v>65</v>
      </c>
      <c r="U40" s="813">
        <v>68</v>
      </c>
      <c r="V40" s="731">
        <v>150</v>
      </c>
      <c r="W40" s="813">
        <v>76</v>
      </c>
      <c r="X40" s="813">
        <v>74</v>
      </c>
      <c r="Y40" s="731">
        <v>153</v>
      </c>
      <c r="Z40" s="813">
        <v>72</v>
      </c>
      <c r="AA40" s="813">
        <v>81</v>
      </c>
    </row>
    <row r="41" spans="1:27" s="32" customFormat="1" ht="15" customHeight="1">
      <c r="A41" s="938"/>
      <c r="B41" s="899"/>
      <c r="C41" s="50"/>
      <c r="D41" s="252"/>
      <c r="E41" s="252"/>
      <c r="F41" s="252"/>
      <c r="G41" s="50"/>
      <c r="H41" s="252"/>
      <c r="I41" s="252"/>
      <c r="J41" s="50"/>
      <c r="K41" s="252"/>
      <c r="L41" s="252"/>
      <c r="M41" s="50"/>
      <c r="N41" s="252"/>
      <c r="O41" s="252"/>
      <c r="P41" s="50"/>
      <c r="Q41" s="252"/>
      <c r="R41" s="252"/>
      <c r="S41" s="50"/>
      <c r="T41" s="252"/>
      <c r="U41" s="252"/>
      <c r="V41" s="50"/>
      <c r="W41" s="252"/>
      <c r="X41" s="252"/>
      <c r="Y41" s="50"/>
      <c r="Z41" s="252"/>
      <c r="AA41" s="252"/>
    </row>
    <row r="42" spans="1:27" ht="15" customHeight="1">
      <c r="A42" s="938" t="s">
        <v>715</v>
      </c>
      <c r="B42" s="900"/>
      <c r="C42" s="50">
        <v>6</v>
      </c>
      <c r="D42" s="270">
        <v>6</v>
      </c>
      <c r="E42" s="266" t="s">
        <v>681</v>
      </c>
      <c r="F42" s="270">
        <v>55</v>
      </c>
      <c r="G42" s="50">
        <v>1036</v>
      </c>
      <c r="H42" s="270">
        <v>536</v>
      </c>
      <c r="I42" s="270">
        <v>500</v>
      </c>
      <c r="J42" s="50">
        <v>165</v>
      </c>
      <c r="K42" s="270">
        <v>88</v>
      </c>
      <c r="L42" s="270">
        <v>77</v>
      </c>
      <c r="M42" s="50">
        <v>170</v>
      </c>
      <c r="N42" s="270">
        <v>96</v>
      </c>
      <c r="O42" s="270">
        <v>74</v>
      </c>
      <c r="P42" s="50">
        <v>184</v>
      </c>
      <c r="Q42" s="270">
        <v>96</v>
      </c>
      <c r="R42" s="270">
        <v>88</v>
      </c>
      <c r="S42" s="50">
        <v>186</v>
      </c>
      <c r="T42" s="270">
        <v>98</v>
      </c>
      <c r="U42" s="270">
        <v>88</v>
      </c>
      <c r="V42" s="50">
        <v>158</v>
      </c>
      <c r="W42" s="270">
        <v>67</v>
      </c>
      <c r="X42" s="270">
        <v>91</v>
      </c>
      <c r="Y42" s="50">
        <v>173</v>
      </c>
      <c r="Z42" s="270">
        <v>91</v>
      </c>
      <c r="AA42" s="270">
        <v>82</v>
      </c>
    </row>
    <row r="43" spans="1:27" ht="15" customHeight="1">
      <c r="A43" s="8"/>
      <c r="B43" s="279" t="s">
        <v>288</v>
      </c>
      <c r="C43" s="124">
        <v>6</v>
      </c>
      <c r="D43" s="280">
        <v>6</v>
      </c>
      <c r="E43" s="281" t="s">
        <v>681</v>
      </c>
      <c r="F43" s="813">
        <v>55</v>
      </c>
      <c r="G43" s="731">
        <v>1036</v>
      </c>
      <c r="H43" s="731">
        <v>536</v>
      </c>
      <c r="I43" s="731">
        <v>500</v>
      </c>
      <c r="J43" s="731">
        <v>165</v>
      </c>
      <c r="K43" s="813">
        <v>88</v>
      </c>
      <c r="L43" s="813">
        <v>77</v>
      </c>
      <c r="M43" s="731">
        <v>170</v>
      </c>
      <c r="N43" s="813">
        <v>96</v>
      </c>
      <c r="O43" s="813">
        <v>74</v>
      </c>
      <c r="P43" s="731">
        <v>184</v>
      </c>
      <c r="Q43" s="813">
        <v>96</v>
      </c>
      <c r="R43" s="813">
        <v>88</v>
      </c>
      <c r="S43" s="731">
        <v>186</v>
      </c>
      <c r="T43" s="813">
        <v>98</v>
      </c>
      <c r="U43" s="813">
        <v>88</v>
      </c>
      <c r="V43" s="731">
        <v>158</v>
      </c>
      <c r="W43" s="813">
        <v>67</v>
      </c>
      <c r="X43" s="813">
        <v>91</v>
      </c>
      <c r="Y43" s="731">
        <v>173</v>
      </c>
      <c r="Z43" s="813">
        <v>91</v>
      </c>
      <c r="AA43" s="813">
        <v>82</v>
      </c>
    </row>
    <row r="44" spans="1:27" s="3" customFormat="1" ht="15" customHeight="1">
      <c r="A44" s="275"/>
      <c r="B44" s="197"/>
      <c r="C44" s="50"/>
      <c r="D44" s="212"/>
      <c r="E44" s="212"/>
      <c r="F44" s="212"/>
      <c r="G44" s="50" t="s">
        <v>882</v>
      </c>
      <c r="H44" s="252"/>
      <c r="I44" s="252"/>
      <c r="J44" s="50"/>
      <c r="K44" s="252"/>
      <c r="L44" s="252"/>
      <c r="M44" s="50"/>
      <c r="N44" s="256" t="s">
        <v>822</v>
      </c>
      <c r="O44" s="252"/>
      <c r="P44" s="50"/>
      <c r="Q44" s="252"/>
      <c r="R44" s="252"/>
      <c r="S44" s="50"/>
      <c r="T44" s="252"/>
      <c r="U44" s="252"/>
      <c r="V44" s="50"/>
      <c r="W44" s="252"/>
      <c r="X44" s="252"/>
      <c r="Y44" s="50"/>
      <c r="Z44" s="252"/>
      <c r="AA44" s="252"/>
    </row>
    <row r="45" spans="1:27" ht="15" customHeight="1">
      <c r="A45" s="938" t="s">
        <v>289</v>
      </c>
      <c r="B45" s="899"/>
      <c r="C45" s="50">
        <v>8</v>
      </c>
      <c r="D45" s="270">
        <v>8</v>
      </c>
      <c r="E45" s="266" t="s">
        <v>681</v>
      </c>
      <c r="F45" s="270">
        <v>67</v>
      </c>
      <c r="G45" s="50">
        <v>1093</v>
      </c>
      <c r="H45" s="270">
        <v>576</v>
      </c>
      <c r="I45" s="270">
        <v>517</v>
      </c>
      <c r="J45" s="50">
        <v>163</v>
      </c>
      <c r="K45" s="270">
        <v>90</v>
      </c>
      <c r="L45" s="270">
        <v>73</v>
      </c>
      <c r="M45" s="50">
        <v>174</v>
      </c>
      <c r="N45" s="270">
        <v>93</v>
      </c>
      <c r="O45" s="270">
        <v>81</v>
      </c>
      <c r="P45" s="50">
        <v>177</v>
      </c>
      <c r="Q45" s="270">
        <v>90</v>
      </c>
      <c r="R45" s="270">
        <v>87</v>
      </c>
      <c r="S45" s="50">
        <v>172</v>
      </c>
      <c r="T45" s="270">
        <v>95</v>
      </c>
      <c r="U45" s="270">
        <v>77</v>
      </c>
      <c r="V45" s="50">
        <v>189</v>
      </c>
      <c r="W45" s="270">
        <v>100</v>
      </c>
      <c r="X45" s="270">
        <v>89</v>
      </c>
      <c r="Y45" s="50">
        <v>218</v>
      </c>
      <c r="Z45" s="270">
        <v>108</v>
      </c>
      <c r="AA45" s="270">
        <v>110</v>
      </c>
    </row>
    <row r="46" spans="1:27" s="32" customFormat="1" ht="15" customHeight="1">
      <c r="A46" s="8"/>
      <c r="B46" s="279" t="s">
        <v>429</v>
      </c>
      <c r="C46" s="124">
        <v>2</v>
      </c>
      <c r="D46" s="280">
        <v>2</v>
      </c>
      <c r="E46" s="281" t="s">
        <v>681</v>
      </c>
      <c r="F46" s="813">
        <v>23</v>
      </c>
      <c r="G46" s="731">
        <v>350</v>
      </c>
      <c r="H46" s="731">
        <v>183</v>
      </c>
      <c r="I46" s="731">
        <v>167</v>
      </c>
      <c r="J46" s="731">
        <v>43</v>
      </c>
      <c r="K46" s="813">
        <v>22</v>
      </c>
      <c r="L46" s="813">
        <v>21</v>
      </c>
      <c r="M46" s="731">
        <v>63</v>
      </c>
      <c r="N46" s="813">
        <v>30</v>
      </c>
      <c r="O46" s="813">
        <v>33</v>
      </c>
      <c r="P46" s="731">
        <v>61</v>
      </c>
      <c r="Q46" s="813">
        <v>31</v>
      </c>
      <c r="R46" s="813">
        <v>30</v>
      </c>
      <c r="S46" s="731">
        <v>61</v>
      </c>
      <c r="T46" s="813">
        <v>37</v>
      </c>
      <c r="U46" s="813">
        <v>24</v>
      </c>
      <c r="V46" s="731">
        <v>60</v>
      </c>
      <c r="W46" s="813">
        <v>28</v>
      </c>
      <c r="X46" s="813">
        <v>32</v>
      </c>
      <c r="Y46" s="731">
        <v>62</v>
      </c>
      <c r="Z46" s="813">
        <v>35</v>
      </c>
      <c r="AA46" s="813">
        <v>27</v>
      </c>
    </row>
    <row r="47" spans="1:39" s="3" customFormat="1" ht="15" customHeight="1">
      <c r="A47" s="276"/>
      <c r="B47" s="282" t="s">
        <v>252</v>
      </c>
      <c r="C47" s="124">
        <v>6</v>
      </c>
      <c r="D47" s="283">
        <v>6</v>
      </c>
      <c r="E47" s="281" t="s">
        <v>681</v>
      </c>
      <c r="F47" s="814">
        <v>44</v>
      </c>
      <c r="G47" s="731">
        <v>743</v>
      </c>
      <c r="H47" s="731">
        <v>393</v>
      </c>
      <c r="I47" s="731">
        <v>350</v>
      </c>
      <c r="J47" s="731">
        <v>120</v>
      </c>
      <c r="K47" s="814">
        <v>68</v>
      </c>
      <c r="L47" s="814">
        <v>52</v>
      </c>
      <c r="M47" s="731">
        <v>111</v>
      </c>
      <c r="N47" s="814">
        <v>63</v>
      </c>
      <c r="O47" s="814">
        <v>48</v>
      </c>
      <c r="P47" s="731">
        <v>116</v>
      </c>
      <c r="Q47" s="814">
        <v>59</v>
      </c>
      <c r="R47" s="814">
        <v>57</v>
      </c>
      <c r="S47" s="731">
        <v>111</v>
      </c>
      <c r="T47" s="814">
        <v>58</v>
      </c>
      <c r="U47" s="814">
        <v>53</v>
      </c>
      <c r="V47" s="731">
        <v>129</v>
      </c>
      <c r="W47" s="814">
        <v>72</v>
      </c>
      <c r="X47" s="814">
        <v>57</v>
      </c>
      <c r="Y47" s="731">
        <v>156</v>
      </c>
      <c r="Z47" s="814">
        <v>73</v>
      </c>
      <c r="AA47" s="814">
        <v>83</v>
      </c>
      <c r="AB47" s="34"/>
      <c r="AC47" s="34"/>
      <c r="AD47" s="34"/>
      <c r="AE47" s="34"/>
      <c r="AF47" s="34"/>
      <c r="AG47" s="34"/>
      <c r="AH47" s="34"/>
      <c r="AI47" s="34"/>
      <c r="AJ47" s="34"/>
      <c r="AK47" s="34"/>
      <c r="AL47" s="34"/>
      <c r="AM47" s="34"/>
    </row>
    <row r="48" spans="1:27" ht="15" customHeight="1">
      <c r="A48" s="35" t="s">
        <v>190</v>
      </c>
      <c r="B48" s="34"/>
      <c r="C48" s="277"/>
      <c r="D48" s="277"/>
      <c r="E48" s="277"/>
      <c r="F48" s="277"/>
      <c r="G48" s="278"/>
      <c r="H48" s="278"/>
      <c r="I48" s="278"/>
      <c r="J48" s="278"/>
      <c r="K48" s="278"/>
      <c r="L48" s="278"/>
      <c r="M48" s="278"/>
      <c r="N48" s="278"/>
      <c r="O48" s="278"/>
      <c r="P48" s="278"/>
      <c r="Q48" s="278"/>
      <c r="R48" s="278"/>
      <c r="S48" s="278"/>
      <c r="T48" s="278"/>
      <c r="U48" s="278"/>
      <c r="V48" s="278"/>
      <c r="W48" s="278"/>
      <c r="X48" s="278"/>
      <c r="Y48" s="278"/>
      <c r="Z48" s="278"/>
      <c r="AA48" s="278"/>
    </row>
    <row r="49" spans="1:27" s="32" customFormat="1" ht="15" customHeight="1">
      <c r="A49" s="8"/>
      <c r="B49" s="12"/>
      <c r="C49" s="113"/>
      <c r="D49" s="113"/>
      <c r="E49" s="104"/>
      <c r="F49" s="104"/>
      <c r="G49" s="104"/>
      <c r="H49" s="104"/>
      <c r="I49" s="104"/>
      <c r="J49" s="104"/>
      <c r="K49" s="104"/>
      <c r="L49" s="104"/>
      <c r="M49" s="104"/>
      <c r="N49" s="104"/>
      <c r="O49" s="104"/>
      <c r="P49" s="104"/>
      <c r="Q49" s="104"/>
      <c r="R49" s="104"/>
      <c r="S49" s="104"/>
      <c r="T49" s="104"/>
      <c r="U49" s="104"/>
      <c r="V49" s="104"/>
      <c r="W49" s="104"/>
      <c r="X49" s="104"/>
      <c r="Y49" s="104"/>
      <c r="Z49" s="104"/>
      <c r="AA49" s="104"/>
    </row>
    <row r="50" spans="1:27" s="3" customFormat="1" ht="15" customHeight="1">
      <c r="A50" s="33"/>
      <c r="B50" s="5"/>
      <c r="C50" s="36"/>
      <c r="D50" s="36"/>
      <c r="E50" s="36"/>
      <c r="F50" s="36"/>
      <c r="G50" s="36"/>
      <c r="H50" s="36"/>
      <c r="I50" s="36"/>
      <c r="J50" s="36"/>
      <c r="K50" s="36"/>
      <c r="L50" s="36"/>
      <c r="M50" s="36"/>
      <c r="N50" s="36"/>
      <c r="O50" s="36"/>
      <c r="P50" s="36"/>
      <c r="Q50" s="36"/>
      <c r="R50" s="36"/>
      <c r="S50" s="36"/>
      <c r="T50" s="36"/>
      <c r="U50" s="36"/>
      <c r="V50" s="36"/>
      <c r="W50" s="36"/>
      <c r="X50" s="36"/>
      <c r="Y50" s="36"/>
      <c r="Z50" s="36"/>
      <c r="AA50" s="36"/>
    </row>
    <row r="51" spans="1:27" s="3" customFormat="1" ht="15" customHeight="1">
      <c r="A51" s="33"/>
      <c r="B51" s="5"/>
      <c r="C51" s="36"/>
      <c r="D51" s="36"/>
      <c r="E51" s="36"/>
      <c r="F51" s="36"/>
      <c r="G51" s="36"/>
      <c r="H51" s="36"/>
      <c r="I51" s="36"/>
      <c r="J51" s="36"/>
      <c r="K51" s="36"/>
      <c r="L51" s="36"/>
      <c r="M51" s="36"/>
      <c r="N51" s="36"/>
      <c r="O51" s="36"/>
      <c r="P51" s="36"/>
      <c r="Q51" s="36"/>
      <c r="R51" s="36"/>
      <c r="S51" s="36"/>
      <c r="T51" s="36"/>
      <c r="U51" s="36"/>
      <c r="V51" s="36"/>
      <c r="W51" s="36"/>
      <c r="X51" s="36"/>
      <c r="Y51" s="36"/>
      <c r="Z51" s="36"/>
      <c r="AA51" s="36"/>
    </row>
    <row r="52" spans="2:27" s="3" customFormat="1" ht="15" customHeight="1">
      <c r="B52" s="5"/>
      <c r="C52" s="36"/>
      <c r="D52" s="36"/>
      <c r="E52" s="36"/>
      <c r="F52" s="36"/>
      <c r="G52" s="36"/>
      <c r="H52" s="36"/>
      <c r="I52" s="36"/>
      <c r="J52" s="36"/>
      <c r="K52" s="36"/>
      <c r="L52" s="36"/>
      <c r="M52" s="36"/>
      <c r="N52" s="36"/>
      <c r="O52" s="36"/>
      <c r="P52" s="36"/>
      <c r="Q52" s="36"/>
      <c r="R52" s="36"/>
      <c r="S52" s="36"/>
      <c r="T52" s="36"/>
      <c r="U52" s="36"/>
      <c r="V52" s="36"/>
      <c r="W52" s="36"/>
      <c r="X52" s="36"/>
      <c r="Y52" s="36"/>
      <c r="Z52" s="36"/>
      <c r="AA52" s="36"/>
    </row>
    <row r="53" spans="1:27" ht="15" customHeight="1">
      <c r="A53" s="33"/>
      <c r="B53" s="33"/>
      <c r="C53" s="36"/>
      <c r="D53" s="36"/>
      <c r="E53" s="38"/>
      <c r="F53" s="38"/>
      <c r="G53" s="39"/>
      <c r="H53" s="38"/>
      <c r="I53" s="38"/>
      <c r="J53" s="38"/>
      <c r="K53" s="38"/>
      <c r="L53" s="38"/>
      <c r="M53" s="38"/>
      <c r="N53" s="38"/>
      <c r="O53" s="38"/>
      <c r="P53" s="38"/>
      <c r="Q53" s="38"/>
      <c r="R53" s="38"/>
      <c r="S53" s="38"/>
      <c r="T53" s="38"/>
      <c r="U53" s="38"/>
      <c r="V53" s="38"/>
      <c r="W53" s="38"/>
      <c r="X53" s="38"/>
      <c r="Y53" s="38"/>
      <c r="Z53" s="38"/>
      <c r="AA53" s="38"/>
    </row>
    <row r="54" spans="1:27" s="32" customFormat="1" ht="15" customHeight="1">
      <c r="A54" s="938"/>
      <c r="B54" s="938"/>
      <c r="C54" s="39"/>
      <c r="D54" s="39"/>
      <c r="E54" s="39"/>
      <c r="F54" s="39"/>
      <c r="G54" s="39"/>
      <c r="H54" s="39"/>
      <c r="I54" s="39"/>
      <c r="J54" s="39"/>
      <c r="K54" s="39"/>
      <c r="L54" s="39"/>
      <c r="M54" s="39"/>
      <c r="N54" s="39"/>
      <c r="O54" s="39"/>
      <c r="P54" s="39"/>
      <c r="Q54" s="39"/>
      <c r="R54" s="39"/>
      <c r="S54" s="39"/>
      <c r="T54" s="39"/>
      <c r="U54" s="39"/>
      <c r="V54" s="39"/>
      <c r="W54" s="39"/>
      <c r="X54" s="39"/>
      <c r="Y54" s="39"/>
      <c r="Z54" s="39"/>
      <c r="AA54" s="39"/>
    </row>
    <row r="55" spans="1:27" s="3" customFormat="1" ht="15" customHeight="1">
      <c r="A55" s="34"/>
      <c r="B55" s="5"/>
      <c r="C55" s="36"/>
      <c r="D55" s="36"/>
      <c r="E55" s="36"/>
      <c r="F55" s="36"/>
      <c r="G55" s="36"/>
      <c r="H55" s="36"/>
      <c r="I55" s="36"/>
      <c r="J55" s="36"/>
      <c r="K55" s="36"/>
      <c r="L55" s="36"/>
      <c r="M55" s="36"/>
      <c r="N55" s="36"/>
      <c r="O55" s="36"/>
      <c r="P55" s="36"/>
      <c r="Q55" s="36"/>
      <c r="R55" s="36"/>
      <c r="S55" s="36"/>
      <c r="T55" s="36"/>
      <c r="U55" s="36"/>
      <c r="V55" s="36"/>
      <c r="W55" s="36"/>
      <c r="X55" s="36"/>
      <c r="Y55" s="36"/>
      <c r="Z55" s="36"/>
      <c r="AA55" s="36"/>
    </row>
    <row r="56" spans="1:40" s="3" customFormat="1" ht="15" customHeight="1">
      <c r="A56" s="35"/>
      <c r="B56" s="34"/>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4"/>
      <c r="AC56" s="34"/>
      <c r="AD56" s="34"/>
      <c r="AE56" s="34"/>
      <c r="AF56" s="34"/>
      <c r="AG56" s="34"/>
      <c r="AH56" s="34"/>
      <c r="AI56" s="34"/>
      <c r="AJ56" s="34"/>
      <c r="AK56" s="34"/>
      <c r="AL56" s="34"/>
      <c r="AM56" s="34"/>
      <c r="AN56" s="34"/>
    </row>
    <row r="57" spans="1:27" s="3" customFormat="1" ht="15" customHeight="1">
      <c r="A57" s="34"/>
      <c r="C57" s="36"/>
      <c r="D57" s="36"/>
      <c r="E57" s="36"/>
      <c r="F57" s="36"/>
      <c r="G57" s="36"/>
      <c r="H57" s="36"/>
      <c r="I57" s="36"/>
      <c r="J57" s="36"/>
      <c r="K57" s="36"/>
      <c r="L57" s="36"/>
      <c r="M57" s="36"/>
      <c r="N57" s="36"/>
      <c r="O57" s="36"/>
      <c r="P57" s="36"/>
      <c r="Q57" s="36"/>
      <c r="R57" s="36"/>
      <c r="S57" s="36"/>
      <c r="T57" s="36"/>
      <c r="U57" s="36"/>
      <c r="V57" s="36"/>
      <c r="W57" s="36"/>
      <c r="X57" s="36"/>
      <c r="Y57" s="36"/>
      <c r="Z57" s="36"/>
      <c r="AA57" s="36"/>
    </row>
    <row r="58" spans="3:27" s="3" customFormat="1" ht="12.75">
      <c r="C58" s="40"/>
      <c r="D58" s="40"/>
      <c r="E58" s="36"/>
      <c r="F58" s="36"/>
      <c r="G58" s="36"/>
      <c r="H58" s="36"/>
      <c r="I58" s="36"/>
      <c r="J58" s="36"/>
      <c r="K58" s="36"/>
      <c r="L58" s="36"/>
      <c r="M58" s="36"/>
      <c r="N58" s="36"/>
      <c r="O58" s="36"/>
      <c r="P58" s="36"/>
      <c r="Q58" s="36"/>
      <c r="R58" s="36"/>
      <c r="S58" s="36"/>
      <c r="T58" s="36"/>
      <c r="U58" s="36"/>
      <c r="V58" s="36"/>
      <c r="W58" s="36"/>
      <c r="X58" s="36"/>
      <c r="Y58" s="36"/>
      <c r="Z58" s="36"/>
      <c r="AA58" s="36"/>
    </row>
    <row r="59" spans="3:27" s="3" customFormat="1" ht="12.75">
      <c r="C59" s="41"/>
      <c r="D59" s="41"/>
      <c r="E59" s="39"/>
      <c r="F59" s="42"/>
      <c r="G59" s="39"/>
      <c r="H59" s="42"/>
      <c r="I59" s="42"/>
      <c r="J59" s="42"/>
      <c r="K59" s="42"/>
      <c r="L59" s="42"/>
      <c r="M59" s="42"/>
      <c r="N59" s="42"/>
      <c r="O59" s="42"/>
      <c r="P59" s="42"/>
      <c r="Q59" s="42"/>
      <c r="R59" s="42"/>
      <c r="S59" s="42"/>
      <c r="T59" s="42"/>
      <c r="U59" s="42"/>
      <c r="V59" s="42"/>
      <c r="W59" s="42"/>
      <c r="X59" s="42"/>
      <c r="Y59" s="42"/>
      <c r="Z59" s="42"/>
      <c r="AA59" s="42"/>
    </row>
    <row r="60" spans="1:27" ht="12.75">
      <c r="A60" s="3"/>
      <c r="B60" s="34"/>
      <c r="C60" s="36"/>
      <c r="D60" s="36"/>
      <c r="E60" s="36"/>
      <c r="F60" s="43"/>
      <c r="G60" s="104"/>
      <c r="H60" s="43"/>
      <c r="I60" s="43"/>
      <c r="J60" s="43"/>
      <c r="K60" s="43"/>
      <c r="L60" s="43"/>
      <c r="M60" s="43"/>
      <c r="N60" s="43"/>
      <c r="O60" s="43"/>
      <c r="P60" s="43"/>
      <c r="Q60" s="43"/>
      <c r="R60" s="43"/>
      <c r="S60" s="43"/>
      <c r="T60" s="43"/>
      <c r="U60" s="43"/>
      <c r="V60" s="43"/>
      <c r="W60" s="43"/>
      <c r="X60" s="43"/>
      <c r="Y60" s="43"/>
      <c r="Z60" s="43"/>
      <c r="AA60" s="43"/>
    </row>
    <row r="61" spans="3:27" ht="12.75">
      <c r="C61" s="21"/>
      <c r="D61" s="21"/>
      <c r="E61" s="104"/>
      <c r="F61" s="104"/>
      <c r="G61" s="104"/>
      <c r="H61" s="104"/>
      <c r="I61" s="104"/>
      <c r="J61" s="104"/>
      <c r="K61" s="104"/>
      <c r="L61" s="104"/>
      <c r="M61" s="104"/>
      <c r="N61" s="104"/>
      <c r="O61" s="104"/>
      <c r="P61" s="104"/>
      <c r="Q61" s="104"/>
      <c r="R61" s="104"/>
      <c r="S61" s="104"/>
      <c r="T61" s="104"/>
      <c r="U61" s="104"/>
      <c r="V61" s="104"/>
      <c r="W61" s="104"/>
      <c r="X61" s="104"/>
      <c r="Y61" s="104"/>
      <c r="Z61" s="104"/>
      <c r="AA61" s="104"/>
    </row>
    <row r="62" spans="3:27" ht="12.75">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sheetData>
  <sheetProtection/>
  <mergeCells count="39">
    <mergeCell ref="A2:AA2"/>
    <mergeCell ref="A3:AA3"/>
    <mergeCell ref="A5:B6"/>
    <mergeCell ref="C5:E5"/>
    <mergeCell ref="F5:F6"/>
    <mergeCell ref="G5:I5"/>
    <mergeCell ref="A7:B7"/>
    <mergeCell ref="A8:B8"/>
    <mergeCell ref="J5:L5"/>
    <mergeCell ref="M5:O5"/>
    <mergeCell ref="A9:B9"/>
    <mergeCell ref="A10:B10"/>
    <mergeCell ref="A11:B11"/>
    <mergeCell ref="A13:B13"/>
    <mergeCell ref="V5:X5"/>
    <mergeCell ref="Y5:AA5"/>
    <mergeCell ref="P5:R5"/>
    <mergeCell ref="S5:U5"/>
    <mergeCell ref="A31:B31"/>
    <mergeCell ref="A25:B25"/>
    <mergeCell ref="A26:B26"/>
    <mergeCell ref="A23:B23"/>
    <mergeCell ref="A24:B24"/>
    <mergeCell ref="A14:B14"/>
    <mergeCell ref="A15:B15"/>
    <mergeCell ref="A19:B19"/>
    <mergeCell ref="A20:B20"/>
    <mergeCell ref="A17:B17"/>
    <mergeCell ref="A18:B18"/>
    <mergeCell ref="A21:B21"/>
    <mergeCell ref="A22:B22"/>
    <mergeCell ref="A54:B54"/>
    <mergeCell ref="A34:B34"/>
    <mergeCell ref="A37:B37"/>
    <mergeCell ref="A41:B41"/>
    <mergeCell ref="A45:B45"/>
    <mergeCell ref="A42:B42"/>
    <mergeCell ref="A38:B38"/>
    <mergeCell ref="A28:B28"/>
  </mergeCells>
  <printOptions/>
  <pageMargins left="0.6692913385826772" right="0.3937007874015748" top="0.7874015748031497" bottom="0.7874015748031497" header="0" footer="0"/>
  <pageSetup horizontalDpi="600" verticalDpi="600" orientation="landscape" paperSize="8" scale="60"/>
</worksheet>
</file>

<file path=xl/worksheets/sheet3.xml><?xml version="1.0" encoding="utf-8"?>
<worksheet xmlns="http://schemas.openxmlformats.org/spreadsheetml/2006/main" xmlns:r="http://schemas.openxmlformats.org/officeDocument/2006/relationships">
  <dimension ref="A1:CO137"/>
  <sheetViews>
    <sheetView zoomScalePageLayoutView="0" workbookViewId="0" topLeftCell="A1">
      <selection activeCell="A1" sqref="A1"/>
    </sheetView>
  </sheetViews>
  <sheetFormatPr defaultColWidth="10.69921875" defaultRowHeight="15"/>
  <cols>
    <col min="1" max="1" width="2.69921875" style="3" customWidth="1"/>
    <col min="2" max="2" width="12.69921875" style="3" customWidth="1"/>
    <col min="3" max="3" width="7.19921875" style="3" customWidth="1"/>
    <col min="4" max="6" width="7.69921875" style="3" customWidth="1"/>
    <col min="7" max="9" width="6.69921875" style="3" customWidth="1"/>
    <col min="10" max="10" width="7.19921875" style="3" customWidth="1"/>
    <col min="11" max="17" width="6.69921875" style="3" customWidth="1"/>
    <col min="18" max="19" width="7.69921875" style="3" customWidth="1"/>
    <col min="20" max="20" width="9" style="3" customWidth="1"/>
    <col min="21" max="21" width="4.796875" style="3" customWidth="1"/>
    <col min="22" max="22" width="5" style="3" customWidth="1"/>
    <col min="23" max="23" width="6.69921875" style="3" customWidth="1"/>
    <col min="24" max="24" width="7.69921875" style="3" customWidth="1"/>
    <col min="25" max="26" width="6.69921875" style="3" customWidth="1"/>
    <col min="27" max="27" width="7.19921875" style="3" customWidth="1"/>
    <col min="28" max="28" width="6.69921875" style="3" customWidth="1"/>
    <col min="29" max="29" width="7.19921875" style="3" customWidth="1"/>
    <col min="30" max="30" width="8.69921875" style="3" customWidth="1"/>
    <col min="31" max="31" width="2.69921875" style="3" customWidth="1"/>
    <col min="32" max="32" width="13.69921875" style="3" customWidth="1"/>
    <col min="33" max="35" width="6.69921875" style="3" customWidth="1"/>
    <col min="36" max="36" width="7.69921875" style="3" customWidth="1"/>
    <col min="37" max="40" width="8.69921875" style="3" customWidth="1"/>
    <col min="41" max="42" width="7.69921875" style="3" customWidth="1"/>
    <col min="43" max="43" width="8.69921875" style="3" customWidth="1"/>
    <col min="44" max="45" width="7.69921875" style="3" customWidth="1"/>
    <col min="46" max="46" width="8.69921875" style="3" customWidth="1"/>
    <col min="47" max="48" width="7.69921875" style="3" customWidth="1"/>
    <col min="49" max="16384" width="10.69921875" style="3" customWidth="1"/>
  </cols>
  <sheetData>
    <row r="1" spans="1:48" s="7" customFormat="1" ht="19.5" customHeight="1">
      <c r="A1" s="1" t="s">
        <v>843</v>
      </c>
      <c r="AV1" s="2" t="s">
        <v>844</v>
      </c>
    </row>
    <row r="2" spans="1:48" s="98" customFormat="1" ht="19.5" customHeight="1">
      <c r="A2" s="868" t="s">
        <v>32</v>
      </c>
      <c r="B2" s="868"/>
      <c r="C2" s="868"/>
      <c r="D2" s="868"/>
      <c r="E2" s="868"/>
      <c r="F2" s="868"/>
      <c r="G2" s="868"/>
      <c r="H2" s="868"/>
      <c r="I2" s="868"/>
      <c r="J2" s="868"/>
      <c r="K2" s="868"/>
      <c r="L2" s="868"/>
      <c r="M2" s="868"/>
      <c r="N2" s="868"/>
      <c r="O2" s="868"/>
      <c r="P2" s="868"/>
      <c r="Q2" s="868"/>
      <c r="R2" s="868"/>
      <c r="S2" s="868"/>
      <c r="T2" s="868"/>
      <c r="U2" s="868"/>
      <c r="V2" s="868"/>
      <c r="W2" s="868"/>
      <c r="X2" s="868"/>
      <c r="Y2" s="868"/>
      <c r="Z2" s="868"/>
      <c r="AA2" s="868"/>
      <c r="AB2" s="868"/>
      <c r="AC2" s="868"/>
      <c r="AD2" s="10"/>
      <c r="AE2" s="869" t="s">
        <v>13</v>
      </c>
      <c r="AF2" s="869"/>
      <c r="AG2" s="869"/>
      <c r="AH2" s="869"/>
      <c r="AI2" s="869"/>
      <c r="AJ2" s="869"/>
      <c r="AK2" s="869"/>
      <c r="AL2" s="869"/>
      <c r="AM2" s="869"/>
      <c r="AN2" s="869"/>
      <c r="AO2" s="869"/>
      <c r="AP2" s="869"/>
      <c r="AQ2" s="869"/>
      <c r="AR2" s="869"/>
      <c r="AS2" s="869"/>
      <c r="AT2" s="869"/>
      <c r="AU2" s="869"/>
      <c r="AV2" s="869"/>
    </row>
    <row r="3" spans="1:48" s="10" customFormat="1" ht="19.5" customHeight="1">
      <c r="A3" s="870" t="s">
        <v>794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E3" s="870" t="s">
        <v>795</v>
      </c>
      <c r="AF3" s="872"/>
      <c r="AG3" s="872"/>
      <c r="AH3" s="872"/>
      <c r="AI3" s="872"/>
      <c r="AJ3" s="872"/>
      <c r="AK3" s="872"/>
      <c r="AL3" s="872"/>
      <c r="AM3" s="872"/>
      <c r="AN3" s="872"/>
      <c r="AO3" s="872"/>
      <c r="AP3" s="872"/>
      <c r="AQ3" s="872"/>
      <c r="AR3" s="872"/>
      <c r="AS3" s="872"/>
      <c r="AT3" s="872"/>
      <c r="AU3" s="872"/>
      <c r="AV3" s="872"/>
    </row>
    <row r="4" spans="29:48" s="10" customFormat="1" ht="18" customHeight="1" thickBot="1">
      <c r="AC4" s="284" t="s">
        <v>515</v>
      </c>
      <c r="AV4" s="14" t="s">
        <v>516</v>
      </c>
    </row>
    <row r="5" spans="1:48" s="10" customFormat="1" ht="15.75" customHeight="1">
      <c r="A5" s="285"/>
      <c r="B5" s="286"/>
      <c r="C5" s="890" t="s">
        <v>582</v>
      </c>
      <c r="D5" s="903"/>
      <c r="E5" s="903"/>
      <c r="F5" s="903"/>
      <c r="G5" s="903"/>
      <c r="H5" s="903"/>
      <c r="I5" s="903"/>
      <c r="J5" s="903"/>
      <c r="K5" s="903"/>
      <c r="L5" s="903"/>
      <c r="M5" s="903"/>
      <c r="N5" s="903"/>
      <c r="O5" s="903"/>
      <c r="P5" s="903"/>
      <c r="Q5" s="903"/>
      <c r="R5" s="903"/>
      <c r="S5" s="903"/>
      <c r="T5" s="903"/>
      <c r="U5" s="903"/>
      <c r="V5" s="903"/>
      <c r="W5" s="903"/>
      <c r="X5" s="903"/>
      <c r="Y5" s="903"/>
      <c r="Z5" s="894"/>
      <c r="AA5" s="891" t="s">
        <v>517</v>
      </c>
      <c r="AB5" s="967"/>
      <c r="AC5" s="967"/>
      <c r="AE5" s="897" t="s">
        <v>724</v>
      </c>
      <c r="AF5" s="968"/>
      <c r="AG5" s="890" t="s">
        <v>518</v>
      </c>
      <c r="AH5" s="903"/>
      <c r="AI5" s="904"/>
      <c r="AJ5" s="936" t="s">
        <v>519</v>
      </c>
      <c r="AK5" s="890" t="s">
        <v>583</v>
      </c>
      <c r="AL5" s="903"/>
      <c r="AM5" s="904"/>
      <c r="AN5" s="890" t="s">
        <v>584</v>
      </c>
      <c r="AO5" s="903"/>
      <c r="AP5" s="904"/>
      <c r="AQ5" s="890" t="s">
        <v>585</v>
      </c>
      <c r="AR5" s="903"/>
      <c r="AS5" s="904"/>
      <c r="AT5" s="890" t="s">
        <v>586</v>
      </c>
      <c r="AU5" s="903"/>
      <c r="AV5" s="903"/>
    </row>
    <row r="6" spans="1:48" s="10" customFormat="1" ht="15.75" customHeight="1">
      <c r="A6" s="878" t="s">
        <v>520</v>
      </c>
      <c r="B6" s="879"/>
      <c r="C6" s="884" t="s">
        <v>455</v>
      </c>
      <c r="D6" s="885"/>
      <c r="E6" s="885"/>
      <c r="F6" s="885"/>
      <c r="G6" s="885"/>
      <c r="H6" s="885"/>
      <c r="I6" s="885"/>
      <c r="J6" s="885"/>
      <c r="K6" s="885"/>
      <c r="L6" s="885"/>
      <c r="M6" s="885"/>
      <c r="N6" s="885"/>
      <c r="O6" s="885"/>
      <c r="P6" s="885"/>
      <c r="Q6" s="885"/>
      <c r="R6" s="885"/>
      <c r="S6" s="885"/>
      <c r="T6" s="885"/>
      <c r="U6" s="885"/>
      <c r="V6" s="885"/>
      <c r="W6" s="885"/>
      <c r="X6" s="886"/>
      <c r="Y6" s="289"/>
      <c r="Z6" s="290"/>
      <c r="AA6" s="892"/>
      <c r="AB6" s="969"/>
      <c r="AC6" s="969"/>
      <c r="AE6" s="971"/>
      <c r="AF6" s="972"/>
      <c r="AG6" s="180" t="s">
        <v>315</v>
      </c>
      <c r="AH6" s="180" t="s">
        <v>456</v>
      </c>
      <c r="AI6" s="180" t="s">
        <v>457</v>
      </c>
      <c r="AJ6" s="982"/>
      <c r="AK6" s="180" t="s">
        <v>315</v>
      </c>
      <c r="AL6" s="180" t="s">
        <v>316</v>
      </c>
      <c r="AM6" s="180" t="s">
        <v>317</v>
      </c>
      <c r="AN6" s="180" t="s">
        <v>315</v>
      </c>
      <c r="AO6" s="180" t="s">
        <v>316</v>
      </c>
      <c r="AP6" s="180" t="s">
        <v>317</v>
      </c>
      <c r="AQ6" s="180" t="s">
        <v>315</v>
      </c>
      <c r="AR6" s="180" t="s">
        <v>316</v>
      </c>
      <c r="AS6" s="180" t="s">
        <v>317</v>
      </c>
      <c r="AT6" s="180" t="s">
        <v>315</v>
      </c>
      <c r="AU6" s="180" t="s">
        <v>316</v>
      </c>
      <c r="AV6" s="179" t="s">
        <v>317</v>
      </c>
    </row>
    <row r="7" spans="1:48" s="10" customFormat="1" ht="15.75" customHeight="1">
      <c r="A7" s="21"/>
      <c r="B7" s="291"/>
      <c r="C7" s="887" t="s">
        <v>524</v>
      </c>
      <c r="D7" s="925"/>
      <c r="E7" s="926"/>
      <c r="F7" s="887" t="s">
        <v>525</v>
      </c>
      <c r="G7" s="926"/>
      <c r="H7" s="887" t="s">
        <v>521</v>
      </c>
      <c r="I7" s="926"/>
      <c r="J7" s="887" t="s">
        <v>578</v>
      </c>
      <c r="K7" s="926"/>
      <c r="L7" s="887" t="s">
        <v>522</v>
      </c>
      <c r="M7" s="926"/>
      <c r="N7" s="887" t="s">
        <v>523</v>
      </c>
      <c r="O7" s="926"/>
      <c r="P7" s="887" t="s">
        <v>279</v>
      </c>
      <c r="Q7" s="926"/>
      <c r="R7" s="895" t="s">
        <v>339</v>
      </c>
      <c r="S7" s="896"/>
      <c r="T7" s="882" t="s">
        <v>340</v>
      </c>
      <c r="U7" s="875" t="s">
        <v>290</v>
      </c>
      <c r="V7" s="863"/>
      <c r="W7" s="887" t="s">
        <v>291</v>
      </c>
      <c r="X7" s="926"/>
      <c r="Y7" s="873" t="s">
        <v>526</v>
      </c>
      <c r="Z7" s="874"/>
      <c r="AA7" s="892"/>
      <c r="AB7" s="969"/>
      <c r="AC7" s="969"/>
      <c r="AE7" s="924" t="s">
        <v>75</v>
      </c>
      <c r="AF7" s="926"/>
      <c r="AG7" s="193">
        <v>107</v>
      </c>
      <c r="AH7" s="193">
        <v>103</v>
      </c>
      <c r="AI7" s="193">
        <v>4</v>
      </c>
      <c r="AJ7" s="193">
        <v>1131</v>
      </c>
      <c r="AK7" s="193">
        <v>34048</v>
      </c>
      <c r="AL7" s="193">
        <v>17409</v>
      </c>
      <c r="AM7" s="193">
        <v>16639</v>
      </c>
      <c r="AN7" s="193">
        <v>11677</v>
      </c>
      <c r="AO7" s="193">
        <v>5956</v>
      </c>
      <c r="AP7" s="193">
        <v>5721</v>
      </c>
      <c r="AQ7" s="193">
        <v>11126</v>
      </c>
      <c r="AR7" s="193">
        <v>5664</v>
      </c>
      <c r="AS7" s="193">
        <v>5462</v>
      </c>
      <c r="AT7" s="193">
        <v>11245</v>
      </c>
      <c r="AU7" s="193">
        <v>5789</v>
      </c>
      <c r="AV7" s="193">
        <v>5456</v>
      </c>
    </row>
    <row r="8" spans="1:48" s="10" customFormat="1" ht="15.75" customHeight="1">
      <c r="A8" s="878" t="s">
        <v>292</v>
      </c>
      <c r="B8" s="879"/>
      <c r="C8" s="923"/>
      <c r="D8" s="932"/>
      <c r="E8" s="933"/>
      <c r="F8" s="923"/>
      <c r="G8" s="933"/>
      <c r="H8" s="923"/>
      <c r="I8" s="933"/>
      <c r="J8" s="923"/>
      <c r="K8" s="933"/>
      <c r="L8" s="923"/>
      <c r="M8" s="933"/>
      <c r="N8" s="923"/>
      <c r="O8" s="933"/>
      <c r="P8" s="923"/>
      <c r="Q8" s="933"/>
      <c r="R8" s="935"/>
      <c r="S8" s="972"/>
      <c r="T8" s="883"/>
      <c r="U8" s="864"/>
      <c r="V8" s="865"/>
      <c r="W8" s="923"/>
      <c r="X8" s="933"/>
      <c r="Y8" s="293"/>
      <c r="Z8" s="294"/>
      <c r="AA8" s="893"/>
      <c r="AB8" s="971"/>
      <c r="AC8" s="971"/>
      <c r="AE8" s="927" t="s">
        <v>69</v>
      </c>
      <c r="AF8" s="902"/>
      <c r="AG8" s="193">
        <v>105</v>
      </c>
      <c r="AH8" s="193">
        <v>101</v>
      </c>
      <c r="AI8" s="193">
        <v>4</v>
      </c>
      <c r="AJ8" s="193">
        <v>1140</v>
      </c>
      <c r="AK8" s="193">
        <v>33894</v>
      </c>
      <c r="AL8" s="193">
        <v>17271</v>
      </c>
      <c r="AM8" s="193">
        <v>16623</v>
      </c>
      <c r="AN8" s="193">
        <v>11122</v>
      </c>
      <c r="AO8" s="193">
        <v>5665</v>
      </c>
      <c r="AP8" s="193">
        <v>5457</v>
      </c>
      <c r="AQ8" s="193">
        <v>11664</v>
      </c>
      <c r="AR8" s="193">
        <v>5955</v>
      </c>
      <c r="AS8" s="193">
        <v>5709</v>
      </c>
      <c r="AT8" s="193">
        <v>11108</v>
      </c>
      <c r="AU8" s="193">
        <v>5651</v>
      </c>
      <c r="AV8" s="193">
        <v>5457</v>
      </c>
    </row>
    <row r="9" spans="1:48" s="10" customFormat="1" ht="15.75" customHeight="1">
      <c r="A9" s="295"/>
      <c r="B9" s="296"/>
      <c r="C9" s="180" t="s">
        <v>315</v>
      </c>
      <c r="D9" s="180" t="s">
        <v>316</v>
      </c>
      <c r="E9" s="180" t="s">
        <v>317</v>
      </c>
      <c r="F9" s="180" t="s">
        <v>316</v>
      </c>
      <c r="G9" s="180" t="s">
        <v>317</v>
      </c>
      <c r="H9" s="180" t="s">
        <v>527</v>
      </c>
      <c r="I9" s="180" t="s">
        <v>317</v>
      </c>
      <c r="J9" s="180" t="s">
        <v>316</v>
      </c>
      <c r="K9" s="180" t="s">
        <v>317</v>
      </c>
      <c r="L9" s="180" t="s">
        <v>316</v>
      </c>
      <c r="M9" s="180" t="s">
        <v>317</v>
      </c>
      <c r="N9" s="180" t="s">
        <v>316</v>
      </c>
      <c r="O9" s="180" t="s">
        <v>317</v>
      </c>
      <c r="P9" s="180" t="s">
        <v>316</v>
      </c>
      <c r="Q9" s="180" t="s">
        <v>317</v>
      </c>
      <c r="R9" s="180" t="s">
        <v>316</v>
      </c>
      <c r="S9" s="180" t="s">
        <v>317</v>
      </c>
      <c r="T9" s="180" t="s">
        <v>317</v>
      </c>
      <c r="U9" s="180" t="s">
        <v>293</v>
      </c>
      <c r="V9" s="180" t="s">
        <v>294</v>
      </c>
      <c r="W9" s="180" t="s">
        <v>316</v>
      </c>
      <c r="X9" s="180" t="s">
        <v>317</v>
      </c>
      <c r="Y9" s="180" t="s">
        <v>316</v>
      </c>
      <c r="Z9" s="297" t="s">
        <v>317</v>
      </c>
      <c r="AA9" s="288" t="s">
        <v>315</v>
      </c>
      <c r="AB9" s="180" t="s">
        <v>316</v>
      </c>
      <c r="AC9" s="179" t="s">
        <v>317</v>
      </c>
      <c r="AE9" s="927" t="s">
        <v>70</v>
      </c>
      <c r="AF9" s="902"/>
      <c r="AG9" s="193">
        <v>105</v>
      </c>
      <c r="AH9" s="193">
        <v>101</v>
      </c>
      <c r="AI9" s="193">
        <v>4</v>
      </c>
      <c r="AJ9" s="193">
        <v>1152</v>
      </c>
      <c r="AK9" s="193">
        <v>34052</v>
      </c>
      <c r="AL9" s="193">
        <v>17299</v>
      </c>
      <c r="AM9" s="193">
        <v>16753</v>
      </c>
      <c r="AN9" s="193">
        <v>11309</v>
      </c>
      <c r="AO9" s="193">
        <v>5692</v>
      </c>
      <c r="AP9" s="193">
        <v>5617</v>
      </c>
      <c r="AQ9" s="193">
        <v>11093</v>
      </c>
      <c r="AR9" s="193">
        <v>5655</v>
      </c>
      <c r="AS9" s="193">
        <v>5438</v>
      </c>
      <c r="AT9" s="193">
        <v>11650</v>
      </c>
      <c r="AU9" s="193">
        <v>5952</v>
      </c>
      <c r="AV9" s="193">
        <v>5698</v>
      </c>
    </row>
    <row r="10" spans="1:48" s="10" customFormat="1" ht="15.75" customHeight="1">
      <c r="A10" s="924" t="s">
        <v>75</v>
      </c>
      <c r="B10" s="926"/>
      <c r="C10" s="193">
        <v>4191</v>
      </c>
      <c r="D10" s="193">
        <v>1439</v>
      </c>
      <c r="E10" s="193">
        <v>2752</v>
      </c>
      <c r="F10" s="229">
        <v>193</v>
      </c>
      <c r="G10" s="229">
        <v>33</v>
      </c>
      <c r="H10" s="227" t="s">
        <v>681</v>
      </c>
      <c r="I10" s="227" t="s">
        <v>681</v>
      </c>
      <c r="J10" s="229">
        <v>169</v>
      </c>
      <c r="K10" s="229">
        <v>60</v>
      </c>
      <c r="L10" s="227" t="s">
        <v>681</v>
      </c>
      <c r="M10" s="227" t="s">
        <v>681</v>
      </c>
      <c r="N10" s="227" t="s">
        <v>681</v>
      </c>
      <c r="O10" s="227" t="s">
        <v>681</v>
      </c>
      <c r="P10" s="229">
        <v>986</v>
      </c>
      <c r="Q10" s="229">
        <v>2143</v>
      </c>
      <c r="R10" s="227" t="s">
        <v>681</v>
      </c>
      <c r="S10" s="227" t="s">
        <v>681</v>
      </c>
      <c r="T10" s="229">
        <v>242</v>
      </c>
      <c r="U10" s="227" t="s">
        <v>681</v>
      </c>
      <c r="V10" s="227">
        <v>3</v>
      </c>
      <c r="W10" s="229">
        <v>91</v>
      </c>
      <c r="X10" s="229">
        <v>271</v>
      </c>
      <c r="Y10" s="229">
        <v>67</v>
      </c>
      <c r="Z10" s="229">
        <v>129</v>
      </c>
      <c r="AA10" s="193">
        <v>1040</v>
      </c>
      <c r="AB10" s="229">
        <v>95</v>
      </c>
      <c r="AC10" s="229">
        <v>945</v>
      </c>
      <c r="AE10" s="927" t="s">
        <v>71</v>
      </c>
      <c r="AF10" s="902"/>
      <c r="AG10" s="193">
        <v>102</v>
      </c>
      <c r="AH10" s="193">
        <v>98</v>
      </c>
      <c r="AI10" s="193">
        <v>4</v>
      </c>
      <c r="AJ10" s="193">
        <v>1127</v>
      </c>
      <c r="AK10" s="193">
        <v>33476</v>
      </c>
      <c r="AL10" s="260">
        <v>17030</v>
      </c>
      <c r="AM10" s="193">
        <v>16446</v>
      </c>
      <c r="AN10" s="193">
        <v>11075</v>
      </c>
      <c r="AO10" s="193">
        <v>5672</v>
      </c>
      <c r="AP10" s="193">
        <v>5403</v>
      </c>
      <c r="AQ10" s="193">
        <v>11322</v>
      </c>
      <c r="AR10" s="193">
        <v>5711</v>
      </c>
      <c r="AS10" s="193">
        <v>5611</v>
      </c>
      <c r="AT10" s="193">
        <v>11079</v>
      </c>
      <c r="AU10" s="193">
        <v>5647</v>
      </c>
      <c r="AV10" s="193">
        <v>5432</v>
      </c>
    </row>
    <row r="11" spans="1:48" s="10" customFormat="1" ht="15.75" customHeight="1">
      <c r="A11" s="927" t="s">
        <v>69</v>
      </c>
      <c r="B11" s="902"/>
      <c r="C11" s="193">
        <v>4211</v>
      </c>
      <c r="D11" s="193">
        <v>1434</v>
      </c>
      <c r="E11" s="193">
        <v>2777</v>
      </c>
      <c r="F11" s="229">
        <v>190</v>
      </c>
      <c r="G11" s="229">
        <v>32</v>
      </c>
      <c r="H11" s="227" t="s">
        <v>681</v>
      </c>
      <c r="I11" s="227" t="s">
        <v>681</v>
      </c>
      <c r="J11" s="229">
        <v>166</v>
      </c>
      <c r="K11" s="229">
        <v>61</v>
      </c>
      <c r="L11" s="227">
        <v>9</v>
      </c>
      <c r="M11" s="227">
        <v>2</v>
      </c>
      <c r="N11" s="227">
        <v>1</v>
      </c>
      <c r="O11" s="227">
        <v>9</v>
      </c>
      <c r="P11" s="229">
        <v>966</v>
      </c>
      <c r="Q11" s="229">
        <v>2127</v>
      </c>
      <c r="R11" s="227" t="s">
        <v>681</v>
      </c>
      <c r="S11" s="227" t="s">
        <v>681</v>
      </c>
      <c r="T11" s="229">
        <v>243</v>
      </c>
      <c r="U11" s="227" t="s">
        <v>681</v>
      </c>
      <c r="V11" s="227">
        <v>7</v>
      </c>
      <c r="W11" s="229">
        <v>102</v>
      </c>
      <c r="X11" s="229">
        <v>296</v>
      </c>
      <c r="Y11" s="229">
        <v>68</v>
      </c>
      <c r="Z11" s="229">
        <v>136</v>
      </c>
      <c r="AA11" s="229">
        <v>1014</v>
      </c>
      <c r="AB11" s="229">
        <v>98</v>
      </c>
      <c r="AC11" s="229">
        <v>916</v>
      </c>
      <c r="AE11" s="930" t="s">
        <v>72</v>
      </c>
      <c r="AF11" s="910"/>
      <c r="AG11" s="218">
        <v>102</v>
      </c>
      <c r="AH11" s="219">
        <v>98</v>
      </c>
      <c r="AI11" s="219">
        <v>4</v>
      </c>
      <c r="AJ11" s="219">
        <v>1149</v>
      </c>
      <c r="AK11" s="191">
        <v>33822</v>
      </c>
      <c r="AL11" s="191">
        <v>17280</v>
      </c>
      <c r="AM11" s="191">
        <v>16542</v>
      </c>
      <c r="AN11" s="191">
        <v>11426</v>
      </c>
      <c r="AO11" s="219">
        <v>5902</v>
      </c>
      <c r="AP11" s="219">
        <v>5524</v>
      </c>
      <c r="AQ11" s="191">
        <v>11074</v>
      </c>
      <c r="AR11" s="219">
        <v>5671</v>
      </c>
      <c r="AS11" s="219">
        <v>5403</v>
      </c>
      <c r="AT11" s="191">
        <v>11322</v>
      </c>
      <c r="AU11" s="219">
        <v>5707</v>
      </c>
      <c r="AV11" s="219">
        <v>5615</v>
      </c>
    </row>
    <row r="12" spans="1:48" s="10" customFormat="1" ht="15.75" customHeight="1">
      <c r="A12" s="927" t="s">
        <v>70</v>
      </c>
      <c r="B12" s="902"/>
      <c r="C12" s="193">
        <v>4232</v>
      </c>
      <c r="D12" s="193">
        <v>1426</v>
      </c>
      <c r="E12" s="193">
        <v>2806</v>
      </c>
      <c r="F12" s="229">
        <v>186</v>
      </c>
      <c r="G12" s="229">
        <v>35</v>
      </c>
      <c r="H12" s="227" t="s">
        <v>681</v>
      </c>
      <c r="I12" s="227" t="s">
        <v>681</v>
      </c>
      <c r="J12" s="229">
        <v>158</v>
      </c>
      <c r="K12" s="229">
        <v>67</v>
      </c>
      <c r="L12" s="227">
        <v>10</v>
      </c>
      <c r="M12" s="227">
        <v>7</v>
      </c>
      <c r="N12" s="227">
        <v>1</v>
      </c>
      <c r="O12" s="227">
        <v>15</v>
      </c>
      <c r="P12" s="229">
        <v>958</v>
      </c>
      <c r="Q12" s="229">
        <v>2120</v>
      </c>
      <c r="R12" s="227" t="s">
        <v>681</v>
      </c>
      <c r="S12" s="227" t="s">
        <v>681</v>
      </c>
      <c r="T12" s="229">
        <v>247</v>
      </c>
      <c r="U12" s="227" t="s">
        <v>681</v>
      </c>
      <c r="V12" s="227">
        <v>17</v>
      </c>
      <c r="W12" s="229">
        <v>113</v>
      </c>
      <c r="X12" s="229">
        <v>298</v>
      </c>
      <c r="Y12" s="229">
        <v>73</v>
      </c>
      <c r="Z12" s="229">
        <v>165</v>
      </c>
      <c r="AA12" s="229">
        <v>1042</v>
      </c>
      <c r="AB12" s="229">
        <v>108</v>
      </c>
      <c r="AC12" s="229">
        <v>934</v>
      </c>
      <c r="AE12" s="298"/>
      <c r="AF12" s="299"/>
      <c r="AG12" s="218"/>
      <c r="AH12" s="219"/>
      <c r="AI12" s="219"/>
      <c r="AJ12" s="219"/>
      <c r="AK12" s="191"/>
      <c r="AL12" s="191"/>
      <c r="AM12" s="191"/>
      <c r="AN12" s="191"/>
      <c r="AO12" s="219"/>
      <c r="AP12" s="219"/>
      <c r="AQ12" s="191"/>
      <c r="AR12" s="219"/>
      <c r="AS12" s="219"/>
      <c r="AT12" s="191"/>
      <c r="AU12" s="219"/>
      <c r="AV12" s="219"/>
    </row>
    <row r="13" spans="1:48" s="10" customFormat="1" ht="15.75" customHeight="1">
      <c r="A13" s="927" t="s">
        <v>71</v>
      </c>
      <c r="B13" s="902"/>
      <c r="C13" s="300">
        <v>4238</v>
      </c>
      <c r="D13" s="222">
        <v>1423</v>
      </c>
      <c r="E13" s="222">
        <v>2815</v>
      </c>
      <c r="F13" s="222">
        <v>185</v>
      </c>
      <c r="G13" s="222">
        <v>36</v>
      </c>
      <c r="H13" s="260" t="s">
        <v>681</v>
      </c>
      <c r="I13" s="260" t="s">
        <v>681</v>
      </c>
      <c r="J13" s="222">
        <v>153</v>
      </c>
      <c r="K13" s="222">
        <v>71</v>
      </c>
      <c r="L13" s="222">
        <v>10</v>
      </c>
      <c r="M13" s="222">
        <v>7</v>
      </c>
      <c r="N13" s="222" t="s">
        <v>681</v>
      </c>
      <c r="O13" s="222">
        <v>16</v>
      </c>
      <c r="P13" s="222">
        <v>953</v>
      </c>
      <c r="Q13" s="222">
        <v>2126</v>
      </c>
      <c r="R13" s="227" t="s">
        <v>681</v>
      </c>
      <c r="S13" s="227" t="s">
        <v>681</v>
      </c>
      <c r="T13" s="222">
        <v>239</v>
      </c>
      <c r="U13" s="227" t="s">
        <v>681</v>
      </c>
      <c r="V13" s="222">
        <v>23</v>
      </c>
      <c r="W13" s="222">
        <v>122</v>
      </c>
      <c r="X13" s="222">
        <v>297</v>
      </c>
      <c r="Y13" s="222">
        <v>57</v>
      </c>
      <c r="Z13" s="222">
        <v>154</v>
      </c>
      <c r="AA13" s="222">
        <v>1015</v>
      </c>
      <c r="AB13" s="222">
        <v>101</v>
      </c>
      <c r="AC13" s="222">
        <v>914</v>
      </c>
      <c r="AD13" s="21"/>
      <c r="AE13" s="888" t="s">
        <v>273</v>
      </c>
      <c r="AF13" s="889"/>
      <c r="AG13" s="218">
        <v>1</v>
      </c>
      <c r="AH13" s="219">
        <v>1</v>
      </c>
      <c r="AI13" s="219" t="s">
        <v>681</v>
      </c>
      <c r="AJ13" s="219">
        <v>12</v>
      </c>
      <c r="AK13" s="191">
        <v>475</v>
      </c>
      <c r="AL13" s="191">
        <v>236</v>
      </c>
      <c r="AM13" s="191">
        <v>239</v>
      </c>
      <c r="AN13" s="191">
        <v>159</v>
      </c>
      <c r="AO13" s="219">
        <v>79</v>
      </c>
      <c r="AP13" s="219">
        <v>80</v>
      </c>
      <c r="AQ13" s="191">
        <v>159</v>
      </c>
      <c r="AR13" s="219">
        <v>79</v>
      </c>
      <c r="AS13" s="219">
        <v>80</v>
      </c>
      <c r="AT13" s="191">
        <v>157</v>
      </c>
      <c r="AU13" s="219">
        <v>78</v>
      </c>
      <c r="AV13" s="219">
        <v>79</v>
      </c>
    </row>
    <row r="14" spans="1:48" s="10" customFormat="1" ht="15.75" customHeight="1">
      <c r="A14" s="930" t="s">
        <v>72</v>
      </c>
      <c r="B14" s="910"/>
      <c r="C14" s="218">
        <v>4247</v>
      </c>
      <c r="D14" s="191">
        <v>1416</v>
      </c>
      <c r="E14" s="191">
        <v>2831</v>
      </c>
      <c r="F14" s="191">
        <v>181</v>
      </c>
      <c r="G14" s="191">
        <v>39</v>
      </c>
      <c r="H14" s="191" t="s">
        <v>681</v>
      </c>
      <c r="I14" s="191" t="s">
        <v>681</v>
      </c>
      <c r="J14" s="191">
        <v>142</v>
      </c>
      <c r="K14" s="191">
        <v>82</v>
      </c>
      <c r="L14" s="191">
        <v>16</v>
      </c>
      <c r="M14" s="191">
        <v>6</v>
      </c>
      <c r="N14" s="191">
        <v>2</v>
      </c>
      <c r="O14" s="191">
        <v>19</v>
      </c>
      <c r="P14" s="191">
        <v>958</v>
      </c>
      <c r="Q14" s="191">
        <v>2141</v>
      </c>
      <c r="R14" s="226" t="s">
        <v>681</v>
      </c>
      <c r="S14" s="226" t="s">
        <v>681</v>
      </c>
      <c r="T14" s="191">
        <v>239</v>
      </c>
      <c r="U14" s="226" t="s">
        <v>681</v>
      </c>
      <c r="V14" s="191">
        <v>29</v>
      </c>
      <c r="W14" s="191">
        <v>117</v>
      </c>
      <c r="X14" s="191">
        <v>276</v>
      </c>
      <c r="Y14" s="191">
        <v>65</v>
      </c>
      <c r="Z14" s="191">
        <v>122</v>
      </c>
      <c r="AA14" s="191">
        <v>1024</v>
      </c>
      <c r="AB14" s="191">
        <v>105</v>
      </c>
      <c r="AC14" s="191">
        <v>919</v>
      </c>
      <c r="AD14" s="21"/>
      <c r="AE14" s="888" t="s">
        <v>274</v>
      </c>
      <c r="AF14" s="889"/>
      <c r="AG14" s="218">
        <v>98</v>
      </c>
      <c r="AH14" s="219">
        <v>94</v>
      </c>
      <c r="AI14" s="219">
        <v>4</v>
      </c>
      <c r="AJ14" s="219">
        <v>1127</v>
      </c>
      <c r="AK14" s="191">
        <v>33046</v>
      </c>
      <c r="AL14" s="191">
        <v>16880</v>
      </c>
      <c r="AM14" s="191">
        <v>16166</v>
      </c>
      <c r="AN14" s="191">
        <v>11162</v>
      </c>
      <c r="AO14" s="219">
        <v>5771</v>
      </c>
      <c r="AP14" s="219">
        <v>5391</v>
      </c>
      <c r="AQ14" s="191">
        <v>10814</v>
      </c>
      <c r="AR14" s="219">
        <v>5535</v>
      </c>
      <c r="AS14" s="219">
        <v>5279</v>
      </c>
      <c r="AT14" s="191">
        <v>11070</v>
      </c>
      <c r="AU14" s="219">
        <v>5574</v>
      </c>
      <c r="AV14" s="219">
        <v>5496</v>
      </c>
    </row>
    <row r="15" spans="1:48" s="10" customFormat="1" ht="15.75" customHeight="1">
      <c r="A15" s="302"/>
      <c r="B15" s="303"/>
      <c r="C15" s="218"/>
      <c r="D15" s="191"/>
      <c r="E15" s="191"/>
      <c r="F15" s="191"/>
      <c r="G15" s="191"/>
      <c r="H15" s="219"/>
      <c r="I15" s="219"/>
      <c r="J15" s="191"/>
      <c r="K15" s="191"/>
      <c r="L15" s="191"/>
      <c r="M15" s="191"/>
      <c r="N15" s="191"/>
      <c r="O15" s="191"/>
      <c r="P15" s="191"/>
      <c r="Q15" s="191"/>
      <c r="R15" s="219"/>
      <c r="S15" s="219"/>
      <c r="T15" s="191"/>
      <c r="U15" s="191"/>
      <c r="V15" s="191"/>
      <c r="W15" s="191"/>
      <c r="X15" s="191"/>
      <c r="Y15" s="191"/>
      <c r="Z15" s="191"/>
      <c r="AA15" s="191"/>
      <c r="AB15" s="191"/>
      <c r="AC15" s="191"/>
      <c r="AD15" s="21"/>
      <c r="AE15" s="888" t="s">
        <v>363</v>
      </c>
      <c r="AF15" s="889"/>
      <c r="AG15" s="218">
        <v>3</v>
      </c>
      <c r="AH15" s="219">
        <v>3</v>
      </c>
      <c r="AI15" s="219" t="s">
        <v>681</v>
      </c>
      <c r="AJ15" s="219">
        <v>10</v>
      </c>
      <c r="AK15" s="191">
        <v>301</v>
      </c>
      <c r="AL15" s="191">
        <v>164</v>
      </c>
      <c r="AM15" s="191">
        <v>137</v>
      </c>
      <c r="AN15" s="191">
        <v>105</v>
      </c>
      <c r="AO15" s="219">
        <v>52</v>
      </c>
      <c r="AP15" s="219">
        <v>53</v>
      </c>
      <c r="AQ15" s="191">
        <v>101</v>
      </c>
      <c r="AR15" s="219">
        <v>57</v>
      </c>
      <c r="AS15" s="219">
        <v>44</v>
      </c>
      <c r="AT15" s="191">
        <v>95</v>
      </c>
      <c r="AU15" s="219">
        <v>55</v>
      </c>
      <c r="AV15" s="219">
        <v>40</v>
      </c>
    </row>
    <row r="16" spans="1:48" s="10" customFormat="1" ht="15.75" customHeight="1">
      <c r="A16" s="888" t="s">
        <v>273</v>
      </c>
      <c r="B16" s="889"/>
      <c r="C16" s="218">
        <v>27</v>
      </c>
      <c r="D16" s="191">
        <v>14</v>
      </c>
      <c r="E16" s="191">
        <v>13</v>
      </c>
      <c r="F16" s="226" t="s">
        <v>681</v>
      </c>
      <c r="G16" s="226" t="s">
        <v>681</v>
      </c>
      <c r="H16" s="226" t="s">
        <v>681</v>
      </c>
      <c r="I16" s="226" t="s">
        <v>681</v>
      </c>
      <c r="J16" s="219">
        <v>1</v>
      </c>
      <c r="K16" s="226" t="s">
        <v>681</v>
      </c>
      <c r="L16" s="219" t="s">
        <v>681</v>
      </c>
      <c r="M16" s="226">
        <v>1</v>
      </c>
      <c r="N16" s="226" t="s">
        <v>681</v>
      </c>
      <c r="O16" s="226" t="s">
        <v>681</v>
      </c>
      <c r="P16" s="219">
        <v>13</v>
      </c>
      <c r="Q16" s="219">
        <v>11</v>
      </c>
      <c r="R16" s="226" t="s">
        <v>681</v>
      </c>
      <c r="S16" s="226" t="s">
        <v>681</v>
      </c>
      <c r="T16" s="191">
        <v>1</v>
      </c>
      <c r="U16" s="226" t="s">
        <v>681</v>
      </c>
      <c r="V16" s="226" t="s">
        <v>681</v>
      </c>
      <c r="W16" s="226" t="s">
        <v>681</v>
      </c>
      <c r="X16" s="226" t="s">
        <v>681</v>
      </c>
      <c r="Y16" s="219">
        <v>4</v>
      </c>
      <c r="Z16" s="226" t="s">
        <v>878</v>
      </c>
      <c r="AA16" s="191">
        <v>2</v>
      </c>
      <c r="AB16" s="219">
        <v>1</v>
      </c>
      <c r="AC16" s="219">
        <v>1</v>
      </c>
      <c r="AD16" s="21"/>
      <c r="AE16" s="26"/>
      <c r="AF16" s="304"/>
      <c r="AG16" s="218"/>
      <c r="AH16" s="219"/>
      <c r="AI16" s="219"/>
      <c r="AJ16" s="219"/>
      <c r="AK16" s="191"/>
      <c r="AL16" s="191"/>
      <c r="AM16" s="191"/>
      <c r="AN16" s="191"/>
      <c r="AO16" s="219"/>
      <c r="AP16" s="219"/>
      <c r="AQ16" s="191"/>
      <c r="AR16" s="219"/>
      <c r="AS16" s="219"/>
      <c r="AT16" s="191"/>
      <c r="AU16" s="219"/>
      <c r="AV16" s="219"/>
    </row>
    <row r="17" spans="1:48" s="10" customFormat="1" ht="15.75" customHeight="1">
      <c r="A17" s="888" t="s">
        <v>274</v>
      </c>
      <c r="B17" s="889"/>
      <c r="C17" s="218">
        <v>4212</v>
      </c>
      <c r="D17" s="191">
        <v>1398</v>
      </c>
      <c r="E17" s="191">
        <v>2814</v>
      </c>
      <c r="F17" s="219">
        <v>181</v>
      </c>
      <c r="G17" s="219">
        <v>39</v>
      </c>
      <c r="H17" s="226" t="s">
        <v>681</v>
      </c>
      <c r="I17" s="226" t="s">
        <v>681</v>
      </c>
      <c r="J17" s="219">
        <v>141</v>
      </c>
      <c r="K17" s="219">
        <v>82</v>
      </c>
      <c r="L17" s="219">
        <v>16</v>
      </c>
      <c r="M17" s="219">
        <v>5</v>
      </c>
      <c r="N17" s="226">
        <v>2</v>
      </c>
      <c r="O17" s="219">
        <v>19</v>
      </c>
      <c r="P17" s="219">
        <v>941</v>
      </c>
      <c r="Q17" s="219">
        <v>2127</v>
      </c>
      <c r="R17" s="226" t="s">
        <v>681</v>
      </c>
      <c r="S17" s="226" t="s">
        <v>681</v>
      </c>
      <c r="T17" s="191">
        <v>237</v>
      </c>
      <c r="U17" s="226" t="s">
        <v>681</v>
      </c>
      <c r="V17" s="219">
        <v>29</v>
      </c>
      <c r="W17" s="219">
        <v>117</v>
      </c>
      <c r="X17" s="219">
        <v>276</v>
      </c>
      <c r="Y17" s="219">
        <v>59</v>
      </c>
      <c r="Z17" s="219">
        <v>118</v>
      </c>
      <c r="AA17" s="191">
        <v>1021</v>
      </c>
      <c r="AB17" s="219">
        <v>104</v>
      </c>
      <c r="AC17" s="219">
        <v>917</v>
      </c>
      <c r="AD17" s="21"/>
      <c r="AE17" s="888" t="s">
        <v>473</v>
      </c>
      <c r="AF17" s="889"/>
      <c r="AG17" s="218">
        <v>29</v>
      </c>
      <c r="AH17" s="219">
        <v>28</v>
      </c>
      <c r="AI17" s="219">
        <v>1</v>
      </c>
      <c r="AJ17" s="219">
        <v>417</v>
      </c>
      <c r="AK17" s="191">
        <v>12957</v>
      </c>
      <c r="AL17" s="191">
        <v>6525</v>
      </c>
      <c r="AM17" s="191">
        <v>6432</v>
      </c>
      <c r="AN17" s="191">
        <v>4342</v>
      </c>
      <c r="AO17" s="219">
        <v>2205</v>
      </c>
      <c r="AP17" s="219">
        <v>2137</v>
      </c>
      <c r="AQ17" s="191">
        <v>4267</v>
      </c>
      <c r="AR17" s="219">
        <v>2157</v>
      </c>
      <c r="AS17" s="191">
        <v>2110</v>
      </c>
      <c r="AT17" s="191">
        <v>4348</v>
      </c>
      <c r="AU17" s="191">
        <v>2163</v>
      </c>
      <c r="AV17" s="219">
        <v>2185</v>
      </c>
    </row>
    <row r="18" spans="1:48" s="10" customFormat="1" ht="15.75" customHeight="1">
      <c r="A18" s="888" t="s">
        <v>363</v>
      </c>
      <c r="B18" s="889"/>
      <c r="C18" s="218">
        <v>8</v>
      </c>
      <c r="D18" s="191">
        <v>4</v>
      </c>
      <c r="E18" s="191">
        <v>4</v>
      </c>
      <c r="F18" s="219" t="s">
        <v>878</v>
      </c>
      <c r="G18" s="226" t="s">
        <v>681</v>
      </c>
      <c r="H18" s="226" t="s">
        <v>681</v>
      </c>
      <c r="I18" s="226" t="s">
        <v>681</v>
      </c>
      <c r="J18" s="226" t="s">
        <v>681</v>
      </c>
      <c r="K18" s="226" t="s">
        <v>681</v>
      </c>
      <c r="L18" s="226" t="s">
        <v>681</v>
      </c>
      <c r="M18" s="226" t="s">
        <v>681</v>
      </c>
      <c r="N18" s="226" t="s">
        <v>681</v>
      </c>
      <c r="O18" s="226" t="s">
        <v>681</v>
      </c>
      <c r="P18" s="219">
        <v>4</v>
      </c>
      <c r="Q18" s="219">
        <v>3</v>
      </c>
      <c r="R18" s="226" t="s">
        <v>681</v>
      </c>
      <c r="S18" s="226" t="s">
        <v>681</v>
      </c>
      <c r="T18" s="191">
        <v>1</v>
      </c>
      <c r="U18" s="226" t="s">
        <v>681</v>
      </c>
      <c r="V18" s="226" t="s">
        <v>681</v>
      </c>
      <c r="W18" s="226" t="s">
        <v>681</v>
      </c>
      <c r="X18" s="226" t="s">
        <v>681</v>
      </c>
      <c r="Y18" s="219">
        <v>2</v>
      </c>
      <c r="Z18" s="219">
        <v>4</v>
      </c>
      <c r="AA18" s="226">
        <v>1</v>
      </c>
      <c r="AB18" s="226" t="s">
        <v>681</v>
      </c>
      <c r="AC18" s="226">
        <v>1</v>
      </c>
      <c r="AD18" s="21"/>
      <c r="AE18" s="888" t="s">
        <v>275</v>
      </c>
      <c r="AF18" s="889"/>
      <c r="AG18" s="218">
        <v>7</v>
      </c>
      <c r="AH18" s="219">
        <v>7</v>
      </c>
      <c r="AI18" s="219" t="s">
        <v>681</v>
      </c>
      <c r="AJ18" s="219">
        <v>60</v>
      </c>
      <c r="AK18" s="191">
        <v>1636</v>
      </c>
      <c r="AL18" s="191">
        <v>828</v>
      </c>
      <c r="AM18" s="191">
        <v>808</v>
      </c>
      <c r="AN18" s="191">
        <v>512</v>
      </c>
      <c r="AO18" s="219">
        <v>264</v>
      </c>
      <c r="AP18" s="219">
        <v>248</v>
      </c>
      <c r="AQ18" s="191">
        <v>585</v>
      </c>
      <c r="AR18" s="219">
        <v>293</v>
      </c>
      <c r="AS18" s="219">
        <v>292</v>
      </c>
      <c r="AT18" s="191">
        <v>539</v>
      </c>
      <c r="AU18" s="219">
        <v>271</v>
      </c>
      <c r="AV18" s="219">
        <v>268</v>
      </c>
    </row>
    <row r="19" spans="1:48" s="10" customFormat="1" ht="15.75" customHeight="1">
      <c r="A19" s="89"/>
      <c r="B19" s="304"/>
      <c r="C19" s="218"/>
      <c r="D19" s="191"/>
      <c r="E19" s="191"/>
      <c r="F19" s="219"/>
      <c r="G19" s="219"/>
      <c r="H19" s="219"/>
      <c r="I19" s="219"/>
      <c r="J19" s="219"/>
      <c r="K19" s="219"/>
      <c r="L19" s="219"/>
      <c r="M19" s="219"/>
      <c r="N19" s="219"/>
      <c r="O19" s="219"/>
      <c r="P19" s="219"/>
      <c r="Q19" s="219"/>
      <c r="R19" s="219"/>
      <c r="S19" s="219"/>
      <c r="T19" s="191"/>
      <c r="U19" s="219"/>
      <c r="V19" s="219"/>
      <c r="W19" s="219"/>
      <c r="X19" s="219"/>
      <c r="Y19" s="219"/>
      <c r="Z19" s="219"/>
      <c r="AA19" s="191"/>
      <c r="AB19" s="219"/>
      <c r="AC19" s="219"/>
      <c r="AD19" s="21"/>
      <c r="AE19" s="888" t="s">
        <v>474</v>
      </c>
      <c r="AF19" s="889"/>
      <c r="AG19" s="218">
        <v>10</v>
      </c>
      <c r="AH19" s="219">
        <v>10</v>
      </c>
      <c r="AI19" s="219" t="s">
        <v>681</v>
      </c>
      <c r="AJ19" s="219">
        <v>114</v>
      </c>
      <c r="AK19" s="191">
        <v>3418</v>
      </c>
      <c r="AL19" s="191">
        <v>1783</v>
      </c>
      <c r="AM19" s="191">
        <v>1635</v>
      </c>
      <c r="AN19" s="191">
        <v>1196</v>
      </c>
      <c r="AO19" s="219">
        <v>609</v>
      </c>
      <c r="AP19" s="219">
        <v>587</v>
      </c>
      <c r="AQ19" s="191">
        <v>1079</v>
      </c>
      <c r="AR19" s="219">
        <v>564</v>
      </c>
      <c r="AS19" s="219">
        <v>515</v>
      </c>
      <c r="AT19" s="191">
        <v>1143</v>
      </c>
      <c r="AU19" s="219">
        <v>610</v>
      </c>
      <c r="AV19" s="219">
        <v>533</v>
      </c>
    </row>
    <row r="20" spans="1:48" s="10" customFormat="1" ht="15.75" customHeight="1">
      <c r="A20" s="888" t="s">
        <v>473</v>
      </c>
      <c r="B20" s="889"/>
      <c r="C20" s="218">
        <v>1439</v>
      </c>
      <c r="D20" s="191">
        <v>446</v>
      </c>
      <c r="E20" s="191">
        <v>993</v>
      </c>
      <c r="F20" s="219">
        <v>46</v>
      </c>
      <c r="G20" s="219">
        <v>10</v>
      </c>
      <c r="H20" s="226" t="s">
        <v>681</v>
      </c>
      <c r="I20" s="226" t="s">
        <v>681</v>
      </c>
      <c r="J20" s="219">
        <v>37</v>
      </c>
      <c r="K20" s="219">
        <v>22</v>
      </c>
      <c r="L20" s="219">
        <v>7</v>
      </c>
      <c r="M20" s="219">
        <v>4</v>
      </c>
      <c r="N20" s="219">
        <v>2</v>
      </c>
      <c r="O20" s="219">
        <v>8</v>
      </c>
      <c r="P20" s="219">
        <v>323</v>
      </c>
      <c r="Q20" s="219">
        <v>789</v>
      </c>
      <c r="R20" s="226" t="s">
        <v>681</v>
      </c>
      <c r="S20" s="226" t="s">
        <v>681</v>
      </c>
      <c r="T20" s="191">
        <v>65</v>
      </c>
      <c r="U20" s="226" t="s">
        <v>681</v>
      </c>
      <c r="V20" s="219">
        <v>12</v>
      </c>
      <c r="W20" s="219">
        <v>31</v>
      </c>
      <c r="X20" s="219">
        <v>83</v>
      </c>
      <c r="Y20" s="219">
        <v>30</v>
      </c>
      <c r="Z20" s="219">
        <v>49</v>
      </c>
      <c r="AA20" s="191">
        <v>175</v>
      </c>
      <c r="AB20" s="219">
        <v>29</v>
      </c>
      <c r="AC20" s="219">
        <v>146</v>
      </c>
      <c r="AD20" s="21"/>
      <c r="AE20" s="888" t="s">
        <v>475</v>
      </c>
      <c r="AF20" s="889"/>
      <c r="AG20" s="218">
        <v>6</v>
      </c>
      <c r="AH20" s="219">
        <v>5</v>
      </c>
      <c r="AI20" s="219">
        <v>1</v>
      </c>
      <c r="AJ20" s="219">
        <v>28</v>
      </c>
      <c r="AK20" s="191">
        <v>651</v>
      </c>
      <c r="AL20" s="191">
        <v>324</v>
      </c>
      <c r="AM20" s="191">
        <v>327</v>
      </c>
      <c r="AN20" s="191">
        <v>202</v>
      </c>
      <c r="AO20" s="219">
        <v>102</v>
      </c>
      <c r="AP20" s="219">
        <v>100</v>
      </c>
      <c r="AQ20" s="191">
        <v>215</v>
      </c>
      <c r="AR20" s="219">
        <v>109</v>
      </c>
      <c r="AS20" s="219">
        <v>106</v>
      </c>
      <c r="AT20" s="191">
        <v>234</v>
      </c>
      <c r="AU20" s="219">
        <v>113</v>
      </c>
      <c r="AV20" s="219">
        <v>121</v>
      </c>
    </row>
    <row r="21" spans="1:48" s="10" customFormat="1" ht="15.75" customHeight="1">
      <c r="A21" s="888" t="s">
        <v>275</v>
      </c>
      <c r="B21" s="889"/>
      <c r="C21" s="218">
        <v>205</v>
      </c>
      <c r="D21" s="191">
        <v>73</v>
      </c>
      <c r="E21" s="191">
        <v>132</v>
      </c>
      <c r="F21" s="219">
        <v>13</v>
      </c>
      <c r="G21" s="226" t="s">
        <v>681</v>
      </c>
      <c r="H21" s="226" t="s">
        <v>681</v>
      </c>
      <c r="I21" s="226" t="s">
        <v>681</v>
      </c>
      <c r="J21" s="219">
        <v>8</v>
      </c>
      <c r="K21" s="219">
        <v>5</v>
      </c>
      <c r="L21" s="226" t="s">
        <v>681</v>
      </c>
      <c r="M21" s="226" t="s">
        <v>681</v>
      </c>
      <c r="N21" s="226" t="s">
        <v>681</v>
      </c>
      <c r="O21" s="226" t="s">
        <v>681</v>
      </c>
      <c r="P21" s="219">
        <v>48</v>
      </c>
      <c r="Q21" s="219">
        <v>101</v>
      </c>
      <c r="R21" s="226" t="s">
        <v>681</v>
      </c>
      <c r="S21" s="226" t="s">
        <v>681</v>
      </c>
      <c r="T21" s="191">
        <v>13</v>
      </c>
      <c r="U21" s="226" t="s">
        <v>681</v>
      </c>
      <c r="V21" s="219">
        <v>1</v>
      </c>
      <c r="W21" s="219">
        <v>4</v>
      </c>
      <c r="X21" s="219">
        <v>12</v>
      </c>
      <c r="Y21" s="226">
        <v>1</v>
      </c>
      <c r="Z21" s="219">
        <v>7</v>
      </c>
      <c r="AA21" s="191">
        <v>96</v>
      </c>
      <c r="AB21" s="219">
        <v>5</v>
      </c>
      <c r="AC21" s="219">
        <v>91</v>
      </c>
      <c r="AD21" s="21"/>
      <c r="AE21" s="888" t="s">
        <v>476</v>
      </c>
      <c r="AF21" s="889"/>
      <c r="AG21" s="218">
        <v>4</v>
      </c>
      <c r="AH21" s="219">
        <v>4</v>
      </c>
      <c r="AI21" s="219" t="s">
        <v>681</v>
      </c>
      <c r="AJ21" s="219">
        <v>20</v>
      </c>
      <c r="AK21" s="191">
        <v>378</v>
      </c>
      <c r="AL21" s="191">
        <v>205</v>
      </c>
      <c r="AM21" s="191">
        <v>173</v>
      </c>
      <c r="AN21" s="191">
        <v>133</v>
      </c>
      <c r="AO21" s="219">
        <v>75</v>
      </c>
      <c r="AP21" s="219">
        <v>58</v>
      </c>
      <c r="AQ21" s="191">
        <v>111</v>
      </c>
      <c r="AR21" s="219">
        <v>62</v>
      </c>
      <c r="AS21" s="219">
        <v>49</v>
      </c>
      <c r="AT21" s="191">
        <v>134</v>
      </c>
      <c r="AU21" s="219">
        <v>68</v>
      </c>
      <c r="AV21" s="219">
        <v>66</v>
      </c>
    </row>
    <row r="22" spans="1:48" s="10" customFormat="1" ht="15.75" customHeight="1">
      <c r="A22" s="888" t="s">
        <v>474</v>
      </c>
      <c r="B22" s="889"/>
      <c r="C22" s="218">
        <v>447</v>
      </c>
      <c r="D22" s="191">
        <v>137</v>
      </c>
      <c r="E22" s="191">
        <v>310</v>
      </c>
      <c r="F22" s="219">
        <v>19</v>
      </c>
      <c r="G22" s="219">
        <v>6</v>
      </c>
      <c r="H22" s="226" t="s">
        <v>681</v>
      </c>
      <c r="I22" s="226" t="s">
        <v>681</v>
      </c>
      <c r="J22" s="219">
        <v>14</v>
      </c>
      <c r="K22" s="219">
        <v>11</v>
      </c>
      <c r="L22" s="219">
        <v>2</v>
      </c>
      <c r="M22" s="226" t="s">
        <v>681</v>
      </c>
      <c r="N22" s="226" t="s">
        <v>681</v>
      </c>
      <c r="O22" s="219">
        <v>2</v>
      </c>
      <c r="P22" s="219">
        <v>95</v>
      </c>
      <c r="Q22" s="219">
        <v>224</v>
      </c>
      <c r="R22" s="226" t="s">
        <v>681</v>
      </c>
      <c r="S22" s="226" t="s">
        <v>681</v>
      </c>
      <c r="T22" s="191">
        <v>26</v>
      </c>
      <c r="U22" s="226" t="s">
        <v>681</v>
      </c>
      <c r="V22" s="219">
        <v>2</v>
      </c>
      <c r="W22" s="219">
        <v>7</v>
      </c>
      <c r="X22" s="219">
        <v>39</v>
      </c>
      <c r="Y22" s="219">
        <v>6</v>
      </c>
      <c r="Z22" s="219">
        <v>7</v>
      </c>
      <c r="AA22" s="191">
        <v>90</v>
      </c>
      <c r="AB22" s="219">
        <v>1</v>
      </c>
      <c r="AC22" s="219">
        <v>89</v>
      </c>
      <c r="AD22" s="21"/>
      <c r="AE22" s="888" t="s">
        <v>477</v>
      </c>
      <c r="AF22" s="889"/>
      <c r="AG22" s="218">
        <v>7</v>
      </c>
      <c r="AH22" s="219">
        <v>6</v>
      </c>
      <c r="AI22" s="219">
        <v>1</v>
      </c>
      <c r="AJ22" s="219">
        <v>72</v>
      </c>
      <c r="AK22" s="191">
        <v>2072</v>
      </c>
      <c r="AL22" s="191">
        <v>1061</v>
      </c>
      <c r="AM22" s="191">
        <v>1011</v>
      </c>
      <c r="AN22" s="191">
        <v>717</v>
      </c>
      <c r="AO22" s="219">
        <v>376</v>
      </c>
      <c r="AP22" s="219">
        <v>341</v>
      </c>
      <c r="AQ22" s="191">
        <v>658</v>
      </c>
      <c r="AR22" s="219">
        <v>337</v>
      </c>
      <c r="AS22" s="219">
        <v>321</v>
      </c>
      <c r="AT22" s="191">
        <v>697</v>
      </c>
      <c r="AU22" s="219">
        <v>348</v>
      </c>
      <c r="AV22" s="219">
        <v>349</v>
      </c>
    </row>
    <row r="23" spans="1:48" s="10" customFormat="1" ht="15.75" customHeight="1">
      <c r="A23" s="888" t="s">
        <v>475</v>
      </c>
      <c r="B23" s="889"/>
      <c r="C23" s="218">
        <v>127</v>
      </c>
      <c r="D23" s="191">
        <v>52</v>
      </c>
      <c r="E23" s="191">
        <v>75</v>
      </c>
      <c r="F23" s="219">
        <v>10</v>
      </c>
      <c r="G23" s="219">
        <v>1</v>
      </c>
      <c r="H23" s="226" t="s">
        <v>681</v>
      </c>
      <c r="I23" s="226" t="s">
        <v>681</v>
      </c>
      <c r="J23" s="219">
        <v>8</v>
      </c>
      <c r="K23" s="219">
        <v>2</v>
      </c>
      <c r="L23" s="226" t="s">
        <v>681</v>
      </c>
      <c r="M23" s="226" t="s">
        <v>681</v>
      </c>
      <c r="N23" s="226" t="s">
        <v>681</v>
      </c>
      <c r="O23" s="226" t="s">
        <v>681</v>
      </c>
      <c r="P23" s="219">
        <v>29</v>
      </c>
      <c r="Q23" s="219">
        <v>57</v>
      </c>
      <c r="R23" s="226" t="s">
        <v>681</v>
      </c>
      <c r="S23" s="226" t="s">
        <v>681</v>
      </c>
      <c r="T23" s="191">
        <v>11</v>
      </c>
      <c r="U23" s="226" t="s">
        <v>681</v>
      </c>
      <c r="V23" s="219" t="s">
        <v>681</v>
      </c>
      <c r="W23" s="219">
        <v>5</v>
      </c>
      <c r="X23" s="219">
        <v>4</v>
      </c>
      <c r="Y23" s="219" t="s">
        <v>878</v>
      </c>
      <c r="Z23" s="219">
        <v>8</v>
      </c>
      <c r="AA23" s="191">
        <v>55</v>
      </c>
      <c r="AB23" s="219">
        <v>5</v>
      </c>
      <c r="AC23" s="219">
        <v>50</v>
      </c>
      <c r="AD23" s="21"/>
      <c r="AE23" s="888" t="s">
        <v>478</v>
      </c>
      <c r="AF23" s="889"/>
      <c r="AG23" s="218">
        <v>2</v>
      </c>
      <c r="AH23" s="219">
        <v>2</v>
      </c>
      <c r="AI23" s="219" t="s">
        <v>681</v>
      </c>
      <c r="AJ23" s="219">
        <v>23</v>
      </c>
      <c r="AK23" s="191">
        <v>621</v>
      </c>
      <c r="AL23" s="191">
        <v>311</v>
      </c>
      <c r="AM23" s="191">
        <v>310</v>
      </c>
      <c r="AN23" s="191">
        <v>214</v>
      </c>
      <c r="AO23" s="219">
        <v>113</v>
      </c>
      <c r="AP23" s="219">
        <v>101</v>
      </c>
      <c r="AQ23" s="191">
        <v>194</v>
      </c>
      <c r="AR23" s="219">
        <v>97</v>
      </c>
      <c r="AS23" s="219">
        <v>97</v>
      </c>
      <c r="AT23" s="191">
        <v>213</v>
      </c>
      <c r="AU23" s="219">
        <v>101</v>
      </c>
      <c r="AV23" s="219">
        <v>112</v>
      </c>
    </row>
    <row r="24" spans="1:48" s="10" customFormat="1" ht="15.75" customHeight="1">
      <c r="A24" s="888" t="s">
        <v>476</v>
      </c>
      <c r="B24" s="889"/>
      <c r="C24" s="218">
        <v>94</v>
      </c>
      <c r="D24" s="191">
        <v>37</v>
      </c>
      <c r="E24" s="191">
        <v>57</v>
      </c>
      <c r="F24" s="219">
        <v>8</v>
      </c>
      <c r="G24" s="226">
        <v>1</v>
      </c>
      <c r="H24" s="226" t="s">
        <v>681</v>
      </c>
      <c r="I24" s="226" t="s">
        <v>681</v>
      </c>
      <c r="J24" s="219">
        <v>8</v>
      </c>
      <c r="K24" s="219">
        <v>1</v>
      </c>
      <c r="L24" s="226" t="s">
        <v>681</v>
      </c>
      <c r="M24" s="226" t="s">
        <v>681</v>
      </c>
      <c r="N24" s="226" t="s">
        <v>681</v>
      </c>
      <c r="O24" s="226" t="s">
        <v>681</v>
      </c>
      <c r="P24" s="219">
        <v>20</v>
      </c>
      <c r="Q24" s="219">
        <v>41</v>
      </c>
      <c r="R24" s="226" t="s">
        <v>681</v>
      </c>
      <c r="S24" s="226" t="s">
        <v>681</v>
      </c>
      <c r="T24" s="191">
        <v>10</v>
      </c>
      <c r="U24" s="226" t="s">
        <v>681</v>
      </c>
      <c r="V24" s="219" t="s">
        <v>681</v>
      </c>
      <c r="W24" s="226">
        <v>1</v>
      </c>
      <c r="X24" s="219">
        <v>4</v>
      </c>
      <c r="Y24" s="219">
        <v>6</v>
      </c>
      <c r="Z24" s="219" t="s">
        <v>878</v>
      </c>
      <c r="AA24" s="191">
        <v>39</v>
      </c>
      <c r="AB24" s="219">
        <v>10</v>
      </c>
      <c r="AC24" s="219">
        <v>29</v>
      </c>
      <c r="AD24" s="21"/>
      <c r="AE24" s="888" t="s">
        <v>723</v>
      </c>
      <c r="AF24" s="889"/>
      <c r="AG24" s="218">
        <v>3</v>
      </c>
      <c r="AH24" s="219">
        <v>3</v>
      </c>
      <c r="AI24" s="219" t="s">
        <v>681</v>
      </c>
      <c r="AJ24" s="219">
        <v>37</v>
      </c>
      <c r="AK24" s="191">
        <v>1156</v>
      </c>
      <c r="AL24" s="191">
        <v>590</v>
      </c>
      <c r="AM24" s="191">
        <v>566</v>
      </c>
      <c r="AN24" s="191">
        <v>407</v>
      </c>
      <c r="AO24" s="219">
        <v>199</v>
      </c>
      <c r="AP24" s="219">
        <v>208</v>
      </c>
      <c r="AQ24" s="191">
        <v>376</v>
      </c>
      <c r="AR24" s="219">
        <v>208</v>
      </c>
      <c r="AS24" s="219">
        <v>168</v>
      </c>
      <c r="AT24" s="191">
        <v>373</v>
      </c>
      <c r="AU24" s="219">
        <v>183</v>
      </c>
      <c r="AV24" s="219">
        <v>190</v>
      </c>
    </row>
    <row r="25" spans="1:48" s="10" customFormat="1" ht="15.75" customHeight="1">
      <c r="A25" s="888" t="s">
        <v>477</v>
      </c>
      <c r="B25" s="889"/>
      <c r="C25" s="218">
        <v>303</v>
      </c>
      <c r="D25" s="191">
        <v>99</v>
      </c>
      <c r="E25" s="191">
        <v>204</v>
      </c>
      <c r="F25" s="219">
        <v>17</v>
      </c>
      <c r="G25" s="219">
        <v>4</v>
      </c>
      <c r="H25" s="226" t="s">
        <v>681</v>
      </c>
      <c r="I25" s="226" t="s">
        <v>681</v>
      </c>
      <c r="J25" s="219">
        <v>12</v>
      </c>
      <c r="K25" s="219">
        <v>9</v>
      </c>
      <c r="L25" s="219">
        <v>1</v>
      </c>
      <c r="M25" s="226" t="s">
        <v>681</v>
      </c>
      <c r="N25" s="226" t="s">
        <v>681</v>
      </c>
      <c r="O25" s="219">
        <v>1</v>
      </c>
      <c r="P25" s="219">
        <v>58</v>
      </c>
      <c r="Q25" s="219">
        <v>146</v>
      </c>
      <c r="R25" s="226" t="s">
        <v>681</v>
      </c>
      <c r="S25" s="226" t="s">
        <v>681</v>
      </c>
      <c r="T25" s="191">
        <v>22</v>
      </c>
      <c r="U25" s="226" t="s">
        <v>681</v>
      </c>
      <c r="V25" s="219">
        <v>2</v>
      </c>
      <c r="W25" s="219">
        <v>11</v>
      </c>
      <c r="X25" s="219">
        <v>20</v>
      </c>
      <c r="Y25" s="219">
        <v>3</v>
      </c>
      <c r="Z25" s="219">
        <v>8</v>
      </c>
      <c r="AA25" s="191">
        <v>39</v>
      </c>
      <c r="AB25" s="226">
        <v>1</v>
      </c>
      <c r="AC25" s="219">
        <v>38</v>
      </c>
      <c r="AD25" s="21"/>
      <c r="AE25" s="888" t="s">
        <v>285</v>
      </c>
      <c r="AF25" s="889"/>
      <c r="AG25" s="218">
        <v>11</v>
      </c>
      <c r="AH25" s="219">
        <v>11</v>
      </c>
      <c r="AI25" s="219" t="s">
        <v>681</v>
      </c>
      <c r="AJ25" s="219">
        <v>119</v>
      </c>
      <c r="AK25" s="191">
        <v>3473</v>
      </c>
      <c r="AL25" s="191">
        <v>1791</v>
      </c>
      <c r="AM25" s="191">
        <v>1682</v>
      </c>
      <c r="AN25" s="191">
        <v>1174</v>
      </c>
      <c r="AO25" s="219">
        <v>639</v>
      </c>
      <c r="AP25" s="219">
        <v>535</v>
      </c>
      <c r="AQ25" s="191">
        <v>1115</v>
      </c>
      <c r="AR25" s="219">
        <v>556</v>
      </c>
      <c r="AS25" s="219">
        <v>559</v>
      </c>
      <c r="AT25" s="191">
        <v>1184</v>
      </c>
      <c r="AU25" s="219">
        <v>596</v>
      </c>
      <c r="AV25" s="219">
        <v>588</v>
      </c>
    </row>
    <row r="26" spans="1:48" s="10" customFormat="1" ht="15.75" customHeight="1">
      <c r="A26" s="888" t="s">
        <v>478</v>
      </c>
      <c r="B26" s="889"/>
      <c r="C26" s="218">
        <v>92</v>
      </c>
      <c r="D26" s="191">
        <v>34</v>
      </c>
      <c r="E26" s="191">
        <v>58</v>
      </c>
      <c r="F26" s="219">
        <v>5</v>
      </c>
      <c r="G26" s="219">
        <v>1</v>
      </c>
      <c r="H26" s="226" t="s">
        <v>681</v>
      </c>
      <c r="I26" s="226" t="s">
        <v>681</v>
      </c>
      <c r="J26" s="219">
        <v>3</v>
      </c>
      <c r="K26" s="226">
        <v>3</v>
      </c>
      <c r="L26" s="226">
        <v>1</v>
      </c>
      <c r="M26" s="219" t="s">
        <v>878</v>
      </c>
      <c r="N26" s="226" t="s">
        <v>681</v>
      </c>
      <c r="O26" s="219">
        <v>1</v>
      </c>
      <c r="P26" s="219">
        <v>23</v>
      </c>
      <c r="Q26" s="219">
        <v>42</v>
      </c>
      <c r="R26" s="226" t="s">
        <v>681</v>
      </c>
      <c r="S26" s="226" t="s">
        <v>681</v>
      </c>
      <c r="T26" s="191">
        <v>6</v>
      </c>
      <c r="U26" s="226" t="s">
        <v>681</v>
      </c>
      <c r="V26" s="219">
        <v>1</v>
      </c>
      <c r="W26" s="219">
        <v>2</v>
      </c>
      <c r="X26" s="219">
        <v>4</v>
      </c>
      <c r="Y26" s="219" t="s">
        <v>878</v>
      </c>
      <c r="Z26" s="219">
        <v>1</v>
      </c>
      <c r="AA26" s="191">
        <v>32</v>
      </c>
      <c r="AB26" s="219">
        <v>7</v>
      </c>
      <c r="AC26" s="219">
        <v>25</v>
      </c>
      <c r="AD26" s="21"/>
      <c r="AE26" s="888" t="s">
        <v>286</v>
      </c>
      <c r="AF26" s="889"/>
      <c r="AG26" s="218">
        <v>3</v>
      </c>
      <c r="AH26" s="219">
        <v>3</v>
      </c>
      <c r="AI26" s="219" t="s">
        <v>681</v>
      </c>
      <c r="AJ26" s="219">
        <v>52</v>
      </c>
      <c r="AK26" s="191">
        <v>1618</v>
      </c>
      <c r="AL26" s="191">
        <v>855</v>
      </c>
      <c r="AM26" s="191">
        <v>763</v>
      </c>
      <c r="AN26" s="191">
        <v>537</v>
      </c>
      <c r="AO26" s="219">
        <v>297</v>
      </c>
      <c r="AP26" s="219">
        <v>240</v>
      </c>
      <c r="AQ26" s="191">
        <v>543</v>
      </c>
      <c r="AR26" s="219">
        <v>267</v>
      </c>
      <c r="AS26" s="219">
        <v>276</v>
      </c>
      <c r="AT26" s="191">
        <v>538</v>
      </c>
      <c r="AU26" s="219">
        <v>291</v>
      </c>
      <c r="AV26" s="219">
        <v>247</v>
      </c>
    </row>
    <row r="27" spans="1:48" s="10" customFormat="1" ht="15.75" customHeight="1">
      <c r="A27" s="888" t="s">
        <v>723</v>
      </c>
      <c r="B27" s="889"/>
      <c r="C27" s="218">
        <v>128</v>
      </c>
      <c r="D27" s="191">
        <v>39</v>
      </c>
      <c r="E27" s="191">
        <v>89</v>
      </c>
      <c r="F27" s="219">
        <v>4</v>
      </c>
      <c r="G27" s="219">
        <v>2</v>
      </c>
      <c r="H27" s="226" t="s">
        <v>681</v>
      </c>
      <c r="I27" s="226" t="s">
        <v>681</v>
      </c>
      <c r="J27" s="219">
        <v>3</v>
      </c>
      <c r="K27" s="219">
        <v>3</v>
      </c>
      <c r="L27" s="226" t="s">
        <v>681</v>
      </c>
      <c r="M27" s="219">
        <v>1</v>
      </c>
      <c r="N27" s="226" t="s">
        <v>681</v>
      </c>
      <c r="O27" s="219">
        <v>1</v>
      </c>
      <c r="P27" s="219">
        <v>25</v>
      </c>
      <c r="Q27" s="219">
        <v>65</v>
      </c>
      <c r="R27" s="226" t="s">
        <v>681</v>
      </c>
      <c r="S27" s="226" t="s">
        <v>681</v>
      </c>
      <c r="T27" s="191">
        <v>6</v>
      </c>
      <c r="U27" s="226" t="s">
        <v>681</v>
      </c>
      <c r="V27" s="219">
        <v>1</v>
      </c>
      <c r="W27" s="219">
        <v>7</v>
      </c>
      <c r="X27" s="219">
        <v>10</v>
      </c>
      <c r="Y27" s="219" t="s">
        <v>878</v>
      </c>
      <c r="Z27" s="219">
        <v>3</v>
      </c>
      <c r="AA27" s="191">
        <v>35</v>
      </c>
      <c r="AB27" s="219">
        <v>2</v>
      </c>
      <c r="AC27" s="219">
        <v>33</v>
      </c>
      <c r="AD27" s="21"/>
      <c r="AE27" s="880"/>
      <c r="AF27" s="881"/>
      <c r="AG27" s="218"/>
      <c r="AH27" s="219"/>
      <c r="AI27" s="219"/>
      <c r="AJ27" s="219"/>
      <c r="AK27" s="191" t="s">
        <v>882</v>
      </c>
      <c r="AL27" s="191"/>
      <c r="AM27" s="191"/>
      <c r="AN27" s="191"/>
      <c r="AO27" s="219"/>
      <c r="AP27" s="219"/>
      <c r="AQ27" s="191"/>
      <c r="AR27" s="219"/>
      <c r="AS27" s="219"/>
      <c r="AT27" s="191" t="s">
        <v>882</v>
      </c>
      <c r="AU27" s="219"/>
      <c r="AV27" s="219"/>
    </row>
    <row r="28" spans="1:48" s="10" customFormat="1" ht="15.75" customHeight="1">
      <c r="A28" s="888" t="s">
        <v>285</v>
      </c>
      <c r="B28" s="889"/>
      <c r="C28" s="218">
        <v>417</v>
      </c>
      <c r="D28" s="191">
        <v>148</v>
      </c>
      <c r="E28" s="191">
        <v>269</v>
      </c>
      <c r="F28" s="219">
        <v>14</v>
      </c>
      <c r="G28" s="219">
        <v>3</v>
      </c>
      <c r="H28" s="226" t="s">
        <v>681</v>
      </c>
      <c r="I28" s="226" t="s">
        <v>681</v>
      </c>
      <c r="J28" s="219">
        <v>12</v>
      </c>
      <c r="K28" s="219">
        <v>7</v>
      </c>
      <c r="L28" s="219">
        <v>2</v>
      </c>
      <c r="M28" s="226" t="s">
        <v>681</v>
      </c>
      <c r="N28" s="226" t="s">
        <v>681</v>
      </c>
      <c r="O28" s="219">
        <v>2</v>
      </c>
      <c r="P28" s="219">
        <v>100</v>
      </c>
      <c r="Q28" s="219">
        <v>206</v>
      </c>
      <c r="R28" s="226" t="s">
        <v>681</v>
      </c>
      <c r="S28" s="226" t="s">
        <v>681</v>
      </c>
      <c r="T28" s="191">
        <v>19</v>
      </c>
      <c r="U28" s="226" t="s">
        <v>681</v>
      </c>
      <c r="V28" s="219">
        <v>5</v>
      </c>
      <c r="W28" s="219">
        <v>20</v>
      </c>
      <c r="X28" s="219">
        <v>27</v>
      </c>
      <c r="Y28" s="219">
        <v>9</v>
      </c>
      <c r="Z28" s="219">
        <v>11</v>
      </c>
      <c r="AA28" s="191">
        <v>185</v>
      </c>
      <c r="AB28" s="219">
        <v>25</v>
      </c>
      <c r="AC28" s="219">
        <v>160</v>
      </c>
      <c r="AD28" s="21"/>
      <c r="AE28" s="888" t="s">
        <v>611</v>
      </c>
      <c r="AF28" s="889"/>
      <c r="AG28" s="218">
        <v>1</v>
      </c>
      <c r="AH28" s="191">
        <v>1</v>
      </c>
      <c r="AI28" s="219" t="s">
        <v>681</v>
      </c>
      <c r="AJ28" s="191">
        <v>8</v>
      </c>
      <c r="AK28" s="191">
        <v>194</v>
      </c>
      <c r="AL28" s="191">
        <v>100</v>
      </c>
      <c r="AM28" s="191">
        <v>94</v>
      </c>
      <c r="AN28" s="191">
        <v>81</v>
      </c>
      <c r="AO28" s="191">
        <v>47</v>
      </c>
      <c r="AP28" s="191">
        <v>34</v>
      </c>
      <c r="AQ28" s="191">
        <v>50</v>
      </c>
      <c r="AR28" s="191">
        <v>25</v>
      </c>
      <c r="AS28" s="191">
        <v>25</v>
      </c>
      <c r="AT28" s="191">
        <v>63</v>
      </c>
      <c r="AU28" s="191">
        <v>28</v>
      </c>
      <c r="AV28" s="191">
        <v>35</v>
      </c>
    </row>
    <row r="29" spans="1:48" s="10" customFormat="1" ht="15.75" customHeight="1">
      <c r="A29" s="888" t="s">
        <v>286</v>
      </c>
      <c r="B29" s="889"/>
      <c r="C29" s="218">
        <v>187</v>
      </c>
      <c r="D29" s="191">
        <v>62</v>
      </c>
      <c r="E29" s="191">
        <v>125</v>
      </c>
      <c r="F29" s="219">
        <v>7</v>
      </c>
      <c r="G29" s="226">
        <v>1</v>
      </c>
      <c r="H29" s="226" t="s">
        <v>681</v>
      </c>
      <c r="I29" s="226" t="s">
        <v>681</v>
      </c>
      <c r="J29" s="219">
        <v>5</v>
      </c>
      <c r="K29" s="219">
        <v>3</v>
      </c>
      <c r="L29" s="219">
        <v>2</v>
      </c>
      <c r="M29" s="219" t="s">
        <v>681</v>
      </c>
      <c r="N29" s="226" t="s">
        <v>681</v>
      </c>
      <c r="O29" s="219">
        <v>2</v>
      </c>
      <c r="P29" s="219">
        <v>42</v>
      </c>
      <c r="Q29" s="219">
        <v>93</v>
      </c>
      <c r="R29" s="226" t="s">
        <v>681</v>
      </c>
      <c r="S29" s="226" t="s">
        <v>681</v>
      </c>
      <c r="T29" s="191">
        <v>11</v>
      </c>
      <c r="U29" s="226" t="s">
        <v>681</v>
      </c>
      <c r="V29" s="226">
        <v>1</v>
      </c>
      <c r="W29" s="219">
        <v>6</v>
      </c>
      <c r="X29" s="219">
        <v>14</v>
      </c>
      <c r="Y29" s="219">
        <v>2</v>
      </c>
      <c r="Z29" s="219">
        <v>3</v>
      </c>
      <c r="AA29" s="191">
        <v>50</v>
      </c>
      <c r="AB29" s="219" t="s">
        <v>681</v>
      </c>
      <c r="AC29" s="219">
        <v>50</v>
      </c>
      <c r="AD29" s="21"/>
      <c r="AE29" s="305"/>
      <c r="AF29" s="318" t="s">
        <v>612</v>
      </c>
      <c r="AG29" s="761">
        <v>1</v>
      </c>
      <c r="AH29" s="808">
        <v>1</v>
      </c>
      <c r="AI29" s="255" t="s">
        <v>681</v>
      </c>
      <c r="AJ29" s="808">
        <v>8</v>
      </c>
      <c r="AK29" s="764">
        <v>194</v>
      </c>
      <c r="AL29" s="764">
        <v>100</v>
      </c>
      <c r="AM29" s="764">
        <v>94</v>
      </c>
      <c r="AN29" s="764">
        <v>81</v>
      </c>
      <c r="AO29" s="808">
        <v>47</v>
      </c>
      <c r="AP29" s="808">
        <v>34</v>
      </c>
      <c r="AQ29" s="764">
        <v>50</v>
      </c>
      <c r="AR29" s="808">
        <v>25</v>
      </c>
      <c r="AS29" s="808">
        <v>25</v>
      </c>
      <c r="AT29" s="764">
        <v>63</v>
      </c>
      <c r="AU29" s="808">
        <v>28</v>
      </c>
      <c r="AV29" s="808">
        <v>35</v>
      </c>
    </row>
    <row r="30" spans="1:48" s="18" customFormat="1" ht="15.75" customHeight="1">
      <c r="A30" s="880"/>
      <c r="B30" s="881"/>
      <c r="C30" s="218"/>
      <c r="D30" s="191" t="s">
        <v>882</v>
      </c>
      <c r="E30" s="191"/>
      <c r="F30" s="219"/>
      <c r="G30" s="219" t="s">
        <v>822</v>
      </c>
      <c r="H30" s="219"/>
      <c r="I30" s="219"/>
      <c r="J30" s="219"/>
      <c r="K30" s="219"/>
      <c r="L30" s="219"/>
      <c r="M30" s="219"/>
      <c r="N30" s="219"/>
      <c r="O30" s="219"/>
      <c r="P30" s="219"/>
      <c r="Q30" s="219"/>
      <c r="R30" s="219"/>
      <c r="S30" s="219"/>
      <c r="T30" s="191"/>
      <c r="U30" s="219"/>
      <c r="V30" s="219"/>
      <c r="W30" s="219"/>
      <c r="X30" s="219"/>
      <c r="Y30" s="219"/>
      <c r="Z30" s="219"/>
      <c r="AA30" s="191"/>
      <c r="AB30" s="219"/>
      <c r="AC30" s="219"/>
      <c r="AD30" s="21"/>
      <c r="AE30" s="305"/>
      <c r="AF30" s="323"/>
      <c r="AG30" s="259"/>
      <c r="AH30" s="255"/>
      <c r="AI30" s="255"/>
      <c r="AJ30" s="808" t="s">
        <v>882</v>
      </c>
      <c r="AK30" s="764" t="s">
        <v>882</v>
      </c>
      <c r="AL30" s="258"/>
      <c r="AM30" s="258"/>
      <c r="AN30" s="764" t="s">
        <v>822</v>
      </c>
      <c r="AO30" s="255"/>
      <c r="AP30" s="255"/>
      <c r="AQ30" s="258"/>
      <c r="AR30" s="255"/>
      <c r="AS30" s="255"/>
      <c r="AT30" s="764" t="s">
        <v>822</v>
      </c>
      <c r="AU30" s="255"/>
      <c r="AV30" s="255"/>
    </row>
    <row r="31" spans="1:48" s="10" customFormat="1" ht="15.75" customHeight="1">
      <c r="A31" s="888" t="s">
        <v>611</v>
      </c>
      <c r="B31" s="889"/>
      <c r="C31" s="218">
        <v>41</v>
      </c>
      <c r="D31" s="191">
        <v>12</v>
      </c>
      <c r="E31" s="191">
        <v>29</v>
      </c>
      <c r="F31" s="191">
        <v>2</v>
      </c>
      <c r="G31" s="191">
        <v>1</v>
      </c>
      <c r="H31" s="226" t="s">
        <v>681</v>
      </c>
      <c r="I31" s="226" t="s">
        <v>681</v>
      </c>
      <c r="J31" s="191">
        <v>2</v>
      </c>
      <c r="K31" s="191">
        <v>1</v>
      </c>
      <c r="L31" s="226" t="s">
        <v>681</v>
      </c>
      <c r="M31" s="226" t="s">
        <v>681</v>
      </c>
      <c r="N31" s="226" t="s">
        <v>681</v>
      </c>
      <c r="O31" s="226" t="s">
        <v>681</v>
      </c>
      <c r="P31" s="191">
        <v>7</v>
      </c>
      <c r="Q31" s="191">
        <v>18</v>
      </c>
      <c r="R31" s="226" t="s">
        <v>681</v>
      </c>
      <c r="S31" s="226" t="s">
        <v>681</v>
      </c>
      <c r="T31" s="191">
        <v>4</v>
      </c>
      <c r="U31" s="226" t="s">
        <v>681</v>
      </c>
      <c r="V31" s="191">
        <v>1</v>
      </c>
      <c r="W31" s="191">
        <v>1</v>
      </c>
      <c r="X31" s="191">
        <v>4</v>
      </c>
      <c r="Y31" s="191" t="s">
        <v>681</v>
      </c>
      <c r="Z31" s="191" t="s">
        <v>681</v>
      </c>
      <c r="AA31" s="191">
        <v>14</v>
      </c>
      <c r="AB31" s="226" t="s">
        <v>681</v>
      </c>
      <c r="AC31" s="191">
        <v>14</v>
      </c>
      <c r="AD31" s="21"/>
      <c r="AE31" s="888" t="s">
        <v>613</v>
      </c>
      <c r="AF31" s="889"/>
      <c r="AG31" s="218">
        <v>2</v>
      </c>
      <c r="AH31" s="191">
        <v>2</v>
      </c>
      <c r="AI31" s="219" t="s">
        <v>681</v>
      </c>
      <c r="AJ31" s="191">
        <v>40</v>
      </c>
      <c r="AK31" s="191">
        <v>1291</v>
      </c>
      <c r="AL31" s="191">
        <v>682</v>
      </c>
      <c r="AM31" s="191">
        <v>609</v>
      </c>
      <c r="AN31" s="191">
        <v>452</v>
      </c>
      <c r="AO31" s="191">
        <v>230</v>
      </c>
      <c r="AP31" s="191">
        <v>222</v>
      </c>
      <c r="AQ31" s="191">
        <v>443</v>
      </c>
      <c r="AR31" s="191">
        <v>237</v>
      </c>
      <c r="AS31" s="191">
        <v>206</v>
      </c>
      <c r="AT31" s="191">
        <v>396</v>
      </c>
      <c r="AU31" s="191">
        <v>215</v>
      </c>
      <c r="AV31" s="191">
        <v>181</v>
      </c>
    </row>
    <row r="32" spans="1:49" s="10" customFormat="1" ht="15.75" customHeight="1">
      <c r="A32" s="289"/>
      <c r="B32" s="318" t="s">
        <v>612</v>
      </c>
      <c r="C32" s="761">
        <v>41</v>
      </c>
      <c r="D32" s="764">
        <v>12</v>
      </c>
      <c r="E32" s="764">
        <v>29</v>
      </c>
      <c r="F32" s="808">
        <v>2</v>
      </c>
      <c r="G32" s="808">
        <v>1</v>
      </c>
      <c r="H32" s="319" t="s">
        <v>681</v>
      </c>
      <c r="I32" s="319" t="s">
        <v>681</v>
      </c>
      <c r="J32" s="808">
        <v>2</v>
      </c>
      <c r="K32" s="808">
        <v>1</v>
      </c>
      <c r="L32" s="319" t="s">
        <v>681</v>
      </c>
      <c r="M32" s="319" t="s">
        <v>681</v>
      </c>
      <c r="N32" s="319" t="s">
        <v>681</v>
      </c>
      <c r="O32" s="319" t="s">
        <v>681</v>
      </c>
      <c r="P32" s="808">
        <v>7</v>
      </c>
      <c r="Q32" s="808">
        <v>18</v>
      </c>
      <c r="R32" s="319" t="s">
        <v>681</v>
      </c>
      <c r="S32" s="319" t="s">
        <v>681</v>
      </c>
      <c r="T32" s="764">
        <v>4</v>
      </c>
      <c r="U32" s="319" t="s">
        <v>681</v>
      </c>
      <c r="V32" s="808">
        <v>1</v>
      </c>
      <c r="W32" s="808">
        <v>1</v>
      </c>
      <c r="X32" s="808">
        <v>4</v>
      </c>
      <c r="Y32" s="255" t="s">
        <v>681</v>
      </c>
      <c r="Z32" s="255" t="s">
        <v>681</v>
      </c>
      <c r="AA32" s="764">
        <v>14</v>
      </c>
      <c r="AB32" s="319" t="s">
        <v>681</v>
      </c>
      <c r="AC32" s="808">
        <v>14</v>
      </c>
      <c r="AD32" s="21"/>
      <c r="AE32" s="305"/>
      <c r="AF32" s="318" t="s">
        <v>614</v>
      </c>
      <c r="AG32" s="761">
        <v>2</v>
      </c>
      <c r="AH32" s="808">
        <v>2</v>
      </c>
      <c r="AI32" s="255" t="s">
        <v>681</v>
      </c>
      <c r="AJ32" s="808">
        <v>40</v>
      </c>
      <c r="AK32" s="764">
        <v>1291</v>
      </c>
      <c r="AL32" s="764">
        <v>682</v>
      </c>
      <c r="AM32" s="764">
        <v>609</v>
      </c>
      <c r="AN32" s="764">
        <v>452</v>
      </c>
      <c r="AO32" s="808">
        <v>230</v>
      </c>
      <c r="AP32" s="808">
        <v>222</v>
      </c>
      <c r="AQ32" s="764">
        <v>443</v>
      </c>
      <c r="AR32" s="808">
        <v>237</v>
      </c>
      <c r="AS32" s="808">
        <v>206</v>
      </c>
      <c r="AT32" s="764">
        <v>396</v>
      </c>
      <c r="AU32" s="808">
        <v>215</v>
      </c>
      <c r="AV32" s="808">
        <v>181</v>
      </c>
      <c r="AW32" s="14"/>
    </row>
    <row r="33" spans="1:48" s="10" customFormat="1" ht="15.75" customHeight="1">
      <c r="A33" s="289"/>
      <c r="B33" s="306"/>
      <c r="C33" s="218"/>
      <c r="D33" s="191" t="s">
        <v>882</v>
      </c>
      <c r="E33" s="191"/>
      <c r="F33" s="222"/>
      <c r="G33" s="222"/>
      <c r="H33" s="222"/>
      <c r="I33" s="222"/>
      <c r="J33" s="222"/>
      <c r="K33" s="222"/>
      <c r="L33" s="222"/>
      <c r="M33" s="222"/>
      <c r="N33" s="222"/>
      <c r="O33" s="222"/>
      <c r="P33" s="222"/>
      <c r="Q33" s="222"/>
      <c r="R33" s="222"/>
      <c r="S33" s="222"/>
      <c r="T33" s="260"/>
      <c r="U33" s="222"/>
      <c r="V33" s="222"/>
      <c r="W33" s="222"/>
      <c r="X33" s="222"/>
      <c r="Y33" s="222"/>
      <c r="Z33" s="222"/>
      <c r="AA33" s="260"/>
      <c r="AB33" s="222"/>
      <c r="AC33" s="222"/>
      <c r="AD33" s="21"/>
      <c r="AE33" s="305"/>
      <c r="AF33" s="318"/>
      <c r="AG33" s="259"/>
      <c r="AH33" s="255"/>
      <c r="AI33" s="255"/>
      <c r="AJ33" s="255"/>
      <c r="AK33" s="258"/>
      <c r="AL33" s="258"/>
      <c r="AM33" s="258"/>
      <c r="AN33" s="258"/>
      <c r="AO33" s="255"/>
      <c r="AP33" s="255"/>
      <c r="AQ33" s="258"/>
      <c r="AR33" s="808" t="s">
        <v>882</v>
      </c>
      <c r="AS33" s="255"/>
      <c r="AT33" s="258"/>
      <c r="AU33" s="808" t="s">
        <v>882</v>
      </c>
      <c r="AV33" s="255"/>
    </row>
    <row r="34" spans="1:48" s="10" customFormat="1" ht="15.75" customHeight="1">
      <c r="A34" s="888" t="s">
        <v>613</v>
      </c>
      <c r="B34" s="889"/>
      <c r="C34" s="218">
        <v>148</v>
      </c>
      <c r="D34" s="191">
        <v>56</v>
      </c>
      <c r="E34" s="191">
        <v>92</v>
      </c>
      <c r="F34" s="191">
        <v>4</v>
      </c>
      <c r="G34" s="191">
        <v>1</v>
      </c>
      <c r="H34" s="226" t="s">
        <v>681</v>
      </c>
      <c r="I34" s="226" t="s">
        <v>681</v>
      </c>
      <c r="J34" s="191">
        <v>3</v>
      </c>
      <c r="K34" s="191">
        <v>2</v>
      </c>
      <c r="L34" s="191">
        <v>1</v>
      </c>
      <c r="M34" s="191">
        <v>1</v>
      </c>
      <c r="N34" s="226" t="s">
        <v>681</v>
      </c>
      <c r="O34" s="191">
        <v>2</v>
      </c>
      <c r="P34" s="191">
        <v>42</v>
      </c>
      <c r="Q34" s="191">
        <v>70</v>
      </c>
      <c r="R34" s="226" t="s">
        <v>681</v>
      </c>
      <c r="S34" s="226" t="s">
        <v>681</v>
      </c>
      <c r="T34" s="191">
        <v>5</v>
      </c>
      <c r="U34" s="226" t="s">
        <v>681</v>
      </c>
      <c r="V34" s="226">
        <v>1</v>
      </c>
      <c r="W34" s="191">
        <v>6</v>
      </c>
      <c r="X34" s="191">
        <v>10</v>
      </c>
      <c r="Y34" s="191" t="s">
        <v>681</v>
      </c>
      <c r="Z34" s="226">
        <v>6</v>
      </c>
      <c r="AA34" s="191">
        <v>33</v>
      </c>
      <c r="AB34" s="226">
        <v>1</v>
      </c>
      <c r="AC34" s="191">
        <v>32</v>
      </c>
      <c r="AD34" s="21"/>
      <c r="AE34" s="888" t="s">
        <v>615</v>
      </c>
      <c r="AF34" s="889"/>
      <c r="AG34" s="218">
        <v>4</v>
      </c>
      <c r="AH34" s="191">
        <v>3</v>
      </c>
      <c r="AI34" s="191">
        <v>1</v>
      </c>
      <c r="AJ34" s="191">
        <v>70</v>
      </c>
      <c r="AK34" s="191">
        <v>2252</v>
      </c>
      <c r="AL34" s="191">
        <v>1169</v>
      </c>
      <c r="AM34" s="191">
        <v>1083</v>
      </c>
      <c r="AN34" s="191">
        <v>758</v>
      </c>
      <c r="AO34" s="191">
        <v>393</v>
      </c>
      <c r="AP34" s="191">
        <v>365</v>
      </c>
      <c r="AQ34" s="191">
        <v>747</v>
      </c>
      <c r="AR34" s="191">
        <v>409</v>
      </c>
      <c r="AS34" s="191">
        <v>338</v>
      </c>
      <c r="AT34" s="191">
        <v>747</v>
      </c>
      <c r="AU34" s="191">
        <v>367</v>
      </c>
      <c r="AV34" s="191">
        <v>380</v>
      </c>
    </row>
    <row r="35" spans="1:48" ht="15.75" customHeight="1">
      <c r="A35" s="305"/>
      <c r="B35" s="318" t="s">
        <v>614</v>
      </c>
      <c r="C35" s="761">
        <v>148</v>
      </c>
      <c r="D35" s="764">
        <v>56</v>
      </c>
      <c r="E35" s="764">
        <v>92</v>
      </c>
      <c r="F35" s="808">
        <v>4</v>
      </c>
      <c r="G35" s="808">
        <v>1</v>
      </c>
      <c r="H35" s="319" t="s">
        <v>681</v>
      </c>
      <c r="I35" s="319" t="s">
        <v>681</v>
      </c>
      <c r="J35" s="808">
        <v>3</v>
      </c>
      <c r="K35" s="808">
        <v>2</v>
      </c>
      <c r="L35" s="808">
        <v>1</v>
      </c>
      <c r="M35" s="808">
        <v>1</v>
      </c>
      <c r="N35" s="319" t="s">
        <v>681</v>
      </c>
      <c r="O35" s="808">
        <v>2</v>
      </c>
      <c r="P35" s="808">
        <v>42</v>
      </c>
      <c r="Q35" s="808">
        <v>70</v>
      </c>
      <c r="R35" s="319" t="s">
        <v>681</v>
      </c>
      <c r="S35" s="319" t="s">
        <v>681</v>
      </c>
      <c r="T35" s="764">
        <v>5</v>
      </c>
      <c r="U35" s="319" t="s">
        <v>681</v>
      </c>
      <c r="V35" s="790">
        <v>1</v>
      </c>
      <c r="W35" s="808">
        <v>6</v>
      </c>
      <c r="X35" s="808">
        <v>10</v>
      </c>
      <c r="Y35" s="255" t="s">
        <v>681</v>
      </c>
      <c r="Z35" s="790">
        <v>6</v>
      </c>
      <c r="AA35" s="764">
        <v>33</v>
      </c>
      <c r="AB35" s="790">
        <v>1</v>
      </c>
      <c r="AC35" s="808">
        <v>32</v>
      </c>
      <c r="AD35" s="21"/>
      <c r="AE35" s="324"/>
      <c r="AF35" s="318" t="s">
        <v>616</v>
      </c>
      <c r="AG35" s="761">
        <v>2</v>
      </c>
      <c r="AH35" s="808">
        <v>2</v>
      </c>
      <c r="AI35" s="255" t="s">
        <v>681</v>
      </c>
      <c r="AJ35" s="808">
        <v>42</v>
      </c>
      <c r="AK35" s="764">
        <v>1358</v>
      </c>
      <c r="AL35" s="764">
        <v>708</v>
      </c>
      <c r="AM35" s="764">
        <v>650</v>
      </c>
      <c r="AN35" s="764">
        <v>451</v>
      </c>
      <c r="AO35" s="808">
        <v>232</v>
      </c>
      <c r="AP35" s="808">
        <v>219</v>
      </c>
      <c r="AQ35" s="764">
        <v>459</v>
      </c>
      <c r="AR35" s="808">
        <v>262</v>
      </c>
      <c r="AS35" s="808">
        <v>197</v>
      </c>
      <c r="AT35" s="764">
        <v>448</v>
      </c>
      <c r="AU35" s="808">
        <v>214</v>
      </c>
      <c r="AV35" s="808">
        <v>234</v>
      </c>
    </row>
    <row r="36" spans="1:48" ht="15.75" customHeight="1">
      <c r="A36" s="305"/>
      <c r="B36" s="301"/>
      <c r="C36" s="218"/>
      <c r="D36" s="191"/>
      <c r="E36" s="191"/>
      <c r="F36" s="219"/>
      <c r="G36" s="219"/>
      <c r="H36" s="219"/>
      <c r="I36" s="219"/>
      <c r="J36" s="219"/>
      <c r="K36" s="219"/>
      <c r="L36" s="219"/>
      <c r="M36" s="219"/>
      <c r="N36" s="219"/>
      <c r="O36" s="219"/>
      <c r="P36" s="219"/>
      <c r="Q36" s="219"/>
      <c r="R36" s="219"/>
      <c r="S36" s="219"/>
      <c r="T36" s="191"/>
      <c r="U36" s="219"/>
      <c r="V36" s="219"/>
      <c r="W36" s="219"/>
      <c r="X36" s="219"/>
      <c r="Y36" s="219"/>
      <c r="Z36" s="219"/>
      <c r="AA36" s="191"/>
      <c r="AB36" s="219"/>
      <c r="AC36" s="219"/>
      <c r="AD36" s="112"/>
      <c r="AE36" s="324"/>
      <c r="AF36" s="318" t="s">
        <v>426</v>
      </c>
      <c r="AG36" s="761">
        <v>2</v>
      </c>
      <c r="AH36" s="808">
        <v>1</v>
      </c>
      <c r="AI36" s="808">
        <v>1</v>
      </c>
      <c r="AJ36" s="808">
        <v>28</v>
      </c>
      <c r="AK36" s="764">
        <v>894</v>
      </c>
      <c r="AL36" s="764">
        <v>461</v>
      </c>
      <c r="AM36" s="764">
        <v>433</v>
      </c>
      <c r="AN36" s="764">
        <v>307</v>
      </c>
      <c r="AO36" s="808">
        <v>161</v>
      </c>
      <c r="AP36" s="808">
        <v>146</v>
      </c>
      <c r="AQ36" s="764">
        <v>288</v>
      </c>
      <c r="AR36" s="808">
        <v>147</v>
      </c>
      <c r="AS36" s="808">
        <v>141</v>
      </c>
      <c r="AT36" s="764">
        <v>299</v>
      </c>
      <c r="AU36" s="808">
        <v>153</v>
      </c>
      <c r="AV36" s="808">
        <v>146</v>
      </c>
    </row>
    <row r="37" spans="1:48" s="18" customFormat="1" ht="15.75" customHeight="1">
      <c r="A37" s="888" t="s">
        <v>615</v>
      </c>
      <c r="B37" s="889"/>
      <c r="C37" s="218">
        <v>262</v>
      </c>
      <c r="D37" s="191">
        <v>88</v>
      </c>
      <c r="E37" s="191">
        <v>174</v>
      </c>
      <c r="F37" s="191">
        <v>11</v>
      </c>
      <c r="G37" s="191">
        <v>3</v>
      </c>
      <c r="H37" s="226" t="s">
        <v>681</v>
      </c>
      <c r="I37" s="226" t="s">
        <v>681</v>
      </c>
      <c r="J37" s="191">
        <v>11</v>
      </c>
      <c r="K37" s="191">
        <v>3</v>
      </c>
      <c r="L37" s="226" t="s">
        <v>681</v>
      </c>
      <c r="M37" s="226" t="s">
        <v>681</v>
      </c>
      <c r="N37" s="226" t="s">
        <v>681</v>
      </c>
      <c r="O37" s="226" t="s">
        <v>681</v>
      </c>
      <c r="P37" s="191">
        <v>57</v>
      </c>
      <c r="Q37" s="191">
        <v>130</v>
      </c>
      <c r="R37" s="226" t="s">
        <v>681</v>
      </c>
      <c r="S37" s="226" t="s">
        <v>681</v>
      </c>
      <c r="T37" s="191">
        <v>15</v>
      </c>
      <c r="U37" s="226" t="s">
        <v>681</v>
      </c>
      <c r="V37" s="226">
        <v>1</v>
      </c>
      <c r="W37" s="191">
        <v>9</v>
      </c>
      <c r="X37" s="191">
        <v>22</v>
      </c>
      <c r="Y37" s="191">
        <v>5</v>
      </c>
      <c r="Z37" s="191">
        <v>5</v>
      </c>
      <c r="AA37" s="191">
        <v>71</v>
      </c>
      <c r="AB37" s="191">
        <v>5</v>
      </c>
      <c r="AC37" s="191">
        <v>66</v>
      </c>
      <c r="AD37" s="21"/>
      <c r="AE37" s="866"/>
      <c r="AF37" s="989"/>
      <c r="AG37" s="259"/>
      <c r="AH37" s="255"/>
      <c r="AI37" s="255"/>
      <c r="AJ37" s="255"/>
      <c r="AK37" s="258"/>
      <c r="AL37" s="258"/>
      <c r="AM37" s="258"/>
      <c r="AN37" s="258"/>
      <c r="AO37" s="255"/>
      <c r="AP37" s="255"/>
      <c r="AQ37" s="258"/>
      <c r="AR37" s="255"/>
      <c r="AS37" s="255"/>
      <c r="AT37" s="764" t="s">
        <v>882</v>
      </c>
      <c r="AU37" s="255"/>
      <c r="AV37" s="255"/>
    </row>
    <row r="38" spans="1:48" s="10" customFormat="1" ht="15.75" customHeight="1">
      <c r="A38" s="305"/>
      <c r="B38" s="318" t="s">
        <v>616</v>
      </c>
      <c r="C38" s="761">
        <v>158</v>
      </c>
      <c r="D38" s="764">
        <v>54</v>
      </c>
      <c r="E38" s="764">
        <v>104</v>
      </c>
      <c r="F38" s="808">
        <v>8</v>
      </c>
      <c r="G38" s="764">
        <v>1</v>
      </c>
      <c r="H38" s="319" t="s">
        <v>681</v>
      </c>
      <c r="I38" s="319" t="s">
        <v>681</v>
      </c>
      <c r="J38" s="808">
        <v>6</v>
      </c>
      <c r="K38" s="808">
        <v>3</v>
      </c>
      <c r="L38" s="319" t="s">
        <v>681</v>
      </c>
      <c r="M38" s="319" t="s">
        <v>681</v>
      </c>
      <c r="N38" s="319" t="s">
        <v>681</v>
      </c>
      <c r="O38" s="319" t="s">
        <v>681</v>
      </c>
      <c r="P38" s="808">
        <v>35</v>
      </c>
      <c r="Q38" s="808">
        <v>77</v>
      </c>
      <c r="R38" s="319" t="s">
        <v>681</v>
      </c>
      <c r="S38" s="319" t="s">
        <v>681</v>
      </c>
      <c r="T38" s="764">
        <v>10</v>
      </c>
      <c r="U38" s="319" t="s">
        <v>681</v>
      </c>
      <c r="V38" s="319">
        <v>1</v>
      </c>
      <c r="W38" s="808">
        <v>5</v>
      </c>
      <c r="X38" s="808">
        <v>12</v>
      </c>
      <c r="Y38" s="255">
        <v>2</v>
      </c>
      <c r="Z38" s="808">
        <v>3</v>
      </c>
      <c r="AA38" s="764">
        <v>58</v>
      </c>
      <c r="AB38" s="808">
        <v>4</v>
      </c>
      <c r="AC38" s="808">
        <v>54</v>
      </c>
      <c r="AD38" s="34"/>
      <c r="AE38" s="888" t="s">
        <v>427</v>
      </c>
      <c r="AF38" s="889"/>
      <c r="AG38" s="218">
        <v>4</v>
      </c>
      <c r="AH38" s="191">
        <v>4</v>
      </c>
      <c r="AI38" s="219" t="s">
        <v>681</v>
      </c>
      <c r="AJ38" s="191">
        <v>37</v>
      </c>
      <c r="AK38" s="191">
        <v>970</v>
      </c>
      <c r="AL38" s="191">
        <v>468</v>
      </c>
      <c r="AM38" s="191">
        <v>502</v>
      </c>
      <c r="AN38" s="191">
        <v>332</v>
      </c>
      <c r="AO38" s="191">
        <v>163</v>
      </c>
      <c r="AP38" s="191">
        <v>169</v>
      </c>
      <c r="AQ38" s="191">
        <v>317</v>
      </c>
      <c r="AR38" s="191">
        <v>160</v>
      </c>
      <c r="AS38" s="191">
        <v>157</v>
      </c>
      <c r="AT38" s="191">
        <v>321</v>
      </c>
      <c r="AU38" s="191">
        <v>145</v>
      </c>
      <c r="AV38" s="191">
        <v>176</v>
      </c>
    </row>
    <row r="39" spans="1:48" ht="15.75" customHeight="1">
      <c r="A39" s="305"/>
      <c r="B39" s="318" t="s">
        <v>426</v>
      </c>
      <c r="C39" s="761">
        <v>104</v>
      </c>
      <c r="D39" s="764">
        <v>34</v>
      </c>
      <c r="E39" s="764">
        <v>70</v>
      </c>
      <c r="F39" s="808">
        <v>3</v>
      </c>
      <c r="G39" s="808">
        <v>2</v>
      </c>
      <c r="H39" s="319" t="s">
        <v>681</v>
      </c>
      <c r="I39" s="319" t="s">
        <v>681</v>
      </c>
      <c r="J39" s="808">
        <v>5</v>
      </c>
      <c r="K39" s="808" t="s">
        <v>878</v>
      </c>
      <c r="L39" s="319" t="s">
        <v>681</v>
      </c>
      <c r="M39" s="319" t="s">
        <v>681</v>
      </c>
      <c r="N39" s="319" t="s">
        <v>681</v>
      </c>
      <c r="O39" s="319" t="s">
        <v>681</v>
      </c>
      <c r="P39" s="808">
        <v>22</v>
      </c>
      <c r="Q39" s="808">
        <v>53</v>
      </c>
      <c r="R39" s="319" t="s">
        <v>681</v>
      </c>
      <c r="S39" s="319" t="s">
        <v>681</v>
      </c>
      <c r="T39" s="764">
        <v>5</v>
      </c>
      <c r="U39" s="319" t="s">
        <v>681</v>
      </c>
      <c r="V39" s="319" t="s">
        <v>681</v>
      </c>
      <c r="W39" s="808">
        <v>4</v>
      </c>
      <c r="X39" s="808">
        <v>10</v>
      </c>
      <c r="Y39" s="255">
        <v>3</v>
      </c>
      <c r="Z39" s="255">
        <v>2</v>
      </c>
      <c r="AA39" s="764">
        <v>13</v>
      </c>
      <c r="AB39" s="790">
        <v>1</v>
      </c>
      <c r="AC39" s="808">
        <v>12</v>
      </c>
      <c r="AD39" s="34"/>
      <c r="AE39" s="325"/>
      <c r="AF39" s="318" t="s">
        <v>428</v>
      </c>
      <c r="AG39" s="761">
        <v>2</v>
      </c>
      <c r="AH39" s="808">
        <v>2</v>
      </c>
      <c r="AI39" s="255" t="s">
        <v>681</v>
      </c>
      <c r="AJ39" s="808">
        <v>21</v>
      </c>
      <c r="AK39" s="764">
        <v>531</v>
      </c>
      <c r="AL39" s="764">
        <v>259</v>
      </c>
      <c r="AM39" s="764">
        <v>272</v>
      </c>
      <c r="AN39" s="764">
        <v>176</v>
      </c>
      <c r="AO39" s="808">
        <v>90</v>
      </c>
      <c r="AP39" s="808">
        <v>86</v>
      </c>
      <c r="AQ39" s="764">
        <v>176</v>
      </c>
      <c r="AR39" s="808">
        <v>90</v>
      </c>
      <c r="AS39" s="808">
        <v>86</v>
      </c>
      <c r="AT39" s="764">
        <v>179</v>
      </c>
      <c r="AU39" s="808">
        <v>79</v>
      </c>
      <c r="AV39" s="808">
        <v>100</v>
      </c>
    </row>
    <row r="40" spans="1:48" s="18" customFormat="1" ht="15.75" customHeight="1">
      <c r="A40" s="888"/>
      <c r="B40" s="889"/>
      <c r="C40" s="218"/>
      <c r="D40" s="191"/>
      <c r="E40" s="191" t="s">
        <v>882</v>
      </c>
      <c r="F40" s="219"/>
      <c r="G40" s="219"/>
      <c r="H40" s="219"/>
      <c r="I40" s="219"/>
      <c r="J40" s="219"/>
      <c r="K40" s="219"/>
      <c r="L40" s="219"/>
      <c r="M40" s="219"/>
      <c r="N40" s="219"/>
      <c r="O40" s="219"/>
      <c r="P40" s="219"/>
      <c r="Q40" s="219"/>
      <c r="R40" s="219"/>
      <c r="S40" s="219"/>
      <c r="T40" s="191"/>
      <c r="U40" s="219"/>
      <c r="V40" s="219"/>
      <c r="W40" s="219"/>
      <c r="X40" s="219"/>
      <c r="Y40" s="219"/>
      <c r="Z40" s="219"/>
      <c r="AA40" s="191"/>
      <c r="AB40" s="219"/>
      <c r="AC40" s="219"/>
      <c r="AD40" s="112"/>
      <c r="AE40" s="325"/>
      <c r="AF40" s="318" t="s">
        <v>287</v>
      </c>
      <c r="AG40" s="761">
        <v>2</v>
      </c>
      <c r="AH40" s="808">
        <v>2</v>
      </c>
      <c r="AI40" s="255" t="s">
        <v>681</v>
      </c>
      <c r="AJ40" s="808">
        <v>16</v>
      </c>
      <c r="AK40" s="764">
        <v>439</v>
      </c>
      <c r="AL40" s="764">
        <v>209</v>
      </c>
      <c r="AM40" s="764">
        <v>230</v>
      </c>
      <c r="AN40" s="764">
        <v>156</v>
      </c>
      <c r="AO40" s="808">
        <v>73</v>
      </c>
      <c r="AP40" s="808">
        <v>83</v>
      </c>
      <c r="AQ40" s="764">
        <v>141</v>
      </c>
      <c r="AR40" s="808">
        <v>70</v>
      </c>
      <c r="AS40" s="808">
        <v>71</v>
      </c>
      <c r="AT40" s="764">
        <v>142</v>
      </c>
      <c r="AU40" s="808">
        <v>66</v>
      </c>
      <c r="AV40" s="808">
        <v>76</v>
      </c>
    </row>
    <row r="41" spans="1:48" s="18" customFormat="1" ht="15.75" customHeight="1">
      <c r="A41" s="888" t="s">
        <v>427</v>
      </c>
      <c r="B41" s="889"/>
      <c r="C41" s="218">
        <v>165</v>
      </c>
      <c r="D41" s="191">
        <v>57</v>
      </c>
      <c r="E41" s="191">
        <v>108</v>
      </c>
      <c r="F41" s="191">
        <v>11</v>
      </c>
      <c r="G41" s="191">
        <v>2</v>
      </c>
      <c r="H41" s="226" t="s">
        <v>681</v>
      </c>
      <c r="I41" s="226" t="s">
        <v>681</v>
      </c>
      <c r="J41" s="191">
        <v>8</v>
      </c>
      <c r="K41" s="191">
        <v>5</v>
      </c>
      <c r="L41" s="226" t="s">
        <v>681</v>
      </c>
      <c r="M41" s="226" t="s">
        <v>681</v>
      </c>
      <c r="N41" s="226" t="s">
        <v>681</v>
      </c>
      <c r="O41" s="226" t="s">
        <v>681</v>
      </c>
      <c r="P41" s="191">
        <v>37</v>
      </c>
      <c r="Q41" s="191">
        <v>77</v>
      </c>
      <c r="R41" s="226" t="s">
        <v>681</v>
      </c>
      <c r="S41" s="226" t="s">
        <v>681</v>
      </c>
      <c r="T41" s="191">
        <v>13</v>
      </c>
      <c r="U41" s="226" t="s">
        <v>681</v>
      </c>
      <c r="V41" s="226" t="s">
        <v>681</v>
      </c>
      <c r="W41" s="191">
        <v>1</v>
      </c>
      <c r="X41" s="191">
        <v>11</v>
      </c>
      <c r="Y41" s="226">
        <v>2</v>
      </c>
      <c r="Z41" s="191">
        <v>4</v>
      </c>
      <c r="AA41" s="191">
        <v>38</v>
      </c>
      <c r="AB41" s="191">
        <v>4</v>
      </c>
      <c r="AC41" s="191">
        <v>34</v>
      </c>
      <c r="AD41" s="21"/>
      <c r="AE41" s="866"/>
      <c r="AF41" s="989"/>
      <c r="AG41" s="259"/>
      <c r="AH41" s="255"/>
      <c r="AI41" s="255"/>
      <c r="AJ41" s="255"/>
      <c r="AK41" s="258"/>
      <c r="AL41" s="258"/>
      <c r="AM41" s="258"/>
      <c r="AN41" s="258"/>
      <c r="AO41" s="255"/>
      <c r="AP41" s="255"/>
      <c r="AQ41" s="258"/>
      <c r="AR41" s="255"/>
      <c r="AS41" s="255"/>
      <c r="AT41" s="258"/>
      <c r="AU41" s="255"/>
      <c r="AV41" s="808" t="s">
        <v>882</v>
      </c>
    </row>
    <row r="42" spans="1:48" s="10" customFormat="1" ht="15.75" customHeight="1">
      <c r="A42" s="317"/>
      <c r="B42" s="318" t="s">
        <v>428</v>
      </c>
      <c r="C42" s="761">
        <v>98</v>
      </c>
      <c r="D42" s="764">
        <v>35</v>
      </c>
      <c r="E42" s="764">
        <v>63</v>
      </c>
      <c r="F42" s="808">
        <v>7</v>
      </c>
      <c r="G42" s="808">
        <v>1</v>
      </c>
      <c r="H42" s="319" t="s">
        <v>681</v>
      </c>
      <c r="I42" s="319" t="s">
        <v>681</v>
      </c>
      <c r="J42" s="808">
        <v>4</v>
      </c>
      <c r="K42" s="808">
        <v>4</v>
      </c>
      <c r="L42" s="319" t="s">
        <v>681</v>
      </c>
      <c r="M42" s="319" t="s">
        <v>681</v>
      </c>
      <c r="N42" s="319" t="s">
        <v>681</v>
      </c>
      <c r="O42" s="319" t="s">
        <v>681</v>
      </c>
      <c r="P42" s="808">
        <v>23</v>
      </c>
      <c r="Q42" s="808">
        <v>46</v>
      </c>
      <c r="R42" s="319" t="s">
        <v>681</v>
      </c>
      <c r="S42" s="319" t="s">
        <v>681</v>
      </c>
      <c r="T42" s="764">
        <v>8</v>
      </c>
      <c r="U42" s="319" t="s">
        <v>681</v>
      </c>
      <c r="V42" s="319" t="s">
        <v>681</v>
      </c>
      <c r="W42" s="255">
        <v>1</v>
      </c>
      <c r="X42" s="808">
        <v>4</v>
      </c>
      <c r="Y42" s="319" t="s">
        <v>681</v>
      </c>
      <c r="Z42" s="808">
        <v>4</v>
      </c>
      <c r="AA42" s="764">
        <v>25</v>
      </c>
      <c r="AB42" s="808">
        <v>3</v>
      </c>
      <c r="AC42" s="808">
        <v>22</v>
      </c>
      <c r="AD42" s="112"/>
      <c r="AE42" s="888" t="s">
        <v>297</v>
      </c>
      <c r="AF42" s="889"/>
      <c r="AG42" s="218">
        <v>3</v>
      </c>
      <c r="AH42" s="191">
        <v>3</v>
      </c>
      <c r="AI42" s="219" t="s">
        <v>681</v>
      </c>
      <c r="AJ42" s="191">
        <v>22</v>
      </c>
      <c r="AK42" s="191">
        <v>525</v>
      </c>
      <c r="AL42" s="191">
        <v>264</v>
      </c>
      <c r="AM42" s="191">
        <v>261</v>
      </c>
      <c r="AN42" s="191">
        <v>175</v>
      </c>
      <c r="AO42" s="191">
        <v>88</v>
      </c>
      <c r="AP42" s="191">
        <v>87</v>
      </c>
      <c r="AQ42" s="191">
        <v>177</v>
      </c>
      <c r="AR42" s="191">
        <v>89</v>
      </c>
      <c r="AS42" s="191">
        <v>88</v>
      </c>
      <c r="AT42" s="191">
        <v>173</v>
      </c>
      <c r="AU42" s="191">
        <v>87</v>
      </c>
      <c r="AV42" s="191">
        <v>86</v>
      </c>
    </row>
    <row r="43" spans="1:48" ht="15.75" customHeight="1">
      <c r="A43" s="317"/>
      <c r="B43" s="318" t="s">
        <v>287</v>
      </c>
      <c r="C43" s="761">
        <v>67</v>
      </c>
      <c r="D43" s="764">
        <v>22</v>
      </c>
      <c r="E43" s="764">
        <v>45</v>
      </c>
      <c r="F43" s="808">
        <v>4</v>
      </c>
      <c r="G43" s="808">
        <v>1</v>
      </c>
      <c r="H43" s="319" t="s">
        <v>681</v>
      </c>
      <c r="I43" s="319" t="s">
        <v>681</v>
      </c>
      <c r="J43" s="808">
        <v>4</v>
      </c>
      <c r="K43" s="790">
        <v>1</v>
      </c>
      <c r="L43" s="319" t="s">
        <v>681</v>
      </c>
      <c r="M43" s="319" t="s">
        <v>681</v>
      </c>
      <c r="N43" s="319" t="s">
        <v>681</v>
      </c>
      <c r="O43" s="319" t="s">
        <v>681</v>
      </c>
      <c r="P43" s="808">
        <v>14</v>
      </c>
      <c r="Q43" s="808">
        <v>31</v>
      </c>
      <c r="R43" s="319" t="s">
        <v>681</v>
      </c>
      <c r="S43" s="319" t="s">
        <v>681</v>
      </c>
      <c r="T43" s="764">
        <v>5</v>
      </c>
      <c r="U43" s="319" t="s">
        <v>681</v>
      </c>
      <c r="V43" s="319" t="s">
        <v>681</v>
      </c>
      <c r="W43" s="808" t="s">
        <v>878</v>
      </c>
      <c r="X43" s="808">
        <v>7</v>
      </c>
      <c r="Y43" s="790">
        <v>2</v>
      </c>
      <c r="Z43" s="808" t="s">
        <v>878</v>
      </c>
      <c r="AA43" s="764">
        <v>13</v>
      </c>
      <c r="AB43" s="808">
        <v>1</v>
      </c>
      <c r="AC43" s="808">
        <v>12</v>
      </c>
      <c r="AD43" s="21"/>
      <c r="AE43" s="305"/>
      <c r="AF43" s="318" t="s">
        <v>298</v>
      </c>
      <c r="AG43" s="761">
        <v>3</v>
      </c>
      <c r="AH43" s="808">
        <v>3</v>
      </c>
      <c r="AI43" s="255" t="s">
        <v>681</v>
      </c>
      <c r="AJ43" s="808">
        <v>22</v>
      </c>
      <c r="AK43" s="764">
        <v>525</v>
      </c>
      <c r="AL43" s="764">
        <v>264</v>
      </c>
      <c r="AM43" s="764">
        <v>261</v>
      </c>
      <c r="AN43" s="764">
        <v>175</v>
      </c>
      <c r="AO43" s="808">
        <v>88</v>
      </c>
      <c r="AP43" s="808">
        <v>87</v>
      </c>
      <c r="AQ43" s="764">
        <v>177</v>
      </c>
      <c r="AR43" s="808">
        <v>89</v>
      </c>
      <c r="AS43" s="808">
        <v>88</v>
      </c>
      <c r="AT43" s="764">
        <v>173</v>
      </c>
      <c r="AU43" s="808">
        <v>87</v>
      </c>
      <c r="AV43" s="808">
        <v>86</v>
      </c>
    </row>
    <row r="44" spans="1:48" s="18" customFormat="1" ht="15.75" customHeight="1">
      <c r="A44" s="888"/>
      <c r="B44" s="889"/>
      <c r="C44" s="218"/>
      <c r="D44" s="191" t="s">
        <v>882</v>
      </c>
      <c r="E44" s="191"/>
      <c r="F44" s="219" t="s">
        <v>882</v>
      </c>
      <c r="G44" s="219"/>
      <c r="H44" s="219"/>
      <c r="I44" s="219"/>
      <c r="J44" s="219"/>
      <c r="K44" s="219"/>
      <c r="L44" s="219"/>
      <c r="M44" s="219"/>
      <c r="N44" s="219"/>
      <c r="O44" s="219"/>
      <c r="P44" s="219"/>
      <c r="Q44" s="219"/>
      <c r="R44" s="219"/>
      <c r="S44" s="219"/>
      <c r="T44" s="191"/>
      <c r="U44" s="219"/>
      <c r="V44" s="219"/>
      <c r="W44" s="219"/>
      <c r="X44" s="219"/>
      <c r="Y44" s="219"/>
      <c r="Z44" s="219"/>
      <c r="AA44" s="191"/>
      <c r="AB44" s="219"/>
      <c r="AC44" s="219"/>
      <c r="AD44" s="34"/>
      <c r="AE44" s="317"/>
      <c r="AF44" s="318"/>
      <c r="AG44" s="259"/>
      <c r="AH44" s="255"/>
      <c r="AI44" s="255"/>
      <c r="AJ44" s="255"/>
      <c r="AK44" s="258"/>
      <c r="AL44" s="258"/>
      <c r="AM44" s="764" t="s">
        <v>882</v>
      </c>
      <c r="AN44" s="258"/>
      <c r="AO44" s="255"/>
      <c r="AP44" s="255"/>
      <c r="AQ44" s="258"/>
      <c r="AR44" s="255"/>
      <c r="AS44" s="255"/>
      <c r="AT44" s="258"/>
      <c r="AU44" s="255"/>
      <c r="AV44" s="255"/>
    </row>
    <row r="45" spans="1:48" s="10" customFormat="1" ht="15.75" customHeight="1">
      <c r="A45" s="888" t="s">
        <v>297</v>
      </c>
      <c r="B45" s="889"/>
      <c r="C45" s="218">
        <v>81</v>
      </c>
      <c r="D45" s="191">
        <v>33</v>
      </c>
      <c r="E45" s="191">
        <v>48</v>
      </c>
      <c r="F45" s="191">
        <v>3</v>
      </c>
      <c r="G45" s="191">
        <v>2</v>
      </c>
      <c r="H45" s="226" t="s">
        <v>681</v>
      </c>
      <c r="I45" s="226" t="s">
        <v>681</v>
      </c>
      <c r="J45" s="191">
        <v>3</v>
      </c>
      <c r="K45" s="191">
        <v>2</v>
      </c>
      <c r="L45" s="226" t="s">
        <v>681</v>
      </c>
      <c r="M45" s="226" t="s">
        <v>681</v>
      </c>
      <c r="N45" s="226" t="s">
        <v>681</v>
      </c>
      <c r="O45" s="226" t="s">
        <v>681</v>
      </c>
      <c r="P45" s="191">
        <v>25</v>
      </c>
      <c r="Q45" s="191">
        <v>32</v>
      </c>
      <c r="R45" s="226" t="s">
        <v>681</v>
      </c>
      <c r="S45" s="226" t="s">
        <v>681</v>
      </c>
      <c r="T45" s="191">
        <v>5</v>
      </c>
      <c r="U45" s="226" t="s">
        <v>681</v>
      </c>
      <c r="V45" s="191" t="s">
        <v>878</v>
      </c>
      <c r="W45" s="191">
        <v>2</v>
      </c>
      <c r="X45" s="191">
        <v>7</v>
      </c>
      <c r="Y45" s="191">
        <v>1</v>
      </c>
      <c r="Z45" s="191">
        <v>5</v>
      </c>
      <c r="AA45" s="191">
        <v>25</v>
      </c>
      <c r="AB45" s="191">
        <v>1</v>
      </c>
      <c r="AC45" s="191">
        <v>24</v>
      </c>
      <c r="AD45" s="21"/>
      <c r="AE45" s="888" t="s">
        <v>289</v>
      </c>
      <c r="AF45" s="889"/>
      <c r="AG45" s="218">
        <v>6</v>
      </c>
      <c r="AH45" s="191">
        <v>6</v>
      </c>
      <c r="AI45" s="219" t="s">
        <v>681</v>
      </c>
      <c r="AJ45" s="191">
        <v>30</v>
      </c>
      <c r="AK45" s="191">
        <v>610</v>
      </c>
      <c r="AL45" s="191">
        <v>324</v>
      </c>
      <c r="AM45" s="191">
        <v>286</v>
      </c>
      <c r="AN45" s="191">
        <v>194</v>
      </c>
      <c r="AO45" s="191">
        <v>102</v>
      </c>
      <c r="AP45" s="191">
        <v>92</v>
      </c>
      <c r="AQ45" s="191">
        <v>197</v>
      </c>
      <c r="AR45" s="191">
        <v>101</v>
      </c>
      <c r="AS45" s="191">
        <v>96</v>
      </c>
      <c r="AT45" s="191">
        <v>219</v>
      </c>
      <c r="AU45" s="191">
        <v>121</v>
      </c>
      <c r="AV45" s="191">
        <v>98</v>
      </c>
    </row>
    <row r="46" spans="1:48" ht="15.75" customHeight="1">
      <c r="A46" s="305"/>
      <c r="B46" s="318" t="s">
        <v>298</v>
      </c>
      <c r="C46" s="761">
        <v>81</v>
      </c>
      <c r="D46" s="764">
        <v>33</v>
      </c>
      <c r="E46" s="764">
        <v>48</v>
      </c>
      <c r="F46" s="808">
        <v>3</v>
      </c>
      <c r="G46" s="808">
        <v>2</v>
      </c>
      <c r="H46" s="319" t="s">
        <v>681</v>
      </c>
      <c r="I46" s="319" t="s">
        <v>681</v>
      </c>
      <c r="J46" s="808">
        <v>3</v>
      </c>
      <c r="K46" s="808">
        <v>2</v>
      </c>
      <c r="L46" s="319" t="s">
        <v>681</v>
      </c>
      <c r="M46" s="319" t="s">
        <v>681</v>
      </c>
      <c r="N46" s="319" t="s">
        <v>681</v>
      </c>
      <c r="O46" s="319" t="s">
        <v>681</v>
      </c>
      <c r="P46" s="808">
        <v>25</v>
      </c>
      <c r="Q46" s="808">
        <v>32</v>
      </c>
      <c r="R46" s="319" t="s">
        <v>681</v>
      </c>
      <c r="S46" s="319" t="s">
        <v>681</v>
      </c>
      <c r="T46" s="764">
        <v>5</v>
      </c>
      <c r="U46" s="319" t="s">
        <v>681</v>
      </c>
      <c r="V46" s="808" t="s">
        <v>878</v>
      </c>
      <c r="W46" s="808">
        <v>2</v>
      </c>
      <c r="X46" s="808">
        <v>7</v>
      </c>
      <c r="Y46" s="255">
        <v>1</v>
      </c>
      <c r="Z46" s="808">
        <v>5</v>
      </c>
      <c r="AA46" s="764">
        <v>25</v>
      </c>
      <c r="AB46" s="808">
        <v>1</v>
      </c>
      <c r="AC46" s="808">
        <v>24</v>
      </c>
      <c r="AD46" s="34"/>
      <c r="AE46" s="46"/>
      <c r="AF46" s="318" t="s">
        <v>429</v>
      </c>
      <c r="AG46" s="761">
        <v>1</v>
      </c>
      <c r="AH46" s="808">
        <v>1</v>
      </c>
      <c r="AI46" s="255" t="s">
        <v>681</v>
      </c>
      <c r="AJ46" s="808">
        <v>8</v>
      </c>
      <c r="AK46" s="764">
        <v>200</v>
      </c>
      <c r="AL46" s="764">
        <v>106</v>
      </c>
      <c r="AM46" s="764">
        <v>94</v>
      </c>
      <c r="AN46" s="764">
        <v>65</v>
      </c>
      <c r="AO46" s="808">
        <v>36</v>
      </c>
      <c r="AP46" s="808">
        <v>29</v>
      </c>
      <c r="AQ46" s="764">
        <v>63</v>
      </c>
      <c r="AR46" s="808">
        <v>37</v>
      </c>
      <c r="AS46" s="808">
        <v>26</v>
      </c>
      <c r="AT46" s="764">
        <v>72</v>
      </c>
      <c r="AU46" s="808">
        <v>33</v>
      </c>
      <c r="AV46" s="808">
        <v>39</v>
      </c>
    </row>
    <row r="47" spans="1:48" ht="15.75" customHeight="1">
      <c r="A47" s="317"/>
      <c r="B47" s="318"/>
      <c r="C47" s="259"/>
      <c r="D47" s="764" t="s">
        <v>882</v>
      </c>
      <c r="E47" s="764" t="s">
        <v>882</v>
      </c>
      <c r="F47" s="255"/>
      <c r="G47" s="255"/>
      <c r="H47" s="255"/>
      <c r="I47" s="255"/>
      <c r="J47" s="255"/>
      <c r="K47" s="255"/>
      <c r="L47" s="255"/>
      <c r="M47" s="255"/>
      <c r="N47" s="255"/>
      <c r="O47" s="255"/>
      <c r="P47" s="255"/>
      <c r="Q47" s="255"/>
      <c r="R47" s="255"/>
      <c r="S47" s="255"/>
      <c r="T47" s="764" t="s">
        <v>882</v>
      </c>
      <c r="U47" s="255"/>
      <c r="V47" s="255"/>
      <c r="W47" s="255"/>
      <c r="X47" s="255"/>
      <c r="Y47" s="255"/>
      <c r="Z47" s="255"/>
      <c r="AA47" s="258"/>
      <c r="AB47" s="255"/>
      <c r="AC47" s="255"/>
      <c r="AD47" s="112"/>
      <c r="AE47" s="309"/>
      <c r="AF47" s="320" t="s">
        <v>252</v>
      </c>
      <c r="AG47" s="762">
        <v>5</v>
      </c>
      <c r="AH47" s="809">
        <v>5</v>
      </c>
      <c r="AI47" s="321" t="s">
        <v>681</v>
      </c>
      <c r="AJ47" s="809">
        <v>22</v>
      </c>
      <c r="AK47" s="765">
        <v>410</v>
      </c>
      <c r="AL47" s="765">
        <v>218</v>
      </c>
      <c r="AM47" s="765">
        <v>192</v>
      </c>
      <c r="AN47" s="765">
        <v>129</v>
      </c>
      <c r="AO47" s="809">
        <v>66</v>
      </c>
      <c r="AP47" s="809">
        <v>63</v>
      </c>
      <c r="AQ47" s="765">
        <v>134</v>
      </c>
      <c r="AR47" s="809">
        <v>64</v>
      </c>
      <c r="AS47" s="809">
        <v>70</v>
      </c>
      <c r="AT47" s="765">
        <v>147</v>
      </c>
      <c r="AU47" s="809">
        <v>88</v>
      </c>
      <c r="AV47" s="809">
        <v>59</v>
      </c>
    </row>
    <row r="48" spans="1:48" ht="15.75" customHeight="1">
      <c r="A48" s="888" t="s">
        <v>289</v>
      </c>
      <c r="B48" s="889"/>
      <c r="C48" s="218">
        <v>111</v>
      </c>
      <c r="D48" s="191">
        <v>43</v>
      </c>
      <c r="E48" s="191">
        <v>68</v>
      </c>
      <c r="F48" s="191">
        <v>7</v>
      </c>
      <c r="G48" s="191">
        <v>1</v>
      </c>
      <c r="H48" s="191" t="s">
        <v>681</v>
      </c>
      <c r="I48" s="191" t="s">
        <v>681</v>
      </c>
      <c r="J48" s="191">
        <v>5</v>
      </c>
      <c r="K48" s="191">
        <v>3</v>
      </c>
      <c r="L48" s="226" t="s">
        <v>681</v>
      </c>
      <c r="M48" s="226" t="s">
        <v>681</v>
      </c>
      <c r="N48" s="226" t="s">
        <v>681</v>
      </c>
      <c r="O48" s="226" t="s">
        <v>681</v>
      </c>
      <c r="P48" s="191">
        <v>27</v>
      </c>
      <c r="Q48" s="191">
        <v>50</v>
      </c>
      <c r="R48" s="191" t="s">
        <v>681</v>
      </c>
      <c r="S48" s="191" t="s">
        <v>681</v>
      </c>
      <c r="T48" s="191">
        <v>8</v>
      </c>
      <c r="U48" s="191" t="s">
        <v>681</v>
      </c>
      <c r="V48" s="191">
        <v>1</v>
      </c>
      <c r="W48" s="191">
        <v>4</v>
      </c>
      <c r="X48" s="191">
        <v>5</v>
      </c>
      <c r="Y48" s="191" t="s">
        <v>878</v>
      </c>
      <c r="Z48" s="191">
        <v>5</v>
      </c>
      <c r="AA48" s="191">
        <v>47</v>
      </c>
      <c r="AB48" s="191">
        <v>9</v>
      </c>
      <c r="AC48" s="191">
        <v>38</v>
      </c>
      <c r="AD48" s="21"/>
      <c r="AE48" s="310" t="s">
        <v>190</v>
      </c>
      <c r="AF48" s="21"/>
      <c r="AG48" s="39"/>
      <c r="AH48" s="48"/>
      <c r="AI48" s="39"/>
      <c r="AJ48" s="48"/>
      <c r="AK48" s="36"/>
      <c r="AL48" s="49"/>
      <c r="AM48" s="49"/>
      <c r="AN48" s="36"/>
      <c r="AO48" s="49"/>
      <c r="AP48" s="810" t="s">
        <v>882</v>
      </c>
      <c r="AQ48" s="36"/>
      <c r="AR48" s="49"/>
      <c r="AS48" s="49"/>
      <c r="AT48" s="36"/>
      <c r="AU48" s="49"/>
      <c r="AV48" s="810" t="s">
        <v>882</v>
      </c>
    </row>
    <row r="49" spans="1:48" s="10" customFormat="1" ht="15.75" customHeight="1">
      <c r="A49" s="46"/>
      <c r="B49" s="318" t="s">
        <v>429</v>
      </c>
      <c r="C49" s="761">
        <v>38</v>
      </c>
      <c r="D49" s="764">
        <v>14</v>
      </c>
      <c r="E49" s="764">
        <v>24</v>
      </c>
      <c r="F49" s="808">
        <v>2</v>
      </c>
      <c r="G49" s="258" t="s">
        <v>681</v>
      </c>
      <c r="H49" s="258" t="s">
        <v>681</v>
      </c>
      <c r="I49" s="258" t="s">
        <v>681</v>
      </c>
      <c r="J49" s="790">
        <v>1</v>
      </c>
      <c r="K49" s="808">
        <v>1</v>
      </c>
      <c r="L49" s="319" t="s">
        <v>681</v>
      </c>
      <c r="M49" s="319" t="s">
        <v>681</v>
      </c>
      <c r="N49" s="319" t="s">
        <v>681</v>
      </c>
      <c r="O49" s="319" t="s">
        <v>681</v>
      </c>
      <c r="P49" s="808">
        <v>9</v>
      </c>
      <c r="Q49" s="808">
        <v>18</v>
      </c>
      <c r="R49" s="258" t="s">
        <v>681</v>
      </c>
      <c r="S49" s="258" t="s">
        <v>681</v>
      </c>
      <c r="T49" s="764">
        <v>2</v>
      </c>
      <c r="U49" s="258" t="s">
        <v>681</v>
      </c>
      <c r="V49" s="808">
        <v>1</v>
      </c>
      <c r="W49" s="764">
        <v>2</v>
      </c>
      <c r="X49" s="808">
        <v>2</v>
      </c>
      <c r="Y49" s="764" t="s">
        <v>878</v>
      </c>
      <c r="Z49" s="808" t="s">
        <v>878</v>
      </c>
      <c r="AA49" s="764">
        <v>9</v>
      </c>
      <c r="AB49" s="808">
        <v>1</v>
      </c>
      <c r="AC49" s="808">
        <v>8</v>
      </c>
      <c r="AD49" s="34"/>
      <c r="AE49" s="888"/>
      <c r="AF49" s="867"/>
      <c r="AG49" s="31"/>
      <c r="AH49" s="50"/>
      <c r="AI49" s="51"/>
      <c r="AJ49" s="50"/>
      <c r="AK49" s="31"/>
      <c r="AL49" s="50"/>
      <c r="AM49" s="50"/>
      <c r="AN49" s="31"/>
      <c r="AO49" s="50"/>
      <c r="AP49" s="50"/>
      <c r="AQ49" s="31"/>
      <c r="AR49" s="50"/>
      <c r="AS49" s="50"/>
      <c r="AT49" s="31"/>
      <c r="AU49" s="50"/>
      <c r="AV49" s="50"/>
    </row>
    <row r="50" spans="1:48" ht="15.75" customHeight="1">
      <c r="A50" s="309"/>
      <c r="B50" s="320" t="s">
        <v>252</v>
      </c>
      <c r="C50" s="806">
        <v>73</v>
      </c>
      <c r="D50" s="807">
        <v>29</v>
      </c>
      <c r="E50" s="807">
        <v>44</v>
      </c>
      <c r="F50" s="809">
        <v>5</v>
      </c>
      <c r="G50" s="765">
        <v>1</v>
      </c>
      <c r="H50" s="322" t="s">
        <v>681</v>
      </c>
      <c r="I50" s="322" t="s">
        <v>681</v>
      </c>
      <c r="J50" s="809">
        <v>4</v>
      </c>
      <c r="K50" s="765">
        <v>2</v>
      </c>
      <c r="L50" s="322" t="s">
        <v>681</v>
      </c>
      <c r="M50" s="322" t="s">
        <v>681</v>
      </c>
      <c r="N50" s="322" t="s">
        <v>681</v>
      </c>
      <c r="O50" s="322" t="s">
        <v>681</v>
      </c>
      <c r="P50" s="809">
        <v>18</v>
      </c>
      <c r="Q50" s="809">
        <v>32</v>
      </c>
      <c r="R50" s="322" t="s">
        <v>681</v>
      </c>
      <c r="S50" s="322" t="s">
        <v>681</v>
      </c>
      <c r="T50" s="765">
        <v>6</v>
      </c>
      <c r="U50" s="322" t="s">
        <v>681</v>
      </c>
      <c r="V50" s="321" t="s">
        <v>681</v>
      </c>
      <c r="W50" s="322">
        <v>2</v>
      </c>
      <c r="X50" s="809">
        <v>3</v>
      </c>
      <c r="Y50" s="322" t="s">
        <v>681</v>
      </c>
      <c r="Z50" s="809">
        <v>5</v>
      </c>
      <c r="AA50" s="765">
        <v>38</v>
      </c>
      <c r="AB50" s="809">
        <v>8</v>
      </c>
      <c r="AC50" s="809">
        <v>30</v>
      </c>
      <c r="AD50" s="34"/>
      <c r="AE50" s="46"/>
      <c r="AF50" s="52"/>
      <c r="AG50" s="36"/>
      <c r="AH50" s="49"/>
      <c r="AI50" s="53"/>
      <c r="AJ50" s="49"/>
      <c r="AK50" s="36"/>
      <c r="AL50" s="49"/>
      <c r="AM50" s="49"/>
      <c r="AN50" s="36"/>
      <c r="AO50" s="49"/>
      <c r="AP50" s="49"/>
      <c r="AQ50" s="36"/>
      <c r="AR50" s="49"/>
      <c r="AS50" s="49"/>
      <c r="AT50" s="36"/>
      <c r="AU50" s="49"/>
      <c r="AV50" s="49"/>
    </row>
    <row r="51" spans="1:48" ht="15.75" customHeight="1">
      <c r="A51" s="312" t="s">
        <v>759</v>
      </c>
      <c r="B51" s="313"/>
      <c r="C51" s="308"/>
      <c r="D51" s="308"/>
      <c r="E51" s="308"/>
      <c r="F51" s="307"/>
      <c r="G51" s="307"/>
      <c r="H51" s="307"/>
      <c r="I51" s="307"/>
      <c r="J51" s="307"/>
      <c r="K51" s="307"/>
      <c r="L51" s="307"/>
      <c r="M51" s="307"/>
      <c r="N51" s="307"/>
      <c r="O51" s="307"/>
      <c r="P51" s="307"/>
      <c r="Q51" s="307"/>
      <c r="R51" s="307"/>
      <c r="S51" s="307"/>
      <c r="T51" s="308"/>
      <c r="U51" s="307"/>
      <c r="V51" s="307"/>
      <c r="W51" s="307"/>
      <c r="X51" s="307"/>
      <c r="Y51" s="307"/>
      <c r="Z51" s="307"/>
      <c r="AA51" s="308"/>
      <c r="AB51" s="307"/>
      <c r="AC51" s="307"/>
      <c r="AD51" s="34"/>
      <c r="AE51" s="46"/>
      <c r="AF51" s="52"/>
      <c r="AG51" s="36"/>
      <c r="AH51" s="49"/>
      <c r="AI51" s="53"/>
      <c r="AJ51" s="49"/>
      <c r="AK51" s="36"/>
      <c r="AL51" s="49"/>
      <c r="AM51" s="49"/>
      <c r="AN51" s="36"/>
      <c r="AO51" s="49"/>
      <c r="AP51" s="49"/>
      <c r="AQ51" s="36"/>
      <c r="AR51" s="49"/>
      <c r="AS51" s="49"/>
      <c r="AT51" s="36"/>
      <c r="AU51" s="49"/>
      <c r="AV51" s="49"/>
    </row>
    <row r="52" spans="1:48" ht="15.75" customHeight="1">
      <c r="A52" s="821" t="s">
        <v>87</v>
      </c>
      <c r="B52" s="313"/>
      <c r="C52" s="308"/>
      <c r="D52" s="308"/>
      <c r="E52" s="308"/>
      <c r="F52" s="307"/>
      <c r="G52" s="307"/>
      <c r="H52" s="307"/>
      <c r="I52" s="307"/>
      <c r="J52" s="307"/>
      <c r="K52" s="307"/>
      <c r="L52" s="307"/>
      <c r="M52" s="307"/>
      <c r="N52" s="307"/>
      <c r="O52" s="307"/>
      <c r="P52" s="307"/>
      <c r="Q52" s="307"/>
      <c r="R52" s="307"/>
      <c r="S52" s="307"/>
      <c r="T52" s="308"/>
      <c r="U52" s="307"/>
      <c r="V52" s="307"/>
      <c r="W52" s="307"/>
      <c r="X52" s="307"/>
      <c r="Y52" s="307"/>
      <c r="Z52" s="307"/>
      <c r="AA52" s="308"/>
      <c r="AB52" s="307"/>
      <c r="AC52" s="307"/>
      <c r="AD52" s="34"/>
      <c r="AE52" s="46"/>
      <c r="AF52" s="52"/>
      <c r="AG52" s="36"/>
      <c r="AH52" s="49"/>
      <c r="AI52" s="53"/>
      <c r="AJ52" s="49"/>
      <c r="AK52" s="36"/>
      <c r="AL52" s="49"/>
      <c r="AM52" s="49"/>
      <c r="AN52" s="36"/>
      <c r="AO52" s="49"/>
      <c r="AP52" s="49"/>
      <c r="AQ52" s="36"/>
      <c r="AR52" s="49"/>
      <c r="AS52" s="49"/>
      <c r="AT52" s="36"/>
      <c r="AU52" s="49"/>
      <c r="AV52" s="49"/>
    </row>
    <row r="53" spans="1:48" ht="15.75" customHeight="1">
      <c r="A53" s="821" t="s">
        <v>19</v>
      </c>
      <c r="B53" s="313"/>
      <c r="C53" s="308"/>
      <c r="D53" s="308"/>
      <c r="E53" s="308"/>
      <c r="F53" s="307"/>
      <c r="G53" s="307"/>
      <c r="H53" s="307"/>
      <c r="I53" s="307"/>
      <c r="J53" s="307"/>
      <c r="K53" s="307"/>
      <c r="L53" s="307"/>
      <c r="M53" s="307"/>
      <c r="N53" s="307"/>
      <c r="O53" s="307"/>
      <c r="P53" s="307"/>
      <c r="Q53" s="307"/>
      <c r="R53" s="307"/>
      <c r="S53" s="307"/>
      <c r="T53" s="308"/>
      <c r="U53" s="307"/>
      <c r="V53" s="307"/>
      <c r="W53" s="307"/>
      <c r="X53" s="307"/>
      <c r="Y53" s="307"/>
      <c r="Z53" s="307"/>
      <c r="AA53" s="308"/>
      <c r="AB53" s="307"/>
      <c r="AC53" s="307"/>
      <c r="AD53" s="34"/>
      <c r="AE53" s="46"/>
      <c r="AF53" s="52"/>
      <c r="AG53" s="36"/>
      <c r="AH53" s="49"/>
      <c r="AI53" s="53"/>
      <c r="AJ53" s="49"/>
      <c r="AK53" s="36"/>
      <c r="AL53" s="49"/>
      <c r="AM53" s="49"/>
      <c r="AN53" s="36"/>
      <c r="AO53" s="49"/>
      <c r="AP53" s="49"/>
      <c r="AQ53" s="36"/>
      <c r="AR53" s="49"/>
      <c r="AS53" s="49"/>
      <c r="AT53" s="36"/>
      <c r="AU53" s="49"/>
      <c r="AV53" s="49"/>
    </row>
    <row r="54" spans="1:48" ht="15.75" customHeight="1">
      <c r="A54" s="821" t="s">
        <v>20</v>
      </c>
      <c r="B54" s="313"/>
      <c r="C54" s="308"/>
      <c r="D54" s="308"/>
      <c r="E54" s="308"/>
      <c r="F54" s="307"/>
      <c r="G54" s="307"/>
      <c r="H54" s="307"/>
      <c r="I54" s="307"/>
      <c r="J54" s="307"/>
      <c r="K54" s="307"/>
      <c r="L54" s="307"/>
      <c r="M54" s="307"/>
      <c r="N54" s="307"/>
      <c r="O54" s="307"/>
      <c r="P54" s="307"/>
      <c r="Q54" s="307"/>
      <c r="R54" s="307"/>
      <c r="S54" s="307"/>
      <c r="T54" s="308"/>
      <c r="U54" s="307"/>
      <c r="V54" s="307"/>
      <c r="W54" s="307"/>
      <c r="X54" s="307"/>
      <c r="Y54" s="307"/>
      <c r="Z54" s="307"/>
      <c r="AA54" s="308"/>
      <c r="AB54" s="307"/>
      <c r="AC54" s="307"/>
      <c r="AD54" s="34"/>
      <c r="AE54" s="46"/>
      <c r="AF54" s="52"/>
      <c r="AG54" s="36"/>
      <c r="AH54" s="49"/>
      <c r="AI54" s="53"/>
      <c r="AJ54" s="49"/>
      <c r="AK54" s="36"/>
      <c r="AL54" s="49"/>
      <c r="AM54" s="49"/>
      <c r="AN54" s="36"/>
      <c r="AO54" s="49"/>
      <c r="AP54" s="49"/>
      <c r="AQ54" s="36"/>
      <c r="AR54" s="49"/>
      <c r="AS54" s="49"/>
      <c r="AT54" s="36"/>
      <c r="AU54" s="49"/>
      <c r="AV54" s="49"/>
    </row>
    <row r="55" spans="1:48" ht="15.75" customHeight="1">
      <c r="A55" s="54" t="s">
        <v>190</v>
      </c>
      <c r="B55" s="34"/>
      <c r="C55" s="55"/>
      <c r="D55" s="55"/>
      <c r="E55" s="55"/>
      <c r="F55" s="314"/>
      <c r="G55" s="314"/>
      <c r="H55" s="314" t="s">
        <v>589</v>
      </c>
      <c r="I55" s="314"/>
      <c r="J55" s="314"/>
      <c r="K55" s="314"/>
      <c r="L55" s="314"/>
      <c r="M55" s="314"/>
      <c r="N55" s="314"/>
      <c r="O55" s="314"/>
      <c r="P55" s="314"/>
      <c r="Q55" s="314"/>
      <c r="R55" s="56"/>
      <c r="S55" s="56"/>
      <c r="T55" s="56"/>
      <c r="U55" s="314"/>
      <c r="V55" s="314"/>
      <c r="W55" s="315"/>
      <c r="X55" s="314"/>
      <c r="Y55" s="314"/>
      <c r="Z55" s="314"/>
      <c r="AA55" s="57"/>
      <c r="AB55" s="314"/>
      <c r="AC55" s="316"/>
      <c r="AE55" s="46"/>
      <c r="AF55" s="52"/>
      <c r="AG55" s="36"/>
      <c r="AH55" s="49"/>
      <c r="AI55" s="53"/>
      <c r="AJ55" s="49"/>
      <c r="AK55" s="36"/>
      <c r="AL55" s="49"/>
      <c r="AM55" s="49"/>
      <c r="AN55" s="36"/>
      <c r="AO55" s="49"/>
      <c r="AP55" s="49"/>
      <c r="AQ55" s="36"/>
      <c r="AR55" s="49"/>
      <c r="AS55" s="49"/>
      <c r="AT55" s="36"/>
      <c r="AU55" s="49"/>
      <c r="AV55" s="49"/>
    </row>
    <row r="56" spans="1:48" ht="15.75" customHeight="1">
      <c r="A56" s="46"/>
      <c r="B56" s="52"/>
      <c r="C56" s="58"/>
      <c r="D56" s="58"/>
      <c r="E56" s="58"/>
      <c r="F56" s="59"/>
      <c r="G56" s="59"/>
      <c r="H56" s="59"/>
      <c r="I56" s="59"/>
      <c r="J56" s="59"/>
      <c r="K56" s="60"/>
      <c r="L56" s="60"/>
      <c r="M56" s="60"/>
      <c r="N56" s="60"/>
      <c r="O56" s="60"/>
      <c r="P56" s="60"/>
      <c r="Q56" s="60"/>
      <c r="R56" s="61"/>
      <c r="S56" s="61"/>
      <c r="T56" s="58"/>
      <c r="U56" s="60"/>
      <c r="V56" s="60"/>
      <c r="W56" s="59"/>
      <c r="X56" s="59"/>
      <c r="Y56" s="59"/>
      <c r="Z56" s="59"/>
      <c r="AA56" s="58"/>
      <c r="AB56" s="59"/>
      <c r="AC56" s="62"/>
      <c r="AE56" s="46"/>
      <c r="AF56" s="52"/>
      <c r="AG56" s="36"/>
      <c r="AH56" s="49"/>
      <c r="AI56" s="53"/>
      <c r="AJ56" s="49"/>
      <c r="AK56" s="36"/>
      <c r="AL56" s="49"/>
      <c r="AM56" s="49"/>
      <c r="AN56" s="36"/>
      <c r="AO56" s="49"/>
      <c r="AP56" s="49"/>
      <c r="AQ56" s="36"/>
      <c r="AR56" s="49"/>
      <c r="AS56" s="49"/>
      <c r="AT56" s="36"/>
      <c r="AU56" s="49"/>
      <c r="AV56" s="49"/>
    </row>
    <row r="57" spans="1:48" ht="15.75" customHeight="1">
      <c r="A57" s="46"/>
      <c r="B57" s="52"/>
      <c r="C57" s="58"/>
      <c r="D57" s="58"/>
      <c r="E57" s="58"/>
      <c r="F57" s="59"/>
      <c r="G57" s="59"/>
      <c r="H57" s="59"/>
      <c r="I57" s="59"/>
      <c r="J57" s="59"/>
      <c r="K57" s="59"/>
      <c r="L57" s="59"/>
      <c r="M57" s="59"/>
      <c r="N57" s="59"/>
      <c r="O57" s="59"/>
      <c r="P57" s="59"/>
      <c r="Q57" s="59"/>
      <c r="R57" s="61"/>
      <c r="S57" s="61"/>
      <c r="T57" s="61"/>
      <c r="U57" s="59"/>
      <c r="V57" s="59"/>
      <c r="W57" s="59"/>
      <c r="X57" s="59"/>
      <c r="Y57" s="59"/>
      <c r="Z57" s="59"/>
      <c r="AA57" s="58"/>
      <c r="AB57" s="59"/>
      <c r="AC57" s="62"/>
      <c r="AE57" s="46"/>
      <c r="AF57" s="52"/>
      <c r="AG57" s="63"/>
      <c r="AH57" s="63"/>
      <c r="AI57" s="63"/>
      <c r="AJ57" s="63"/>
      <c r="AK57" s="63"/>
      <c r="AL57" s="63"/>
      <c r="AM57" s="63"/>
      <c r="AN57" s="63"/>
      <c r="AO57" s="63"/>
      <c r="AP57" s="63"/>
      <c r="AQ57" s="63"/>
      <c r="AR57" s="63"/>
      <c r="AS57" s="63"/>
      <c r="AT57" s="63"/>
      <c r="AU57" s="63"/>
      <c r="AV57" s="63"/>
    </row>
    <row r="58" spans="1:48" ht="15.75" customHeight="1">
      <c r="A58" s="46"/>
      <c r="B58" s="52"/>
      <c r="C58" s="58"/>
      <c r="D58" s="58"/>
      <c r="E58" s="58"/>
      <c r="F58" s="59"/>
      <c r="G58" s="59"/>
      <c r="H58" s="59"/>
      <c r="I58" s="59"/>
      <c r="J58" s="59"/>
      <c r="K58" s="59"/>
      <c r="L58" s="59"/>
      <c r="M58" s="59"/>
      <c r="N58" s="59"/>
      <c r="O58" s="59"/>
      <c r="P58" s="59"/>
      <c r="Q58" s="59"/>
      <c r="R58" s="61"/>
      <c r="S58" s="61"/>
      <c r="T58" s="61"/>
      <c r="U58" s="59"/>
      <c r="V58" s="59"/>
      <c r="W58" s="59"/>
      <c r="X58" s="59"/>
      <c r="Y58" s="59"/>
      <c r="Z58" s="59"/>
      <c r="AA58" s="58"/>
      <c r="AB58" s="59"/>
      <c r="AC58" s="62"/>
      <c r="AE58" s="876"/>
      <c r="AF58" s="876"/>
      <c r="AG58" s="64"/>
      <c r="AH58" s="64"/>
      <c r="AI58" s="64"/>
      <c r="AJ58" s="64"/>
      <c r="AK58" s="64"/>
      <c r="AL58" s="64"/>
      <c r="AM58" s="64"/>
      <c r="AN58" s="64"/>
      <c r="AO58" s="64"/>
      <c r="AP58" s="64"/>
      <c r="AQ58" s="64"/>
      <c r="AR58" s="64"/>
      <c r="AS58" s="64"/>
      <c r="AT58" s="64"/>
      <c r="AU58" s="64"/>
      <c r="AV58" s="64"/>
    </row>
    <row r="59" spans="1:93" ht="15.75" customHeight="1">
      <c r="A59" s="46"/>
      <c r="B59" s="52"/>
      <c r="C59" s="58"/>
      <c r="D59" s="58"/>
      <c r="E59" s="58"/>
      <c r="F59" s="59"/>
      <c r="G59" s="59"/>
      <c r="H59" s="59"/>
      <c r="I59" s="59"/>
      <c r="J59" s="59"/>
      <c r="K59" s="59"/>
      <c r="L59" s="59"/>
      <c r="M59" s="59"/>
      <c r="N59" s="59"/>
      <c r="O59" s="59"/>
      <c r="P59" s="59"/>
      <c r="Q59" s="59"/>
      <c r="R59" s="61"/>
      <c r="S59" s="61"/>
      <c r="T59" s="61"/>
      <c r="U59" s="59"/>
      <c r="V59" s="59"/>
      <c r="W59" s="59"/>
      <c r="X59" s="59"/>
      <c r="Y59" s="59"/>
      <c r="Z59" s="59"/>
      <c r="AA59" s="58"/>
      <c r="AB59" s="59"/>
      <c r="AC59" s="62"/>
      <c r="AE59" s="46"/>
      <c r="AF59" s="52"/>
      <c r="AG59" s="36"/>
      <c r="AH59" s="55"/>
      <c r="AI59" s="36"/>
      <c r="AJ59" s="55"/>
      <c r="AK59" s="36"/>
      <c r="AL59" s="55"/>
      <c r="AM59" s="55"/>
      <c r="AN59" s="36"/>
      <c r="AO59" s="55"/>
      <c r="AP59" s="55"/>
      <c r="AQ59" s="36"/>
      <c r="AR59" s="55"/>
      <c r="AS59" s="55"/>
      <c r="AT59" s="36"/>
      <c r="AU59" s="55"/>
      <c r="AV59" s="55"/>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row>
    <row r="60" spans="1:93" ht="15.75" customHeight="1">
      <c r="A60" s="46"/>
      <c r="B60" s="52"/>
      <c r="C60" s="57"/>
      <c r="D60" s="57"/>
      <c r="E60" s="57"/>
      <c r="F60" s="56"/>
      <c r="G60" s="56"/>
      <c r="H60" s="56"/>
      <c r="I60" s="56"/>
      <c r="J60" s="56"/>
      <c r="K60" s="56"/>
      <c r="L60" s="56"/>
      <c r="M60" s="56"/>
      <c r="N60" s="56"/>
      <c r="O60" s="56"/>
      <c r="P60" s="56"/>
      <c r="Q60" s="56"/>
      <c r="R60" s="56"/>
      <c r="S60" s="56"/>
      <c r="T60" s="61"/>
      <c r="U60" s="61"/>
      <c r="V60" s="61"/>
      <c r="W60" s="61"/>
      <c r="X60" s="61"/>
      <c r="Y60" s="61"/>
      <c r="Z60" s="61"/>
      <c r="AA60" s="58"/>
      <c r="AB60" s="61"/>
      <c r="AC60" s="65"/>
      <c r="AE60" s="35"/>
      <c r="AF60" s="34"/>
      <c r="AG60" s="39"/>
      <c r="AH60" s="48"/>
      <c r="AI60" s="39"/>
      <c r="AJ60" s="48"/>
      <c r="AK60" s="39"/>
      <c r="AL60" s="48"/>
      <c r="AM60" s="48"/>
      <c r="AN60" s="39"/>
      <c r="AO60" s="48"/>
      <c r="AP60" s="48"/>
      <c r="AQ60" s="39"/>
      <c r="AR60" s="48"/>
      <c r="AS60" s="48"/>
      <c r="AT60" s="39"/>
      <c r="AU60" s="48"/>
      <c r="AV60" s="48"/>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row>
    <row r="61" spans="1:48" ht="15.75" customHeight="1">
      <c r="A61" s="876"/>
      <c r="B61" s="876"/>
      <c r="C61" s="36"/>
      <c r="D61" s="36"/>
      <c r="E61" s="36"/>
      <c r="F61" s="66"/>
      <c r="G61" s="61"/>
      <c r="H61" s="61"/>
      <c r="I61" s="61"/>
      <c r="J61" s="66"/>
      <c r="K61" s="61"/>
      <c r="L61" s="61"/>
      <c r="M61" s="61"/>
      <c r="N61" s="61"/>
      <c r="O61" s="61"/>
      <c r="P61" s="61"/>
      <c r="Q61" s="61"/>
      <c r="R61" s="66"/>
      <c r="S61" s="66"/>
      <c r="T61" s="39"/>
      <c r="U61" s="39"/>
      <c r="V61" s="39"/>
      <c r="W61" s="56"/>
      <c r="X61" s="67"/>
      <c r="Y61" s="56"/>
      <c r="Z61" s="67"/>
      <c r="AA61" s="39"/>
      <c r="AB61" s="56"/>
      <c r="AC61" s="68"/>
      <c r="AE61" s="46"/>
      <c r="AF61" s="52"/>
      <c r="AG61" s="36"/>
      <c r="AH61" s="49"/>
      <c r="AI61" s="36"/>
      <c r="AJ61" s="49"/>
      <c r="AK61" s="36"/>
      <c r="AL61" s="49"/>
      <c r="AM61" s="49"/>
      <c r="AN61" s="36"/>
      <c r="AO61" s="49"/>
      <c r="AP61" s="49"/>
      <c r="AQ61" s="36"/>
      <c r="AR61" s="49"/>
      <c r="AS61" s="49"/>
      <c r="AT61" s="36"/>
      <c r="AU61" s="49"/>
      <c r="AV61" s="49"/>
    </row>
    <row r="62" spans="1:48" ht="15.75" customHeight="1">
      <c r="A62" s="46"/>
      <c r="B62" s="52"/>
      <c r="C62" s="55"/>
      <c r="D62" s="61"/>
      <c r="E62" s="61"/>
      <c r="F62" s="61"/>
      <c r="G62" s="61"/>
      <c r="H62" s="61"/>
      <c r="I62" s="61"/>
      <c r="J62" s="61"/>
      <c r="K62" s="61"/>
      <c r="L62" s="61"/>
      <c r="M62" s="61"/>
      <c r="N62" s="61"/>
      <c r="O62" s="61"/>
      <c r="P62" s="61"/>
      <c r="Q62" s="61"/>
      <c r="R62" s="61"/>
      <c r="S62" s="61"/>
      <c r="T62" s="69"/>
      <c r="U62" s="69"/>
      <c r="V62" s="69"/>
      <c r="W62" s="66"/>
      <c r="X62" s="36"/>
      <c r="Y62" s="61"/>
      <c r="Z62" s="66"/>
      <c r="AA62" s="55"/>
      <c r="AB62" s="61"/>
      <c r="AC62" s="69"/>
      <c r="AD62" s="34"/>
      <c r="AE62" s="46"/>
      <c r="AF62" s="52"/>
      <c r="AG62" s="39"/>
      <c r="AH62" s="70"/>
      <c r="AI62" s="39"/>
      <c r="AJ62" s="70"/>
      <c r="AK62" s="39"/>
      <c r="AL62" s="70"/>
      <c r="AM62" s="70"/>
      <c r="AN62" s="39"/>
      <c r="AO62" s="70"/>
      <c r="AP62" s="70"/>
      <c r="AQ62" s="39"/>
      <c r="AR62" s="70"/>
      <c r="AS62" s="70"/>
      <c r="AT62" s="39"/>
      <c r="AU62" s="70"/>
      <c r="AV62" s="70"/>
    </row>
    <row r="63" spans="1:48" ht="15.75" customHeight="1">
      <c r="A63" s="54"/>
      <c r="B63" s="34"/>
      <c r="C63" s="55"/>
      <c r="D63" s="55"/>
      <c r="E63" s="55"/>
      <c r="F63" s="69"/>
      <c r="G63" s="66"/>
      <c r="H63" s="66"/>
      <c r="I63" s="66"/>
      <c r="J63" s="55"/>
      <c r="K63" s="36"/>
      <c r="L63" s="36"/>
      <c r="M63" s="36"/>
      <c r="N63" s="36"/>
      <c r="O63" s="36"/>
      <c r="P63" s="36"/>
      <c r="Q63" s="36"/>
      <c r="R63" s="69"/>
      <c r="S63" s="69"/>
      <c r="T63" s="65"/>
      <c r="U63" s="65"/>
      <c r="V63" s="65"/>
      <c r="W63" s="65"/>
      <c r="X63" s="65"/>
      <c r="Y63" s="65"/>
      <c r="Z63" s="65"/>
      <c r="AA63" s="55"/>
      <c r="AB63" s="65"/>
      <c r="AC63" s="65"/>
      <c r="AE63" s="46"/>
      <c r="AF63" s="52"/>
      <c r="AG63" s="63"/>
      <c r="AH63" s="63"/>
      <c r="AI63" s="63"/>
      <c r="AJ63" s="63"/>
      <c r="AK63" s="63"/>
      <c r="AL63" s="63"/>
      <c r="AM63" s="63"/>
      <c r="AN63" s="63"/>
      <c r="AO63" s="63"/>
      <c r="AP63" s="63"/>
      <c r="AQ63" s="63"/>
      <c r="AR63" s="63"/>
      <c r="AS63" s="63"/>
      <c r="AT63" s="63"/>
      <c r="AU63" s="63"/>
      <c r="AV63" s="63"/>
    </row>
    <row r="64" spans="1:48" ht="15.75" customHeight="1">
      <c r="A64" s="47"/>
      <c r="B64" s="47"/>
      <c r="C64" s="48"/>
      <c r="D64" s="48"/>
      <c r="E64" s="48"/>
      <c r="F64" s="71"/>
      <c r="G64" s="67"/>
      <c r="H64" s="67"/>
      <c r="I64" s="67"/>
      <c r="J64" s="48"/>
      <c r="K64" s="39"/>
      <c r="L64" s="39"/>
      <c r="M64" s="39"/>
      <c r="N64" s="39"/>
      <c r="O64" s="39"/>
      <c r="P64" s="39"/>
      <c r="Q64" s="39"/>
      <c r="R64" s="71"/>
      <c r="S64" s="71"/>
      <c r="T64" s="69"/>
      <c r="U64" s="69"/>
      <c r="V64" s="69"/>
      <c r="W64" s="66"/>
      <c r="X64" s="36"/>
      <c r="Y64" s="66"/>
      <c r="Z64" s="66"/>
      <c r="AA64" s="55"/>
      <c r="AB64" s="72"/>
      <c r="AC64" s="72"/>
      <c r="AE64" s="46"/>
      <c r="AF64" s="52"/>
      <c r="AG64" s="65"/>
      <c r="AH64" s="65"/>
      <c r="AI64" s="65"/>
      <c r="AJ64" s="65"/>
      <c r="AK64" s="65"/>
      <c r="AL64" s="65"/>
      <c r="AM64" s="65"/>
      <c r="AN64" s="65"/>
      <c r="AO64" s="65"/>
      <c r="AP64" s="65"/>
      <c r="AQ64" s="65"/>
      <c r="AR64" s="65"/>
      <c r="AS64" s="65"/>
      <c r="AT64" s="65"/>
      <c r="AU64" s="65"/>
      <c r="AV64" s="65"/>
    </row>
    <row r="65" spans="1:48" ht="15.75" customHeight="1">
      <c r="A65" s="47"/>
      <c r="B65" s="47"/>
      <c r="C65" s="55"/>
      <c r="D65" s="55"/>
      <c r="E65" s="55"/>
      <c r="F65" s="69"/>
      <c r="G65" s="66"/>
      <c r="H65" s="66"/>
      <c r="I65" s="66"/>
      <c r="J65" s="55"/>
      <c r="K65" s="36"/>
      <c r="L65" s="36"/>
      <c r="M65" s="36"/>
      <c r="N65" s="36"/>
      <c r="O65" s="36"/>
      <c r="P65" s="36"/>
      <c r="Q65" s="36"/>
      <c r="R65" s="69"/>
      <c r="S65" s="69"/>
      <c r="T65" s="71"/>
      <c r="U65" s="71"/>
      <c r="V65" s="71"/>
      <c r="W65" s="67"/>
      <c r="X65" s="39"/>
      <c r="Y65" s="67"/>
      <c r="Z65" s="67"/>
      <c r="AA65" s="48"/>
      <c r="AB65" s="73"/>
      <c r="AC65" s="73"/>
      <c r="AE65" s="46"/>
      <c r="AF65" s="52"/>
      <c r="AG65" s="36"/>
      <c r="AH65" s="49"/>
      <c r="AI65" s="36"/>
      <c r="AJ65" s="49"/>
      <c r="AK65" s="36"/>
      <c r="AL65" s="49"/>
      <c r="AM65" s="49"/>
      <c r="AN65" s="36"/>
      <c r="AO65" s="49"/>
      <c r="AP65" s="49"/>
      <c r="AQ65" s="36"/>
      <c r="AR65" s="49"/>
      <c r="AS65" s="49"/>
      <c r="AT65" s="36"/>
      <c r="AU65" s="49"/>
      <c r="AV65" s="49"/>
    </row>
    <row r="66" spans="1:48" ht="15.75" customHeight="1">
      <c r="A66" s="47"/>
      <c r="B66" s="47"/>
      <c r="C66" s="55"/>
      <c r="D66" s="55"/>
      <c r="E66" s="55"/>
      <c r="F66" s="69"/>
      <c r="G66" s="66"/>
      <c r="H66" s="66"/>
      <c r="I66" s="66"/>
      <c r="J66" s="55"/>
      <c r="K66" s="36"/>
      <c r="L66" s="36"/>
      <c r="M66" s="36"/>
      <c r="N66" s="36"/>
      <c r="O66" s="36"/>
      <c r="P66" s="36"/>
      <c r="Q66" s="36"/>
      <c r="R66" s="69"/>
      <c r="S66" s="69"/>
      <c r="T66" s="69"/>
      <c r="U66" s="69"/>
      <c r="V66" s="69"/>
      <c r="W66" s="66"/>
      <c r="X66" s="36"/>
      <c r="Y66" s="66"/>
      <c r="Z66" s="66"/>
      <c r="AA66" s="55"/>
      <c r="AB66" s="74"/>
      <c r="AC66" s="72"/>
      <c r="AE66" s="46"/>
      <c r="AF66" s="52"/>
      <c r="AG66" s="36"/>
      <c r="AH66" s="49"/>
      <c r="AI66" s="36"/>
      <c r="AJ66" s="49"/>
      <c r="AK66" s="36"/>
      <c r="AL66" s="49"/>
      <c r="AM66" s="49"/>
      <c r="AN66" s="36"/>
      <c r="AO66" s="49"/>
      <c r="AP66" s="49"/>
      <c r="AQ66" s="36"/>
      <c r="AR66" s="49"/>
      <c r="AS66" s="49"/>
      <c r="AT66" s="36"/>
      <c r="AU66" s="49"/>
      <c r="AV66" s="49"/>
    </row>
    <row r="67" spans="1:32" ht="15.75" customHeight="1">
      <c r="A67" s="47"/>
      <c r="B67" s="47"/>
      <c r="C67" s="55"/>
      <c r="D67" s="55"/>
      <c r="E67" s="55"/>
      <c r="F67" s="69"/>
      <c r="G67" s="66"/>
      <c r="H67" s="66"/>
      <c r="I67" s="66"/>
      <c r="J67" s="55"/>
      <c r="K67" s="36"/>
      <c r="L67" s="36"/>
      <c r="M67" s="36"/>
      <c r="N67" s="36"/>
      <c r="O67" s="36"/>
      <c r="P67" s="36"/>
      <c r="Q67" s="36"/>
      <c r="R67" s="69"/>
      <c r="S67" s="69"/>
      <c r="T67" s="69"/>
      <c r="U67" s="69"/>
      <c r="V67" s="69"/>
      <c r="W67" s="66"/>
      <c r="X67" s="36"/>
      <c r="Y67" s="66"/>
      <c r="Z67" s="66"/>
      <c r="AA67" s="55"/>
      <c r="AB67" s="72"/>
      <c r="AC67" s="72"/>
      <c r="AE67" s="46"/>
      <c r="AF67" s="52"/>
    </row>
    <row r="68" spans="1:32" ht="15.75" customHeight="1">
      <c r="A68" s="47"/>
      <c r="B68" s="47"/>
      <c r="C68" s="55"/>
      <c r="D68" s="55"/>
      <c r="E68" s="55"/>
      <c r="F68" s="69"/>
      <c r="G68" s="61"/>
      <c r="H68" s="61"/>
      <c r="I68" s="61"/>
      <c r="J68" s="61"/>
      <c r="K68" s="36"/>
      <c r="L68" s="36"/>
      <c r="M68" s="36"/>
      <c r="N68" s="36"/>
      <c r="O68" s="36"/>
      <c r="P68" s="36"/>
      <c r="Q68" s="36"/>
      <c r="R68" s="69"/>
      <c r="S68" s="69"/>
      <c r="T68" s="69"/>
      <c r="U68" s="69"/>
      <c r="V68" s="69"/>
      <c r="W68" s="66"/>
      <c r="X68" s="36"/>
      <c r="Y68" s="66"/>
      <c r="Z68" s="66"/>
      <c r="AA68" s="55"/>
      <c r="AB68" s="74"/>
      <c r="AC68" s="72"/>
      <c r="AE68" s="876"/>
      <c r="AF68" s="877"/>
    </row>
    <row r="69" spans="1:48" ht="15.75" customHeight="1">
      <c r="A69" s="47"/>
      <c r="B69" s="47"/>
      <c r="C69" s="55"/>
      <c r="D69" s="55"/>
      <c r="E69" s="55"/>
      <c r="F69" s="69"/>
      <c r="G69" s="66"/>
      <c r="H69" s="66"/>
      <c r="I69" s="66"/>
      <c r="J69" s="55"/>
      <c r="K69" s="61"/>
      <c r="L69" s="61"/>
      <c r="M69" s="61"/>
      <c r="N69" s="61"/>
      <c r="O69" s="61"/>
      <c r="P69" s="61"/>
      <c r="Q69" s="61"/>
      <c r="R69" s="69"/>
      <c r="S69" s="69"/>
      <c r="T69" s="69"/>
      <c r="U69" s="69"/>
      <c r="V69" s="69"/>
      <c r="W69" s="66"/>
      <c r="X69" s="66"/>
      <c r="Y69" s="61"/>
      <c r="Z69" s="61"/>
      <c r="AA69" s="55"/>
      <c r="AB69" s="66"/>
      <c r="AC69" s="69"/>
      <c r="AE69" s="46"/>
      <c r="AF69" s="52"/>
      <c r="AG69" s="63"/>
      <c r="AH69" s="63"/>
      <c r="AI69" s="63"/>
      <c r="AJ69" s="63"/>
      <c r="AK69" s="63"/>
      <c r="AL69" s="63"/>
      <c r="AM69" s="63"/>
      <c r="AN69" s="63"/>
      <c r="AO69" s="63"/>
      <c r="AP69" s="63"/>
      <c r="AQ69" s="63"/>
      <c r="AR69" s="63"/>
      <c r="AS69" s="63"/>
      <c r="AT69" s="63"/>
      <c r="AU69" s="63"/>
      <c r="AV69" s="63"/>
    </row>
    <row r="70" spans="1:48" ht="15.75" customHeight="1">
      <c r="A70" s="47"/>
      <c r="B70" s="47"/>
      <c r="C70" s="48"/>
      <c r="D70" s="48"/>
      <c r="E70" s="48"/>
      <c r="F70" s="71"/>
      <c r="G70" s="56"/>
      <c r="H70" s="56"/>
      <c r="I70" s="56"/>
      <c r="J70" s="48"/>
      <c r="K70" s="56"/>
      <c r="L70" s="56"/>
      <c r="M70" s="56"/>
      <c r="N70" s="56"/>
      <c r="O70" s="56"/>
      <c r="P70" s="56"/>
      <c r="Q70" s="56"/>
      <c r="R70" s="71"/>
      <c r="S70" s="71"/>
      <c r="T70" s="34"/>
      <c r="U70" s="34"/>
      <c r="V70" s="34"/>
      <c r="W70" s="34"/>
      <c r="X70" s="34"/>
      <c r="Y70" s="34"/>
      <c r="Z70" s="34"/>
      <c r="AA70" s="34"/>
      <c r="AB70" s="34"/>
      <c r="AC70" s="34"/>
      <c r="AE70" s="46"/>
      <c r="AF70" s="52"/>
      <c r="AG70" s="61"/>
      <c r="AH70" s="61"/>
      <c r="AI70" s="61"/>
      <c r="AJ70" s="61"/>
      <c r="AK70" s="61"/>
      <c r="AL70" s="61"/>
      <c r="AM70" s="61"/>
      <c r="AN70" s="61"/>
      <c r="AO70" s="61"/>
      <c r="AP70" s="61"/>
      <c r="AQ70" s="61"/>
      <c r="AR70" s="61"/>
      <c r="AS70" s="61"/>
      <c r="AT70" s="61"/>
      <c r="AU70" s="61"/>
      <c r="AV70" s="61"/>
    </row>
    <row r="71" spans="1:48" ht="15.75" customHeight="1">
      <c r="A71" s="47"/>
      <c r="B71" s="47"/>
      <c r="C71" s="55"/>
      <c r="D71" s="55"/>
      <c r="E71" s="55"/>
      <c r="F71" s="69"/>
      <c r="G71" s="61"/>
      <c r="H71" s="61"/>
      <c r="I71" s="61"/>
      <c r="J71" s="55"/>
      <c r="K71" s="61"/>
      <c r="L71" s="61"/>
      <c r="M71" s="61"/>
      <c r="N71" s="61"/>
      <c r="O71" s="61"/>
      <c r="P71" s="61"/>
      <c r="Q71" s="61"/>
      <c r="R71" s="69"/>
      <c r="S71" s="69"/>
      <c r="T71" s="71"/>
      <c r="U71" s="71"/>
      <c r="V71" s="71"/>
      <c r="W71" s="67"/>
      <c r="X71" s="67"/>
      <c r="Y71" s="56"/>
      <c r="Z71" s="71"/>
      <c r="AA71" s="48"/>
      <c r="AB71" s="67"/>
      <c r="AC71" s="71"/>
      <c r="AE71" s="46"/>
      <c r="AF71" s="52"/>
      <c r="AG71" s="36"/>
      <c r="AH71" s="55"/>
      <c r="AI71" s="36"/>
      <c r="AJ71" s="55"/>
      <c r="AK71" s="36"/>
      <c r="AL71" s="55"/>
      <c r="AM71" s="55"/>
      <c r="AN71" s="36"/>
      <c r="AO71" s="55"/>
      <c r="AP71" s="55"/>
      <c r="AQ71" s="36"/>
      <c r="AR71" s="55"/>
      <c r="AS71" s="55"/>
      <c r="AT71" s="36"/>
      <c r="AU71" s="55"/>
      <c r="AV71" s="55"/>
    </row>
    <row r="72" spans="1:48" ht="15.75" customHeight="1">
      <c r="A72" s="47"/>
      <c r="B72" s="47"/>
      <c r="C72" s="55"/>
      <c r="D72" s="55"/>
      <c r="E72" s="55"/>
      <c r="F72" s="69"/>
      <c r="G72" s="36"/>
      <c r="H72" s="36"/>
      <c r="I72" s="36"/>
      <c r="J72" s="55"/>
      <c r="K72" s="66"/>
      <c r="L72" s="66"/>
      <c r="M72" s="66"/>
      <c r="N72" s="66"/>
      <c r="O72" s="66"/>
      <c r="P72" s="66"/>
      <c r="Q72" s="66"/>
      <c r="R72" s="69"/>
      <c r="S72" s="69"/>
      <c r="T72" s="69"/>
      <c r="U72" s="69"/>
      <c r="V72" s="69"/>
      <c r="W72" s="66"/>
      <c r="X72" s="66"/>
      <c r="Y72" s="61"/>
      <c r="Z72" s="66"/>
      <c r="AA72" s="55"/>
      <c r="AB72" s="69"/>
      <c r="AC72" s="69"/>
      <c r="AE72" s="46"/>
      <c r="AF72" s="52"/>
      <c r="AG72" s="36"/>
      <c r="AH72" s="55"/>
      <c r="AI72" s="36"/>
      <c r="AJ72" s="55"/>
      <c r="AK72" s="36"/>
      <c r="AL72" s="55"/>
      <c r="AM72" s="55"/>
      <c r="AN72" s="36"/>
      <c r="AO72" s="55"/>
      <c r="AP72" s="55"/>
      <c r="AQ72" s="36"/>
      <c r="AR72" s="55"/>
      <c r="AS72" s="55"/>
      <c r="AT72" s="36"/>
      <c r="AU72" s="55"/>
      <c r="AV72" s="55"/>
    </row>
    <row r="73" spans="1:48" ht="15.75" customHeight="1">
      <c r="A73" s="47"/>
      <c r="B73" s="47"/>
      <c r="C73" s="66"/>
      <c r="D73" s="66"/>
      <c r="E73" s="66"/>
      <c r="F73" s="66"/>
      <c r="G73" s="66"/>
      <c r="H73" s="66"/>
      <c r="I73" s="66"/>
      <c r="J73" s="66"/>
      <c r="K73" s="66"/>
      <c r="L73" s="66"/>
      <c r="M73" s="66"/>
      <c r="N73" s="66"/>
      <c r="O73" s="66"/>
      <c r="P73" s="66"/>
      <c r="Q73" s="66"/>
      <c r="R73" s="66"/>
      <c r="S73" s="66"/>
      <c r="T73" s="69"/>
      <c r="U73" s="69"/>
      <c r="V73" s="69"/>
      <c r="W73" s="66"/>
      <c r="X73" s="69"/>
      <c r="Y73" s="66"/>
      <c r="Z73" s="66"/>
      <c r="AA73" s="55"/>
      <c r="AB73" s="69"/>
      <c r="AC73" s="69"/>
      <c r="AE73" s="46"/>
      <c r="AF73" s="52"/>
      <c r="AG73" s="36"/>
      <c r="AH73" s="55"/>
      <c r="AI73" s="36"/>
      <c r="AJ73" s="55"/>
      <c r="AK73" s="36"/>
      <c r="AL73" s="55"/>
      <c r="AM73" s="55"/>
      <c r="AN73" s="36"/>
      <c r="AO73" s="55"/>
      <c r="AP73" s="55"/>
      <c r="AQ73" s="36"/>
      <c r="AR73" s="55"/>
      <c r="AS73" s="55"/>
      <c r="AT73" s="36"/>
      <c r="AU73" s="55"/>
      <c r="AV73" s="55"/>
    </row>
    <row r="74" spans="1:48" ht="15.75" customHeight="1">
      <c r="A74" s="47"/>
      <c r="B74" s="47"/>
      <c r="C74" s="55"/>
      <c r="D74" s="61"/>
      <c r="E74" s="61"/>
      <c r="F74" s="61"/>
      <c r="G74" s="61"/>
      <c r="H74" s="61"/>
      <c r="I74" s="61"/>
      <c r="J74" s="61"/>
      <c r="K74" s="61"/>
      <c r="L74" s="61"/>
      <c r="M74" s="61"/>
      <c r="N74" s="61"/>
      <c r="O74" s="61"/>
      <c r="P74" s="61"/>
      <c r="Q74" s="61"/>
      <c r="R74" s="61"/>
      <c r="S74" s="61"/>
      <c r="T74" s="66"/>
      <c r="U74" s="66"/>
      <c r="V74" s="66"/>
      <c r="W74" s="66"/>
      <c r="X74" s="66"/>
      <c r="Y74" s="66"/>
      <c r="Z74" s="66"/>
      <c r="AA74" s="66"/>
      <c r="AB74" s="66"/>
      <c r="AC74" s="66"/>
      <c r="AE74" s="876"/>
      <c r="AF74" s="877"/>
      <c r="AG74" s="36"/>
      <c r="AH74" s="55"/>
      <c r="AI74" s="36"/>
      <c r="AJ74" s="55"/>
      <c r="AK74" s="36"/>
      <c r="AL74" s="55"/>
      <c r="AM74" s="55"/>
      <c r="AN74" s="36"/>
      <c r="AO74" s="55"/>
      <c r="AP74" s="55"/>
      <c r="AQ74" s="36"/>
      <c r="AR74" s="55"/>
      <c r="AS74" s="55"/>
      <c r="AT74" s="36"/>
      <c r="AU74" s="55"/>
      <c r="AV74" s="55"/>
    </row>
    <row r="75" spans="1:48" ht="15.75" customHeight="1">
      <c r="A75" s="47"/>
      <c r="B75" s="47"/>
      <c r="C75" s="55"/>
      <c r="D75" s="55"/>
      <c r="E75" s="55"/>
      <c r="F75" s="69"/>
      <c r="G75" s="66"/>
      <c r="H75" s="66"/>
      <c r="I75" s="66"/>
      <c r="J75" s="66"/>
      <c r="K75" s="36"/>
      <c r="L75" s="36"/>
      <c r="M75" s="36"/>
      <c r="N75" s="36"/>
      <c r="O75" s="36"/>
      <c r="P75" s="36"/>
      <c r="Q75" s="36"/>
      <c r="R75" s="69"/>
      <c r="S75" s="69"/>
      <c r="T75" s="61"/>
      <c r="U75" s="61"/>
      <c r="V75" s="61"/>
      <c r="W75" s="61"/>
      <c r="X75" s="61"/>
      <c r="Y75" s="61"/>
      <c r="Z75" s="61"/>
      <c r="AA75" s="55"/>
      <c r="AB75" s="61"/>
      <c r="AC75" s="61"/>
      <c r="AE75" s="46"/>
      <c r="AF75" s="52"/>
      <c r="AG75" s="36"/>
      <c r="AH75" s="55"/>
      <c r="AI75" s="36"/>
      <c r="AJ75" s="55"/>
      <c r="AK75" s="36"/>
      <c r="AL75" s="55"/>
      <c r="AM75" s="55"/>
      <c r="AN75" s="36"/>
      <c r="AO75" s="55"/>
      <c r="AP75" s="55"/>
      <c r="AQ75" s="36"/>
      <c r="AR75" s="55"/>
      <c r="AS75" s="55"/>
      <c r="AT75" s="36"/>
      <c r="AU75" s="55"/>
      <c r="AV75" s="55"/>
    </row>
    <row r="76" spans="1:48" ht="15.75" customHeight="1">
      <c r="A76" s="47"/>
      <c r="B76" s="47"/>
      <c r="C76" s="55"/>
      <c r="D76" s="55"/>
      <c r="E76" s="55"/>
      <c r="F76" s="69"/>
      <c r="G76" s="61"/>
      <c r="H76" s="61"/>
      <c r="I76" s="61"/>
      <c r="J76" s="69"/>
      <c r="K76" s="66"/>
      <c r="L76" s="66"/>
      <c r="M76" s="66"/>
      <c r="N76" s="66"/>
      <c r="O76" s="66"/>
      <c r="P76" s="66"/>
      <c r="Q76" s="66"/>
      <c r="R76" s="69"/>
      <c r="S76" s="69"/>
      <c r="T76" s="69"/>
      <c r="U76" s="69"/>
      <c r="V76" s="69"/>
      <c r="W76" s="66"/>
      <c r="X76" s="66"/>
      <c r="Y76" s="61"/>
      <c r="Z76" s="66"/>
      <c r="AA76" s="55"/>
      <c r="AB76" s="69"/>
      <c r="AC76" s="69"/>
      <c r="AE76" s="54"/>
      <c r="AF76" s="44"/>
      <c r="AG76" s="39"/>
      <c r="AH76" s="48"/>
      <c r="AI76" s="39"/>
      <c r="AJ76" s="48"/>
      <c r="AK76" s="39"/>
      <c r="AL76" s="48"/>
      <c r="AM76" s="48"/>
      <c r="AN76" s="39"/>
      <c r="AO76" s="48"/>
      <c r="AP76" s="48"/>
      <c r="AQ76" s="39"/>
      <c r="AR76" s="48"/>
      <c r="AS76" s="48"/>
      <c r="AT76" s="39"/>
      <c r="AU76" s="48"/>
      <c r="AV76" s="48"/>
    </row>
    <row r="77" spans="1:48" ht="15.75" customHeight="1">
      <c r="A77" s="47"/>
      <c r="B77" s="47"/>
      <c r="C77" s="55"/>
      <c r="D77" s="55"/>
      <c r="E77" s="55"/>
      <c r="F77" s="69"/>
      <c r="G77" s="66"/>
      <c r="H77" s="66"/>
      <c r="I77" s="66"/>
      <c r="J77" s="66"/>
      <c r="K77" s="36"/>
      <c r="L77" s="36"/>
      <c r="M77" s="36"/>
      <c r="N77" s="36"/>
      <c r="O77" s="36"/>
      <c r="P77" s="36"/>
      <c r="Q77" s="36"/>
      <c r="R77" s="69"/>
      <c r="S77" s="69"/>
      <c r="T77" s="69"/>
      <c r="U77" s="69"/>
      <c r="V77" s="69"/>
      <c r="W77" s="61"/>
      <c r="X77" s="66"/>
      <c r="Y77" s="61"/>
      <c r="Z77" s="66"/>
      <c r="AA77" s="55"/>
      <c r="AB77" s="61"/>
      <c r="AC77" s="69"/>
      <c r="AG77" s="66"/>
      <c r="AH77" s="66"/>
      <c r="AI77" s="66"/>
      <c r="AJ77" s="66"/>
      <c r="AK77" s="66"/>
      <c r="AL77" s="66"/>
      <c r="AM77" s="66"/>
      <c r="AN77" s="66"/>
      <c r="AO77" s="66"/>
      <c r="AP77" s="66"/>
      <c r="AQ77" s="66"/>
      <c r="AR77" s="66"/>
      <c r="AS77" s="66"/>
      <c r="AT77" s="66"/>
      <c r="AU77" s="66"/>
      <c r="AV77" s="66"/>
    </row>
    <row r="78" spans="1:48" ht="15.75" customHeight="1">
      <c r="A78" s="47"/>
      <c r="B78" s="47"/>
      <c r="C78" s="48"/>
      <c r="D78" s="48"/>
      <c r="E78" s="48"/>
      <c r="F78" s="71"/>
      <c r="G78" s="56"/>
      <c r="H78" s="56"/>
      <c r="I78" s="56"/>
      <c r="J78" s="71"/>
      <c r="K78" s="39"/>
      <c r="L78" s="39"/>
      <c r="M78" s="39"/>
      <c r="N78" s="39"/>
      <c r="O78" s="39"/>
      <c r="P78" s="39"/>
      <c r="Q78" s="39"/>
      <c r="R78" s="71"/>
      <c r="S78" s="71"/>
      <c r="T78" s="69"/>
      <c r="U78" s="69"/>
      <c r="V78" s="69"/>
      <c r="W78" s="61"/>
      <c r="X78" s="66"/>
      <c r="Y78" s="66"/>
      <c r="Z78" s="66"/>
      <c r="AA78" s="55"/>
      <c r="AB78" s="69"/>
      <c r="AC78" s="69"/>
      <c r="AE78" s="34"/>
      <c r="AG78" s="61"/>
      <c r="AH78" s="61"/>
      <c r="AI78" s="61"/>
      <c r="AJ78" s="61"/>
      <c r="AK78" s="61"/>
      <c r="AL78" s="61"/>
      <c r="AM78" s="61"/>
      <c r="AN78" s="61"/>
      <c r="AO78" s="61"/>
      <c r="AP78" s="61"/>
      <c r="AQ78" s="61"/>
      <c r="AR78" s="61"/>
      <c r="AS78" s="61"/>
      <c r="AT78" s="61"/>
      <c r="AU78" s="61"/>
      <c r="AV78" s="61"/>
    </row>
    <row r="79" spans="1:48" ht="15.75" customHeight="1">
      <c r="A79" s="47"/>
      <c r="B79" s="47"/>
      <c r="C79" s="55"/>
      <c r="D79" s="55"/>
      <c r="E79" s="55"/>
      <c r="F79" s="69"/>
      <c r="G79" s="61"/>
      <c r="H79" s="61"/>
      <c r="I79" s="61"/>
      <c r="J79" s="69"/>
      <c r="K79" s="36"/>
      <c r="L79" s="36"/>
      <c r="M79" s="36"/>
      <c r="N79" s="36"/>
      <c r="O79" s="36"/>
      <c r="P79" s="36"/>
      <c r="Q79" s="36"/>
      <c r="R79" s="69"/>
      <c r="S79" s="69"/>
      <c r="T79" s="71"/>
      <c r="U79" s="71"/>
      <c r="V79" s="71"/>
      <c r="W79" s="67"/>
      <c r="X79" s="67"/>
      <c r="Y79" s="56"/>
      <c r="Z79" s="56"/>
      <c r="AA79" s="48"/>
      <c r="AB79" s="56"/>
      <c r="AC79" s="71"/>
      <c r="AF79" s="34"/>
      <c r="AG79" s="36"/>
      <c r="AH79" s="55"/>
      <c r="AI79" s="36"/>
      <c r="AJ79" s="55"/>
      <c r="AK79" s="36"/>
      <c r="AL79" s="55"/>
      <c r="AM79" s="55"/>
      <c r="AN79" s="36"/>
      <c r="AO79" s="55"/>
      <c r="AP79" s="55"/>
      <c r="AQ79" s="36"/>
      <c r="AR79" s="55"/>
      <c r="AS79" s="55"/>
      <c r="AT79" s="36"/>
      <c r="AU79" s="55"/>
      <c r="AV79" s="55"/>
    </row>
    <row r="80" spans="1:48" ht="15" customHeight="1">
      <c r="A80" s="47"/>
      <c r="B80" s="47"/>
      <c r="C80" s="66"/>
      <c r="D80" s="66"/>
      <c r="E80" s="66"/>
      <c r="F80" s="66"/>
      <c r="G80" s="66"/>
      <c r="H80" s="66"/>
      <c r="I80" s="66"/>
      <c r="J80" s="66"/>
      <c r="K80" s="66"/>
      <c r="L80" s="66"/>
      <c r="M80" s="66"/>
      <c r="N80" s="66"/>
      <c r="O80" s="66"/>
      <c r="P80" s="66"/>
      <c r="Q80" s="66"/>
      <c r="R80" s="66"/>
      <c r="S80" s="66"/>
      <c r="T80" s="69"/>
      <c r="U80" s="69"/>
      <c r="V80" s="69"/>
      <c r="W80" s="66"/>
      <c r="X80" s="66"/>
      <c r="Y80" s="61"/>
      <c r="Z80" s="61"/>
      <c r="AA80" s="55"/>
      <c r="AB80" s="61"/>
      <c r="AC80" s="69"/>
      <c r="AG80" s="36"/>
      <c r="AH80" s="55"/>
      <c r="AI80" s="36"/>
      <c r="AJ80" s="55"/>
      <c r="AK80" s="36"/>
      <c r="AL80" s="55"/>
      <c r="AM80" s="55"/>
      <c r="AN80" s="36"/>
      <c r="AO80" s="55"/>
      <c r="AP80" s="55"/>
      <c r="AQ80" s="36"/>
      <c r="AR80" s="55"/>
      <c r="AS80" s="55"/>
      <c r="AT80" s="36"/>
      <c r="AU80" s="55"/>
      <c r="AV80" s="55"/>
    </row>
    <row r="81" spans="1:48" ht="12.75">
      <c r="A81" s="47"/>
      <c r="B81" s="47"/>
      <c r="C81" s="55"/>
      <c r="D81" s="61"/>
      <c r="E81" s="61"/>
      <c r="F81" s="61"/>
      <c r="G81" s="61"/>
      <c r="H81" s="61"/>
      <c r="I81" s="61"/>
      <c r="J81" s="61"/>
      <c r="K81" s="61"/>
      <c r="L81" s="61"/>
      <c r="M81" s="61"/>
      <c r="N81" s="61"/>
      <c r="O81" s="61"/>
      <c r="P81" s="61"/>
      <c r="Q81" s="61"/>
      <c r="R81" s="61"/>
      <c r="S81" s="61"/>
      <c r="T81" s="66"/>
      <c r="U81" s="66"/>
      <c r="V81" s="66"/>
      <c r="W81" s="66"/>
      <c r="X81" s="66"/>
      <c r="Y81" s="66"/>
      <c r="Z81" s="66"/>
      <c r="AA81" s="66"/>
      <c r="AB81" s="66"/>
      <c r="AC81" s="66"/>
      <c r="AG81" s="36"/>
      <c r="AH81" s="55"/>
      <c r="AI81" s="36"/>
      <c r="AJ81" s="55"/>
      <c r="AK81" s="36"/>
      <c r="AL81" s="55"/>
      <c r="AM81" s="55"/>
      <c r="AN81" s="36"/>
      <c r="AO81" s="55"/>
      <c r="AP81" s="55"/>
      <c r="AQ81" s="36"/>
      <c r="AR81" s="55"/>
      <c r="AS81" s="55"/>
      <c r="AT81" s="36"/>
      <c r="AU81" s="55"/>
      <c r="AV81" s="55"/>
    </row>
    <row r="82" spans="1:48" ht="12.75">
      <c r="A82" s="47"/>
      <c r="B82" s="47"/>
      <c r="C82" s="55"/>
      <c r="D82" s="55"/>
      <c r="E82" s="55"/>
      <c r="F82" s="69"/>
      <c r="G82" s="61"/>
      <c r="H82" s="61"/>
      <c r="I82" s="61"/>
      <c r="J82" s="69"/>
      <c r="K82" s="36"/>
      <c r="L82" s="36"/>
      <c r="M82" s="36"/>
      <c r="N82" s="36"/>
      <c r="O82" s="36"/>
      <c r="P82" s="36"/>
      <c r="Q82" s="36"/>
      <c r="R82" s="69"/>
      <c r="S82" s="69"/>
      <c r="T82" s="61"/>
      <c r="U82" s="61"/>
      <c r="V82" s="61"/>
      <c r="W82" s="61"/>
      <c r="X82" s="61"/>
      <c r="Y82" s="61"/>
      <c r="Z82" s="61"/>
      <c r="AA82" s="55"/>
      <c r="AB82" s="61"/>
      <c r="AC82" s="61"/>
      <c r="AG82" s="39"/>
      <c r="AH82" s="48"/>
      <c r="AI82" s="39"/>
      <c r="AJ82" s="48"/>
      <c r="AK82" s="39"/>
      <c r="AL82" s="48"/>
      <c r="AM82" s="48"/>
      <c r="AN82" s="39"/>
      <c r="AO82" s="48"/>
      <c r="AP82" s="48"/>
      <c r="AQ82" s="39"/>
      <c r="AR82" s="48"/>
      <c r="AS82" s="48"/>
      <c r="AT82" s="39"/>
      <c r="AU82" s="48"/>
      <c r="AV82" s="48"/>
    </row>
    <row r="83" spans="1:48" ht="12.75">
      <c r="A83" s="47"/>
      <c r="B83" s="47"/>
      <c r="C83" s="55"/>
      <c r="D83" s="55"/>
      <c r="E83" s="55"/>
      <c r="F83" s="69"/>
      <c r="G83" s="61"/>
      <c r="H83" s="61"/>
      <c r="I83" s="61"/>
      <c r="J83" s="69"/>
      <c r="K83" s="61"/>
      <c r="L83" s="61"/>
      <c r="M83" s="61"/>
      <c r="N83" s="61"/>
      <c r="O83" s="61"/>
      <c r="P83" s="61"/>
      <c r="Q83" s="61"/>
      <c r="R83" s="69"/>
      <c r="S83" s="69"/>
      <c r="T83" s="69"/>
      <c r="U83" s="69"/>
      <c r="V83" s="69"/>
      <c r="W83" s="61"/>
      <c r="X83" s="61"/>
      <c r="Y83" s="61"/>
      <c r="Z83" s="66"/>
      <c r="AA83" s="55"/>
      <c r="AB83" s="36"/>
      <c r="AC83" s="69"/>
      <c r="AG83" s="66"/>
      <c r="AH83" s="66"/>
      <c r="AI83" s="36"/>
      <c r="AJ83" s="66"/>
      <c r="AK83" s="66"/>
      <c r="AL83" s="66"/>
      <c r="AM83" s="66"/>
      <c r="AN83" s="66"/>
      <c r="AO83" s="66"/>
      <c r="AP83" s="66"/>
      <c r="AQ83" s="66"/>
      <c r="AR83" s="66"/>
      <c r="AS83" s="66"/>
      <c r="AT83" s="66"/>
      <c r="AU83" s="66"/>
      <c r="AV83" s="66"/>
    </row>
    <row r="84" spans="1:48" ht="12.75">
      <c r="A84" s="47"/>
      <c r="B84" s="47"/>
      <c r="C84" s="48"/>
      <c r="D84" s="48"/>
      <c r="E84" s="48"/>
      <c r="F84" s="71"/>
      <c r="G84" s="39"/>
      <c r="H84" s="39"/>
      <c r="I84" s="39"/>
      <c r="J84" s="71"/>
      <c r="K84" s="39"/>
      <c r="L84" s="39"/>
      <c r="M84" s="39"/>
      <c r="N84" s="39"/>
      <c r="O84" s="39"/>
      <c r="P84" s="39"/>
      <c r="Q84" s="39"/>
      <c r="R84" s="71"/>
      <c r="S84" s="71"/>
      <c r="T84" s="69"/>
      <c r="U84" s="69"/>
      <c r="V84" s="69"/>
      <c r="W84" s="61"/>
      <c r="X84" s="61"/>
      <c r="Y84" s="61"/>
      <c r="Z84" s="66"/>
      <c r="AA84" s="55"/>
      <c r="AB84" s="69"/>
      <c r="AC84" s="69"/>
      <c r="AG84" s="39"/>
      <c r="AH84" s="39"/>
      <c r="AI84" s="39"/>
      <c r="AJ84" s="39"/>
      <c r="AK84" s="39"/>
      <c r="AL84" s="39"/>
      <c r="AM84" s="39"/>
      <c r="AN84" s="39"/>
      <c r="AO84" s="39"/>
      <c r="AP84" s="39"/>
      <c r="AQ84" s="39"/>
      <c r="AR84" s="39"/>
      <c r="AS84" s="39"/>
      <c r="AT84" s="39"/>
      <c r="AU84" s="39"/>
      <c r="AV84" s="39"/>
    </row>
    <row r="85" spans="1:48" ht="12.75">
      <c r="A85" s="47"/>
      <c r="B85" s="47"/>
      <c r="C85" s="34"/>
      <c r="D85" s="34"/>
      <c r="E85" s="34"/>
      <c r="F85" s="34"/>
      <c r="G85" s="34"/>
      <c r="H85" s="34"/>
      <c r="I85" s="34"/>
      <c r="J85" s="34"/>
      <c r="K85" s="34"/>
      <c r="L85" s="34"/>
      <c r="M85" s="34"/>
      <c r="N85" s="34"/>
      <c r="O85" s="34"/>
      <c r="P85" s="34"/>
      <c r="Q85" s="34"/>
      <c r="R85" s="34"/>
      <c r="S85" s="34"/>
      <c r="T85" s="71"/>
      <c r="U85" s="71"/>
      <c r="V85" s="71"/>
      <c r="W85" s="67"/>
      <c r="X85" s="67"/>
      <c r="Y85" s="56"/>
      <c r="Z85" s="67"/>
      <c r="AA85" s="48"/>
      <c r="AB85" s="67"/>
      <c r="AC85" s="71"/>
      <c r="AG85" s="36"/>
      <c r="AH85" s="55"/>
      <c r="AI85" s="36"/>
      <c r="AJ85" s="55"/>
      <c r="AK85" s="36"/>
      <c r="AL85" s="49"/>
      <c r="AM85" s="49"/>
      <c r="AN85" s="36"/>
      <c r="AO85" s="55"/>
      <c r="AP85" s="55"/>
      <c r="AQ85" s="36"/>
      <c r="AR85" s="55"/>
      <c r="AS85" s="55"/>
      <c r="AT85" s="36"/>
      <c r="AU85" s="55"/>
      <c r="AV85" s="55"/>
    </row>
    <row r="86" spans="1:48" ht="12.75">
      <c r="A86" s="47"/>
      <c r="B86" s="47"/>
      <c r="C86" s="55"/>
      <c r="D86" s="55"/>
      <c r="E86" s="55"/>
      <c r="F86" s="69"/>
      <c r="G86" s="36"/>
      <c r="H86" s="36"/>
      <c r="I86" s="36"/>
      <c r="J86" s="69"/>
      <c r="K86" s="36"/>
      <c r="L86" s="36"/>
      <c r="M86" s="36"/>
      <c r="N86" s="36"/>
      <c r="O86" s="36"/>
      <c r="P86" s="36"/>
      <c r="Q86" s="36"/>
      <c r="R86" s="69"/>
      <c r="S86" s="69"/>
      <c r="T86" s="34"/>
      <c r="U86" s="34"/>
      <c r="V86" s="34"/>
      <c r="W86" s="34"/>
      <c r="X86" s="34"/>
      <c r="Y86" s="34"/>
      <c r="Z86" s="34"/>
      <c r="AA86" s="34"/>
      <c r="AB86" s="34"/>
      <c r="AC86" s="34"/>
      <c r="AG86" s="75"/>
      <c r="AH86" s="75"/>
      <c r="AI86" s="75"/>
      <c r="AJ86" s="75"/>
      <c r="AK86" s="75"/>
      <c r="AL86" s="75"/>
      <c r="AM86" s="75"/>
      <c r="AN86" s="75"/>
      <c r="AO86" s="75"/>
      <c r="AP86" s="75"/>
      <c r="AQ86" s="75"/>
      <c r="AR86" s="75"/>
      <c r="AS86" s="75"/>
      <c r="AT86" s="75"/>
      <c r="AU86" s="75"/>
      <c r="AV86" s="75"/>
    </row>
    <row r="87" spans="1:48" ht="12.75">
      <c r="A87" s="47"/>
      <c r="B87" s="47"/>
      <c r="C87" s="55"/>
      <c r="D87" s="61"/>
      <c r="E87" s="61"/>
      <c r="F87" s="61"/>
      <c r="G87" s="61"/>
      <c r="H87" s="61"/>
      <c r="I87" s="61"/>
      <c r="J87" s="61"/>
      <c r="K87" s="61"/>
      <c r="L87" s="61"/>
      <c r="M87" s="61"/>
      <c r="N87" s="61"/>
      <c r="O87" s="61"/>
      <c r="P87" s="61"/>
      <c r="Q87" s="61"/>
      <c r="R87" s="61"/>
      <c r="S87" s="61"/>
      <c r="T87" s="69"/>
      <c r="U87" s="69"/>
      <c r="V87" s="69"/>
      <c r="W87" s="66"/>
      <c r="X87" s="66"/>
      <c r="Y87" s="61"/>
      <c r="Z87" s="66"/>
      <c r="AA87" s="55"/>
      <c r="AB87" s="66"/>
      <c r="AC87" s="69"/>
      <c r="AG87" s="34"/>
      <c r="AH87" s="34"/>
      <c r="AI87" s="34"/>
      <c r="AJ87" s="34"/>
      <c r="AK87" s="34"/>
      <c r="AL87" s="34"/>
      <c r="AM87" s="34"/>
      <c r="AN87" s="34"/>
      <c r="AO87" s="34"/>
      <c r="AP87" s="34"/>
      <c r="AQ87" s="34"/>
      <c r="AR87" s="34"/>
      <c r="AS87" s="34"/>
      <c r="AT87" s="34"/>
      <c r="AU87" s="34"/>
      <c r="AV87" s="34"/>
    </row>
    <row r="88" spans="1:48" ht="12.75">
      <c r="A88" s="47"/>
      <c r="B88" s="47"/>
      <c r="C88" s="34"/>
      <c r="D88" s="34"/>
      <c r="E88" s="34"/>
      <c r="F88" s="34"/>
      <c r="G88" s="34"/>
      <c r="H88" s="34"/>
      <c r="I88" s="34"/>
      <c r="J88" s="34"/>
      <c r="K88" s="34"/>
      <c r="L88" s="34"/>
      <c r="M88" s="34"/>
      <c r="N88" s="34"/>
      <c r="O88" s="34"/>
      <c r="P88" s="34"/>
      <c r="Q88" s="34"/>
      <c r="R88" s="34"/>
      <c r="S88" s="34"/>
      <c r="T88" s="61"/>
      <c r="U88" s="61"/>
      <c r="V88" s="61"/>
      <c r="W88" s="61"/>
      <c r="X88" s="61"/>
      <c r="Y88" s="61"/>
      <c r="Z88" s="61"/>
      <c r="AA88" s="55"/>
      <c r="AB88" s="61"/>
      <c r="AC88" s="61"/>
      <c r="AG88" s="76"/>
      <c r="AH88" s="76"/>
      <c r="AI88" s="76"/>
      <c r="AJ88" s="76"/>
      <c r="AK88" s="76"/>
      <c r="AL88" s="76"/>
      <c r="AM88" s="76"/>
      <c r="AN88" s="76"/>
      <c r="AO88" s="76"/>
      <c r="AP88" s="76"/>
      <c r="AQ88" s="76"/>
      <c r="AR88" s="76"/>
      <c r="AS88" s="76"/>
      <c r="AT88" s="76"/>
      <c r="AU88" s="76"/>
      <c r="AV88" s="76"/>
    </row>
    <row r="89" spans="1:48" ht="12.75">
      <c r="A89" s="47"/>
      <c r="B89" s="47"/>
      <c r="T89" s="34"/>
      <c r="U89" s="34"/>
      <c r="V89" s="34"/>
      <c r="W89" s="34"/>
      <c r="X89" s="34"/>
      <c r="Y89" s="34"/>
      <c r="Z89" s="34"/>
      <c r="AA89" s="34"/>
      <c r="AB89" s="34"/>
      <c r="AC89" s="34"/>
      <c r="AG89" s="76"/>
      <c r="AH89" s="76"/>
      <c r="AI89" s="76"/>
      <c r="AJ89" s="76"/>
      <c r="AK89" s="76"/>
      <c r="AL89" s="76"/>
      <c r="AM89" s="76"/>
      <c r="AN89" s="76"/>
      <c r="AO89" s="76"/>
      <c r="AP89" s="76"/>
      <c r="AQ89" s="76"/>
      <c r="AR89" s="76"/>
      <c r="AS89" s="76"/>
      <c r="AT89" s="76"/>
      <c r="AU89" s="76"/>
      <c r="AV89" s="76"/>
    </row>
    <row r="90" spans="1:48" ht="12.75">
      <c r="A90" s="47"/>
      <c r="B90" s="47"/>
      <c r="AG90" s="76"/>
      <c r="AH90" s="76"/>
      <c r="AI90" s="76"/>
      <c r="AJ90" s="76"/>
      <c r="AK90" s="76"/>
      <c r="AL90" s="76"/>
      <c r="AM90" s="76"/>
      <c r="AN90" s="76"/>
      <c r="AO90" s="76"/>
      <c r="AP90" s="76"/>
      <c r="AQ90" s="76"/>
      <c r="AR90" s="76"/>
      <c r="AS90" s="76"/>
      <c r="AT90" s="76"/>
      <c r="AU90" s="76"/>
      <c r="AV90" s="76"/>
    </row>
    <row r="91" spans="1:48" ht="12.75">
      <c r="A91" s="47"/>
      <c r="B91" s="47"/>
      <c r="AG91" s="76"/>
      <c r="AH91" s="76"/>
      <c r="AI91" s="76"/>
      <c r="AJ91" s="76"/>
      <c r="AK91" s="76"/>
      <c r="AL91" s="76"/>
      <c r="AM91" s="76"/>
      <c r="AN91" s="76"/>
      <c r="AO91" s="76"/>
      <c r="AP91" s="76"/>
      <c r="AQ91" s="76"/>
      <c r="AR91" s="76"/>
      <c r="AS91" s="76"/>
      <c r="AT91" s="76"/>
      <c r="AU91" s="76"/>
      <c r="AV91" s="76"/>
    </row>
    <row r="92" spans="1:48" ht="12.75">
      <c r="A92" s="47"/>
      <c r="B92" s="47"/>
      <c r="AG92" s="76"/>
      <c r="AH92" s="76"/>
      <c r="AI92" s="76"/>
      <c r="AJ92" s="76"/>
      <c r="AK92" s="76"/>
      <c r="AL92" s="76"/>
      <c r="AM92" s="76"/>
      <c r="AN92" s="76"/>
      <c r="AO92" s="76"/>
      <c r="AP92" s="76"/>
      <c r="AQ92" s="76"/>
      <c r="AR92" s="76"/>
      <c r="AS92" s="76"/>
      <c r="AT92" s="76"/>
      <c r="AU92" s="76"/>
      <c r="AV92" s="76"/>
    </row>
    <row r="93" spans="1:48" ht="12.75">
      <c r="A93" s="47"/>
      <c r="B93" s="47"/>
      <c r="AG93" s="76"/>
      <c r="AH93" s="76"/>
      <c r="AI93" s="76"/>
      <c r="AJ93" s="76"/>
      <c r="AK93" s="76"/>
      <c r="AL93" s="76"/>
      <c r="AM93" s="76"/>
      <c r="AN93" s="76"/>
      <c r="AO93" s="76"/>
      <c r="AP93" s="76"/>
      <c r="AQ93" s="76"/>
      <c r="AR93" s="76"/>
      <c r="AS93" s="76"/>
      <c r="AT93" s="76"/>
      <c r="AU93" s="76"/>
      <c r="AV93" s="76"/>
    </row>
    <row r="94" spans="1:48" ht="12.75">
      <c r="A94" s="47"/>
      <c r="B94" s="47"/>
      <c r="AG94" s="76"/>
      <c r="AH94" s="76"/>
      <c r="AI94" s="76"/>
      <c r="AJ94" s="76"/>
      <c r="AK94" s="76"/>
      <c r="AL94" s="76"/>
      <c r="AM94" s="76"/>
      <c r="AN94" s="76"/>
      <c r="AO94" s="76"/>
      <c r="AP94" s="76"/>
      <c r="AQ94" s="76"/>
      <c r="AR94" s="76"/>
      <c r="AS94" s="76"/>
      <c r="AT94" s="76"/>
      <c r="AU94" s="76"/>
      <c r="AV94" s="76"/>
    </row>
    <row r="95" spans="1:48" ht="12.75">
      <c r="A95" s="47"/>
      <c r="B95" s="47"/>
      <c r="AG95" s="76"/>
      <c r="AH95" s="76"/>
      <c r="AI95" s="76"/>
      <c r="AJ95" s="76"/>
      <c r="AK95" s="76"/>
      <c r="AL95" s="76"/>
      <c r="AM95" s="76"/>
      <c r="AN95" s="76"/>
      <c r="AO95" s="76"/>
      <c r="AP95" s="76"/>
      <c r="AQ95" s="76"/>
      <c r="AR95" s="76"/>
      <c r="AS95" s="76"/>
      <c r="AT95" s="76"/>
      <c r="AU95" s="76"/>
      <c r="AV95" s="76"/>
    </row>
    <row r="96" spans="1:48" ht="12.75">
      <c r="A96" s="47"/>
      <c r="B96" s="47"/>
      <c r="AG96" s="76"/>
      <c r="AH96" s="76"/>
      <c r="AI96" s="76"/>
      <c r="AJ96" s="76"/>
      <c r="AK96" s="76"/>
      <c r="AL96" s="76"/>
      <c r="AM96" s="76"/>
      <c r="AN96" s="76"/>
      <c r="AO96" s="76"/>
      <c r="AP96" s="76"/>
      <c r="AQ96" s="76"/>
      <c r="AR96" s="76"/>
      <c r="AS96" s="76"/>
      <c r="AT96" s="76"/>
      <c r="AU96" s="76"/>
      <c r="AV96" s="76"/>
    </row>
    <row r="97" spans="1:48" ht="12.75">
      <c r="A97" s="47"/>
      <c r="B97" s="47"/>
      <c r="AG97" s="76"/>
      <c r="AH97" s="76"/>
      <c r="AI97" s="76"/>
      <c r="AJ97" s="76"/>
      <c r="AK97" s="76"/>
      <c r="AL97" s="76"/>
      <c r="AM97" s="76"/>
      <c r="AN97" s="76"/>
      <c r="AO97" s="76"/>
      <c r="AP97" s="76"/>
      <c r="AQ97" s="76"/>
      <c r="AR97" s="76"/>
      <c r="AS97" s="76"/>
      <c r="AT97" s="76"/>
      <c r="AU97" s="76"/>
      <c r="AV97" s="76"/>
    </row>
    <row r="98" spans="1:48" ht="12.75">
      <c r="A98" s="47"/>
      <c r="B98" s="47"/>
      <c r="AG98" s="76"/>
      <c r="AH98" s="76"/>
      <c r="AI98" s="76"/>
      <c r="AJ98" s="76"/>
      <c r="AK98" s="76"/>
      <c r="AL98" s="76"/>
      <c r="AM98" s="76"/>
      <c r="AN98" s="76"/>
      <c r="AO98" s="76"/>
      <c r="AP98" s="76"/>
      <c r="AQ98" s="76"/>
      <c r="AR98" s="76"/>
      <c r="AS98" s="76"/>
      <c r="AT98" s="76"/>
      <c r="AU98" s="76"/>
      <c r="AV98" s="76"/>
    </row>
    <row r="99" spans="1:48" ht="12.75">
      <c r="A99" s="47"/>
      <c r="B99" s="47"/>
      <c r="AG99" s="76"/>
      <c r="AH99" s="76"/>
      <c r="AI99" s="76"/>
      <c r="AJ99" s="76"/>
      <c r="AK99" s="76"/>
      <c r="AL99" s="76"/>
      <c r="AM99" s="76"/>
      <c r="AN99" s="76"/>
      <c r="AO99" s="76"/>
      <c r="AP99" s="76"/>
      <c r="AQ99" s="76"/>
      <c r="AR99" s="76"/>
      <c r="AS99" s="76"/>
      <c r="AT99" s="76"/>
      <c r="AU99" s="76"/>
      <c r="AV99" s="76"/>
    </row>
    <row r="100" spans="1:48" ht="12.75">
      <c r="A100" s="47"/>
      <c r="B100" s="47"/>
      <c r="AG100" s="76"/>
      <c r="AH100" s="76"/>
      <c r="AI100" s="76"/>
      <c r="AJ100" s="76"/>
      <c r="AK100" s="76"/>
      <c r="AL100" s="76"/>
      <c r="AM100" s="76"/>
      <c r="AN100" s="76"/>
      <c r="AO100" s="76"/>
      <c r="AP100" s="76"/>
      <c r="AQ100" s="76"/>
      <c r="AR100" s="76"/>
      <c r="AS100" s="76"/>
      <c r="AT100" s="76"/>
      <c r="AU100" s="76"/>
      <c r="AV100" s="76"/>
    </row>
    <row r="101" spans="1:48" ht="12.75">
      <c r="A101" s="47"/>
      <c r="B101" s="47"/>
      <c r="AG101" s="76"/>
      <c r="AH101" s="76"/>
      <c r="AI101" s="76"/>
      <c r="AJ101" s="76"/>
      <c r="AK101" s="76"/>
      <c r="AL101" s="76"/>
      <c r="AM101" s="76"/>
      <c r="AN101" s="76"/>
      <c r="AO101" s="76"/>
      <c r="AP101" s="76"/>
      <c r="AQ101" s="76"/>
      <c r="AR101" s="76"/>
      <c r="AS101" s="76"/>
      <c r="AT101" s="76"/>
      <c r="AU101" s="76"/>
      <c r="AV101" s="76"/>
    </row>
    <row r="102" spans="1:48" ht="12.75">
      <c r="A102" s="47"/>
      <c r="B102" s="47"/>
      <c r="AG102" s="76"/>
      <c r="AH102" s="76"/>
      <c r="AI102" s="76"/>
      <c r="AJ102" s="76"/>
      <c r="AK102" s="76"/>
      <c r="AL102" s="76"/>
      <c r="AM102" s="76"/>
      <c r="AN102" s="76"/>
      <c r="AO102" s="76"/>
      <c r="AP102" s="76"/>
      <c r="AQ102" s="76"/>
      <c r="AR102" s="76"/>
      <c r="AS102" s="76"/>
      <c r="AT102" s="76"/>
      <c r="AU102" s="76"/>
      <c r="AV102" s="76"/>
    </row>
    <row r="103" spans="1:48" ht="12.75">
      <c r="A103" s="47"/>
      <c r="B103" s="47"/>
      <c r="AG103" s="76"/>
      <c r="AH103" s="76"/>
      <c r="AI103" s="76"/>
      <c r="AJ103" s="76"/>
      <c r="AK103" s="76"/>
      <c r="AL103" s="76"/>
      <c r="AM103" s="76"/>
      <c r="AN103" s="76"/>
      <c r="AO103" s="76"/>
      <c r="AP103" s="76"/>
      <c r="AQ103" s="76"/>
      <c r="AR103" s="76"/>
      <c r="AS103" s="76"/>
      <c r="AT103" s="76"/>
      <c r="AU103" s="76"/>
      <c r="AV103" s="76"/>
    </row>
    <row r="104" spans="1:48" ht="12.75">
      <c r="A104" s="47"/>
      <c r="B104" s="47"/>
      <c r="AG104" s="76"/>
      <c r="AH104" s="76"/>
      <c r="AI104" s="76"/>
      <c r="AJ104" s="76"/>
      <c r="AK104" s="76"/>
      <c r="AL104" s="76"/>
      <c r="AM104" s="76"/>
      <c r="AN104" s="76"/>
      <c r="AO104" s="76"/>
      <c r="AP104" s="76"/>
      <c r="AQ104" s="76"/>
      <c r="AR104" s="76"/>
      <c r="AS104" s="76"/>
      <c r="AT104" s="76"/>
      <c r="AU104" s="76"/>
      <c r="AV104" s="76"/>
    </row>
    <row r="105" spans="1:48" ht="12.75">
      <c r="A105" s="47"/>
      <c r="B105" s="47"/>
      <c r="AG105" s="76"/>
      <c r="AH105" s="76"/>
      <c r="AI105" s="76"/>
      <c r="AJ105" s="76"/>
      <c r="AK105" s="76"/>
      <c r="AL105" s="76"/>
      <c r="AM105" s="76"/>
      <c r="AN105" s="76"/>
      <c r="AO105" s="76"/>
      <c r="AP105" s="76"/>
      <c r="AQ105" s="76"/>
      <c r="AR105" s="76"/>
      <c r="AS105" s="76"/>
      <c r="AT105" s="76"/>
      <c r="AU105" s="76"/>
      <c r="AV105" s="76"/>
    </row>
    <row r="106" spans="1:48" ht="12.75">
      <c r="A106" s="47"/>
      <c r="B106" s="47"/>
      <c r="AG106" s="76"/>
      <c r="AH106" s="76"/>
      <c r="AI106" s="76"/>
      <c r="AJ106" s="76"/>
      <c r="AK106" s="76"/>
      <c r="AL106" s="76"/>
      <c r="AM106" s="76"/>
      <c r="AN106" s="76"/>
      <c r="AO106" s="76"/>
      <c r="AP106" s="76"/>
      <c r="AQ106" s="76"/>
      <c r="AR106" s="76"/>
      <c r="AS106" s="76"/>
      <c r="AT106" s="76"/>
      <c r="AU106" s="76"/>
      <c r="AV106" s="76"/>
    </row>
    <row r="107" spans="1:48" ht="12.75">
      <c r="A107" s="47"/>
      <c r="B107" s="47"/>
      <c r="AG107" s="76"/>
      <c r="AH107" s="76"/>
      <c r="AI107" s="76"/>
      <c r="AJ107" s="76"/>
      <c r="AK107" s="76"/>
      <c r="AL107" s="76"/>
      <c r="AM107" s="76"/>
      <c r="AN107" s="76"/>
      <c r="AO107" s="76"/>
      <c r="AP107" s="76"/>
      <c r="AQ107" s="76"/>
      <c r="AR107" s="76"/>
      <c r="AS107" s="76"/>
      <c r="AT107" s="76"/>
      <c r="AU107" s="76"/>
      <c r="AV107" s="76"/>
    </row>
    <row r="108" spans="1:2" ht="12.75">
      <c r="A108" s="47"/>
      <c r="B108" s="47"/>
    </row>
    <row r="109" spans="1:2" ht="12.75">
      <c r="A109" s="47"/>
      <c r="B109" s="47"/>
    </row>
    <row r="110" spans="1:2" ht="12.75">
      <c r="A110" s="47"/>
      <c r="B110" s="47"/>
    </row>
    <row r="111" spans="1:2" ht="12.75">
      <c r="A111" s="47"/>
      <c r="B111" s="47"/>
    </row>
    <row r="112" spans="1:2" ht="12.75">
      <c r="A112" s="47"/>
      <c r="B112" s="47"/>
    </row>
    <row r="113" spans="1:2" ht="12.75">
      <c r="A113" s="47"/>
      <c r="B113" s="47"/>
    </row>
    <row r="114" spans="1:2" ht="12.75">
      <c r="A114" s="47"/>
      <c r="B114" s="47"/>
    </row>
    <row r="115" spans="1:2" ht="12.75">
      <c r="A115" s="47"/>
      <c r="B115" s="47"/>
    </row>
    <row r="116" spans="1:2" ht="12.75">
      <c r="A116" s="47"/>
      <c r="B116" s="47"/>
    </row>
    <row r="117" spans="1:2" ht="12.75">
      <c r="A117" s="47"/>
      <c r="B117" s="47"/>
    </row>
    <row r="118" spans="1:2" ht="12.75">
      <c r="A118" s="47"/>
      <c r="B118" s="47"/>
    </row>
    <row r="119" spans="1:2" ht="12.75">
      <c r="A119" s="47"/>
      <c r="B119" s="47"/>
    </row>
    <row r="120" spans="1:2" ht="12.75">
      <c r="A120" s="47"/>
      <c r="B120" s="47"/>
    </row>
    <row r="121" spans="1:2" ht="12.75">
      <c r="A121" s="47"/>
      <c r="B121" s="47"/>
    </row>
    <row r="122" spans="1:2" ht="12.75">
      <c r="A122" s="47"/>
      <c r="B122" s="47"/>
    </row>
    <row r="123" spans="1:2" ht="12.75">
      <c r="A123" s="47"/>
      <c r="B123" s="47"/>
    </row>
    <row r="124" spans="1:2" ht="12.75">
      <c r="A124" s="47"/>
      <c r="B124" s="47"/>
    </row>
    <row r="125" spans="1:2" ht="12.75">
      <c r="A125" s="47"/>
      <c r="B125" s="47"/>
    </row>
    <row r="126" spans="1:2" ht="12.75">
      <c r="A126" s="47"/>
      <c r="B126" s="47"/>
    </row>
    <row r="127" spans="1:2" ht="12.75">
      <c r="A127" s="47"/>
      <c r="B127" s="47"/>
    </row>
    <row r="128" spans="1:2" ht="12.75">
      <c r="A128" s="47"/>
      <c r="B128" s="47"/>
    </row>
    <row r="129" spans="1:2" ht="12.75">
      <c r="A129" s="47"/>
      <c r="B129" s="47"/>
    </row>
    <row r="130" spans="1:2" ht="12.75">
      <c r="A130" s="47"/>
      <c r="B130" s="47"/>
    </row>
    <row r="131" spans="1:2" ht="12.75">
      <c r="A131" s="47"/>
      <c r="B131" s="47"/>
    </row>
    <row r="132" spans="1:2" ht="12.75">
      <c r="A132" s="47"/>
      <c r="B132" s="47"/>
    </row>
    <row r="133" spans="1:2" ht="12.75">
      <c r="A133" s="47"/>
      <c r="B133" s="47"/>
    </row>
    <row r="134" spans="1:2" ht="12.75">
      <c r="A134" s="47"/>
      <c r="B134" s="47"/>
    </row>
    <row r="135" spans="1:2" ht="12.75">
      <c r="A135" s="47"/>
      <c r="B135" s="47"/>
    </row>
    <row r="136" spans="1:2" ht="12.75">
      <c r="A136" s="47"/>
      <c r="B136" s="47"/>
    </row>
    <row r="137" ht="12.75">
      <c r="B137" s="47"/>
    </row>
  </sheetData>
  <sheetProtection/>
  <mergeCells count="87">
    <mergeCell ref="A48:B48"/>
    <mergeCell ref="A41:B41"/>
    <mergeCell ref="A45:B45"/>
    <mergeCell ref="AE41:AF41"/>
    <mergeCell ref="AE42:AF42"/>
    <mergeCell ref="AE45:AF45"/>
    <mergeCell ref="AE37:AF37"/>
    <mergeCell ref="AE21:AF21"/>
    <mergeCell ref="A37:B37"/>
    <mergeCell ref="A40:B40"/>
    <mergeCell ref="A27:B27"/>
    <mergeCell ref="AE27:AF27"/>
    <mergeCell ref="A28:B28"/>
    <mergeCell ref="A23:B23"/>
    <mergeCell ref="AE38:AF38"/>
    <mergeCell ref="A22:B22"/>
    <mergeCell ref="AE22:AF22"/>
    <mergeCell ref="A26:B26"/>
    <mergeCell ref="AE23:AF23"/>
    <mergeCell ref="AE26:AF26"/>
    <mergeCell ref="A14:B14"/>
    <mergeCell ref="AE17:AF17"/>
    <mergeCell ref="A18:B18"/>
    <mergeCell ref="AE18:AF18"/>
    <mergeCell ref="A11:B11"/>
    <mergeCell ref="AE11:AF11"/>
    <mergeCell ref="A12:B12"/>
    <mergeCell ref="AE13:AF13"/>
    <mergeCell ref="A13:B13"/>
    <mergeCell ref="A6:B6"/>
    <mergeCell ref="AQ5:AS5"/>
    <mergeCell ref="AE15:AF15"/>
    <mergeCell ref="N7:O8"/>
    <mergeCell ref="P7:Q8"/>
    <mergeCell ref="C7:E8"/>
    <mergeCell ref="F7:G8"/>
    <mergeCell ref="J7:K8"/>
    <mergeCell ref="W7:X8"/>
    <mergeCell ref="AE7:AF7"/>
    <mergeCell ref="AJ5:AJ6"/>
    <mergeCell ref="AT5:AV5"/>
    <mergeCell ref="AK5:AM5"/>
    <mergeCell ref="AN5:AP5"/>
    <mergeCell ref="A2:AC2"/>
    <mergeCell ref="AE2:AV2"/>
    <mergeCell ref="A3:AC3"/>
    <mergeCell ref="AE3:AV3"/>
    <mergeCell ref="AE74:AF74"/>
    <mergeCell ref="A24:B24"/>
    <mergeCell ref="AE24:AF24"/>
    <mergeCell ref="A44:B44"/>
    <mergeCell ref="A25:B25"/>
    <mergeCell ref="AE25:AF25"/>
    <mergeCell ref="AE49:AF49"/>
    <mergeCell ref="AE58:AF58"/>
    <mergeCell ref="AE28:AF28"/>
    <mergeCell ref="AE31:AF31"/>
    <mergeCell ref="A8:B8"/>
    <mergeCell ref="AE8:AF8"/>
    <mergeCell ref="A30:B30"/>
    <mergeCell ref="A31:B31"/>
    <mergeCell ref="A29:B29"/>
    <mergeCell ref="U7:V8"/>
    <mergeCell ref="AE14:AF14"/>
    <mergeCell ref="AE9:AF9"/>
    <mergeCell ref="A10:B10"/>
    <mergeCell ref="AE10:AF10"/>
    <mergeCell ref="A16:B16"/>
    <mergeCell ref="A17:B17"/>
    <mergeCell ref="A21:B21"/>
    <mergeCell ref="AE68:AF68"/>
    <mergeCell ref="AE34:AF34"/>
    <mergeCell ref="A34:B34"/>
    <mergeCell ref="A61:B61"/>
    <mergeCell ref="AE20:AF20"/>
    <mergeCell ref="A20:B20"/>
    <mergeCell ref="AE19:AF19"/>
    <mergeCell ref="AG5:AI5"/>
    <mergeCell ref="AA5:AC8"/>
    <mergeCell ref="C5:Z5"/>
    <mergeCell ref="R7:S8"/>
    <mergeCell ref="AE5:AF6"/>
    <mergeCell ref="T7:T8"/>
    <mergeCell ref="C6:X6"/>
    <mergeCell ref="H7:I8"/>
    <mergeCell ref="L7:M8"/>
    <mergeCell ref="Y7:Z7"/>
  </mergeCells>
  <printOptions horizontalCentered="1"/>
  <pageMargins left="0.7874015748031497" right="0.23" top="0.984251968503937" bottom="0.984251968503937" header="0" footer="0"/>
  <pageSetup horizontalDpi="600" verticalDpi="600" orientation="landscape" paperSize="8" scale="50"/>
</worksheet>
</file>

<file path=xl/worksheets/sheet4.xml><?xml version="1.0" encoding="utf-8"?>
<worksheet xmlns="http://schemas.openxmlformats.org/spreadsheetml/2006/main" xmlns:r="http://schemas.openxmlformats.org/officeDocument/2006/relationships">
  <dimension ref="A1:BK111"/>
  <sheetViews>
    <sheetView showZeros="0" zoomScaleSheetLayoutView="25" zoomScalePageLayoutView="0" workbookViewId="0" topLeftCell="AE47">
      <selection activeCell="AE68" sqref="AE68"/>
    </sheetView>
  </sheetViews>
  <sheetFormatPr defaultColWidth="10.69921875" defaultRowHeight="15"/>
  <cols>
    <col min="1" max="1" width="2.69921875" style="3" customWidth="1"/>
    <col min="2" max="2" width="12.19921875" style="3" customWidth="1"/>
    <col min="3" max="5" width="8.19921875" style="3" customWidth="1"/>
    <col min="6" max="9" width="7.69921875" style="3" customWidth="1"/>
    <col min="10" max="19" width="8.19921875" style="3" customWidth="1"/>
    <col min="20" max="20" width="8.69921875" style="3" customWidth="1"/>
    <col min="21" max="22" width="4.19921875" style="3" customWidth="1"/>
    <col min="23" max="29" width="8.19921875" style="3" customWidth="1"/>
    <col min="30" max="30" width="8.69921875" style="3" customWidth="1"/>
    <col min="31" max="32" width="2.69921875" style="3" customWidth="1"/>
    <col min="33" max="33" width="9.69921875" style="3" customWidth="1"/>
    <col min="34" max="34" width="7.69921875" style="3" customWidth="1"/>
    <col min="35" max="35" width="4.69921875" style="3" customWidth="1"/>
    <col min="36" max="16384" width="10.69921875" style="3" customWidth="1"/>
  </cols>
  <sheetData>
    <row r="1" spans="1:47" s="7" customFormat="1" ht="19.5" customHeight="1">
      <c r="A1" s="1" t="s">
        <v>510</v>
      </c>
      <c r="AE1" s="10"/>
      <c r="AF1" s="10"/>
      <c r="AG1" s="10"/>
      <c r="AH1" s="10"/>
      <c r="AI1" s="10"/>
      <c r="AJ1" s="10"/>
      <c r="AK1" s="10"/>
      <c r="AL1" s="10"/>
      <c r="AM1" s="10"/>
      <c r="AN1" s="10"/>
      <c r="AO1" s="11"/>
      <c r="AP1" s="10"/>
      <c r="AQ1" s="10"/>
      <c r="AR1" s="10"/>
      <c r="AS1" s="10"/>
      <c r="AT1" s="10"/>
      <c r="AU1" s="2" t="s">
        <v>896</v>
      </c>
    </row>
    <row r="2" spans="1:47" s="10" customFormat="1" ht="19.5" customHeight="1">
      <c r="A2" s="868" t="s">
        <v>33</v>
      </c>
      <c r="B2" s="868"/>
      <c r="C2" s="868"/>
      <c r="D2" s="868"/>
      <c r="E2" s="868"/>
      <c r="F2" s="868"/>
      <c r="G2" s="868"/>
      <c r="H2" s="868"/>
      <c r="I2" s="868"/>
      <c r="J2" s="868"/>
      <c r="K2" s="868"/>
      <c r="L2" s="868"/>
      <c r="M2" s="868"/>
      <c r="N2" s="868"/>
      <c r="O2" s="868"/>
      <c r="P2" s="868"/>
      <c r="Q2" s="868"/>
      <c r="R2" s="868"/>
      <c r="S2" s="868"/>
      <c r="T2" s="868"/>
      <c r="U2" s="868"/>
      <c r="V2" s="868"/>
      <c r="W2" s="868"/>
      <c r="X2" s="868"/>
      <c r="Y2" s="868"/>
      <c r="Z2" s="868"/>
      <c r="AA2" s="868"/>
      <c r="AB2" s="868"/>
      <c r="AC2" s="868"/>
      <c r="AE2" s="869" t="s">
        <v>34</v>
      </c>
      <c r="AF2" s="869"/>
      <c r="AG2" s="869"/>
      <c r="AH2" s="869"/>
      <c r="AI2" s="869"/>
      <c r="AJ2" s="869"/>
      <c r="AK2" s="869"/>
      <c r="AL2" s="869"/>
      <c r="AM2" s="869"/>
      <c r="AN2" s="869"/>
      <c r="AO2" s="869"/>
      <c r="AP2" s="869"/>
      <c r="AQ2" s="869"/>
      <c r="AR2" s="869"/>
      <c r="AS2" s="869"/>
      <c r="AT2" s="869"/>
      <c r="AU2" s="869"/>
    </row>
    <row r="3" spans="1:47" s="10" customFormat="1" ht="19.5" customHeight="1">
      <c r="A3" s="870" t="s">
        <v>796</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E3" s="870" t="s">
        <v>720</v>
      </c>
      <c r="AF3" s="872"/>
      <c r="AG3" s="872"/>
      <c r="AH3" s="872"/>
      <c r="AI3" s="872"/>
      <c r="AJ3" s="872"/>
      <c r="AK3" s="872"/>
      <c r="AL3" s="872"/>
      <c r="AM3" s="872"/>
      <c r="AN3" s="872"/>
      <c r="AO3" s="872"/>
      <c r="AP3" s="872"/>
      <c r="AQ3" s="872"/>
      <c r="AR3" s="872"/>
      <c r="AS3" s="872"/>
      <c r="AT3" s="872"/>
      <c r="AU3" s="872"/>
    </row>
    <row r="4" spans="2:47" s="10" customFormat="1" ht="18" customHeight="1" thickBot="1">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284" t="s">
        <v>515</v>
      </c>
      <c r="AU4" s="14" t="s">
        <v>283</v>
      </c>
    </row>
    <row r="5" spans="1:47" s="10" customFormat="1" ht="18" customHeight="1">
      <c r="A5" s="897" t="s">
        <v>721</v>
      </c>
      <c r="B5" s="968"/>
      <c r="C5" s="890" t="s">
        <v>511</v>
      </c>
      <c r="D5" s="903"/>
      <c r="E5" s="903"/>
      <c r="F5" s="903"/>
      <c r="G5" s="903"/>
      <c r="H5" s="903"/>
      <c r="I5" s="903"/>
      <c r="J5" s="903"/>
      <c r="K5" s="903"/>
      <c r="L5" s="903"/>
      <c r="M5" s="903"/>
      <c r="N5" s="903"/>
      <c r="O5" s="903"/>
      <c r="P5" s="903"/>
      <c r="Q5" s="903"/>
      <c r="R5" s="903"/>
      <c r="S5" s="903"/>
      <c r="T5" s="903"/>
      <c r="U5" s="903"/>
      <c r="V5" s="903"/>
      <c r="W5" s="903"/>
      <c r="X5" s="903"/>
      <c r="Y5" s="903"/>
      <c r="Z5" s="894"/>
      <c r="AA5" s="997" t="s">
        <v>575</v>
      </c>
      <c r="AB5" s="940"/>
      <c r="AC5" s="940"/>
      <c r="AE5" s="967" t="s">
        <v>512</v>
      </c>
      <c r="AF5" s="967"/>
      <c r="AG5" s="968"/>
      <c r="AH5" s="922" t="s">
        <v>513</v>
      </c>
      <c r="AI5" s="931"/>
      <c r="AJ5" s="890" t="s">
        <v>514</v>
      </c>
      <c r="AK5" s="903"/>
      <c r="AL5" s="903"/>
      <c r="AM5" s="903"/>
      <c r="AN5" s="903"/>
      <c r="AO5" s="903"/>
      <c r="AP5" s="903"/>
      <c r="AQ5" s="903"/>
      <c r="AR5" s="904"/>
      <c r="AS5" s="890" t="s">
        <v>445</v>
      </c>
      <c r="AT5" s="903"/>
      <c r="AU5" s="903"/>
    </row>
    <row r="6" spans="1:47" s="10" customFormat="1" ht="18" customHeight="1">
      <c r="A6" s="999"/>
      <c r="B6" s="970"/>
      <c r="C6" s="884" t="s">
        <v>446</v>
      </c>
      <c r="D6" s="885"/>
      <c r="E6" s="885"/>
      <c r="F6" s="885"/>
      <c r="G6" s="885"/>
      <c r="H6" s="885"/>
      <c r="I6" s="885"/>
      <c r="J6" s="885"/>
      <c r="K6" s="885"/>
      <c r="L6" s="885"/>
      <c r="M6" s="885"/>
      <c r="N6" s="885"/>
      <c r="O6" s="885"/>
      <c r="P6" s="885"/>
      <c r="Q6" s="885"/>
      <c r="R6" s="885"/>
      <c r="S6" s="885"/>
      <c r="T6" s="885"/>
      <c r="U6" s="885"/>
      <c r="V6" s="885"/>
      <c r="W6" s="885"/>
      <c r="X6" s="886"/>
      <c r="Y6" s="289"/>
      <c r="Z6" s="290"/>
      <c r="AA6" s="998"/>
      <c r="AB6" s="878"/>
      <c r="AC6" s="878"/>
      <c r="AE6" s="999"/>
      <c r="AF6" s="999"/>
      <c r="AG6" s="970"/>
      <c r="AH6" s="873"/>
      <c r="AI6" s="879"/>
      <c r="AJ6" s="884" t="s">
        <v>447</v>
      </c>
      <c r="AK6" s="885"/>
      <c r="AL6" s="886"/>
      <c r="AM6" s="884" t="s">
        <v>507</v>
      </c>
      <c r="AN6" s="885"/>
      <c r="AO6" s="886"/>
      <c r="AP6" s="884" t="s">
        <v>508</v>
      </c>
      <c r="AQ6" s="885"/>
      <c r="AR6" s="886"/>
      <c r="AS6" s="1006" t="s">
        <v>322</v>
      </c>
      <c r="AT6" s="1006" t="s">
        <v>325</v>
      </c>
      <c r="AU6" s="887" t="s">
        <v>326</v>
      </c>
    </row>
    <row r="7" spans="1:47" s="10" customFormat="1" ht="18" customHeight="1">
      <c r="A7" s="999"/>
      <c r="B7" s="970"/>
      <c r="C7" s="887" t="s">
        <v>576</v>
      </c>
      <c r="D7" s="925"/>
      <c r="E7" s="926"/>
      <c r="F7" s="887" t="s">
        <v>577</v>
      </c>
      <c r="G7" s="926"/>
      <c r="H7" s="887" t="s">
        <v>509</v>
      </c>
      <c r="I7" s="926"/>
      <c r="J7" s="887" t="s">
        <v>578</v>
      </c>
      <c r="K7" s="926"/>
      <c r="L7" s="887" t="s">
        <v>522</v>
      </c>
      <c r="M7" s="926"/>
      <c r="N7" s="887" t="s">
        <v>523</v>
      </c>
      <c r="O7" s="926"/>
      <c r="P7" s="887" t="s">
        <v>451</v>
      </c>
      <c r="Q7" s="926"/>
      <c r="R7" s="887" t="s">
        <v>579</v>
      </c>
      <c r="S7" s="926"/>
      <c r="T7" s="328" t="s">
        <v>452</v>
      </c>
      <c r="U7" s="1002" t="s">
        <v>290</v>
      </c>
      <c r="V7" s="1003"/>
      <c r="W7" s="887" t="s">
        <v>291</v>
      </c>
      <c r="X7" s="926"/>
      <c r="Y7" s="873" t="s">
        <v>319</v>
      </c>
      <c r="Z7" s="874"/>
      <c r="AA7" s="998" t="s">
        <v>453</v>
      </c>
      <c r="AB7" s="878"/>
      <c r="AC7" s="878"/>
      <c r="AE7" s="971"/>
      <c r="AF7" s="971"/>
      <c r="AG7" s="972"/>
      <c r="AH7" s="923"/>
      <c r="AI7" s="933"/>
      <c r="AJ7" s="288" t="s">
        <v>322</v>
      </c>
      <c r="AK7" s="187" t="s">
        <v>325</v>
      </c>
      <c r="AL7" s="187" t="s">
        <v>326</v>
      </c>
      <c r="AM7" s="187" t="s">
        <v>322</v>
      </c>
      <c r="AN7" s="187" t="s">
        <v>325</v>
      </c>
      <c r="AO7" s="187" t="s">
        <v>326</v>
      </c>
      <c r="AP7" s="187" t="s">
        <v>322</v>
      </c>
      <c r="AQ7" s="187" t="s">
        <v>325</v>
      </c>
      <c r="AR7" s="287" t="s">
        <v>326</v>
      </c>
      <c r="AS7" s="982"/>
      <c r="AT7" s="982"/>
      <c r="AU7" s="923"/>
    </row>
    <row r="8" spans="1:47" s="10" customFormat="1" ht="18" customHeight="1">
      <c r="A8" s="999"/>
      <c r="B8" s="970"/>
      <c r="C8" s="923"/>
      <c r="D8" s="932"/>
      <c r="E8" s="933"/>
      <c r="F8" s="923"/>
      <c r="G8" s="933"/>
      <c r="H8" s="923"/>
      <c r="I8" s="933"/>
      <c r="J8" s="923"/>
      <c r="K8" s="933"/>
      <c r="L8" s="923"/>
      <c r="M8" s="933"/>
      <c r="N8" s="923"/>
      <c r="O8" s="933"/>
      <c r="P8" s="923"/>
      <c r="Q8" s="933"/>
      <c r="R8" s="923"/>
      <c r="S8" s="933"/>
      <c r="T8" s="329" t="s">
        <v>454</v>
      </c>
      <c r="U8" s="1004"/>
      <c r="V8" s="1005"/>
      <c r="W8" s="923"/>
      <c r="X8" s="933"/>
      <c r="Y8" s="293"/>
      <c r="Z8" s="294"/>
      <c r="AA8" s="1007"/>
      <c r="AB8" s="932"/>
      <c r="AC8" s="932"/>
      <c r="AE8" s="924" t="s">
        <v>74</v>
      </c>
      <c r="AF8" s="1008"/>
      <c r="AG8" s="1001"/>
      <c r="AH8" s="361">
        <v>62</v>
      </c>
      <c r="AI8" s="362">
        <v>3</v>
      </c>
      <c r="AJ8" s="363">
        <v>3276</v>
      </c>
      <c r="AK8" s="364">
        <v>2199</v>
      </c>
      <c r="AL8" s="364">
        <v>1077</v>
      </c>
      <c r="AM8" s="363">
        <v>2603</v>
      </c>
      <c r="AN8" s="361">
        <v>1855</v>
      </c>
      <c r="AO8" s="361">
        <v>748</v>
      </c>
      <c r="AP8" s="363">
        <v>673</v>
      </c>
      <c r="AQ8" s="361">
        <v>344</v>
      </c>
      <c r="AR8" s="361">
        <v>329</v>
      </c>
      <c r="AS8" s="363">
        <v>631</v>
      </c>
      <c r="AT8" s="361">
        <v>317</v>
      </c>
      <c r="AU8" s="361">
        <v>314</v>
      </c>
    </row>
    <row r="9" spans="1:47" s="10" customFormat="1" ht="18" customHeight="1">
      <c r="A9" s="971"/>
      <c r="B9" s="972"/>
      <c r="C9" s="180" t="s">
        <v>315</v>
      </c>
      <c r="D9" s="180" t="s">
        <v>316</v>
      </c>
      <c r="E9" s="180" t="s">
        <v>317</v>
      </c>
      <c r="F9" s="180" t="s">
        <v>316</v>
      </c>
      <c r="G9" s="180" t="s">
        <v>317</v>
      </c>
      <c r="H9" s="180" t="s">
        <v>316</v>
      </c>
      <c r="I9" s="180" t="s">
        <v>317</v>
      </c>
      <c r="J9" s="180" t="s">
        <v>316</v>
      </c>
      <c r="K9" s="180" t="s">
        <v>317</v>
      </c>
      <c r="L9" s="180" t="s">
        <v>316</v>
      </c>
      <c r="M9" s="180" t="s">
        <v>317</v>
      </c>
      <c r="N9" s="180" t="s">
        <v>316</v>
      </c>
      <c r="O9" s="180" t="s">
        <v>317</v>
      </c>
      <c r="P9" s="180" t="s">
        <v>316</v>
      </c>
      <c r="Q9" s="180" t="s">
        <v>317</v>
      </c>
      <c r="R9" s="180" t="s">
        <v>316</v>
      </c>
      <c r="S9" s="180" t="s">
        <v>317</v>
      </c>
      <c r="T9" s="180" t="s">
        <v>317</v>
      </c>
      <c r="U9" s="180" t="s">
        <v>293</v>
      </c>
      <c r="V9" s="180" t="s">
        <v>294</v>
      </c>
      <c r="W9" s="180" t="s">
        <v>316</v>
      </c>
      <c r="X9" s="180" t="s">
        <v>317</v>
      </c>
      <c r="Y9" s="180" t="s">
        <v>316</v>
      </c>
      <c r="Z9" s="297" t="s">
        <v>317</v>
      </c>
      <c r="AA9" s="180" t="s">
        <v>315</v>
      </c>
      <c r="AB9" s="180" t="s">
        <v>316</v>
      </c>
      <c r="AC9" s="179" t="s">
        <v>317</v>
      </c>
      <c r="AE9" s="927" t="s">
        <v>69</v>
      </c>
      <c r="AF9" s="1000"/>
      <c r="AG9" s="996"/>
      <c r="AH9" s="361">
        <v>62</v>
      </c>
      <c r="AI9" s="362">
        <v>3</v>
      </c>
      <c r="AJ9" s="363">
        <v>3225</v>
      </c>
      <c r="AK9" s="364">
        <v>2133</v>
      </c>
      <c r="AL9" s="364">
        <v>1092</v>
      </c>
      <c r="AM9" s="363">
        <v>2559</v>
      </c>
      <c r="AN9" s="361">
        <v>1804</v>
      </c>
      <c r="AO9" s="361">
        <v>755</v>
      </c>
      <c r="AP9" s="363">
        <v>666</v>
      </c>
      <c r="AQ9" s="361">
        <v>329</v>
      </c>
      <c r="AR9" s="361">
        <v>337</v>
      </c>
      <c r="AS9" s="363">
        <v>630</v>
      </c>
      <c r="AT9" s="361">
        <v>311</v>
      </c>
      <c r="AU9" s="361">
        <v>319</v>
      </c>
    </row>
    <row r="10" spans="1:47" s="10" customFormat="1" ht="18" customHeight="1">
      <c r="A10" s="924" t="s">
        <v>73</v>
      </c>
      <c r="B10" s="1001"/>
      <c r="C10" s="259">
        <v>2354</v>
      </c>
      <c r="D10" s="319">
        <v>1293</v>
      </c>
      <c r="E10" s="319">
        <v>1061</v>
      </c>
      <c r="F10" s="319">
        <v>90</v>
      </c>
      <c r="G10" s="319">
        <v>8</v>
      </c>
      <c r="H10" s="319" t="s">
        <v>681</v>
      </c>
      <c r="I10" s="319" t="s">
        <v>681</v>
      </c>
      <c r="J10" s="319">
        <v>93</v>
      </c>
      <c r="K10" s="319">
        <v>13</v>
      </c>
      <c r="L10" s="319" t="s">
        <v>681</v>
      </c>
      <c r="M10" s="319" t="s">
        <v>681</v>
      </c>
      <c r="N10" s="319" t="s">
        <v>681</v>
      </c>
      <c r="O10" s="319" t="s">
        <v>681</v>
      </c>
      <c r="P10" s="319">
        <v>990</v>
      </c>
      <c r="Q10" s="319">
        <v>804</v>
      </c>
      <c r="R10" s="319" t="s">
        <v>681</v>
      </c>
      <c r="S10" s="319" t="s">
        <v>681</v>
      </c>
      <c r="T10" s="319">
        <v>101</v>
      </c>
      <c r="U10" s="319" t="s">
        <v>681</v>
      </c>
      <c r="V10" s="319">
        <v>1</v>
      </c>
      <c r="W10" s="319">
        <v>120</v>
      </c>
      <c r="X10" s="319">
        <v>134</v>
      </c>
      <c r="Y10" s="319">
        <v>76</v>
      </c>
      <c r="Z10" s="319">
        <v>86</v>
      </c>
      <c r="AA10" s="258">
        <v>457</v>
      </c>
      <c r="AB10" s="319">
        <v>78</v>
      </c>
      <c r="AC10" s="319">
        <v>379</v>
      </c>
      <c r="AE10" s="927" t="s">
        <v>70</v>
      </c>
      <c r="AF10" s="1000"/>
      <c r="AG10" s="996"/>
      <c r="AH10" s="361">
        <v>63</v>
      </c>
      <c r="AI10" s="362">
        <v>2</v>
      </c>
      <c r="AJ10" s="363">
        <v>3219</v>
      </c>
      <c r="AK10" s="364">
        <v>2140</v>
      </c>
      <c r="AL10" s="364">
        <v>1079</v>
      </c>
      <c r="AM10" s="363">
        <v>2520</v>
      </c>
      <c r="AN10" s="361">
        <v>1773</v>
      </c>
      <c r="AO10" s="361">
        <v>747</v>
      </c>
      <c r="AP10" s="363">
        <v>699</v>
      </c>
      <c r="AQ10" s="361">
        <v>367</v>
      </c>
      <c r="AR10" s="361">
        <v>332</v>
      </c>
      <c r="AS10" s="363">
        <v>615</v>
      </c>
      <c r="AT10" s="361">
        <v>310</v>
      </c>
      <c r="AU10" s="361">
        <v>305</v>
      </c>
    </row>
    <row r="11" spans="1:47" s="10" customFormat="1" ht="18" customHeight="1">
      <c r="A11" s="927" t="s">
        <v>69</v>
      </c>
      <c r="B11" s="996"/>
      <c r="C11" s="259">
        <v>2339</v>
      </c>
      <c r="D11" s="319">
        <v>1281</v>
      </c>
      <c r="E11" s="319">
        <v>1058</v>
      </c>
      <c r="F11" s="319">
        <v>92</v>
      </c>
      <c r="G11" s="319">
        <v>5</v>
      </c>
      <c r="H11" s="319">
        <v>2</v>
      </c>
      <c r="I11" s="319" t="s">
        <v>681</v>
      </c>
      <c r="J11" s="319">
        <v>95</v>
      </c>
      <c r="K11" s="319">
        <v>8</v>
      </c>
      <c r="L11" s="319">
        <v>11</v>
      </c>
      <c r="M11" s="319" t="s">
        <v>681</v>
      </c>
      <c r="N11" s="319">
        <v>6</v>
      </c>
      <c r="O11" s="319">
        <v>4</v>
      </c>
      <c r="P11" s="319">
        <v>960</v>
      </c>
      <c r="Q11" s="319">
        <v>798</v>
      </c>
      <c r="R11" s="319" t="s">
        <v>681</v>
      </c>
      <c r="S11" s="319" t="s">
        <v>681</v>
      </c>
      <c r="T11" s="319">
        <v>102</v>
      </c>
      <c r="U11" s="319" t="s">
        <v>681</v>
      </c>
      <c r="V11" s="319">
        <v>4</v>
      </c>
      <c r="W11" s="319">
        <v>115</v>
      </c>
      <c r="X11" s="319">
        <v>137</v>
      </c>
      <c r="Y11" s="319">
        <v>67</v>
      </c>
      <c r="Z11" s="319">
        <v>83</v>
      </c>
      <c r="AA11" s="258">
        <v>429</v>
      </c>
      <c r="AB11" s="319">
        <v>81</v>
      </c>
      <c r="AC11" s="319">
        <v>348</v>
      </c>
      <c r="AE11" s="927" t="s">
        <v>71</v>
      </c>
      <c r="AF11" s="1000"/>
      <c r="AG11" s="996"/>
      <c r="AH11" s="361">
        <v>60</v>
      </c>
      <c r="AI11" s="362">
        <v>2</v>
      </c>
      <c r="AJ11" s="363">
        <v>3174</v>
      </c>
      <c r="AK11" s="364">
        <v>2105</v>
      </c>
      <c r="AL11" s="364">
        <v>1069</v>
      </c>
      <c r="AM11" s="363">
        <v>2510</v>
      </c>
      <c r="AN11" s="361">
        <v>1756</v>
      </c>
      <c r="AO11" s="361">
        <v>754</v>
      </c>
      <c r="AP11" s="363">
        <v>664</v>
      </c>
      <c r="AQ11" s="361">
        <v>349</v>
      </c>
      <c r="AR11" s="361">
        <v>315</v>
      </c>
      <c r="AS11" s="363">
        <v>586</v>
      </c>
      <c r="AT11" s="361">
        <v>300</v>
      </c>
      <c r="AU11" s="361">
        <v>286</v>
      </c>
    </row>
    <row r="12" spans="1:47" s="10" customFormat="1" ht="18" customHeight="1">
      <c r="A12" s="927" t="s">
        <v>70</v>
      </c>
      <c r="B12" s="996"/>
      <c r="C12" s="259">
        <v>2386</v>
      </c>
      <c r="D12" s="258">
        <v>1286</v>
      </c>
      <c r="E12" s="258">
        <v>1100</v>
      </c>
      <c r="F12" s="258">
        <v>92</v>
      </c>
      <c r="G12" s="258">
        <v>5</v>
      </c>
      <c r="H12" s="319">
        <v>2</v>
      </c>
      <c r="I12" s="319" t="s">
        <v>681</v>
      </c>
      <c r="J12" s="258">
        <v>96</v>
      </c>
      <c r="K12" s="258">
        <v>6</v>
      </c>
      <c r="L12" s="319">
        <v>15</v>
      </c>
      <c r="M12" s="319" t="s">
        <v>681</v>
      </c>
      <c r="N12" s="319">
        <v>8</v>
      </c>
      <c r="O12" s="319">
        <v>6</v>
      </c>
      <c r="P12" s="258">
        <v>952</v>
      </c>
      <c r="Q12" s="258">
        <v>809</v>
      </c>
      <c r="R12" s="319" t="s">
        <v>681</v>
      </c>
      <c r="S12" s="319" t="s">
        <v>681</v>
      </c>
      <c r="T12" s="258">
        <v>102</v>
      </c>
      <c r="U12" s="319" t="s">
        <v>681</v>
      </c>
      <c r="V12" s="258">
        <v>13</v>
      </c>
      <c r="W12" s="258">
        <v>121</v>
      </c>
      <c r="X12" s="258">
        <v>159</v>
      </c>
      <c r="Y12" s="258">
        <v>66</v>
      </c>
      <c r="Z12" s="258">
        <v>93</v>
      </c>
      <c r="AA12" s="258">
        <v>418</v>
      </c>
      <c r="AB12" s="258">
        <v>75</v>
      </c>
      <c r="AC12" s="258">
        <v>343</v>
      </c>
      <c r="AD12" s="3"/>
      <c r="AE12" s="930" t="s">
        <v>72</v>
      </c>
      <c r="AF12" s="930"/>
      <c r="AG12" s="910"/>
      <c r="AH12" s="218">
        <v>56</v>
      </c>
      <c r="AI12" s="337">
        <v>1</v>
      </c>
      <c r="AJ12" s="191">
        <v>3073</v>
      </c>
      <c r="AK12" s="191">
        <v>2030</v>
      </c>
      <c r="AL12" s="191">
        <v>1043</v>
      </c>
      <c r="AM12" s="191">
        <v>2495</v>
      </c>
      <c r="AN12" s="191">
        <v>1746</v>
      </c>
      <c r="AO12" s="191">
        <v>749</v>
      </c>
      <c r="AP12" s="191">
        <v>578</v>
      </c>
      <c r="AQ12" s="191">
        <v>284</v>
      </c>
      <c r="AR12" s="191">
        <v>294</v>
      </c>
      <c r="AS12" s="191">
        <v>568</v>
      </c>
      <c r="AT12" s="191">
        <v>292</v>
      </c>
      <c r="AU12" s="191">
        <v>276</v>
      </c>
    </row>
    <row r="13" spans="1:47" s="10" customFormat="1" ht="18" customHeight="1">
      <c r="A13" s="927" t="s">
        <v>71</v>
      </c>
      <c r="B13" s="996"/>
      <c r="C13" s="353">
        <v>2353</v>
      </c>
      <c r="D13" s="354">
        <v>1278</v>
      </c>
      <c r="E13" s="354">
        <v>1075</v>
      </c>
      <c r="F13" s="355">
        <v>89</v>
      </c>
      <c r="G13" s="355">
        <v>5</v>
      </c>
      <c r="H13" s="355">
        <v>2</v>
      </c>
      <c r="I13" s="319" t="s">
        <v>681</v>
      </c>
      <c r="J13" s="355">
        <v>89</v>
      </c>
      <c r="K13" s="355">
        <v>10</v>
      </c>
      <c r="L13" s="355">
        <v>15</v>
      </c>
      <c r="M13" s="319" t="s">
        <v>681</v>
      </c>
      <c r="N13" s="355">
        <v>6</v>
      </c>
      <c r="O13" s="355">
        <v>8</v>
      </c>
      <c r="P13" s="355">
        <v>949</v>
      </c>
      <c r="Q13" s="355">
        <v>812</v>
      </c>
      <c r="R13" s="319" t="s">
        <v>681</v>
      </c>
      <c r="S13" s="319" t="s">
        <v>681</v>
      </c>
      <c r="T13" s="355">
        <v>100</v>
      </c>
      <c r="U13" s="319" t="s">
        <v>681</v>
      </c>
      <c r="V13" s="355">
        <v>18</v>
      </c>
      <c r="W13" s="355">
        <v>128</v>
      </c>
      <c r="X13" s="355">
        <v>122</v>
      </c>
      <c r="Y13" s="355">
        <v>63</v>
      </c>
      <c r="Z13" s="355">
        <v>72</v>
      </c>
      <c r="AA13" s="355">
        <v>404</v>
      </c>
      <c r="AB13" s="355">
        <v>79</v>
      </c>
      <c r="AC13" s="355">
        <v>325</v>
      </c>
      <c r="AE13" s="207"/>
      <c r="AF13" s="365"/>
      <c r="AG13" s="366"/>
      <c r="AH13" s="218"/>
      <c r="AI13" s="330"/>
      <c r="AJ13" s="331"/>
      <c r="AK13" s="331"/>
      <c r="AL13" s="331"/>
      <c r="AM13" s="331"/>
      <c r="AN13" s="331"/>
      <c r="AO13" s="331"/>
      <c r="AP13" s="331"/>
      <c r="AQ13" s="331"/>
      <c r="AR13" s="331"/>
      <c r="AS13" s="331"/>
      <c r="AT13" s="331"/>
      <c r="AU13" s="331"/>
    </row>
    <row r="14" spans="1:50" s="98" customFormat="1" ht="18" customHeight="1">
      <c r="A14" s="930" t="s">
        <v>72</v>
      </c>
      <c r="B14" s="910"/>
      <c r="C14" s="634">
        <v>2293</v>
      </c>
      <c r="D14" s="268">
        <v>1283</v>
      </c>
      <c r="E14" s="268">
        <v>1010</v>
      </c>
      <c r="F14" s="333">
        <v>87</v>
      </c>
      <c r="G14" s="333">
        <v>7</v>
      </c>
      <c r="H14" s="333">
        <v>2</v>
      </c>
      <c r="I14" s="226" t="s">
        <v>681</v>
      </c>
      <c r="J14" s="333">
        <v>87</v>
      </c>
      <c r="K14" s="333">
        <v>11</v>
      </c>
      <c r="L14" s="333">
        <v>16</v>
      </c>
      <c r="M14" s="226">
        <v>2</v>
      </c>
      <c r="N14" s="333">
        <v>6</v>
      </c>
      <c r="O14" s="333">
        <v>11</v>
      </c>
      <c r="P14" s="333">
        <v>954</v>
      </c>
      <c r="Q14" s="333">
        <v>816</v>
      </c>
      <c r="R14" s="226" t="s">
        <v>681</v>
      </c>
      <c r="S14" s="226" t="s">
        <v>681</v>
      </c>
      <c r="T14" s="333">
        <v>2</v>
      </c>
      <c r="U14" s="226" t="s">
        <v>681</v>
      </c>
      <c r="V14" s="333">
        <v>23</v>
      </c>
      <c r="W14" s="333">
        <v>131</v>
      </c>
      <c r="X14" s="333">
        <v>138</v>
      </c>
      <c r="Y14" s="333">
        <v>74</v>
      </c>
      <c r="Z14" s="333">
        <v>82</v>
      </c>
      <c r="AA14" s="333">
        <v>403</v>
      </c>
      <c r="AB14" s="333">
        <v>86</v>
      </c>
      <c r="AC14" s="333">
        <v>317</v>
      </c>
      <c r="AD14" s="10"/>
      <c r="AE14" s="994" t="s">
        <v>273</v>
      </c>
      <c r="AF14" s="994"/>
      <c r="AG14" s="995"/>
      <c r="AH14" s="334">
        <v>1</v>
      </c>
      <c r="AI14" s="335" t="s">
        <v>681</v>
      </c>
      <c r="AJ14" s="331">
        <v>34</v>
      </c>
      <c r="AK14" s="331">
        <v>23</v>
      </c>
      <c r="AL14" s="331">
        <v>11</v>
      </c>
      <c r="AM14" s="331">
        <v>24</v>
      </c>
      <c r="AN14" s="335">
        <v>18</v>
      </c>
      <c r="AO14" s="335">
        <v>6</v>
      </c>
      <c r="AP14" s="331">
        <v>10</v>
      </c>
      <c r="AQ14" s="335">
        <v>5</v>
      </c>
      <c r="AR14" s="335">
        <v>5</v>
      </c>
      <c r="AS14" s="331">
        <v>2</v>
      </c>
      <c r="AT14" s="335" t="s">
        <v>296</v>
      </c>
      <c r="AU14" s="335">
        <v>2</v>
      </c>
      <c r="AV14" s="336"/>
      <c r="AW14" s="336"/>
      <c r="AX14" s="336"/>
    </row>
    <row r="15" spans="1:47" s="10" customFormat="1" ht="18" customHeight="1">
      <c r="A15" s="302"/>
      <c r="B15" s="303"/>
      <c r="C15" s="332"/>
      <c r="D15" s="333"/>
      <c r="E15" s="333"/>
      <c r="F15" s="333"/>
      <c r="G15" s="333"/>
      <c r="H15" s="333"/>
      <c r="I15" s="333"/>
      <c r="J15" s="333"/>
      <c r="K15" s="333"/>
      <c r="L15" s="333"/>
      <c r="M15" s="333"/>
      <c r="N15" s="333"/>
      <c r="O15" s="333"/>
      <c r="P15" s="333"/>
      <c r="Q15" s="333"/>
      <c r="R15" s="333"/>
      <c r="S15" s="333"/>
      <c r="T15" s="333"/>
      <c r="U15" s="333"/>
      <c r="V15" s="333"/>
      <c r="W15" s="333"/>
      <c r="X15" s="333"/>
      <c r="Y15" s="333"/>
      <c r="Z15" s="333"/>
      <c r="AA15" s="333">
        <v>0</v>
      </c>
      <c r="AB15" s="333"/>
      <c r="AC15" s="333"/>
      <c r="AE15" s="994" t="s">
        <v>274</v>
      </c>
      <c r="AF15" s="994"/>
      <c r="AG15" s="995"/>
      <c r="AH15" s="218">
        <v>45</v>
      </c>
      <c r="AI15" s="337">
        <v>1</v>
      </c>
      <c r="AJ15" s="331">
        <v>2395</v>
      </c>
      <c r="AK15" s="331">
        <v>1575</v>
      </c>
      <c r="AL15" s="331">
        <v>820</v>
      </c>
      <c r="AM15" s="331">
        <v>2046</v>
      </c>
      <c r="AN15" s="331">
        <v>1408</v>
      </c>
      <c r="AO15" s="331">
        <v>638</v>
      </c>
      <c r="AP15" s="331">
        <v>349</v>
      </c>
      <c r="AQ15" s="331">
        <v>167</v>
      </c>
      <c r="AR15" s="331">
        <v>182</v>
      </c>
      <c r="AS15" s="331">
        <v>468</v>
      </c>
      <c r="AT15" s="331">
        <v>248</v>
      </c>
      <c r="AU15" s="331">
        <v>220</v>
      </c>
    </row>
    <row r="16" spans="1:50" s="10" customFormat="1" ht="18" customHeight="1">
      <c r="A16" s="994" t="s">
        <v>273</v>
      </c>
      <c r="B16" s="995"/>
      <c r="C16" s="332">
        <v>21</v>
      </c>
      <c r="D16" s="333">
        <v>14</v>
      </c>
      <c r="E16" s="333">
        <v>7</v>
      </c>
      <c r="F16" s="226" t="s">
        <v>681</v>
      </c>
      <c r="G16" s="226" t="s">
        <v>681</v>
      </c>
      <c r="H16" s="226" t="s">
        <v>681</v>
      </c>
      <c r="I16" s="226" t="s">
        <v>681</v>
      </c>
      <c r="J16" s="338">
        <v>1</v>
      </c>
      <c r="K16" s="226" t="s">
        <v>681</v>
      </c>
      <c r="L16" s="338">
        <v>1</v>
      </c>
      <c r="M16" s="226" t="s">
        <v>681</v>
      </c>
      <c r="N16" s="226" t="s">
        <v>681</v>
      </c>
      <c r="O16" s="226" t="s">
        <v>681</v>
      </c>
      <c r="P16" s="338">
        <v>12</v>
      </c>
      <c r="Q16" s="338">
        <v>7</v>
      </c>
      <c r="R16" s="226" t="s">
        <v>681</v>
      </c>
      <c r="S16" s="226" t="s">
        <v>681</v>
      </c>
      <c r="T16" s="333" t="s">
        <v>878</v>
      </c>
      <c r="U16" s="226" t="s">
        <v>681</v>
      </c>
      <c r="V16" s="226" t="s">
        <v>681</v>
      </c>
      <c r="W16" s="226" t="s">
        <v>681</v>
      </c>
      <c r="X16" s="226" t="s">
        <v>681</v>
      </c>
      <c r="Y16" s="338">
        <v>5</v>
      </c>
      <c r="Z16" s="338">
        <v>4</v>
      </c>
      <c r="AA16" s="333">
        <v>2</v>
      </c>
      <c r="AB16" s="338">
        <v>1</v>
      </c>
      <c r="AC16" s="338">
        <v>1</v>
      </c>
      <c r="AE16" s="994" t="s">
        <v>363</v>
      </c>
      <c r="AF16" s="994"/>
      <c r="AG16" s="995"/>
      <c r="AH16" s="218">
        <v>10</v>
      </c>
      <c r="AI16" s="335" t="s">
        <v>681</v>
      </c>
      <c r="AJ16" s="331">
        <v>644</v>
      </c>
      <c r="AK16" s="331">
        <v>432</v>
      </c>
      <c r="AL16" s="331">
        <v>212</v>
      </c>
      <c r="AM16" s="331">
        <v>425</v>
      </c>
      <c r="AN16" s="331">
        <v>320</v>
      </c>
      <c r="AO16" s="331">
        <v>105</v>
      </c>
      <c r="AP16" s="331">
        <v>219</v>
      </c>
      <c r="AQ16" s="331">
        <v>112</v>
      </c>
      <c r="AR16" s="331">
        <v>107</v>
      </c>
      <c r="AS16" s="331">
        <v>98</v>
      </c>
      <c r="AT16" s="331">
        <v>44</v>
      </c>
      <c r="AU16" s="331">
        <v>54</v>
      </c>
      <c r="AV16" s="10" t="s">
        <v>610</v>
      </c>
      <c r="AW16" s="10" t="s">
        <v>610</v>
      </c>
      <c r="AX16" s="10" t="s">
        <v>610</v>
      </c>
    </row>
    <row r="17" spans="1:47" s="10" customFormat="1" ht="18" customHeight="1">
      <c r="A17" s="994" t="s">
        <v>274</v>
      </c>
      <c r="B17" s="995"/>
      <c r="C17" s="634">
        <v>2253</v>
      </c>
      <c r="D17" s="268">
        <v>1259</v>
      </c>
      <c r="E17" s="268">
        <v>994</v>
      </c>
      <c r="F17" s="338">
        <v>87</v>
      </c>
      <c r="G17" s="338">
        <v>7</v>
      </c>
      <c r="H17" s="338">
        <v>1</v>
      </c>
      <c r="I17" s="226" t="s">
        <v>681</v>
      </c>
      <c r="J17" s="338">
        <v>86</v>
      </c>
      <c r="K17" s="338">
        <v>10</v>
      </c>
      <c r="L17" s="338">
        <v>15</v>
      </c>
      <c r="M17" s="226">
        <v>2</v>
      </c>
      <c r="N17" s="338">
        <v>6</v>
      </c>
      <c r="O17" s="338">
        <v>11</v>
      </c>
      <c r="P17" s="338">
        <v>934</v>
      </c>
      <c r="Q17" s="338">
        <v>802</v>
      </c>
      <c r="R17" s="226" t="s">
        <v>681</v>
      </c>
      <c r="S17" s="226" t="s">
        <v>681</v>
      </c>
      <c r="T17" s="333">
        <v>2</v>
      </c>
      <c r="U17" s="226" t="s">
        <v>681</v>
      </c>
      <c r="V17" s="333">
        <v>23</v>
      </c>
      <c r="W17" s="338">
        <v>130</v>
      </c>
      <c r="X17" s="338">
        <v>137</v>
      </c>
      <c r="Y17" s="338">
        <v>49</v>
      </c>
      <c r="Z17" s="338">
        <v>54</v>
      </c>
      <c r="AA17" s="333">
        <v>400</v>
      </c>
      <c r="AB17" s="338">
        <v>85</v>
      </c>
      <c r="AC17" s="338">
        <v>315</v>
      </c>
      <c r="AD17" s="77"/>
      <c r="AE17" s="356"/>
      <c r="AF17" s="356"/>
      <c r="AG17" s="357"/>
      <c r="AH17" s="218"/>
      <c r="AI17" s="330"/>
      <c r="AJ17" s="331"/>
      <c r="AK17" s="331"/>
      <c r="AL17" s="331"/>
      <c r="AM17" s="331"/>
      <c r="AN17" s="331"/>
      <c r="AO17" s="331"/>
      <c r="AP17" s="331"/>
      <c r="AQ17" s="331"/>
      <c r="AR17" s="331"/>
      <c r="AS17" s="331"/>
      <c r="AT17" s="331"/>
      <c r="AU17" s="331"/>
    </row>
    <row r="18" spans="1:47" s="10" customFormat="1" ht="18" customHeight="1">
      <c r="A18" s="994" t="s">
        <v>363</v>
      </c>
      <c r="B18" s="995"/>
      <c r="C18" s="332">
        <v>19</v>
      </c>
      <c r="D18" s="333">
        <v>10</v>
      </c>
      <c r="E18" s="333">
        <v>9</v>
      </c>
      <c r="F18" s="226" t="s">
        <v>681</v>
      </c>
      <c r="G18" s="226" t="s">
        <v>681</v>
      </c>
      <c r="H18" s="338">
        <v>1</v>
      </c>
      <c r="I18" s="226" t="s">
        <v>681</v>
      </c>
      <c r="J18" s="226" t="s">
        <v>681</v>
      </c>
      <c r="K18" s="338">
        <v>1</v>
      </c>
      <c r="L18" s="226" t="s">
        <v>681</v>
      </c>
      <c r="M18" s="226" t="s">
        <v>681</v>
      </c>
      <c r="N18" s="226" t="s">
        <v>681</v>
      </c>
      <c r="O18" s="226" t="s">
        <v>681</v>
      </c>
      <c r="P18" s="338">
        <v>8</v>
      </c>
      <c r="Q18" s="338">
        <v>7</v>
      </c>
      <c r="R18" s="226" t="s">
        <v>681</v>
      </c>
      <c r="S18" s="226" t="s">
        <v>681</v>
      </c>
      <c r="T18" s="226" t="s">
        <v>681</v>
      </c>
      <c r="U18" s="226" t="s">
        <v>681</v>
      </c>
      <c r="V18" s="226" t="s">
        <v>681</v>
      </c>
      <c r="W18" s="338">
        <v>1</v>
      </c>
      <c r="X18" s="338">
        <v>1</v>
      </c>
      <c r="Y18" s="338">
        <v>20</v>
      </c>
      <c r="Z18" s="338">
        <v>24</v>
      </c>
      <c r="AA18" s="333">
        <v>1</v>
      </c>
      <c r="AB18" s="226" t="s">
        <v>681</v>
      </c>
      <c r="AC18" s="338">
        <v>1</v>
      </c>
      <c r="AD18" s="77"/>
      <c r="AE18" s="888" t="s">
        <v>261</v>
      </c>
      <c r="AF18" s="888"/>
      <c r="AG18" s="889"/>
      <c r="AH18" s="218">
        <v>40</v>
      </c>
      <c r="AI18" s="337">
        <v>1</v>
      </c>
      <c r="AJ18" s="331">
        <v>2234</v>
      </c>
      <c r="AK18" s="191">
        <v>1466</v>
      </c>
      <c r="AL18" s="191">
        <v>768</v>
      </c>
      <c r="AM18" s="331">
        <v>1921</v>
      </c>
      <c r="AN18" s="191">
        <v>1318</v>
      </c>
      <c r="AO18" s="191">
        <v>603</v>
      </c>
      <c r="AP18" s="331">
        <v>313</v>
      </c>
      <c r="AQ18" s="191">
        <v>148</v>
      </c>
      <c r="AR18" s="191">
        <v>165</v>
      </c>
      <c r="AS18" s="331">
        <v>435</v>
      </c>
      <c r="AT18" s="191">
        <v>233</v>
      </c>
      <c r="AU18" s="191">
        <v>202</v>
      </c>
    </row>
    <row r="19" spans="1:47" s="10" customFormat="1" ht="18" customHeight="1">
      <c r="A19" s="89"/>
      <c r="B19" s="304"/>
      <c r="C19" s="332"/>
      <c r="D19" s="333"/>
      <c r="E19" s="333">
        <v>0</v>
      </c>
      <c r="F19" s="338"/>
      <c r="G19" s="338"/>
      <c r="H19" s="338"/>
      <c r="I19" s="338"/>
      <c r="J19" s="338"/>
      <c r="K19" s="338"/>
      <c r="L19" s="338"/>
      <c r="M19" s="338"/>
      <c r="N19" s="338"/>
      <c r="O19" s="338"/>
      <c r="P19" s="338"/>
      <c r="Q19" s="338"/>
      <c r="R19" s="338"/>
      <c r="S19" s="338"/>
      <c r="T19" s="333"/>
      <c r="U19" s="333"/>
      <c r="V19" s="333"/>
      <c r="W19" s="338"/>
      <c r="X19" s="338"/>
      <c r="Y19" s="338"/>
      <c r="Z19" s="338"/>
      <c r="AA19" s="333">
        <v>0</v>
      </c>
      <c r="AB19" s="338"/>
      <c r="AC19" s="338"/>
      <c r="AD19" s="77"/>
      <c r="AE19" s="89"/>
      <c r="AF19" s="888" t="s">
        <v>473</v>
      </c>
      <c r="AG19" s="889"/>
      <c r="AH19" s="334">
        <v>12</v>
      </c>
      <c r="AI19" s="337" t="s">
        <v>878</v>
      </c>
      <c r="AJ19" s="331">
        <v>891</v>
      </c>
      <c r="AK19" s="331">
        <v>566</v>
      </c>
      <c r="AL19" s="331">
        <v>325</v>
      </c>
      <c r="AM19" s="331">
        <v>789</v>
      </c>
      <c r="AN19" s="335">
        <v>521</v>
      </c>
      <c r="AO19" s="335">
        <v>268</v>
      </c>
      <c r="AP19" s="331">
        <v>102</v>
      </c>
      <c r="AQ19" s="335">
        <v>45</v>
      </c>
      <c r="AR19" s="335">
        <v>57</v>
      </c>
      <c r="AS19" s="331">
        <v>137</v>
      </c>
      <c r="AT19" s="335">
        <v>74</v>
      </c>
      <c r="AU19" s="335">
        <v>63</v>
      </c>
    </row>
    <row r="20" spans="1:47" s="10" customFormat="1" ht="18" customHeight="1">
      <c r="A20" s="888" t="s">
        <v>473</v>
      </c>
      <c r="B20" s="889"/>
      <c r="C20" s="332">
        <v>797</v>
      </c>
      <c r="D20" s="333">
        <v>415</v>
      </c>
      <c r="E20" s="333">
        <v>382</v>
      </c>
      <c r="F20" s="338">
        <v>23</v>
      </c>
      <c r="G20" s="338">
        <v>2</v>
      </c>
      <c r="H20" s="338">
        <v>1</v>
      </c>
      <c r="I20" s="226" t="s">
        <v>681</v>
      </c>
      <c r="J20" s="338">
        <v>26</v>
      </c>
      <c r="K20" s="338">
        <v>2</v>
      </c>
      <c r="L20" s="338">
        <v>10</v>
      </c>
      <c r="M20" s="226" t="s">
        <v>681</v>
      </c>
      <c r="N20" s="338">
        <v>2</v>
      </c>
      <c r="O20" s="338">
        <v>7</v>
      </c>
      <c r="P20" s="338">
        <v>316</v>
      </c>
      <c r="Q20" s="338">
        <v>328</v>
      </c>
      <c r="R20" s="226" t="s">
        <v>681</v>
      </c>
      <c r="S20" s="226" t="s">
        <v>681</v>
      </c>
      <c r="T20" s="226" t="s">
        <v>681</v>
      </c>
      <c r="U20" s="226" t="s">
        <v>681</v>
      </c>
      <c r="V20" s="333">
        <v>4</v>
      </c>
      <c r="W20" s="338">
        <v>37</v>
      </c>
      <c r="X20" s="338">
        <v>39</v>
      </c>
      <c r="Y20" s="338">
        <v>41</v>
      </c>
      <c r="Z20" s="338">
        <v>58</v>
      </c>
      <c r="AA20" s="333">
        <v>70</v>
      </c>
      <c r="AB20" s="338">
        <v>25</v>
      </c>
      <c r="AC20" s="338">
        <v>45</v>
      </c>
      <c r="AD20" s="77"/>
      <c r="AE20" s="89"/>
      <c r="AF20" s="888" t="s">
        <v>275</v>
      </c>
      <c r="AG20" s="889"/>
      <c r="AH20" s="334">
        <v>3</v>
      </c>
      <c r="AI20" s="335" t="s">
        <v>681</v>
      </c>
      <c r="AJ20" s="331">
        <v>214</v>
      </c>
      <c r="AK20" s="331">
        <v>130</v>
      </c>
      <c r="AL20" s="331">
        <v>84</v>
      </c>
      <c r="AM20" s="331">
        <v>135</v>
      </c>
      <c r="AN20" s="335">
        <v>89</v>
      </c>
      <c r="AO20" s="335">
        <v>46</v>
      </c>
      <c r="AP20" s="331">
        <v>79</v>
      </c>
      <c r="AQ20" s="335">
        <v>41</v>
      </c>
      <c r="AR20" s="335">
        <v>38</v>
      </c>
      <c r="AS20" s="331">
        <v>40</v>
      </c>
      <c r="AT20" s="335">
        <v>18</v>
      </c>
      <c r="AU20" s="335">
        <v>22</v>
      </c>
    </row>
    <row r="21" spans="1:47" s="10" customFormat="1" ht="18" customHeight="1">
      <c r="A21" s="888" t="s">
        <v>275</v>
      </c>
      <c r="B21" s="889"/>
      <c r="C21" s="332">
        <v>124</v>
      </c>
      <c r="D21" s="333">
        <v>73</v>
      </c>
      <c r="E21" s="333">
        <v>51</v>
      </c>
      <c r="F21" s="338">
        <v>6</v>
      </c>
      <c r="G21" s="338">
        <v>1</v>
      </c>
      <c r="H21" s="226" t="s">
        <v>681</v>
      </c>
      <c r="I21" s="226" t="s">
        <v>681</v>
      </c>
      <c r="J21" s="338">
        <v>6</v>
      </c>
      <c r="K21" s="338">
        <v>1</v>
      </c>
      <c r="L21" s="338">
        <v>1</v>
      </c>
      <c r="M21" s="226" t="s">
        <v>681</v>
      </c>
      <c r="N21" s="338">
        <v>1</v>
      </c>
      <c r="O21" s="226" t="s">
        <v>681</v>
      </c>
      <c r="P21" s="338">
        <v>52</v>
      </c>
      <c r="Q21" s="338">
        <v>39</v>
      </c>
      <c r="R21" s="226" t="s">
        <v>681</v>
      </c>
      <c r="S21" s="226" t="s">
        <v>681</v>
      </c>
      <c r="T21" s="226" t="s">
        <v>681</v>
      </c>
      <c r="U21" s="226" t="s">
        <v>681</v>
      </c>
      <c r="V21" s="333">
        <v>1</v>
      </c>
      <c r="W21" s="338">
        <v>7</v>
      </c>
      <c r="X21" s="338">
        <v>9</v>
      </c>
      <c r="Y21" s="338">
        <v>4</v>
      </c>
      <c r="Z21" s="338">
        <v>1</v>
      </c>
      <c r="AA21" s="333">
        <v>46</v>
      </c>
      <c r="AB21" s="338">
        <v>4</v>
      </c>
      <c r="AC21" s="338">
        <v>42</v>
      </c>
      <c r="AD21" s="77"/>
      <c r="AE21" s="89"/>
      <c r="AF21" s="888" t="s">
        <v>474</v>
      </c>
      <c r="AG21" s="889"/>
      <c r="AH21" s="334">
        <v>5</v>
      </c>
      <c r="AI21" s="335" t="s">
        <v>681</v>
      </c>
      <c r="AJ21" s="331">
        <v>296</v>
      </c>
      <c r="AK21" s="331">
        <v>197</v>
      </c>
      <c r="AL21" s="331">
        <v>99</v>
      </c>
      <c r="AM21" s="331">
        <v>259</v>
      </c>
      <c r="AN21" s="335">
        <v>182</v>
      </c>
      <c r="AO21" s="335">
        <v>77</v>
      </c>
      <c r="AP21" s="331">
        <v>37</v>
      </c>
      <c r="AQ21" s="335">
        <v>15</v>
      </c>
      <c r="AR21" s="335">
        <v>22</v>
      </c>
      <c r="AS21" s="331">
        <v>52</v>
      </c>
      <c r="AT21" s="335">
        <v>25</v>
      </c>
      <c r="AU21" s="335">
        <v>27</v>
      </c>
    </row>
    <row r="22" spans="1:47" s="10" customFormat="1" ht="18" customHeight="1">
      <c r="A22" s="888" t="s">
        <v>474</v>
      </c>
      <c r="B22" s="889"/>
      <c r="C22" s="332">
        <v>236</v>
      </c>
      <c r="D22" s="333">
        <v>128</v>
      </c>
      <c r="E22" s="333">
        <v>108</v>
      </c>
      <c r="F22" s="338">
        <v>9</v>
      </c>
      <c r="G22" s="338">
        <v>1</v>
      </c>
      <c r="H22" s="226" t="s">
        <v>681</v>
      </c>
      <c r="I22" s="226" t="s">
        <v>681</v>
      </c>
      <c r="J22" s="338">
        <v>10</v>
      </c>
      <c r="K22" s="226" t="s">
        <v>681</v>
      </c>
      <c r="L22" s="338">
        <v>2</v>
      </c>
      <c r="M22" s="226" t="s">
        <v>681</v>
      </c>
      <c r="N22" s="226">
        <v>1</v>
      </c>
      <c r="O22" s="338">
        <v>1</v>
      </c>
      <c r="P22" s="338">
        <v>88</v>
      </c>
      <c r="Q22" s="338">
        <v>89</v>
      </c>
      <c r="R22" s="226" t="s">
        <v>681</v>
      </c>
      <c r="S22" s="226" t="s">
        <v>681</v>
      </c>
      <c r="T22" s="226" t="s">
        <v>681</v>
      </c>
      <c r="U22" s="226" t="s">
        <v>681</v>
      </c>
      <c r="V22" s="333">
        <v>3</v>
      </c>
      <c r="W22" s="338">
        <v>18</v>
      </c>
      <c r="X22" s="338">
        <v>14</v>
      </c>
      <c r="Y22" s="338">
        <v>4</v>
      </c>
      <c r="Z22" s="338">
        <v>2</v>
      </c>
      <c r="AA22" s="333">
        <v>38</v>
      </c>
      <c r="AB22" s="338">
        <v>7</v>
      </c>
      <c r="AC22" s="338">
        <v>31</v>
      </c>
      <c r="AD22" s="77"/>
      <c r="AE22" s="89"/>
      <c r="AF22" s="888" t="s">
        <v>475</v>
      </c>
      <c r="AG22" s="889"/>
      <c r="AH22" s="334">
        <v>2</v>
      </c>
      <c r="AI22" s="337">
        <v>1</v>
      </c>
      <c r="AJ22" s="331">
        <v>84</v>
      </c>
      <c r="AK22" s="331">
        <v>57</v>
      </c>
      <c r="AL22" s="331">
        <v>27</v>
      </c>
      <c r="AM22" s="331">
        <v>67</v>
      </c>
      <c r="AN22" s="335">
        <v>49</v>
      </c>
      <c r="AO22" s="335">
        <v>18</v>
      </c>
      <c r="AP22" s="331">
        <v>17</v>
      </c>
      <c r="AQ22" s="335">
        <v>8</v>
      </c>
      <c r="AR22" s="335">
        <v>9</v>
      </c>
      <c r="AS22" s="331">
        <v>18</v>
      </c>
      <c r="AT22" s="335">
        <v>10</v>
      </c>
      <c r="AU22" s="335">
        <v>8</v>
      </c>
    </row>
    <row r="23" spans="1:47" s="10" customFormat="1" ht="18" customHeight="1">
      <c r="A23" s="888" t="s">
        <v>475</v>
      </c>
      <c r="B23" s="889"/>
      <c r="C23" s="332">
        <v>63</v>
      </c>
      <c r="D23" s="333">
        <v>43</v>
      </c>
      <c r="E23" s="333">
        <v>20</v>
      </c>
      <c r="F23" s="338">
        <v>5</v>
      </c>
      <c r="G23" s="226" t="s">
        <v>681</v>
      </c>
      <c r="H23" s="226" t="s">
        <v>681</v>
      </c>
      <c r="I23" s="226" t="s">
        <v>681</v>
      </c>
      <c r="J23" s="338">
        <v>5</v>
      </c>
      <c r="K23" s="226" t="s">
        <v>681</v>
      </c>
      <c r="L23" s="226" t="s">
        <v>681</v>
      </c>
      <c r="M23" s="226" t="s">
        <v>681</v>
      </c>
      <c r="N23" s="226" t="s">
        <v>681</v>
      </c>
      <c r="O23" s="226" t="s">
        <v>681</v>
      </c>
      <c r="P23" s="338">
        <v>30</v>
      </c>
      <c r="Q23" s="338">
        <v>15</v>
      </c>
      <c r="R23" s="226" t="s">
        <v>681</v>
      </c>
      <c r="S23" s="226" t="s">
        <v>681</v>
      </c>
      <c r="T23" s="226" t="s">
        <v>681</v>
      </c>
      <c r="U23" s="226" t="s">
        <v>681</v>
      </c>
      <c r="V23" s="333">
        <v>1</v>
      </c>
      <c r="W23" s="338">
        <v>3</v>
      </c>
      <c r="X23" s="338">
        <v>4</v>
      </c>
      <c r="Y23" s="338">
        <v>3</v>
      </c>
      <c r="Z23" s="338">
        <v>3</v>
      </c>
      <c r="AA23" s="333">
        <v>25</v>
      </c>
      <c r="AB23" s="338">
        <v>5</v>
      </c>
      <c r="AC23" s="338">
        <v>20</v>
      </c>
      <c r="AD23" s="77"/>
      <c r="AE23" s="89"/>
      <c r="AF23" s="888" t="s">
        <v>476</v>
      </c>
      <c r="AG23" s="889"/>
      <c r="AH23" s="334">
        <v>1</v>
      </c>
      <c r="AI23" s="335" t="s">
        <v>681</v>
      </c>
      <c r="AJ23" s="331">
        <v>51</v>
      </c>
      <c r="AK23" s="331">
        <v>38</v>
      </c>
      <c r="AL23" s="331">
        <v>13</v>
      </c>
      <c r="AM23" s="331">
        <v>46</v>
      </c>
      <c r="AN23" s="335">
        <v>35</v>
      </c>
      <c r="AO23" s="335">
        <v>11</v>
      </c>
      <c r="AP23" s="331">
        <v>5</v>
      </c>
      <c r="AQ23" s="335">
        <v>3</v>
      </c>
      <c r="AR23" s="335">
        <v>2</v>
      </c>
      <c r="AS23" s="331">
        <v>11</v>
      </c>
      <c r="AT23" s="335">
        <v>8</v>
      </c>
      <c r="AU23" s="335">
        <v>3</v>
      </c>
    </row>
    <row r="24" spans="1:47" s="10" customFormat="1" ht="18" customHeight="1">
      <c r="A24" s="888" t="s">
        <v>476</v>
      </c>
      <c r="B24" s="889"/>
      <c r="C24" s="332">
        <v>47</v>
      </c>
      <c r="D24" s="333">
        <v>32</v>
      </c>
      <c r="E24" s="333">
        <v>15</v>
      </c>
      <c r="F24" s="338">
        <v>4</v>
      </c>
      <c r="G24" s="226" t="s">
        <v>681</v>
      </c>
      <c r="H24" s="226" t="s">
        <v>681</v>
      </c>
      <c r="I24" s="226" t="s">
        <v>681</v>
      </c>
      <c r="J24" s="338">
        <v>3</v>
      </c>
      <c r="K24" s="226">
        <v>1</v>
      </c>
      <c r="L24" s="226" t="s">
        <v>681</v>
      </c>
      <c r="M24" s="226" t="s">
        <v>681</v>
      </c>
      <c r="N24" s="226" t="s">
        <v>681</v>
      </c>
      <c r="O24" s="226" t="s">
        <v>681</v>
      </c>
      <c r="P24" s="338">
        <v>24</v>
      </c>
      <c r="Q24" s="338">
        <v>12</v>
      </c>
      <c r="R24" s="226" t="s">
        <v>681</v>
      </c>
      <c r="S24" s="226" t="s">
        <v>681</v>
      </c>
      <c r="T24" s="226" t="s">
        <v>681</v>
      </c>
      <c r="U24" s="226" t="s">
        <v>681</v>
      </c>
      <c r="V24" s="333">
        <v>1</v>
      </c>
      <c r="W24" s="226">
        <v>1</v>
      </c>
      <c r="X24" s="338">
        <v>1</v>
      </c>
      <c r="Y24" s="226">
        <v>4</v>
      </c>
      <c r="Z24" s="338">
        <v>3</v>
      </c>
      <c r="AA24" s="333">
        <v>16</v>
      </c>
      <c r="AB24" s="338">
        <v>5</v>
      </c>
      <c r="AC24" s="338">
        <v>11</v>
      </c>
      <c r="AD24" s="77"/>
      <c r="AE24" s="89"/>
      <c r="AF24" s="888" t="s">
        <v>477</v>
      </c>
      <c r="AG24" s="889"/>
      <c r="AH24" s="334">
        <v>3</v>
      </c>
      <c r="AI24" s="335" t="s">
        <v>681</v>
      </c>
      <c r="AJ24" s="331">
        <v>121</v>
      </c>
      <c r="AK24" s="331">
        <v>83</v>
      </c>
      <c r="AL24" s="331">
        <v>38</v>
      </c>
      <c r="AM24" s="331">
        <v>108</v>
      </c>
      <c r="AN24" s="335">
        <v>76</v>
      </c>
      <c r="AO24" s="335">
        <v>32</v>
      </c>
      <c r="AP24" s="331">
        <v>13</v>
      </c>
      <c r="AQ24" s="335">
        <v>7</v>
      </c>
      <c r="AR24" s="335">
        <v>6</v>
      </c>
      <c r="AS24" s="331">
        <v>25</v>
      </c>
      <c r="AT24" s="335">
        <v>14</v>
      </c>
      <c r="AU24" s="335">
        <v>11</v>
      </c>
    </row>
    <row r="25" spans="1:47" s="10" customFormat="1" ht="18" customHeight="1">
      <c r="A25" s="888" t="s">
        <v>477</v>
      </c>
      <c r="B25" s="889"/>
      <c r="C25" s="332">
        <v>136</v>
      </c>
      <c r="D25" s="333">
        <v>83</v>
      </c>
      <c r="E25" s="333">
        <v>53</v>
      </c>
      <c r="F25" s="338">
        <v>6</v>
      </c>
      <c r="G25" s="226" t="s">
        <v>681</v>
      </c>
      <c r="H25" s="226" t="s">
        <v>681</v>
      </c>
      <c r="I25" s="226" t="s">
        <v>681</v>
      </c>
      <c r="J25" s="338">
        <v>5</v>
      </c>
      <c r="K25" s="226">
        <v>1</v>
      </c>
      <c r="L25" s="226" t="s">
        <v>681</v>
      </c>
      <c r="M25" s="226" t="s">
        <v>681</v>
      </c>
      <c r="N25" s="226" t="s">
        <v>681</v>
      </c>
      <c r="O25" s="226" t="s">
        <v>681</v>
      </c>
      <c r="P25" s="338">
        <v>65</v>
      </c>
      <c r="Q25" s="338">
        <v>41</v>
      </c>
      <c r="R25" s="226" t="s">
        <v>681</v>
      </c>
      <c r="S25" s="226" t="s">
        <v>681</v>
      </c>
      <c r="T25" s="226" t="s">
        <v>681</v>
      </c>
      <c r="U25" s="226" t="s">
        <v>681</v>
      </c>
      <c r="V25" s="226">
        <v>1</v>
      </c>
      <c r="W25" s="338">
        <v>7</v>
      </c>
      <c r="X25" s="338">
        <v>10</v>
      </c>
      <c r="Y25" s="338">
        <v>6</v>
      </c>
      <c r="Z25" s="338">
        <v>2</v>
      </c>
      <c r="AA25" s="333">
        <v>11</v>
      </c>
      <c r="AB25" s="226">
        <v>1</v>
      </c>
      <c r="AC25" s="338">
        <v>10</v>
      </c>
      <c r="AE25" s="89"/>
      <c r="AF25" s="888" t="s">
        <v>478</v>
      </c>
      <c r="AG25" s="889"/>
      <c r="AH25" s="334">
        <v>2</v>
      </c>
      <c r="AI25" s="335" t="s">
        <v>681</v>
      </c>
      <c r="AJ25" s="331">
        <v>77</v>
      </c>
      <c r="AK25" s="331">
        <v>57</v>
      </c>
      <c r="AL25" s="331">
        <v>20</v>
      </c>
      <c r="AM25" s="331">
        <v>73</v>
      </c>
      <c r="AN25" s="335">
        <v>55</v>
      </c>
      <c r="AO25" s="335">
        <v>18</v>
      </c>
      <c r="AP25" s="331">
        <v>4</v>
      </c>
      <c r="AQ25" s="335">
        <v>2</v>
      </c>
      <c r="AR25" s="335">
        <v>2</v>
      </c>
      <c r="AS25" s="331">
        <v>22</v>
      </c>
      <c r="AT25" s="335">
        <v>11</v>
      </c>
      <c r="AU25" s="335">
        <v>11</v>
      </c>
    </row>
    <row r="26" spans="1:47" s="10" customFormat="1" ht="18" customHeight="1">
      <c r="A26" s="888" t="s">
        <v>478</v>
      </c>
      <c r="B26" s="889"/>
      <c r="C26" s="332">
        <v>45</v>
      </c>
      <c r="D26" s="333">
        <v>27</v>
      </c>
      <c r="E26" s="333">
        <v>18</v>
      </c>
      <c r="F26" s="338">
        <v>2</v>
      </c>
      <c r="G26" s="226" t="s">
        <v>681</v>
      </c>
      <c r="H26" s="226" t="s">
        <v>681</v>
      </c>
      <c r="I26" s="226" t="s">
        <v>681</v>
      </c>
      <c r="J26" s="338">
        <v>2</v>
      </c>
      <c r="K26" s="226" t="s">
        <v>681</v>
      </c>
      <c r="L26" s="226" t="s">
        <v>681</v>
      </c>
      <c r="M26" s="226" t="s">
        <v>681</v>
      </c>
      <c r="N26" s="226" t="s">
        <v>681</v>
      </c>
      <c r="O26" s="226" t="s">
        <v>681</v>
      </c>
      <c r="P26" s="338">
        <v>19</v>
      </c>
      <c r="Q26" s="338">
        <v>15</v>
      </c>
      <c r="R26" s="226" t="s">
        <v>681</v>
      </c>
      <c r="S26" s="226" t="s">
        <v>681</v>
      </c>
      <c r="T26" s="226" t="s">
        <v>681</v>
      </c>
      <c r="U26" s="226" t="s">
        <v>681</v>
      </c>
      <c r="V26" s="226" t="s">
        <v>681</v>
      </c>
      <c r="W26" s="338">
        <v>4</v>
      </c>
      <c r="X26" s="338">
        <v>3</v>
      </c>
      <c r="Y26" s="226">
        <v>1</v>
      </c>
      <c r="Z26" s="338" t="s">
        <v>878</v>
      </c>
      <c r="AA26" s="333">
        <v>4</v>
      </c>
      <c r="AB26" s="338">
        <v>1</v>
      </c>
      <c r="AC26" s="338">
        <v>3</v>
      </c>
      <c r="AE26" s="89"/>
      <c r="AF26" s="888" t="s">
        <v>798</v>
      </c>
      <c r="AG26" s="889"/>
      <c r="AH26" s="335" t="s">
        <v>681</v>
      </c>
      <c r="AI26" s="335" t="s">
        <v>681</v>
      </c>
      <c r="AJ26" s="335" t="s">
        <v>681</v>
      </c>
      <c r="AK26" s="335" t="s">
        <v>681</v>
      </c>
      <c r="AL26" s="335" t="s">
        <v>681</v>
      </c>
      <c r="AM26" s="335" t="s">
        <v>681</v>
      </c>
      <c r="AN26" s="335" t="s">
        <v>681</v>
      </c>
      <c r="AO26" s="335" t="s">
        <v>681</v>
      </c>
      <c r="AP26" s="335" t="s">
        <v>681</v>
      </c>
      <c r="AQ26" s="335" t="s">
        <v>681</v>
      </c>
      <c r="AR26" s="335" t="s">
        <v>681</v>
      </c>
      <c r="AS26" s="335" t="s">
        <v>681</v>
      </c>
      <c r="AT26" s="335" t="s">
        <v>681</v>
      </c>
      <c r="AU26" s="335" t="s">
        <v>681</v>
      </c>
    </row>
    <row r="27" spans="1:47" s="10" customFormat="1" ht="18" customHeight="1">
      <c r="A27" s="888" t="s">
        <v>798</v>
      </c>
      <c r="B27" s="889"/>
      <c r="C27" s="332">
        <v>74</v>
      </c>
      <c r="D27" s="333">
        <v>38</v>
      </c>
      <c r="E27" s="333">
        <v>36</v>
      </c>
      <c r="F27" s="338">
        <v>3</v>
      </c>
      <c r="G27" s="226" t="s">
        <v>681</v>
      </c>
      <c r="H27" s="226" t="s">
        <v>681</v>
      </c>
      <c r="I27" s="226" t="s">
        <v>681</v>
      </c>
      <c r="J27" s="338">
        <v>3</v>
      </c>
      <c r="K27" s="338" t="s">
        <v>681</v>
      </c>
      <c r="L27" s="226" t="s">
        <v>681</v>
      </c>
      <c r="M27" s="226" t="s">
        <v>681</v>
      </c>
      <c r="N27" s="226" t="s">
        <v>681</v>
      </c>
      <c r="O27" s="226" t="s">
        <v>681</v>
      </c>
      <c r="P27" s="338">
        <v>29</v>
      </c>
      <c r="Q27" s="338">
        <v>27</v>
      </c>
      <c r="R27" s="226" t="s">
        <v>681</v>
      </c>
      <c r="S27" s="226" t="s">
        <v>681</v>
      </c>
      <c r="T27" s="226" t="s">
        <v>681</v>
      </c>
      <c r="U27" s="226" t="s">
        <v>681</v>
      </c>
      <c r="V27" s="226">
        <v>1</v>
      </c>
      <c r="W27" s="338">
        <v>3</v>
      </c>
      <c r="X27" s="338">
        <v>8</v>
      </c>
      <c r="Y27" s="226" t="s">
        <v>681</v>
      </c>
      <c r="Z27" s="338">
        <v>2</v>
      </c>
      <c r="AA27" s="333">
        <v>10</v>
      </c>
      <c r="AB27" s="338">
        <v>3</v>
      </c>
      <c r="AC27" s="338">
        <v>7</v>
      </c>
      <c r="AE27" s="89"/>
      <c r="AF27" s="888" t="s">
        <v>285</v>
      </c>
      <c r="AG27" s="889"/>
      <c r="AH27" s="334">
        <v>3</v>
      </c>
      <c r="AI27" s="335" t="s">
        <v>681</v>
      </c>
      <c r="AJ27" s="331">
        <v>136</v>
      </c>
      <c r="AK27" s="331">
        <v>89</v>
      </c>
      <c r="AL27" s="331">
        <v>47</v>
      </c>
      <c r="AM27" s="331">
        <v>123</v>
      </c>
      <c r="AN27" s="335">
        <v>85</v>
      </c>
      <c r="AO27" s="335">
        <v>38</v>
      </c>
      <c r="AP27" s="331">
        <v>13</v>
      </c>
      <c r="AQ27" s="335">
        <v>4</v>
      </c>
      <c r="AR27" s="335">
        <v>9</v>
      </c>
      <c r="AS27" s="331">
        <v>30</v>
      </c>
      <c r="AT27" s="335">
        <v>19</v>
      </c>
      <c r="AU27" s="335">
        <v>11</v>
      </c>
    </row>
    <row r="28" spans="1:47" s="10" customFormat="1" ht="18" customHeight="1">
      <c r="A28" s="888" t="s">
        <v>285</v>
      </c>
      <c r="B28" s="889"/>
      <c r="C28" s="332">
        <v>239</v>
      </c>
      <c r="D28" s="333">
        <v>136</v>
      </c>
      <c r="E28" s="333">
        <v>103</v>
      </c>
      <c r="F28" s="338">
        <v>8</v>
      </c>
      <c r="G28" s="338">
        <v>2</v>
      </c>
      <c r="H28" s="226" t="s">
        <v>681</v>
      </c>
      <c r="I28" s="226" t="s">
        <v>681</v>
      </c>
      <c r="J28" s="338">
        <v>8</v>
      </c>
      <c r="K28" s="226">
        <v>2</v>
      </c>
      <c r="L28" s="338" t="s">
        <v>878</v>
      </c>
      <c r="M28" s="226">
        <v>1</v>
      </c>
      <c r="N28" s="338" t="s">
        <v>878</v>
      </c>
      <c r="O28" s="226">
        <v>1</v>
      </c>
      <c r="P28" s="338">
        <v>108</v>
      </c>
      <c r="Q28" s="338">
        <v>77</v>
      </c>
      <c r="R28" s="226" t="s">
        <v>681</v>
      </c>
      <c r="S28" s="226" t="s">
        <v>681</v>
      </c>
      <c r="T28" s="226" t="s">
        <v>681</v>
      </c>
      <c r="U28" s="226" t="s">
        <v>681</v>
      </c>
      <c r="V28" s="333">
        <v>2</v>
      </c>
      <c r="W28" s="338">
        <v>12</v>
      </c>
      <c r="X28" s="338">
        <v>18</v>
      </c>
      <c r="Y28" s="338">
        <v>5</v>
      </c>
      <c r="Z28" s="338">
        <v>6</v>
      </c>
      <c r="AA28" s="333">
        <v>69</v>
      </c>
      <c r="AB28" s="338">
        <v>15</v>
      </c>
      <c r="AC28" s="338">
        <v>54</v>
      </c>
      <c r="AE28" s="89"/>
      <c r="AF28" s="888" t="s">
        <v>286</v>
      </c>
      <c r="AG28" s="889"/>
      <c r="AH28" s="334">
        <v>1</v>
      </c>
      <c r="AI28" s="335" t="s">
        <v>681</v>
      </c>
      <c r="AJ28" s="331">
        <v>52</v>
      </c>
      <c r="AK28" s="331">
        <v>36</v>
      </c>
      <c r="AL28" s="331">
        <v>16</v>
      </c>
      <c r="AM28" s="331">
        <v>45</v>
      </c>
      <c r="AN28" s="335">
        <v>33</v>
      </c>
      <c r="AO28" s="335">
        <v>12</v>
      </c>
      <c r="AP28" s="331">
        <v>7</v>
      </c>
      <c r="AQ28" s="335">
        <v>3</v>
      </c>
      <c r="AR28" s="335">
        <v>4</v>
      </c>
      <c r="AS28" s="331">
        <v>8</v>
      </c>
      <c r="AT28" s="335">
        <v>3</v>
      </c>
      <c r="AU28" s="335">
        <v>5</v>
      </c>
    </row>
    <row r="29" spans="1:47" s="10" customFormat="1" ht="18" customHeight="1">
      <c r="A29" s="888" t="s">
        <v>286</v>
      </c>
      <c r="B29" s="889"/>
      <c r="C29" s="332">
        <v>102</v>
      </c>
      <c r="D29" s="333">
        <v>58</v>
      </c>
      <c r="E29" s="333">
        <v>44</v>
      </c>
      <c r="F29" s="338">
        <v>3</v>
      </c>
      <c r="G29" s="226" t="s">
        <v>681</v>
      </c>
      <c r="H29" s="226" t="s">
        <v>681</v>
      </c>
      <c r="I29" s="226" t="s">
        <v>681</v>
      </c>
      <c r="J29" s="338">
        <v>2</v>
      </c>
      <c r="K29" s="338">
        <v>1</v>
      </c>
      <c r="L29" s="226" t="s">
        <v>681</v>
      </c>
      <c r="M29" s="226" t="s">
        <v>681</v>
      </c>
      <c r="N29" s="226" t="s">
        <v>681</v>
      </c>
      <c r="O29" s="226" t="s">
        <v>681</v>
      </c>
      <c r="P29" s="338">
        <v>43</v>
      </c>
      <c r="Q29" s="338">
        <v>38</v>
      </c>
      <c r="R29" s="226" t="s">
        <v>681</v>
      </c>
      <c r="S29" s="226" t="s">
        <v>681</v>
      </c>
      <c r="T29" s="226" t="s">
        <v>681</v>
      </c>
      <c r="U29" s="226" t="s">
        <v>681</v>
      </c>
      <c r="V29" s="333">
        <v>2</v>
      </c>
      <c r="W29" s="338">
        <v>10</v>
      </c>
      <c r="X29" s="338">
        <v>3</v>
      </c>
      <c r="Y29" s="338">
        <v>2</v>
      </c>
      <c r="Z29" s="338" t="s">
        <v>681</v>
      </c>
      <c r="AA29" s="333">
        <v>21</v>
      </c>
      <c r="AB29" s="338">
        <v>1</v>
      </c>
      <c r="AC29" s="338">
        <v>20</v>
      </c>
      <c r="AE29" s="867"/>
      <c r="AF29" s="867"/>
      <c r="AG29" s="993"/>
      <c r="AH29" s="334"/>
      <c r="AI29" s="340"/>
      <c r="AJ29" s="331"/>
      <c r="AK29" s="331"/>
      <c r="AL29" s="331"/>
      <c r="AM29" s="331"/>
      <c r="AN29" s="335"/>
      <c r="AO29" s="335"/>
      <c r="AP29" s="331"/>
      <c r="AQ29" s="335"/>
      <c r="AR29" s="335"/>
      <c r="AS29" s="331"/>
      <c r="AT29" s="335"/>
      <c r="AU29" s="335"/>
    </row>
    <row r="30" spans="1:47" s="10" customFormat="1" ht="18" customHeight="1">
      <c r="A30" s="880"/>
      <c r="B30" s="881"/>
      <c r="C30" s="332"/>
      <c r="D30" s="333"/>
      <c r="E30" s="333">
        <v>0</v>
      </c>
      <c r="F30" s="338"/>
      <c r="G30" s="338"/>
      <c r="H30" s="338"/>
      <c r="I30" s="338"/>
      <c r="J30" s="338" t="s">
        <v>101</v>
      </c>
      <c r="K30" s="338"/>
      <c r="L30" s="338"/>
      <c r="M30" s="338"/>
      <c r="N30" s="338"/>
      <c r="O30" s="338"/>
      <c r="P30" s="338"/>
      <c r="Q30" s="338"/>
      <c r="R30" s="338"/>
      <c r="S30" s="338"/>
      <c r="T30" s="338"/>
      <c r="U30" s="333"/>
      <c r="V30" s="333"/>
      <c r="W30" s="338"/>
      <c r="X30" s="338"/>
      <c r="Y30" s="338"/>
      <c r="Z30" s="338"/>
      <c r="AA30" s="333">
        <v>0</v>
      </c>
      <c r="AB30" s="338"/>
      <c r="AC30" s="338"/>
      <c r="AE30" s="21"/>
      <c r="AF30" s="888" t="s">
        <v>611</v>
      </c>
      <c r="AG30" s="899"/>
      <c r="AH30" s="335" t="s">
        <v>681</v>
      </c>
      <c r="AI30" s="335" t="s">
        <v>681</v>
      </c>
      <c r="AJ30" s="335" t="s">
        <v>681</v>
      </c>
      <c r="AK30" s="335" t="s">
        <v>681</v>
      </c>
      <c r="AL30" s="335" t="s">
        <v>681</v>
      </c>
      <c r="AM30" s="335" t="s">
        <v>681</v>
      </c>
      <c r="AN30" s="335" t="s">
        <v>681</v>
      </c>
      <c r="AO30" s="335" t="s">
        <v>681</v>
      </c>
      <c r="AP30" s="335" t="s">
        <v>681</v>
      </c>
      <c r="AQ30" s="335" t="s">
        <v>681</v>
      </c>
      <c r="AR30" s="335" t="s">
        <v>681</v>
      </c>
      <c r="AS30" s="335" t="s">
        <v>681</v>
      </c>
      <c r="AT30" s="335" t="s">
        <v>681</v>
      </c>
      <c r="AU30" s="335" t="s">
        <v>681</v>
      </c>
    </row>
    <row r="31" spans="1:47" ht="18" customHeight="1">
      <c r="A31" s="888" t="s">
        <v>611</v>
      </c>
      <c r="B31" s="889"/>
      <c r="C31" s="332">
        <v>17</v>
      </c>
      <c r="D31" s="333">
        <v>9</v>
      </c>
      <c r="E31" s="333">
        <v>8</v>
      </c>
      <c r="F31" s="333">
        <v>1</v>
      </c>
      <c r="G31" s="226" t="s">
        <v>681</v>
      </c>
      <c r="H31" s="226" t="s">
        <v>681</v>
      </c>
      <c r="I31" s="226" t="s">
        <v>681</v>
      </c>
      <c r="J31" s="333">
        <v>1</v>
      </c>
      <c r="K31" s="226" t="s">
        <v>681</v>
      </c>
      <c r="L31" s="226" t="s">
        <v>681</v>
      </c>
      <c r="M31" s="226" t="s">
        <v>681</v>
      </c>
      <c r="N31" s="226" t="s">
        <v>681</v>
      </c>
      <c r="O31" s="226" t="s">
        <v>681</v>
      </c>
      <c r="P31" s="333">
        <v>6</v>
      </c>
      <c r="Q31" s="333">
        <v>5</v>
      </c>
      <c r="R31" s="226" t="s">
        <v>681</v>
      </c>
      <c r="S31" s="226" t="s">
        <v>681</v>
      </c>
      <c r="T31" s="226" t="s">
        <v>681</v>
      </c>
      <c r="U31" s="226" t="s">
        <v>681</v>
      </c>
      <c r="V31" s="226" t="s">
        <v>681</v>
      </c>
      <c r="W31" s="333">
        <v>1</v>
      </c>
      <c r="X31" s="333">
        <v>3</v>
      </c>
      <c r="Y31" s="226" t="s">
        <v>681</v>
      </c>
      <c r="Z31" s="226" t="s">
        <v>681</v>
      </c>
      <c r="AA31" s="333">
        <v>2</v>
      </c>
      <c r="AB31" s="226" t="s">
        <v>681</v>
      </c>
      <c r="AC31" s="333">
        <v>2</v>
      </c>
      <c r="AD31" s="10"/>
      <c r="AE31" s="46"/>
      <c r="AF31" s="46"/>
      <c r="AG31" s="341" t="s">
        <v>612</v>
      </c>
      <c r="AH31" s="367" t="s">
        <v>681</v>
      </c>
      <c r="AI31" s="367" t="s">
        <v>681</v>
      </c>
      <c r="AJ31" s="367" t="s">
        <v>681</v>
      </c>
      <c r="AK31" s="367" t="s">
        <v>681</v>
      </c>
      <c r="AL31" s="367" t="s">
        <v>681</v>
      </c>
      <c r="AM31" s="367" t="s">
        <v>681</v>
      </c>
      <c r="AN31" s="367" t="s">
        <v>681</v>
      </c>
      <c r="AO31" s="367" t="s">
        <v>681</v>
      </c>
      <c r="AP31" s="367" t="s">
        <v>681</v>
      </c>
      <c r="AQ31" s="367" t="s">
        <v>681</v>
      </c>
      <c r="AR31" s="367" t="s">
        <v>681</v>
      </c>
      <c r="AS31" s="367" t="s">
        <v>681</v>
      </c>
      <c r="AT31" s="367" t="s">
        <v>681</v>
      </c>
      <c r="AU31" s="367" t="s">
        <v>681</v>
      </c>
    </row>
    <row r="32" spans="1:47" s="10" customFormat="1" ht="18" customHeight="1">
      <c r="A32" s="324"/>
      <c r="B32" s="318" t="s">
        <v>612</v>
      </c>
      <c r="C32" s="792">
        <v>17</v>
      </c>
      <c r="D32" s="794">
        <v>9</v>
      </c>
      <c r="E32" s="794">
        <v>8</v>
      </c>
      <c r="F32" s="796">
        <v>1</v>
      </c>
      <c r="G32" s="319" t="s">
        <v>681</v>
      </c>
      <c r="H32" s="319" t="s">
        <v>681</v>
      </c>
      <c r="I32" s="319" t="s">
        <v>681</v>
      </c>
      <c r="J32" s="796">
        <v>1</v>
      </c>
      <c r="K32" s="319" t="s">
        <v>681</v>
      </c>
      <c r="L32" s="319" t="s">
        <v>681</v>
      </c>
      <c r="M32" s="319" t="s">
        <v>681</v>
      </c>
      <c r="N32" s="319" t="s">
        <v>681</v>
      </c>
      <c r="O32" s="319" t="s">
        <v>681</v>
      </c>
      <c r="P32" s="796">
        <v>6</v>
      </c>
      <c r="Q32" s="796">
        <v>5</v>
      </c>
      <c r="R32" s="319" t="s">
        <v>681</v>
      </c>
      <c r="S32" s="319" t="s">
        <v>681</v>
      </c>
      <c r="T32" s="319" t="s">
        <v>681</v>
      </c>
      <c r="U32" s="319" t="s">
        <v>681</v>
      </c>
      <c r="V32" s="319" t="s">
        <v>681</v>
      </c>
      <c r="W32" s="360">
        <v>1</v>
      </c>
      <c r="X32" s="796">
        <v>3</v>
      </c>
      <c r="Y32" s="319" t="s">
        <v>681</v>
      </c>
      <c r="Z32" s="319" t="s">
        <v>681</v>
      </c>
      <c r="AA32" s="794">
        <v>2</v>
      </c>
      <c r="AB32" s="319" t="s">
        <v>681</v>
      </c>
      <c r="AC32" s="796">
        <v>2</v>
      </c>
      <c r="AD32" s="3"/>
      <c r="AE32" s="34"/>
      <c r="AF32" s="311"/>
      <c r="AG32" s="326"/>
      <c r="AH32" s="368"/>
      <c r="AI32" s="369"/>
      <c r="AJ32" s="370"/>
      <c r="AK32" s="370"/>
      <c r="AL32" s="370"/>
      <c r="AM32" s="370"/>
      <c r="AN32" s="367"/>
      <c r="AO32" s="367"/>
      <c r="AP32" s="370"/>
      <c r="AQ32" s="367"/>
      <c r="AR32" s="367"/>
      <c r="AS32" s="370"/>
      <c r="AT32" s="367"/>
      <c r="AU32" s="367"/>
    </row>
    <row r="33" spans="1:47" s="10" customFormat="1" ht="18" customHeight="1">
      <c r="A33" s="324"/>
      <c r="B33" s="318"/>
      <c r="C33" s="359"/>
      <c r="D33" s="355"/>
      <c r="E33" s="794" t="s">
        <v>882</v>
      </c>
      <c r="F33" s="360"/>
      <c r="G33" s="360"/>
      <c r="H33" s="360"/>
      <c r="I33" s="360"/>
      <c r="J33" s="360"/>
      <c r="K33" s="360"/>
      <c r="L33" s="360"/>
      <c r="M33" s="360"/>
      <c r="N33" s="360"/>
      <c r="O33" s="360"/>
      <c r="P33" s="360"/>
      <c r="Q33" s="360"/>
      <c r="R33" s="360"/>
      <c r="S33" s="360"/>
      <c r="T33" s="360"/>
      <c r="U33" s="355"/>
      <c r="V33" s="355"/>
      <c r="W33" s="360"/>
      <c r="X33" s="360"/>
      <c r="Y33" s="360"/>
      <c r="Z33" s="360"/>
      <c r="AA33" s="355">
        <v>0</v>
      </c>
      <c r="AB33" s="360"/>
      <c r="AC33" s="360"/>
      <c r="AE33" s="46"/>
      <c r="AF33" s="888" t="s">
        <v>613</v>
      </c>
      <c r="AG33" s="889"/>
      <c r="AH33" s="335">
        <v>1</v>
      </c>
      <c r="AI33" s="335" t="s">
        <v>681</v>
      </c>
      <c r="AJ33" s="331">
        <v>56</v>
      </c>
      <c r="AK33" s="335">
        <v>36</v>
      </c>
      <c r="AL33" s="335">
        <v>20</v>
      </c>
      <c r="AM33" s="331">
        <v>52</v>
      </c>
      <c r="AN33" s="335">
        <v>34</v>
      </c>
      <c r="AO33" s="335">
        <v>18</v>
      </c>
      <c r="AP33" s="331">
        <v>4</v>
      </c>
      <c r="AQ33" s="335">
        <v>2</v>
      </c>
      <c r="AR33" s="335">
        <v>2</v>
      </c>
      <c r="AS33" s="331">
        <v>9</v>
      </c>
      <c r="AT33" s="335">
        <v>5</v>
      </c>
      <c r="AU33" s="335">
        <v>4</v>
      </c>
    </row>
    <row r="34" spans="1:47" ht="18" customHeight="1">
      <c r="A34" s="888" t="s">
        <v>613</v>
      </c>
      <c r="B34" s="889"/>
      <c r="C34" s="332">
        <v>81</v>
      </c>
      <c r="D34" s="333">
        <v>42</v>
      </c>
      <c r="E34" s="333">
        <v>39</v>
      </c>
      <c r="F34" s="333">
        <v>2</v>
      </c>
      <c r="G34" s="226" t="s">
        <v>681</v>
      </c>
      <c r="H34" s="226" t="s">
        <v>681</v>
      </c>
      <c r="I34" s="226" t="s">
        <v>681</v>
      </c>
      <c r="J34" s="333">
        <v>2</v>
      </c>
      <c r="K34" s="226" t="s">
        <v>681</v>
      </c>
      <c r="L34" s="333">
        <v>2</v>
      </c>
      <c r="M34" s="226" t="s">
        <v>681</v>
      </c>
      <c r="N34" s="333">
        <v>1</v>
      </c>
      <c r="O34" s="226">
        <v>1</v>
      </c>
      <c r="P34" s="333">
        <v>30</v>
      </c>
      <c r="Q34" s="333">
        <v>32</v>
      </c>
      <c r="R34" s="226" t="s">
        <v>681</v>
      </c>
      <c r="S34" s="226" t="s">
        <v>681</v>
      </c>
      <c r="T34" s="226" t="s">
        <v>681</v>
      </c>
      <c r="U34" s="636" t="s">
        <v>681</v>
      </c>
      <c r="V34" s="333">
        <v>1</v>
      </c>
      <c r="W34" s="333">
        <v>5</v>
      </c>
      <c r="X34" s="333">
        <v>5</v>
      </c>
      <c r="Y34" s="333" t="s">
        <v>878</v>
      </c>
      <c r="Z34" s="333">
        <v>2</v>
      </c>
      <c r="AA34" s="333">
        <v>7</v>
      </c>
      <c r="AB34" s="333">
        <v>1</v>
      </c>
      <c r="AC34" s="333">
        <v>6</v>
      </c>
      <c r="AD34" s="10"/>
      <c r="AE34" s="46"/>
      <c r="AF34" s="46"/>
      <c r="AG34" s="318" t="s">
        <v>614</v>
      </c>
      <c r="AH34" s="799">
        <v>1</v>
      </c>
      <c r="AI34" s="372" t="s">
        <v>681</v>
      </c>
      <c r="AJ34" s="802">
        <v>56</v>
      </c>
      <c r="AK34" s="802">
        <v>36</v>
      </c>
      <c r="AL34" s="802">
        <v>20</v>
      </c>
      <c r="AM34" s="802">
        <v>52</v>
      </c>
      <c r="AN34" s="804">
        <v>34</v>
      </c>
      <c r="AO34" s="804">
        <v>18</v>
      </c>
      <c r="AP34" s="802">
        <v>4</v>
      </c>
      <c r="AQ34" s="804">
        <v>2</v>
      </c>
      <c r="AR34" s="372">
        <v>2</v>
      </c>
      <c r="AS34" s="802">
        <v>9</v>
      </c>
      <c r="AT34" s="804">
        <v>5</v>
      </c>
      <c r="AU34" s="804">
        <v>4</v>
      </c>
    </row>
    <row r="35" spans="1:47" s="10" customFormat="1" ht="18" customHeight="1">
      <c r="A35" s="324"/>
      <c r="B35" s="318" t="s">
        <v>614</v>
      </c>
      <c r="C35" s="792">
        <v>81</v>
      </c>
      <c r="D35" s="794">
        <v>42</v>
      </c>
      <c r="E35" s="794">
        <v>39</v>
      </c>
      <c r="F35" s="796">
        <v>2</v>
      </c>
      <c r="G35" s="319" t="s">
        <v>681</v>
      </c>
      <c r="H35" s="319" t="s">
        <v>681</v>
      </c>
      <c r="I35" s="319" t="s">
        <v>681</v>
      </c>
      <c r="J35" s="796">
        <v>2</v>
      </c>
      <c r="K35" s="319" t="s">
        <v>681</v>
      </c>
      <c r="L35" s="796">
        <v>2</v>
      </c>
      <c r="M35" s="319" t="s">
        <v>681</v>
      </c>
      <c r="N35" s="796">
        <v>1</v>
      </c>
      <c r="O35" s="319">
        <v>1</v>
      </c>
      <c r="P35" s="796">
        <v>30</v>
      </c>
      <c r="Q35" s="796">
        <v>32</v>
      </c>
      <c r="R35" s="319" t="s">
        <v>681</v>
      </c>
      <c r="S35" s="319" t="s">
        <v>681</v>
      </c>
      <c r="T35" s="319" t="s">
        <v>681</v>
      </c>
      <c r="U35" s="635" t="s">
        <v>681</v>
      </c>
      <c r="V35" s="796">
        <v>1</v>
      </c>
      <c r="W35" s="796">
        <v>5</v>
      </c>
      <c r="X35" s="796">
        <v>5</v>
      </c>
      <c r="Y35" s="796" t="s">
        <v>878</v>
      </c>
      <c r="Z35" s="360">
        <v>2</v>
      </c>
      <c r="AA35" s="794">
        <v>7</v>
      </c>
      <c r="AB35" s="796">
        <v>1</v>
      </c>
      <c r="AC35" s="796">
        <v>6</v>
      </c>
      <c r="AD35" s="3"/>
      <c r="AE35" s="34"/>
      <c r="AF35" s="311"/>
      <c r="AG35" s="318"/>
      <c r="AH35" s="371"/>
      <c r="AI35" s="374"/>
      <c r="AJ35" s="373"/>
      <c r="AK35" s="373"/>
      <c r="AL35" s="373"/>
      <c r="AM35" s="373"/>
      <c r="AN35" s="372"/>
      <c r="AO35" s="804" t="s">
        <v>882</v>
      </c>
      <c r="AP35" s="373"/>
      <c r="AQ35" s="804" t="s">
        <v>882</v>
      </c>
      <c r="AR35" s="372"/>
      <c r="AS35" s="373"/>
      <c r="AT35" s="372"/>
      <c r="AU35" s="372"/>
    </row>
    <row r="36" spans="1:47" s="10" customFormat="1" ht="18" customHeight="1">
      <c r="A36" s="324"/>
      <c r="B36" s="318"/>
      <c r="C36" s="359"/>
      <c r="D36" s="355"/>
      <c r="E36" s="355">
        <v>0</v>
      </c>
      <c r="F36" s="360"/>
      <c r="G36" s="360"/>
      <c r="H36" s="360"/>
      <c r="I36" s="360"/>
      <c r="J36" s="360"/>
      <c r="K36" s="360"/>
      <c r="L36" s="360"/>
      <c r="M36" s="360"/>
      <c r="N36" s="360"/>
      <c r="O36" s="360"/>
      <c r="P36" s="360"/>
      <c r="Q36" s="360"/>
      <c r="R36" s="360"/>
      <c r="S36" s="360"/>
      <c r="T36" s="360"/>
      <c r="U36" s="355"/>
      <c r="V36" s="355"/>
      <c r="W36" s="796" t="s">
        <v>882</v>
      </c>
      <c r="X36" s="796" t="s">
        <v>882</v>
      </c>
      <c r="Y36" s="360"/>
      <c r="Z36" s="360"/>
      <c r="AA36" s="355">
        <v>0</v>
      </c>
      <c r="AB36" s="360"/>
      <c r="AC36" s="360"/>
      <c r="AE36" s="46"/>
      <c r="AF36" s="888" t="s">
        <v>615</v>
      </c>
      <c r="AG36" s="889"/>
      <c r="AH36" s="218">
        <v>2</v>
      </c>
      <c r="AI36" s="335" t="s">
        <v>681</v>
      </c>
      <c r="AJ36" s="331">
        <v>86</v>
      </c>
      <c r="AK36" s="191">
        <v>62</v>
      </c>
      <c r="AL36" s="191">
        <v>24</v>
      </c>
      <c r="AM36" s="331">
        <v>78</v>
      </c>
      <c r="AN36" s="191">
        <v>56</v>
      </c>
      <c r="AO36" s="191">
        <v>22</v>
      </c>
      <c r="AP36" s="331">
        <v>8</v>
      </c>
      <c r="AQ36" s="335">
        <v>6</v>
      </c>
      <c r="AR36" s="335">
        <v>2</v>
      </c>
      <c r="AS36" s="331">
        <v>18</v>
      </c>
      <c r="AT36" s="191">
        <v>9</v>
      </c>
      <c r="AU36" s="191">
        <v>9</v>
      </c>
    </row>
    <row r="37" spans="1:47" ht="18" customHeight="1">
      <c r="A37" s="888" t="s">
        <v>615</v>
      </c>
      <c r="B37" s="889"/>
      <c r="C37" s="332">
        <v>136</v>
      </c>
      <c r="D37" s="333">
        <v>78</v>
      </c>
      <c r="E37" s="333">
        <v>58</v>
      </c>
      <c r="F37" s="333">
        <v>3</v>
      </c>
      <c r="G37" s="226" t="s">
        <v>681</v>
      </c>
      <c r="H37" s="333">
        <v>1</v>
      </c>
      <c r="I37" s="226" t="s">
        <v>681</v>
      </c>
      <c r="J37" s="333">
        <v>4</v>
      </c>
      <c r="K37" s="226" t="s">
        <v>681</v>
      </c>
      <c r="L37" s="333">
        <v>1</v>
      </c>
      <c r="M37" s="226">
        <v>1</v>
      </c>
      <c r="N37" s="333">
        <v>1</v>
      </c>
      <c r="O37" s="333">
        <v>1</v>
      </c>
      <c r="P37" s="333">
        <v>56</v>
      </c>
      <c r="Q37" s="333">
        <v>43</v>
      </c>
      <c r="R37" s="226" t="s">
        <v>681</v>
      </c>
      <c r="S37" s="226" t="s">
        <v>681</v>
      </c>
      <c r="T37" s="226">
        <v>2</v>
      </c>
      <c r="U37" s="636" t="s">
        <v>681</v>
      </c>
      <c r="V37" s="333">
        <v>2</v>
      </c>
      <c r="W37" s="333">
        <v>12</v>
      </c>
      <c r="X37" s="333">
        <v>9</v>
      </c>
      <c r="Y37" s="226">
        <v>2</v>
      </c>
      <c r="Z37" s="333" t="s">
        <v>681</v>
      </c>
      <c r="AA37" s="333">
        <v>30</v>
      </c>
      <c r="AB37" s="333">
        <v>4</v>
      </c>
      <c r="AC37" s="333">
        <v>26</v>
      </c>
      <c r="AD37" s="10"/>
      <c r="AE37" s="46"/>
      <c r="AF37" s="324"/>
      <c r="AG37" s="318" t="s">
        <v>616</v>
      </c>
      <c r="AH37" s="799">
        <v>1</v>
      </c>
      <c r="AI37" s="372" t="s">
        <v>681</v>
      </c>
      <c r="AJ37" s="802">
        <v>55</v>
      </c>
      <c r="AK37" s="802">
        <v>42</v>
      </c>
      <c r="AL37" s="802">
        <v>13</v>
      </c>
      <c r="AM37" s="802">
        <v>49</v>
      </c>
      <c r="AN37" s="804">
        <v>37</v>
      </c>
      <c r="AO37" s="804">
        <v>12</v>
      </c>
      <c r="AP37" s="802">
        <v>6</v>
      </c>
      <c r="AQ37" s="804">
        <v>5</v>
      </c>
      <c r="AR37" s="804">
        <v>1</v>
      </c>
      <c r="AS37" s="802">
        <v>11</v>
      </c>
      <c r="AT37" s="804">
        <v>5</v>
      </c>
      <c r="AU37" s="804">
        <v>6</v>
      </c>
    </row>
    <row r="38" spans="1:47" ht="18" customHeight="1">
      <c r="A38" s="324"/>
      <c r="B38" s="318" t="s">
        <v>616</v>
      </c>
      <c r="C38" s="792">
        <v>79</v>
      </c>
      <c r="D38" s="794">
        <v>42</v>
      </c>
      <c r="E38" s="794">
        <v>37</v>
      </c>
      <c r="F38" s="796">
        <v>2</v>
      </c>
      <c r="G38" s="319" t="s">
        <v>681</v>
      </c>
      <c r="H38" s="319" t="s">
        <v>681</v>
      </c>
      <c r="I38" s="319" t="s">
        <v>681</v>
      </c>
      <c r="J38" s="796">
        <v>2</v>
      </c>
      <c r="K38" s="319" t="s">
        <v>681</v>
      </c>
      <c r="L38" s="796" t="s">
        <v>878</v>
      </c>
      <c r="M38" s="319">
        <v>1</v>
      </c>
      <c r="N38" s="319" t="s">
        <v>681</v>
      </c>
      <c r="O38" s="796">
        <v>1</v>
      </c>
      <c r="P38" s="796">
        <v>35</v>
      </c>
      <c r="Q38" s="796">
        <v>26</v>
      </c>
      <c r="R38" s="319" t="s">
        <v>681</v>
      </c>
      <c r="S38" s="319" t="s">
        <v>681</v>
      </c>
      <c r="T38" s="319" t="s">
        <v>681</v>
      </c>
      <c r="U38" s="635" t="s">
        <v>681</v>
      </c>
      <c r="V38" s="796">
        <v>1</v>
      </c>
      <c r="W38" s="796">
        <v>3</v>
      </c>
      <c r="X38" s="796">
        <v>8</v>
      </c>
      <c r="Y38" s="319">
        <v>1</v>
      </c>
      <c r="Z38" s="319" t="s">
        <v>681</v>
      </c>
      <c r="AA38" s="794">
        <v>24</v>
      </c>
      <c r="AB38" s="796">
        <v>2</v>
      </c>
      <c r="AC38" s="796">
        <v>22</v>
      </c>
      <c r="AE38" s="34"/>
      <c r="AF38" s="324"/>
      <c r="AG38" s="318" t="s">
        <v>426</v>
      </c>
      <c r="AH38" s="799">
        <v>1</v>
      </c>
      <c r="AI38" s="372" t="s">
        <v>681</v>
      </c>
      <c r="AJ38" s="802">
        <v>31</v>
      </c>
      <c r="AK38" s="802">
        <v>20</v>
      </c>
      <c r="AL38" s="802">
        <v>11</v>
      </c>
      <c r="AM38" s="802">
        <v>29</v>
      </c>
      <c r="AN38" s="804">
        <v>19</v>
      </c>
      <c r="AO38" s="804">
        <v>10</v>
      </c>
      <c r="AP38" s="802">
        <v>2</v>
      </c>
      <c r="AQ38" s="804">
        <v>1</v>
      </c>
      <c r="AR38" s="804">
        <v>1</v>
      </c>
      <c r="AS38" s="802">
        <v>7</v>
      </c>
      <c r="AT38" s="804">
        <v>4</v>
      </c>
      <c r="AU38" s="804">
        <v>3</v>
      </c>
    </row>
    <row r="39" spans="1:47" s="10" customFormat="1" ht="18" customHeight="1">
      <c r="A39" s="324"/>
      <c r="B39" s="318" t="s">
        <v>426</v>
      </c>
      <c r="C39" s="792">
        <v>57</v>
      </c>
      <c r="D39" s="794">
        <v>36</v>
      </c>
      <c r="E39" s="794">
        <v>21</v>
      </c>
      <c r="F39" s="796">
        <v>1</v>
      </c>
      <c r="G39" s="319" t="s">
        <v>681</v>
      </c>
      <c r="H39" s="796">
        <v>1</v>
      </c>
      <c r="I39" s="319" t="s">
        <v>681</v>
      </c>
      <c r="J39" s="796">
        <v>2</v>
      </c>
      <c r="K39" s="319" t="s">
        <v>681</v>
      </c>
      <c r="L39" s="796">
        <v>1</v>
      </c>
      <c r="M39" s="319" t="s">
        <v>681</v>
      </c>
      <c r="N39" s="796">
        <v>1</v>
      </c>
      <c r="O39" s="319" t="s">
        <v>681</v>
      </c>
      <c r="P39" s="796">
        <v>21</v>
      </c>
      <c r="Q39" s="796">
        <v>17</v>
      </c>
      <c r="R39" s="319" t="s">
        <v>681</v>
      </c>
      <c r="S39" s="319" t="s">
        <v>681</v>
      </c>
      <c r="T39" s="319">
        <v>2</v>
      </c>
      <c r="U39" s="635" t="s">
        <v>681</v>
      </c>
      <c r="V39" s="794">
        <v>1</v>
      </c>
      <c r="W39" s="796">
        <v>9</v>
      </c>
      <c r="X39" s="796">
        <v>1</v>
      </c>
      <c r="Y39" s="790">
        <v>1</v>
      </c>
      <c r="Z39" s="360" t="s">
        <v>681</v>
      </c>
      <c r="AA39" s="794">
        <v>6</v>
      </c>
      <c r="AB39" s="796">
        <v>2</v>
      </c>
      <c r="AC39" s="796">
        <v>4</v>
      </c>
      <c r="AD39" s="3"/>
      <c r="AE39" s="46"/>
      <c r="AF39" s="866"/>
      <c r="AG39" s="989"/>
      <c r="AH39" s="371"/>
      <c r="AI39" s="374"/>
      <c r="AJ39" s="373"/>
      <c r="AK39" s="373"/>
      <c r="AL39" s="373"/>
      <c r="AM39" s="373"/>
      <c r="AN39" s="372"/>
      <c r="AO39" s="804" t="s">
        <v>882</v>
      </c>
      <c r="AP39" s="373"/>
      <c r="AQ39" s="372"/>
      <c r="AR39" s="372"/>
      <c r="AS39" s="373"/>
      <c r="AT39" s="372"/>
      <c r="AU39" s="372"/>
    </row>
    <row r="40" spans="1:47" s="10" customFormat="1" ht="18" customHeight="1">
      <c r="A40" s="888"/>
      <c r="B40" s="889"/>
      <c r="C40" s="332"/>
      <c r="D40" s="333"/>
      <c r="E40" s="333">
        <v>0</v>
      </c>
      <c r="F40" s="338"/>
      <c r="G40" s="338"/>
      <c r="H40" s="338"/>
      <c r="I40" s="338"/>
      <c r="J40" s="338"/>
      <c r="K40" s="338"/>
      <c r="L40" s="338"/>
      <c r="M40" s="338"/>
      <c r="N40" s="338"/>
      <c r="O40" s="338"/>
      <c r="P40" s="338"/>
      <c r="Q40" s="338"/>
      <c r="R40" s="338"/>
      <c r="S40" s="338"/>
      <c r="T40" s="338"/>
      <c r="U40" s="333"/>
      <c r="V40" s="333"/>
      <c r="W40" s="338"/>
      <c r="X40" s="338"/>
      <c r="Y40" s="338"/>
      <c r="Z40" s="338"/>
      <c r="AA40" s="333">
        <v>0</v>
      </c>
      <c r="AB40" s="338"/>
      <c r="AC40" s="338"/>
      <c r="AE40" s="46"/>
      <c r="AF40" s="888" t="s">
        <v>427</v>
      </c>
      <c r="AG40" s="889"/>
      <c r="AH40" s="218">
        <v>2</v>
      </c>
      <c r="AI40" s="335" t="s">
        <v>681</v>
      </c>
      <c r="AJ40" s="331">
        <v>57</v>
      </c>
      <c r="AK40" s="191">
        <v>33</v>
      </c>
      <c r="AL40" s="191">
        <v>24</v>
      </c>
      <c r="AM40" s="331">
        <v>51</v>
      </c>
      <c r="AN40" s="191">
        <v>31</v>
      </c>
      <c r="AO40" s="191">
        <v>20</v>
      </c>
      <c r="AP40" s="331">
        <v>6</v>
      </c>
      <c r="AQ40" s="335">
        <v>2</v>
      </c>
      <c r="AR40" s="335">
        <v>4</v>
      </c>
      <c r="AS40" s="331">
        <v>14</v>
      </c>
      <c r="AT40" s="191">
        <v>3</v>
      </c>
      <c r="AU40" s="191">
        <v>11</v>
      </c>
    </row>
    <row r="41" spans="1:47" ht="18" customHeight="1">
      <c r="A41" s="888" t="s">
        <v>427</v>
      </c>
      <c r="B41" s="889"/>
      <c r="C41" s="332">
        <v>80</v>
      </c>
      <c r="D41" s="333">
        <v>46</v>
      </c>
      <c r="E41" s="333">
        <v>34</v>
      </c>
      <c r="F41" s="333">
        <v>4</v>
      </c>
      <c r="G41" s="226" t="s">
        <v>681</v>
      </c>
      <c r="H41" s="226" t="s">
        <v>681</v>
      </c>
      <c r="I41" s="226" t="s">
        <v>681</v>
      </c>
      <c r="J41" s="333">
        <v>3</v>
      </c>
      <c r="K41" s="226">
        <v>1</v>
      </c>
      <c r="L41" s="226" t="s">
        <v>681</v>
      </c>
      <c r="M41" s="226" t="s">
        <v>681</v>
      </c>
      <c r="N41" s="226" t="s">
        <v>681</v>
      </c>
      <c r="O41" s="226" t="s">
        <v>681</v>
      </c>
      <c r="P41" s="333">
        <v>33</v>
      </c>
      <c r="Q41" s="333">
        <v>24</v>
      </c>
      <c r="R41" s="226" t="s">
        <v>681</v>
      </c>
      <c r="S41" s="226" t="s">
        <v>681</v>
      </c>
      <c r="T41" s="226" t="s">
        <v>681</v>
      </c>
      <c r="U41" s="226" t="s">
        <v>681</v>
      </c>
      <c r="V41" s="333">
        <v>2</v>
      </c>
      <c r="W41" s="333">
        <v>6</v>
      </c>
      <c r="X41" s="333">
        <v>7</v>
      </c>
      <c r="Y41" s="333" t="s">
        <v>878</v>
      </c>
      <c r="Z41" s="333" t="s">
        <v>681</v>
      </c>
      <c r="AA41" s="333">
        <v>12</v>
      </c>
      <c r="AB41" s="333">
        <v>4</v>
      </c>
      <c r="AC41" s="333">
        <v>8</v>
      </c>
      <c r="AD41" s="10"/>
      <c r="AE41" s="46"/>
      <c r="AF41" s="324"/>
      <c r="AG41" s="318" t="s">
        <v>428</v>
      </c>
      <c r="AH41" s="799">
        <v>1</v>
      </c>
      <c r="AI41" s="372" t="s">
        <v>681</v>
      </c>
      <c r="AJ41" s="802">
        <v>33</v>
      </c>
      <c r="AK41" s="802">
        <v>21</v>
      </c>
      <c r="AL41" s="802">
        <v>12</v>
      </c>
      <c r="AM41" s="802">
        <v>30</v>
      </c>
      <c r="AN41" s="804">
        <v>20</v>
      </c>
      <c r="AO41" s="804">
        <v>10</v>
      </c>
      <c r="AP41" s="802">
        <v>3</v>
      </c>
      <c r="AQ41" s="804">
        <v>1</v>
      </c>
      <c r="AR41" s="804">
        <v>2</v>
      </c>
      <c r="AS41" s="802">
        <v>8</v>
      </c>
      <c r="AT41" s="804">
        <v>2</v>
      </c>
      <c r="AU41" s="804">
        <v>6</v>
      </c>
    </row>
    <row r="42" spans="1:47" s="98" customFormat="1" ht="18" customHeight="1">
      <c r="A42" s="325"/>
      <c r="B42" s="318" t="s">
        <v>428</v>
      </c>
      <c r="C42" s="792">
        <v>45</v>
      </c>
      <c r="D42" s="794">
        <v>25</v>
      </c>
      <c r="E42" s="794">
        <v>20</v>
      </c>
      <c r="F42" s="796">
        <v>2</v>
      </c>
      <c r="G42" s="319" t="s">
        <v>681</v>
      </c>
      <c r="H42" s="319" t="s">
        <v>681</v>
      </c>
      <c r="I42" s="319" t="s">
        <v>681</v>
      </c>
      <c r="J42" s="796">
        <v>1</v>
      </c>
      <c r="K42" s="790">
        <v>1</v>
      </c>
      <c r="L42" s="319" t="s">
        <v>681</v>
      </c>
      <c r="M42" s="319" t="s">
        <v>681</v>
      </c>
      <c r="N42" s="319" t="s">
        <v>681</v>
      </c>
      <c r="O42" s="319" t="s">
        <v>681</v>
      </c>
      <c r="P42" s="796">
        <v>19</v>
      </c>
      <c r="Q42" s="796">
        <v>14</v>
      </c>
      <c r="R42" s="319" t="s">
        <v>681</v>
      </c>
      <c r="S42" s="319" t="s">
        <v>681</v>
      </c>
      <c r="T42" s="319" t="s">
        <v>681</v>
      </c>
      <c r="U42" s="319" t="s">
        <v>681</v>
      </c>
      <c r="V42" s="796">
        <v>1</v>
      </c>
      <c r="W42" s="796">
        <v>3</v>
      </c>
      <c r="X42" s="796">
        <v>4</v>
      </c>
      <c r="Y42" s="360" t="s">
        <v>681</v>
      </c>
      <c r="Z42" s="360" t="s">
        <v>681</v>
      </c>
      <c r="AA42" s="794">
        <v>8</v>
      </c>
      <c r="AB42" s="796">
        <v>4</v>
      </c>
      <c r="AC42" s="796">
        <v>4</v>
      </c>
      <c r="AE42" s="343"/>
      <c r="AF42" s="324"/>
      <c r="AG42" s="345" t="s">
        <v>287</v>
      </c>
      <c r="AH42" s="799">
        <v>1</v>
      </c>
      <c r="AI42" s="372" t="s">
        <v>681</v>
      </c>
      <c r="AJ42" s="802">
        <v>24</v>
      </c>
      <c r="AK42" s="802">
        <v>12</v>
      </c>
      <c r="AL42" s="802">
        <v>12</v>
      </c>
      <c r="AM42" s="802">
        <v>21</v>
      </c>
      <c r="AN42" s="804">
        <v>11</v>
      </c>
      <c r="AO42" s="804">
        <v>10</v>
      </c>
      <c r="AP42" s="802">
        <v>3</v>
      </c>
      <c r="AQ42" s="804">
        <v>1</v>
      </c>
      <c r="AR42" s="804">
        <v>2</v>
      </c>
      <c r="AS42" s="802">
        <v>6</v>
      </c>
      <c r="AT42" s="804">
        <v>1</v>
      </c>
      <c r="AU42" s="804">
        <v>5</v>
      </c>
    </row>
    <row r="43" spans="1:47" s="10" customFormat="1" ht="18" customHeight="1">
      <c r="A43" s="325"/>
      <c r="B43" s="318" t="s">
        <v>287</v>
      </c>
      <c r="C43" s="792">
        <v>35</v>
      </c>
      <c r="D43" s="794">
        <v>21</v>
      </c>
      <c r="E43" s="794">
        <v>14</v>
      </c>
      <c r="F43" s="796">
        <v>2</v>
      </c>
      <c r="G43" s="319" t="s">
        <v>681</v>
      </c>
      <c r="H43" s="319" t="s">
        <v>681</v>
      </c>
      <c r="I43" s="319" t="s">
        <v>681</v>
      </c>
      <c r="J43" s="796">
        <v>2</v>
      </c>
      <c r="K43" s="319" t="s">
        <v>681</v>
      </c>
      <c r="L43" s="319" t="s">
        <v>681</v>
      </c>
      <c r="M43" s="319" t="s">
        <v>681</v>
      </c>
      <c r="N43" s="319" t="s">
        <v>681</v>
      </c>
      <c r="O43" s="319" t="s">
        <v>681</v>
      </c>
      <c r="P43" s="796">
        <v>14</v>
      </c>
      <c r="Q43" s="796">
        <v>10</v>
      </c>
      <c r="R43" s="319" t="s">
        <v>681</v>
      </c>
      <c r="S43" s="319" t="s">
        <v>681</v>
      </c>
      <c r="T43" s="319" t="s">
        <v>681</v>
      </c>
      <c r="U43" s="319" t="s">
        <v>681</v>
      </c>
      <c r="V43" s="794">
        <v>1</v>
      </c>
      <c r="W43" s="796">
        <v>3</v>
      </c>
      <c r="X43" s="796">
        <v>3</v>
      </c>
      <c r="Y43" s="796" t="s">
        <v>878</v>
      </c>
      <c r="Z43" s="319" t="s">
        <v>681</v>
      </c>
      <c r="AA43" s="794">
        <v>4</v>
      </c>
      <c r="AB43" s="319" t="s">
        <v>681</v>
      </c>
      <c r="AC43" s="796">
        <v>4</v>
      </c>
      <c r="AD43" s="98"/>
      <c r="AE43" s="344"/>
      <c r="AF43" s="866"/>
      <c r="AG43" s="989"/>
      <c r="AH43" s="371"/>
      <c r="AI43" s="374"/>
      <c r="AJ43" s="373"/>
      <c r="AK43" s="373"/>
      <c r="AL43" s="373"/>
      <c r="AM43" s="373"/>
      <c r="AN43" s="372"/>
      <c r="AO43" s="804" t="s">
        <v>140</v>
      </c>
      <c r="AP43" s="373"/>
      <c r="AQ43" s="372"/>
      <c r="AR43" s="372"/>
      <c r="AS43" s="373"/>
      <c r="AT43" s="372"/>
      <c r="AU43" s="372"/>
    </row>
    <row r="44" spans="1:47" s="10" customFormat="1" ht="18" customHeight="1">
      <c r="A44" s="317"/>
      <c r="B44" s="301"/>
      <c r="C44" s="332"/>
      <c r="D44" s="333"/>
      <c r="E44" s="333">
        <v>0</v>
      </c>
      <c r="F44" s="338"/>
      <c r="G44" s="338"/>
      <c r="H44" s="338"/>
      <c r="I44" s="338"/>
      <c r="J44" s="338"/>
      <c r="K44" s="338"/>
      <c r="L44" s="338"/>
      <c r="M44" s="338"/>
      <c r="N44" s="338"/>
      <c r="O44" s="338"/>
      <c r="P44" s="338"/>
      <c r="Q44" s="338"/>
      <c r="R44" s="338"/>
      <c r="S44" s="338"/>
      <c r="T44" s="338"/>
      <c r="U44" s="333"/>
      <c r="V44" s="333"/>
      <c r="W44" s="338"/>
      <c r="X44" s="338"/>
      <c r="Y44" s="338"/>
      <c r="Z44" s="338"/>
      <c r="AA44" s="333">
        <v>0</v>
      </c>
      <c r="AB44" s="338"/>
      <c r="AC44" s="338"/>
      <c r="AE44" s="289"/>
      <c r="AF44" s="888" t="s">
        <v>297</v>
      </c>
      <c r="AG44" s="889"/>
      <c r="AH44" s="335">
        <v>1</v>
      </c>
      <c r="AI44" s="335" t="s">
        <v>681</v>
      </c>
      <c r="AJ44" s="331">
        <v>35</v>
      </c>
      <c r="AK44" s="335">
        <v>24</v>
      </c>
      <c r="AL44" s="335">
        <v>11</v>
      </c>
      <c r="AM44" s="331">
        <v>32</v>
      </c>
      <c r="AN44" s="335">
        <v>23</v>
      </c>
      <c r="AO44" s="335">
        <v>9</v>
      </c>
      <c r="AP44" s="331">
        <v>3</v>
      </c>
      <c r="AQ44" s="335">
        <v>1</v>
      </c>
      <c r="AR44" s="335">
        <v>2</v>
      </c>
      <c r="AS44" s="331">
        <v>9</v>
      </c>
      <c r="AT44" s="335">
        <v>5</v>
      </c>
      <c r="AU44" s="335">
        <v>4</v>
      </c>
    </row>
    <row r="45" spans="1:47" ht="18" customHeight="1">
      <c r="A45" s="888" t="s">
        <v>297</v>
      </c>
      <c r="B45" s="889"/>
      <c r="C45" s="332">
        <v>45</v>
      </c>
      <c r="D45" s="333">
        <v>30</v>
      </c>
      <c r="E45" s="333">
        <v>15</v>
      </c>
      <c r="F45" s="333">
        <v>3</v>
      </c>
      <c r="G45" s="226" t="s">
        <v>681</v>
      </c>
      <c r="H45" s="226" t="s">
        <v>681</v>
      </c>
      <c r="I45" s="226" t="s">
        <v>681</v>
      </c>
      <c r="J45" s="333">
        <v>3</v>
      </c>
      <c r="K45" s="226" t="s">
        <v>681</v>
      </c>
      <c r="L45" s="226" t="s">
        <v>681</v>
      </c>
      <c r="M45" s="226" t="s">
        <v>681</v>
      </c>
      <c r="N45" s="226" t="s">
        <v>681</v>
      </c>
      <c r="O45" s="226" t="s">
        <v>681</v>
      </c>
      <c r="P45" s="333">
        <v>22</v>
      </c>
      <c r="Q45" s="333">
        <v>12</v>
      </c>
      <c r="R45" s="226" t="s">
        <v>681</v>
      </c>
      <c r="S45" s="226" t="s">
        <v>681</v>
      </c>
      <c r="T45" s="226" t="s">
        <v>681</v>
      </c>
      <c r="U45" s="226" t="s">
        <v>681</v>
      </c>
      <c r="V45" s="226">
        <v>1</v>
      </c>
      <c r="W45" s="333">
        <v>2</v>
      </c>
      <c r="X45" s="333">
        <v>2</v>
      </c>
      <c r="Y45" s="226">
        <v>1</v>
      </c>
      <c r="Z45" s="333" t="s">
        <v>878</v>
      </c>
      <c r="AA45" s="333">
        <v>13</v>
      </c>
      <c r="AB45" s="333">
        <v>2</v>
      </c>
      <c r="AC45" s="333">
        <v>11</v>
      </c>
      <c r="AD45" s="10"/>
      <c r="AE45" s="289"/>
      <c r="AF45" s="46"/>
      <c r="AG45" s="318" t="s">
        <v>262</v>
      </c>
      <c r="AH45" s="799">
        <v>1</v>
      </c>
      <c r="AI45" s="372" t="s">
        <v>681</v>
      </c>
      <c r="AJ45" s="802">
        <v>35</v>
      </c>
      <c r="AK45" s="802">
        <v>24</v>
      </c>
      <c r="AL45" s="802">
        <v>11</v>
      </c>
      <c r="AM45" s="802">
        <v>32</v>
      </c>
      <c r="AN45" s="804">
        <v>23</v>
      </c>
      <c r="AO45" s="804">
        <v>9</v>
      </c>
      <c r="AP45" s="802">
        <v>3</v>
      </c>
      <c r="AQ45" s="804">
        <v>1</v>
      </c>
      <c r="AR45" s="804">
        <v>2</v>
      </c>
      <c r="AS45" s="802">
        <v>9</v>
      </c>
      <c r="AT45" s="804">
        <v>5</v>
      </c>
      <c r="AU45" s="804">
        <v>4</v>
      </c>
    </row>
    <row r="46" spans="1:47" s="10" customFormat="1" ht="18" customHeight="1">
      <c r="A46" s="305"/>
      <c r="B46" s="318" t="s">
        <v>262</v>
      </c>
      <c r="C46" s="792">
        <v>45</v>
      </c>
      <c r="D46" s="794">
        <v>30</v>
      </c>
      <c r="E46" s="794">
        <v>15</v>
      </c>
      <c r="F46" s="796">
        <v>3</v>
      </c>
      <c r="G46" s="319" t="s">
        <v>681</v>
      </c>
      <c r="H46" s="319" t="s">
        <v>681</v>
      </c>
      <c r="I46" s="319" t="s">
        <v>681</v>
      </c>
      <c r="J46" s="796">
        <v>3</v>
      </c>
      <c r="K46" s="319" t="s">
        <v>681</v>
      </c>
      <c r="L46" s="319" t="s">
        <v>681</v>
      </c>
      <c r="M46" s="319" t="s">
        <v>681</v>
      </c>
      <c r="N46" s="319" t="s">
        <v>681</v>
      </c>
      <c r="O46" s="319" t="s">
        <v>681</v>
      </c>
      <c r="P46" s="796">
        <v>22</v>
      </c>
      <c r="Q46" s="796">
        <v>12</v>
      </c>
      <c r="R46" s="319" t="s">
        <v>681</v>
      </c>
      <c r="S46" s="319" t="s">
        <v>681</v>
      </c>
      <c r="T46" s="319" t="s">
        <v>681</v>
      </c>
      <c r="U46" s="319" t="s">
        <v>681</v>
      </c>
      <c r="V46" s="319">
        <v>1</v>
      </c>
      <c r="W46" s="796">
        <v>2</v>
      </c>
      <c r="X46" s="796">
        <v>2</v>
      </c>
      <c r="Y46" s="319">
        <v>1</v>
      </c>
      <c r="Z46" s="796" t="s">
        <v>878</v>
      </c>
      <c r="AA46" s="794">
        <v>13</v>
      </c>
      <c r="AB46" s="796">
        <v>2</v>
      </c>
      <c r="AC46" s="796">
        <v>11</v>
      </c>
      <c r="AD46" s="3"/>
      <c r="AE46" s="44"/>
      <c r="AF46" s="44"/>
      <c r="AG46" s="345"/>
      <c r="AH46" s="334"/>
      <c r="AI46" s="340"/>
      <c r="AJ46" s="331"/>
      <c r="AK46" s="331"/>
      <c r="AL46" s="331"/>
      <c r="AM46" s="331" t="s">
        <v>882</v>
      </c>
      <c r="AN46" s="335" t="s">
        <v>882</v>
      </c>
      <c r="AO46" s="335"/>
      <c r="AP46" s="331"/>
      <c r="AQ46" s="335"/>
      <c r="AR46" s="335"/>
      <c r="AS46" s="331"/>
      <c r="AT46" s="335"/>
      <c r="AU46" s="335"/>
    </row>
    <row r="47" spans="1:47" s="10" customFormat="1" ht="18" customHeight="1">
      <c r="A47" s="317"/>
      <c r="B47" s="318"/>
      <c r="C47" s="359"/>
      <c r="D47" s="355"/>
      <c r="E47" s="355">
        <v>0</v>
      </c>
      <c r="F47" s="796" t="s">
        <v>882</v>
      </c>
      <c r="G47" s="360"/>
      <c r="H47" s="360"/>
      <c r="I47" s="360"/>
      <c r="J47" s="796" t="s">
        <v>882</v>
      </c>
      <c r="K47" s="360"/>
      <c r="L47" s="360"/>
      <c r="M47" s="360"/>
      <c r="N47" s="360"/>
      <c r="O47" s="360"/>
      <c r="P47" s="360"/>
      <c r="Q47" s="360"/>
      <c r="R47" s="360"/>
      <c r="S47" s="360"/>
      <c r="T47" s="360"/>
      <c r="U47" s="355"/>
      <c r="V47" s="355"/>
      <c r="W47" s="360"/>
      <c r="X47" s="360"/>
      <c r="Y47" s="360"/>
      <c r="Z47" s="360"/>
      <c r="AA47" s="355">
        <v>0</v>
      </c>
      <c r="AB47" s="360"/>
      <c r="AC47" s="360"/>
      <c r="AE47" s="21"/>
      <c r="AF47" s="888" t="s">
        <v>289</v>
      </c>
      <c r="AG47" s="889"/>
      <c r="AH47" s="218">
        <v>2</v>
      </c>
      <c r="AI47" s="335" t="s">
        <v>681</v>
      </c>
      <c r="AJ47" s="331">
        <v>78</v>
      </c>
      <c r="AK47" s="191">
        <v>58</v>
      </c>
      <c r="AL47" s="191">
        <v>20</v>
      </c>
      <c r="AM47" s="331">
        <v>63</v>
      </c>
      <c r="AN47" s="191">
        <v>49</v>
      </c>
      <c r="AO47" s="191">
        <v>14</v>
      </c>
      <c r="AP47" s="331">
        <v>15</v>
      </c>
      <c r="AQ47" s="335">
        <v>9</v>
      </c>
      <c r="AR47" s="335">
        <v>6</v>
      </c>
      <c r="AS47" s="331">
        <v>42</v>
      </c>
      <c r="AT47" s="191">
        <v>29</v>
      </c>
      <c r="AU47" s="191">
        <v>13</v>
      </c>
    </row>
    <row r="48" spans="1:47" ht="18" customHeight="1">
      <c r="A48" s="888" t="s">
        <v>289</v>
      </c>
      <c r="B48" s="889"/>
      <c r="C48" s="332">
        <v>71</v>
      </c>
      <c r="D48" s="333">
        <v>45</v>
      </c>
      <c r="E48" s="333">
        <v>26</v>
      </c>
      <c r="F48" s="333">
        <v>5</v>
      </c>
      <c r="G48" s="191">
        <v>1</v>
      </c>
      <c r="H48" s="191" t="s">
        <v>681</v>
      </c>
      <c r="I48" s="191" t="s">
        <v>681</v>
      </c>
      <c r="J48" s="333">
        <v>4</v>
      </c>
      <c r="K48" s="191">
        <v>2</v>
      </c>
      <c r="L48" s="191" t="s">
        <v>681</v>
      </c>
      <c r="M48" s="191" t="s">
        <v>681</v>
      </c>
      <c r="N48" s="191" t="s">
        <v>681</v>
      </c>
      <c r="O48" s="191" t="s">
        <v>681</v>
      </c>
      <c r="P48" s="333">
        <v>33</v>
      </c>
      <c r="Q48" s="333">
        <v>19</v>
      </c>
      <c r="R48" s="191" t="s">
        <v>681</v>
      </c>
      <c r="S48" s="191" t="s">
        <v>681</v>
      </c>
      <c r="T48" s="191" t="s">
        <v>681</v>
      </c>
      <c r="U48" s="191" t="s">
        <v>681</v>
      </c>
      <c r="V48" s="191">
        <v>1</v>
      </c>
      <c r="W48" s="333">
        <v>3</v>
      </c>
      <c r="X48" s="333">
        <v>3</v>
      </c>
      <c r="Y48" s="191">
        <v>1</v>
      </c>
      <c r="Z48" s="333">
        <v>3</v>
      </c>
      <c r="AA48" s="333">
        <v>29</v>
      </c>
      <c r="AB48" s="333">
        <v>8</v>
      </c>
      <c r="AC48" s="333">
        <v>21</v>
      </c>
      <c r="AD48" s="97"/>
      <c r="AE48" s="46"/>
      <c r="AF48" s="46"/>
      <c r="AG48" s="318" t="s">
        <v>429</v>
      </c>
      <c r="AH48" s="799">
        <v>1</v>
      </c>
      <c r="AI48" s="372" t="s">
        <v>681</v>
      </c>
      <c r="AJ48" s="802">
        <v>28</v>
      </c>
      <c r="AK48" s="802">
        <v>21</v>
      </c>
      <c r="AL48" s="802">
        <v>7</v>
      </c>
      <c r="AM48" s="802">
        <v>22</v>
      </c>
      <c r="AN48" s="804">
        <v>18</v>
      </c>
      <c r="AO48" s="804">
        <v>4</v>
      </c>
      <c r="AP48" s="802">
        <v>6</v>
      </c>
      <c r="AQ48" s="804">
        <v>3</v>
      </c>
      <c r="AR48" s="804">
        <v>3</v>
      </c>
      <c r="AS48" s="802">
        <v>7</v>
      </c>
      <c r="AT48" s="804">
        <v>4</v>
      </c>
      <c r="AU48" s="804">
        <v>3</v>
      </c>
    </row>
    <row r="49" spans="1:47" ht="18" customHeight="1">
      <c r="A49" s="46"/>
      <c r="B49" s="318" t="s">
        <v>429</v>
      </c>
      <c r="C49" s="792">
        <v>17</v>
      </c>
      <c r="D49" s="794">
        <v>8</v>
      </c>
      <c r="E49" s="794">
        <v>9</v>
      </c>
      <c r="F49" s="796" t="s">
        <v>878</v>
      </c>
      <c r="G49" s="258">
        <v>1</v>
      </c>
      <c r="H49" s="258" t="s">
        <v>681</v>
      </c>
      <c r="I49" s="258" t="s">
        <v>681</v>
      </c>
      <c r="J49" s="360">
        <v>1</v>
      </c>
      <c r="K49" s="764" t="s">
        <v>878</v>
      </c>
      <c r="L49" s="258" t="s">
        <v>681</v>
      </c>
      <c r="M49" s="258" t="s">
        <v>681</v>
      </c>
      <c r="N49" s="258" t="s">
        <v>681</v>
      </c>
      <c r="O49" s="258" t="s">
        <v>681</v>
      </c>
      <c r="P49" s="796">
        <v>7</v>
      </c>
      <c r="Q49" s="796">
        <v>8</v>
      </c>
      <c r="R49" s="258" t="s">
        <v>681</v>
      </c>
      <c r="S49" s="258" t="s">
        <v>681</v>
      </c>
      <c r="T49" s="258" t="s">
        <v>681</v>
      </c>
      <c r="U49" s="258" t="s">
        <v>681</v>
      </c>
      <c r="V49" s="258" t="s">
        <v>681</v>
      </c>
      <c r="W49" s="360" t="s">
        <v>681</v>
      </c>
      <c r="X49" s="360" t="s">
        <v>681</v>
      </c>
      <c r="Y49" s="258" t="s">
        <v>681</v>
      </c>
      <c r="Z49" s="319" t="s">
        <v>681</v>
      </c>
      <c r="AA49" s="794">
        <v>3</v>
      </c>
      <c r="AB49" s="796">
        <v>1</v>
      </c>
      <c r="AC49" s="796">
        <v>2</v>
      </c>
      <c r="AD49" s="76"/>
      <c r="AE49" s="46"/>
      <c r="AF49" s="46"/>
      <c r="AG49" s="318" t="s">
        <v>263</v>
      </c>
      <c r="AH49" s="799">
        <v>1</v>
      </c>
      <c r="AI49" s="372" t="s">
        <v>681</v>
      </c>
      <c r="AJ49" s="802">
        <v>50</v>
      </c>
      <c r="AK49" s="802">
        <v>37</v>
      </c>
      <c r="AL49" s="802">
        <v>13</v>
      </c>
      <c r="AM49" s="802">
        <v>41</v>
      </c>
      <c r="AN49" s="804">
        <v>31</v>
      </c>
      <c r="AO49" s="804">
        <v>10</v>
      </c>
      <c r="AP49" s="802">
        <v>9</v>
      </c>
      <c r="AQ49" s="804">
        <v>6</v>
      </c>
      <c r="AR49" s="804">
        <v>3</v>
      </c>
      <c r="AS49" s="802">
        <v>35</v>
      </c>
      <c r="AT49" s="804">
        <v>25</v>
      </c>
      <c r="AU49" s="804">
        <v>10</v>
      </c>
    </row>
    <row r="50" spans="1:47" s="10" customFormat="1" ht="18" customHeight="1">
      <c r="A50" s="309"/>
      <c r="B50" s="320" t="s">
        <v>252</v>
      </c>
      <c r="C50" s="793">
        <v>54</v>
      </c>
      <c r="D50" s="795">
        <v>37</v>
      </c>
      <c r="E50" s="795">
        <v>17</v>
      </c>
      <c r="F50" s="797">
        <v>5</v>
      </c>
      <c r="G50" s="322" t="s">
        <v>681</v>
      </c>
      <c r="H50" s="322" t="s">
        <v>681</v>
      </c>
      <c r="I50" s="322" t="s">
        <v>681</v>
      </c>
      <c r="J50" s="797">
        <v>3</v>
      </c>
      <c r="K50" s="765">
        <v>2</v>
      </c>
      <c r="L50" s="322" t="s">
        <v>681</v>
      </c>
      <c r="M50" s="322" t="s">
        <v>681</v>
      </c>
      <c r="N50" s="322" t="s">
        <v>681</v>
      </c>
      <c r="O50" s="322" t="s">
        <v>681</v>
      </c>
      <c r="P50" s="797">
        <v>26</v>
      </c>
      <c r="Q50" s="797">
        <v>11</v>
      </c>
      <c r="R50" s="322" t="s">
        <v>681</v>
      </c>
      <c r="S50" s="322" t="s">
        <v>681</v>
      </c>
      <c r="T50" s="322" t="s">
        <v>681</v>
      </c>
      <c r="U50" s="322" t="s">
        <v>681</v>
      </c>
      <c r="V50" s="765">
        <v>1</v>
      </c>
      <c r="W50" s="797">
        <v>3</v>
      </c>
      <c r="X50" s="797">
        <v>3</v>
      </c>
      <c r="Y50" s="322">
        <v>1</v>
      </c>
      <c r="Z50" s="797">
        <v>3</v>
      </c>
      <c r="AA50" s="795">
        <v>26</v>
      </c>
      <c r="AB50" s="797">
        <v>7</v>
      </c>
      <c r="AC50" s="797">
        <v>19</v>
      </c>
      <c r="AD50" s="76"/>
      <c r="AE50" s="34"/>
      <c r="AF50" s="311"/>
      <c r="AG50" s="326"/>
      <c r="AH50" s="334"/>
      <c r="AI50" s="340"/>
      <c r="AJ50" s="331"/>
      <c r="AK50" s="331"/>
      <c r="AL50" s="331"/>
      <c r="AM50" s="331"/>
      <c r="AN50" s="335" t="s">
        <v>882</v>
      </c>
      <c r="AO50" s="335"/>
      <c r="AP50" s="331"/>
      <c r="AQ50" s="335"/>
      <c r="AR50" s="335"/>
      <c r="AS50" s="331"/>
      <c r="AT50" s="335"/>
      <c r="AU50" s="335"/>
    </row>
    <row r="51" spans="1:47" s="10" customFormat="1" ht="18" customHeight="1">
      <c r="A51" s="346" t="s">
        <v>759</v>
      </c>
      <c r="B51" s="46"/>
      <c r="C51" s="66"/>
      <c r="D51" s="36"/>
      <c r="E51" s="36"/>
      <c r="F51" s="74"/>
      <c r="G51" s="43"/>
      <c r="H51" s="43"/>
      <c r="I51" s="43"/>
      <c r="J51" s="102"/>
      <c r="K51" s="43"/>
      <c r="L51" s="43"/>
      <c r="M51" s="43"/>
      <c r="N51" s="43"/>
      <c r="O51" s="43"/>
      <c r="P51" s="798" t="s">
        <v>882</v>
      </c>
      <c r="Q51" s="103"/>
      <c r="R51" s="103"/>
      <c r="S51" s="103"/>
      <c r="T51" s="43"/>
      <c r="U51" s="43"/>
      <c r="V51" s="43"/>
      <c r="W51" s="43"/>
      <c r="X51" s="43"/>
      <c r="Y51" s="43"/>
      <c r="Z51" s="103"/>
      <c r="AA51" s="104"/>
      <c r="AB51" s="43"/>
      <c r="AC51" s="103"/>
      <c r="AD51" s="97"/>
      <c r="AE51" s="888" t="s">
        <v>280</v>
      </c>
      <c r="AF51" s="888"/>
      <c r="AG51" s="889"/>
      <c r="AH51" s="218">
        <v>6</v>
      </c>
      <c r="AI51" s="337">
        <v>1</v>
      </c>
      <c r="AJ51" s="331">
        <v>161</v>
      </c>
      <c r="AK51" s="191">
        <v>109</v>
      </c>
      <c r="AL51" s="191">
        <v>52</v>
      </c>
      <c r="AM51" s="331">
        <v>125</v>
      </c>
      <c r="AN51" s="191">
        <v>90</v>
      </c>
      <c r="AO51" s="191">
        <v>35</v>
      </c>
      <c r="AP51" s="331">
        <v>36</v>
      </c>
      <c r="AQ51" s="191">
        <v>19</v>
      </c>
      <c r="AR51" s="191">
        <v>17</v>
      </c>
      <c r="AS51" s="331">
        <v>33</v>
      </c>
      <c r="AT51" s="191">
        <v>15</v>
      </c>
      <c r="AU51" s="191">
        <v>18</v>
      </c>
    </row>
    <row r="52" spans="1:47" s="10" customFormat="1" ht="18" customHeight="1">
      <c r="A52" s="821" t="s">
        <v>81</v>
      </c>
      <c r="B52" s="24"/>
      <c r="C52" s="104"/>
      <c r="D52" s="102"/>
      <c r="E52" s="102"/>
      <c r="F52" s="43"/>
      <c r="G52" s="43"/>
      <c r="H52" s="43"/>
      <c r="I52" s="43"/>
      <c r="J52" s="103"/>
      <c r="K52" s="43"/>
      <c r="L52" s="43"/>
      <c r="M52" s="43"/>
      <c r="N52" s="43"/>
      <c r="O52" s="43"/>
      <c r="P52" s="103"/>
      <c r="Q52" s="103"/>
      <c r="R52" s="103"/>
      <c r="S52" s="103"/>
      <c r="T52" s="43"/>
      <c r="U52" s="43"/>
      <c r="V52" s="43"/>
      <c r="W52" s="43"/>
      <c r="X52" s="102"/>
      <c r="Y52" s="43"/>
      <c r="Z52" s="103"/>
      <c r="AA52" s="104"/>
      <c r="AB52" s="43"/>
      <c r="AC52" s="103"/>
      <c r="AE52" s="105"/>
      <c r="AF52" s="866" t="s">
        <v>281</v>
      </c>
      <c r="AG52" s="989"/>
      <c r="AH52" s="799">
        <v>1</v>
      </c>
      <c r="AI52" s="801" t="s">
        <v>878</v>
      </c>
      <c r="AJ52" s="802">
        <v>63</v>
      </c>
      <c r="AK52" s="802">
        <v>44</v>
      </c>
      <c r="AL52" s="802">
        <v>19</v>
      </c>
      <c r="AM52" s="802">
        <v>54</v>
      </c>
      <c r="AN52" s="804">
        <v>39</v>
      </c>
      <c r="AO52" s="804">
        <v>15</v>
      </c>
      <c r="AP52" s="802">
        <v>9</v>
      </c>
      <c r="AQ52" s="804">
        <v>5</v>
      </c>
      <c r="AR52" s="804">
        <v>4</v>
      </c>
      <c r="AS52" s="802">
        <v>9</v>
      </c>
      <c r="AT52" s="804">
        <v>5</v>
      </c>
      <c r="AU52" s="804">
        <v>4</v>
      </c>
    </row>
    <row r="53" spans="1:47" ht="18" customHeight="1">
      <c r="A53" s="821" t="s">
        <v>21</v>
      </c>
      <c r="B53" s="169"/>
      <c r="C53" s="39"/>
      <c r="D53" s="347"/>
      <c r="E53" s="347"/>
      <c r="F53" s="68"/>
      <c r="G53" s="78"/>
      <c r="H53" s="78"/>
      <c r="I53" s="78"/>
      <c r="J53" s="347"/>
      <c r="K53" s="78"/>
      <c r="L53" s="78"/>
      <c r="M53" s="78"/>
      <c r="N53" s="78"/>
      <c r="O53" s="78"/>
      <c r="P53" s="68"/>
      <c r="Q53" s="68"/>
      <c r="R53" s="68"/>
      <c r="S53" s="68"/>
      <c r="T53" s="78"/>
      <c r="U53" s="78"/>
      <c r="V53" s="78"/>
      <c r="W53" s="43"/>
      <c r="X53" s="347"/>
      <c r="Y53" s="78"/>
      <c r="Z53" s="68"/>
      <c r="AA53" s="39"/>
      <c r="AB53" s="78"/>
      <c r="AC53" s="68"/>
      <c r="AE53" s="348"/>
      <c r="AF53" s="866" t="s">
        <v>366</v>
      </c>
      <c r="AG53" s="989"/>
      <c r="AH53" s="799">
        <v>1</v>
      </c>
      <c r="AI53" s="372" t="s">
        <v>681</v>
      </c>
      <c r="AJ53" s="802">
        <v>15</v>
      </c>
      <c r="AK53" s="802">
        <v>8</v>
      </c>
      <c r="AL53" s="802">
        <v>7</v>
      </c>
      <c r="AM53" s="802">
        <v>12</v>
      </c>
      <c r="AN53" s="804">
        <v>7</v>
      </c>
      <c r="AO53" s="804">
        <v>5</v>
      </c>
      <c r="AP53" s="802">
        <v>3</v>
      </c>
      <c r="AQ53" s="804">
        <v>1</v>
      </c>
      <c r="AR53" s="804">
        <v>2</v>
      </c>
      <c r="AS53" s="802">
        <v>5</v>
      </c>
      <c r="AT53" s="804">
        <v>3</v>
      </c>
      <c r="AU53" s="804">
        <v>2</v>
      </c>
    </row>
    <row r="54" spans="1:47" s="10" customFormat="1" ht="18" customHeight="1">
      <c r="A54" s="821" t="s">
        <v>22</v>
      </c>
      <c r="B54" s="52"/>
      <c r="C54" s="36"/>
      <c r="D54" s="349"/>
      <c r="E54" s="349"/>
      <c r="F54" s="74"/>
      <c r="G54" s="43"/>
      <c r="H54" s="43"/>
      <c r="I54" s="43"/>
      <c r="J54" s="102"/>
      <c r="K54" s="43"/>
      <c r="L54" s="43"/>
      <c r="M54" s="43"/>
      <c r="N54" s="43"/>
      <c r="O54" s="43"/>
      <c r="P54" s="103"/>
      <c r="Q54" s="103"/>
      <c r="R54" s="103"/>
      <c r="S54" s="103"/>
      <c r="T54" s="43"/>
      <c r="U54" s="43"/>
      <c r="V54" s="43"/>
      <c r="W54" s="43"/>
      <c r="X54" s="43"/>
      <c r="Y54" s="43"/>
      <c r="Z54" s="103"/>
      <c r="AA54" s="104"/>
      <c r="AB54" s="43"/>
      <c r="AC54" s="103"/>
      <c r="AE54" s="105"/>
      <c r="AF54" s="866" t="s">
        <v>367</v>
      </c>
      <c r="AG54" s="989"/>
      <c r="AH54" s="799">
        <v>1</v>
      </c>
      <c r="AI54" s="372" t="s">
        <v>681</v>
      </c>
      <c r="AJ54" s="802">
        <v>38</v>
      </c>
      <c r="AK54" s="802">
        <v>23</v>
      </c>
      <c r="AL54" s="802">
        <v>15</v>
      </c>
      <c r="AM54" s="802">
        <v>27</v>
      </c>
      <c r="AN54" s="804">
        <v>20</v>
      </c>
      <c r="AO54" s="804">
        <v>7</v>
      </c>
      <c r="AP54" s="802">
        <v>11</v>
      </c>
      <c r="AQ54" s="804">
        <v>3</v>
      </c>
      <c r="AR54" s="804">
        <v>8</v>
      </c>
      <c r="AS54" s="802">
        <v>9</v>
      </c>
      <c r="AT54" s="804">
        <v>3</v>
      </c>
      <c r="AU54" s="804">
        <v>6</v>
      </c>
    </row>
    <row r="55" spans="1:47" s="10" customFormat="1" ht="18" customHeight="1">
      <c r="A55" s="23" t="s">
        <v>190</v>
      </c>
      <c r="B55" s="24"/>
      <c r="C55" s="104"/>
      <c r="D55" s="102"/>
      <c r="E55" s="102"/>
      <c r="F55" s="43"/>
      <c r="G55" s="43"/>
      <c r="H55" s="43"/>
      <c r="I55" s="43"/>
      <c r="J55" s="103"/>
      <c r="K55" s="43"/>
      <c r="L55" s="43"/>
      <c r="M55" s="43"/>
      <c r="N55" s="43"/>
      <c r="O55" s="43"/>
      <c r="P55" s="103"/>
      <c r="Q55" s="103"/>
      <c r="R55" s="103"/>
      <c r="S55" s="103"/>
      <c r="T55" s="43"/>
      <c r="U55" s="43"/>
      <c r="V55" s="43"/>
      <c r="W55" s="43"/>
      <c r="X55" s="102"/>
      <c r="Y55" s="43"/>
      <c r="Z55" s="103"/>
      <c r="AA55" s="104"/>
      <c r="AB55" s="43"/>
      <c r="AC55" s="103"/>
      <c r="AE55" s="105"/>
      <c r="AF55" s="866" t="s">
        <v>368</v>
      </c>
      <c r="AG55" s="989"/>
      <c r="AH55" s="799">
        <v>1</v>
      </c>
      <c r="AI55" s="801">
        <v>1</v>
      </c>
      <c r="AJ55" s="802">
        <v>8</v>
      </c>
      <c r="AK55" s="802">
        <v>6</v>
      </c>
      <c r="AL55" s="802">
        <v>2</v>
      </c>
      <c r="AM55" s="802">
        <v>7</v>
      </c>
      <c r="AN55" s="804">
        <v>6</v>
      </c>
      <c r="AO55" s="804">
        <v>1</v>
      </c>
      <c r="AP55" s="802">
        <v>1</v>
      </c>
      <c r="AQ55" s="804" t="s">
        <v>878</v>
      </c>
      <c r="AR55" s="804">
        <v>1</v>
      </c>
      <c r="AS55" s="373">
        <v>0</v>
      </c>
      <c r="AT55" s="372" t="s">
        <v>296</v>
      </c>
      <c r="AU55" s="372" t="s">
        <v>296</v>
      </c>
    </row>
    <row r="56" spans="1:47" s="10" customFormat="1" ht="18" customHeight="1">
      <c r="A56" s="346"/>
      <c r="B56" s="24"/>
      <c r="C56" s="104"/>
      <c r="D56" s="102"/>
      <c r="E56" s="102"/>
      <c r="F56" s="43"/>
      <c r="G56" s="43"/>
      <c r="H56" s="43"/>
      <c r="I56" s="43"/>
      <c r="J56" s="103"/>
      <c r="K56" s="43"/>
      <c r="L56" s="43"/>
      <c r="M56" s="43"/>
      <c r="N56" s="43"/>
      <c r="O56" s="43"/>
      <c r="P56" s="103"/>
      <c r="Q56" s="103"/>
      <c r="R56" s="103"/>
      <c r="S56" s="103"/>
      <c r="T56" s="43"/>
      <c r="U56" s="43"/>
      <c r="V56" s="43"/>
      <c r="W56" s="43"/>
      <c r="X56" s="102"/>
      <c r="Y56" s="43"/>
      <c r="Z56" s="103"/>
      <c r="AA56" s="104"/>
      <c r="AB56" s="43"/>
      <c r="AC56" s="103"/>
      <c r="AE56" s="105"/>
      <c r="AF56" s="866" t="s">
        <v>276</v>
      </c>
      <c r="AG56" s="989"/>
      <c r="AH56" s="799">
        <v>1</v>
      </c>
      <c r="AI56" s="372" t="s">
        <v>681</v>
      </c>
      <c r="AJ56" s="802">
        <v>15</v>
      </c>
      <c r="AK56" s="802">
        <v>12</v>
      </c>
      <c r="AL56" s="802">
        <v>3</v>
      </c>
      <c r="AM56" s="802">
        <v>12</v>
      </c>
      <c r="AN56" s="804">
        <v>9</v>
      </c>
      <c r="AO56" s="804">
        <v>3</v>
      </c>
      <c r="AP56" s="802">
        <v>3</v>
      </c>
      <c r="AQ56" s="804">
        <v>3</v>
      </c>
      <c r="AR56" s="804" t="s">
        <v>878</v>
      </c>
      <c r="AS56" s="802">
        <v>5</v>
      </c>
      <c r="AT56" s="804">
        <v>3</v>
      </c>
      <c r="AU56" s="804">
        <v>2</v>
      </c>
    </row>
    <row r="57" spans="1:47" s="10" customFormat="1" ht="18" customHeight="1">
      <c r="A57" s="346"/>
      <c r="B57" s="24"/>
      <c r="C57" s="104"/>
      <c r="D57" s="104"/>
      <c r="E57" s="104"/>
      <c r="F57" s="106"/>
      <c r="G57" s="43"/>
      <c r="H57" s="43"/>
      <c r="I57" s="43"/>
      <c r="J57" s="104"/>
      <c r="K57" s="43"/>
      <c r="L57" s="43"/>
      <c r="M57" s="43"/>
      <c r="N57" s="43"/>
      <c r="O57" s="43"/>
      <c r="P57" s="106"/>
      <c r="Q57" s="106"/>
      <c r="R57" s="106"/>
      <c r="S57" s="106"/>
      <c r="T57" s="106"/>
      <c r="U57" s="106"/>
      <c r="V57" s="106"/>
      <c r="W57" s="43"/>
      <c r="X57" s="43"/>
      <c r="Y57" s="43"/>
      <c r="Z57" s="43"/>
      <c r="AA57" s="104"/>
      <c r="AB57" s="104"/>
      <c r="AC57" s="106"/>
      <c r="AD57" s="21"/>
      <c r="AE57" s="350"/>
      <c r="AF57" s="991" t="s">
        <v>248</v>
      </c>
      <c r="AG57" s="992"/>
      <c r="AH57" s="800">
        <v>1</v>
      </c>
      <c r="AI57" s="375" t="s">
        <v>681</v>
      </c>
      <c r="AJ57" s="803">
        <v>22</v>
      </c>
      <c r="AK57" s="803">
        <v>16</v>
      </c>
      <c r="AL57" s="803">
        <v>6</v>
      </c>
      <c r="AM57" s="803">
        <v>13</v>
      </c>
      <c r="AN57" s="805">
        <v>9</v>
      </c>
      <c r="AO57" s="805">
        <v>4</v>
      </c>
      <c r="AP57" s="803">
        <v>9</v>
      </c>
      <c r="AQ57" s="805">
        <v>7</v>
      </c>
      <c r="AR57" s="805">
        <v>2</v>
      </c>
      <c r="AS57" s="803">
        <v>5</v>
      </c>
      <c r="AT57" s="805">
        <v>1</v>
      </c>
      <c r="AU57" s="805">
        <v>4</v>
      </c>
    </row>
    <row r="58" spans="1:47" ht="18" customHeight="1">
      <c r="A58" s="23"/>
      <c r="B58" s="46"/>
      <c r="C58" s="66"/>
      <c r="D58" s="36"/>
      <c r="E58" s="36"/>
      <c r="F58" s="66"/>
      <c r="G58" s="66"/>
      <c r="H58" s="66"/>
      <c r="I58" s="66"/>
      <c r="J58" s="66"/>
      <c r="K58" s="66"/>
      <c r="L58" s="66"/>
      <c r="M58" s="66"/>
      <c r="N58" s="66"/>
      <c r="O58" s="66"/>
      <c r="P58" s="66"/>
      <c r="Q58" s="66"/>
      <c r="R58" s="66"/>
      <c r="S58" s="66"/>
      <c r="T58" s="66"/>
      <c r="U58" s="66"/>
      <c r="V58" s="66"/>
      <c r="W58" s="66"/>
      <c r="X58" s="66"/>
      <c r="Y58" s="66"/>
      <c r="Z58" s="66"/>
      <c r="AA58" s="66"/>
      <c r="AB58" s="66"/>
      <c r="AC58" s="66"/>
      <c r="AD58" s="34"/>
      <c r="AE58" s="79"/>
      <c r="AF58" s="3" t="s">
        <v>423</v>
      </c>
      <c r="AG58" s="79"/>
      <c r="AH58" s="65"/>
      <c r="AI58" s="65"/>
      <c r="AJ58" s="65"/>
      <c r="AK58" s="65"/>
      <c r="AL58" s="65"/>
      <c r="AM58" s="65"/>
      <c r="AN58" s="65"/>
      <c r="AO58" s="65"/>
      <c r="AP58" s="65"/>
      <c r="AQ58" s="65"/>
      <c r="AR58" s="65"/>
      <c r="AS58" s="65"/>
      <c r="AT58" s="65"/>
      <c r="AU58" s="65"/>
    </row>
    <row r="59" spans="1:47" s="10" customFormat="1" ht="18" customHeight="1">
      <c r="A59" s="3"/>
      <c r="B59" s="3"/>
      <c r="C59" s="39"/>
      <c r="D59" s="39"/>
      <c r="E59" s="39"/>
      <c r="F59" s="37"/>
      <c r="G59" s="78"/>
      <c r="H59" s="78"/>
      <c r="I59" s="78"/>
      <c r="J59" s="37"/>
      <c r="K59" s="78"/>
      <c r="L59" s="78"/>
      <c r="M59" s="78"/>
      <c r="N59" s="78"/>
      <c r="O59" s="78"/>
      <c r="P59" s="37"/>
      <c r="Q59" s="37"/>
      <c r="R59" s="37"/>
      <c r="S59" s="37"/>
      <c r="T59" s="37"/>
      <c r="U59" s="37"/>
      <c r="V59" s="37"/>
      <c r="W59" s="37"/>
      <c r="X59" s="37"/>
      <c r="Y59" s="78"/>
      <c r="Z59" s="80"/>
      <c r="AA59" s="39"/>
      <c r="AB59" s="37"/>
      <c r="AC59" s="37"/>
      <c r="AE59" s="11"/>
      <c r="AF59" s="10" t="s">
        <v>424</v>
      </c>
      <c r="AG59" s="11"/>
      <c r="AH59" s="101"/>
      <c r="AI59" s="101"/>
      <c r="AJ59" s="101"/>
      <c r="AK59" s="101"/>
      <c r="AL59" s="101"/>
      <c r="AM59" s="100"/>
      <c r="AN59" s="101"/>
      <c r="AO59" s="101"/>
      <c r="AP59" s="100"/>
      <c r="AQ59" s="101"/>
      <c r="AR59" s="101"/>
      <c r="AS59" s="100"/>
      <c r="AT59" s="101"/>
      <c r="AU59" s="101"/>
    </row>
    <row r="60" spans="3:47" s="10" customFormat="1" ht="18" customHeight="1">
      <c r="C60" s="104"/>
      <c r="D60" s="104"/>
      <c r="E60" s="104"/>
      <c r="F60" s="106"/>
      <c r="G60" s="43"/>
      <c r="H60" s="43"/>
      <c r="I60" s="43"/>
      <c r="J60" s="104"/>
      <c r="K60" s="43"/>
      <c r="L60" s="43"/>
      <c r="M60" s="43"/>
      <c r="N60" s="43"/>
      <c r="O60" s="43"/>
      <c r="P60" s="106"/>
      <c r="Q60" s="106"/>
      <c r="R60" s="106"/>
      <c r="S60" s="106"/>
      <c r="T60" s="106"/>
      <c r="U60" s="106"/>
      <c r="V60" s="106"/>
      <c r="W60" s="104"/>
      <c r="X60" s="104"/>
      <c r="Y60" s="107"/>
      <c r="Z60" s="104"/>
      <c r="AA60" s="104"/>
      <c r="AB60" s="106"/>
      <c r="AC60" s="106"/>
      <c r="AE60" s="11"/>
      <c r="AF60" s="23" t="s">
        <v>190</v>
      </c>
      <c r="AG60" s="11"/>
      <c r="AH60" s="101"/>
      <c r="AI60" s="101"/>
      <c r="AJ60" s="101"/>
      <c r="AK60" s="101"/>
      <c r="AL60" s="101"/>
      <c r="AM60" s="38"/>
      <c r="AN60" s="38"/>
      <c r="AO60" s="38"/>
      <c r="AP60" s="38"/>
      <c r="AQ60" s="38"/>
      <c r="AR60" s="38"/>
      <c r="AS60" s="38"/>
      <c r="AT60" s="38"/>
      <c r="AU60" s="38"/>
    </row>
    <row r="61" spans="3:47" s="10" customFormat="1" ht="18" customHeight="1">
      <c r="C61" s="104"/>
      <c r="D61" s="104"/>
      <c r="E61" s="104"/>
      <c r="F61" s="106"/>
      <c r="G61" s="43"/>
      <c r="H61" s="43"/>
      <c r="I61" s="43"/>
      <c r="J61" s="104"/>
      <c r="K61" s="43"/>
      <c r="L61" s="43"/>
      <c r="M61" s="43"/>
      <c r="N61" s="43"/>
      <c r="O61" s="43"/>
      <c r="P61" s="106"/>
      <c r="Q61" s="106"/>
      <c r="R61" s="106"/>
      <c r="S61" s="106"/>
      <c r="T61" s="106"/>
      <c r="U61" s="106"/>
      <c r="V61" s="106"/>
      <c r="W61" s="43"/>
      <c r="X61" s="104"/>
      <c r="Y61" s="43"/>
      <c r="Z61" s="43"/>
      <c r="AA61" s="104"/>
      <c r="AB61" s="106"/>
      <c r="AC61" s="106"/>
      <c r="AE61" s="105"/>
      <c r="AF61" s="990"/>
      <c r="AG61" s="990"/>
      <c r="AH61" s="38"/>
      <c r="AI61" s="81"/>
      <c r="AJ61" s="38"/>
      <c r="AK61" s="38"/>
      <c r="AL61" s="38"/>
      <c r="AM61" s="38"/>
      <c r="AN61" s="38"/>
      <c r="AO61" s="38"/>
      <c r="AP61" s="38"/>
      <c r="AQ61" s="38"/>
      <c r="AR61" s="38"/>
      <c r="AS61" s="38"/>
      <c r="AT61" s="38"/>
      <c r="AU61" s="38"/>
    </row>
    <row r="62" spans="3:63" s="10" customFormat="1" ht="18" customHeight="1">
      <c r="C62" s="104"/>
      <c r="D62" s="104"/>
      <c r="E62" s="104"/>
      <c r="F62" s="106"/>
      <c r="G62" s="43"/>
      <c r="H62" s="43"/>
      <c r="I62" s="43"/>
      <c r="J62" s="104"/>
      <c r="K62" s="43"/>
      <c r="L62" s="43"/>
      <c r="M62" s="43"/>
      <c r="N62" s="43"/>
      <c r="O62" s="43"/>
      <c r="P62" s="106"/>
      <c r="Q62" s="106"/>
      <c r="R62" s="106"/>
      <c r="S62" s="106"/>
      <c r="T62" s="106"/>
      <c r="U62" s="106"/>
      <c r="V62" s="106"/>
      <c r="W62" s="104"/>
      <c r="X62" s="106"/>
      <c r="Y62" s="43"/>
      <c r="Z62" s="43"/>
      <c r="AA62" s="104"/>
      <c r="AB62" s="106"/>
      <c r="AC62" s="106"/>
      <c r="AE62" s="105"/>
      <c r="AF62" s="990"/>
      <c r="AG62" s="990"/>
      <c r="AH62" s="107"/>
      <c r="AI62" s="108"/>
      <c r="AJ62" s="100"/>
      <c r="AK62" s="107"/>
      <c r="AL62" s="107"/>
      <c r="AM62" s="100"/>
      <c r="AN62" s="107"/>
      <c r="AO62" s="107"/>
      <c r="AP62" s="100"/>
      <c r="AQ62" s="107"/>
      <c r="AR62" s="107"/>
      <c r="AS62" s="100"/>
      <c r="AT62" s="107"/>
      <c r="AU62" s="107"/>
      <c r="AV62" s="21"/>
      <c r="AW62" s="21"/>
      <c r="AX62" s="21"/>
      <c r="AY62" s="21"/>
      <c r="AZ62" s="21"/>
      <c r="BA62" s="21"/>
      <c r="BB62" s="21"/>
      <c r="BC62" s="21"/>
      <c r="BD62" s="21"/>
      <c r="BE62" s="21"/>
      <c r="BF62" s="21"/>
      <c r="BG62" s="21"/>
      <c r="BH62" s="21"/>
      <c r="BI62" s="21"/>
      <c r="BJ62" s="21"/>
      <c r="BK62" s="21"/>
    </row>
    <row r="63" spans="3:47" s="10" customFormat="1" ht="18" customHeight="1">
      <c r="C63" s="106"/>
      <c r="D63" s="104"/>
      <c r="E63" s="104"/>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E63" s="109"/>
      <c r="AG63" s="109"/>
      <c r="AH63" s="101"/>
      <c r="AI63" s="101"/>
      <c r="AJ63" s="101"/>
      <c r="AK63" s="101"/>
      <c r="AL63" s="101"/>
      <c r="AM63" s="101"/>
      <c r="AN63" s="101"/>
      <c r="AO63" s="101"/>
      <c r="AP63" s="101"/>
      <c r="AQ63" s="101"/>
      <c r="AR63" s="101"/>
      <c r="AS63" s="101"/>
      <c r="AT63" s="101"/>
      <c r="AU63" s="101"/>
    </row>
    <row r="64" spans="3:47" s="10" customFormat="1" ht="18" customHeight="1">
      <c r="C64" s="39"/>
      <c r="D64" s="39"/>
      <c r="E64" s="39"/>
      <c r="F64" s="37"/>
      <c r="G64" s="78"/>
      <c r="H64" s="78"/>
      <c r="I64" s="78"/>
      <c r="J64" s="37"/>
      <c r="K64" s="78"/>
      <c r="L64" s="78"/>
      <c r="M64" s="78"/>
      <c r="N64" s="78"/>
      <c r="O64" s="78"/>
      <c r="P64" s="37"/>
      <c r="Q64" s="37"/>
      <c r="R64" s="37"/>
      <c r="S64" s="37"/>
      <c r="T64" s="37"/>
      <c r="U64" s="37"/>
      <c r="V64" s="37"/>
      <c r="W64" s="78"/>
      <c r="X64" s="37"/>
      <c r="Y64" s="78"/>
      <c r="Z64" s="78"/>
      <c r="AA64" s="39"/>
      <c r="AB64" s="37"/>
      <c r="AC64" s="37"/>
      <c r="AE64" s="11"/>
      <c r="AG64" s="11"/>
      <c r="AH64" s="101"/>
      <c r="AI64" s="101"/>
      <c r="AJ64" s="101"/>
      <c r="AK64" s="101"/>
      <c r="AL64" s="101"/>
      <c r="AM64" s="101"/>
      <c r="AN64" s="101"/>
      <c r="AO64" s="101"/>
      <c r="AP64" s="101"/>
      <c r="AQ64" s="101"/>
      <c r="AR64" s="101"/>
      <c r="AS64" s="101"/>
      <c r="AT64" s="101"/>
      <c r="AU64" s="101"/>
    </row>
    <row r="65" spans="3:47" s="10" customFormat="1" ht="18" customHeight="1">
      <c r="C65" s="104"/>
      <c r="D65" s="104"/>
      <c r="E65" s="104"/>
      <c r="F65" s="106"/>
      <c r="G65" s="43"/>
      <c r="H65" s="43"/>
      <c r="I65" s="43"/>
      <c r="J65" s="106"/>
      <c r="K65" s="43"/>
      <c r="L65" s="43"/>
      <c r="M65" s="43"/>
      <c r="N65" s="43"/>
      <c r="O65" s="43"/>
      <c r="P65" s="106"/>
      <c r="Q65" s="106"/>
      <c r="R65" s="106"/>
      <c r="S65" s="106"/>
      <c r="T65" s="106"/>
      <c r="U65" s="106"/>
      <c r="V65" s="106"/>
      <c r="W65" s="43"/>
      <c r="X65" s="107"/>
      <c r="Y65" s="104"/>
      <c r="Z65" s="104"/>
      <c r="AA65" s="104"/>
      <c r="AB65" s="106"/>
      <c r="AC65" s="106"/>
      <c r="AE65" s="11"/>
      <c r="AF65" s="23"/>
      <c r="AG65" s="11"/>
      <c r="AH65" s="101"/>
      <c r="AI65" s="101"/>
      <c r="AJ65" s="101"/>
      <c r="AK65" s="101"/>
      <c r="AL65" s="101"/>
      <c r="AM65" s="101"/>
      <c r="AN65" s="101"/>
      <c r="AO65" s="101"/>
      <c r="AP65" s="101"/>
      <c r="AQ65" s="101"/>
      <c r="AR65" s="101"/>
      <c r="AS65" s="101"/>
      <c r="AT65" s="101"/>
      <c r="AU65" s="101"/>
    </row>
    <row r="66" spans="3:47" s="10" customFormat="1" ht="18" customHeight="1">
      <c r="C66" s="104"/>
      <c r="D66" s="104"/>
      <c r="E66" s="104"/>
      <c r="F66" s="106"/>
      <c r="G66" s="43"/>
      <c r="H66" s="43"/>
      <c r="I66" s="43"/>
      <c r="J66" s="106"/>
      <c r="K66" s="43"/>
      <c r="L66" s="43"/>
      <c r="M66" s="43"/>
      <c r="N66" s="43"/>
      <c r="O66" s="43"/>
      <c r="P66" s="106"/>
      <c r="Q66" s="106"/>
      <c r="R66" s="106"/>
      <c r="S66" s="106"/>
      <c r="T66" s="106"/>
      <c r="U66" s="106"/>
      <c r="V66" s="106"/>
      <c r="W66" s="43"/>
      <c r="X66" s="43"/>
      <c r="Y66" s="43"/>
      <c r="Z66" s="43"/>
      <c r="AA66" s="104"/>
      <c r="AB66" s="43"/>
      <c r="AC66" s="106"/>
      <c r="AE66" s="109"/>
      <c r="AF66" s="109"/>
      <c r="AG66" s="109"/>
      <c r="AH66" s="101"/>
      <c r="AI66" s="101"/>
      <c r="AJ66" s="101"/>
      <c r="AK66" s="101"/>
      <c r="AL66" s="101"/>
      <c r="AM66" s="101"/>
      <c r="AN66" s="101"/>
      <c r="AO66" s="101"/>
      <c r="AP66" s="101"/>
      <c r="AQ66" s="101"/>
      <c r="AR66" s="101"/>
      <c r="AS66" s="101"/>
      <c r="AT66" s="101"/>
      <c r="AU66" s="101"/>
    </row>
    <row r="67" spans="3:47" s="10" customFormat="1" ht="18" customHeight="1">
      <c r="C67" s="104"/>
      <c r="D67" s="104"/>
      <c r="E67" s="104"/>
      <c r="F67" s="106"/>
      <c r="G67" s="43"/>
      <c r="H67" s="43"/>
      <c r="I67" s="43"/>
      <c r="J67" s="106"/>
      <c r="K67" s="43"/>
      <c r="L67" s="43"/>
      <c r="M67" s="43"/>
      <c r="N67" s="43"/>
      <c r="O67" s="43"/>
      <c r="P67" s="106"/>
      <c r="Q67" s="106"/>
      <c r="R67" s="106"/>
      <c r="S67" s="106"/>
      <c r="T67" s="106"/>
      <c r="U67" s="106"/>
      <c r="V67" s="106"/>
      <c r="W67" s="43"/>
      <c r="X67" s="104"/>
      <c r="Y67" s="43"/>
      <c r="Z67" s="43"/>
      <c r="AA67" s="104"/>
      <c r="AB67" s="106"/>
      <c r="AC67" s="106"/>
      <c r="AE67" s="109"/>
      <c r="AF67" s="109"/>
      <c r="AG67" s="109"/>
      <c r="AH67" s="101"/>
      <c r="AI67" s="101"/>
      <c r="AJ67" s="101"/>
      <c r="AK67" s="101"/>
      <c r="AL67" s="101"/>
      <c r="AM67" s="101"/>
      <c r="AN67" s="101"/>
      <c r="AO67" s="101"/>
      <c r="AP67" s="101"/>
      <c r="AQ67" s="101"/>
      <c r="AR67" s="101"/>
      <c r="AS67" s="101"/>
      <c r="AT67" s="101"/>
      <c r="AU67" s="101"/>
    </row>
    <row r="68" spans="3:47" s="10" customFormat="1" ht="18" customHeight="1">
      <c r="C68" s="104"/>
      <c r="D68" s="104"/>
      <c r="E68" s="104"/>
      <c r="F68" s="106"/>
      <c r="G68" s="43"/>
      <c r="H68" s="43"/>
      <c r="I68" s="43"/>
      <c r="J68" s="106"/>
      <c r="K68" s="43"/>
      <c r="L68" s="43"/>
      <c r="M68" s="43"/>
      <c r="N68" s="43"/>
      <c r="O68" s="43"/>
      <c r="P68" s="106"/>
      <c r="Q68" s="106"/>
      <c r="R68" s="106"/>
      <c r="S68" s="106"/>
      <c r="T68" s="106"/>
      <c r="U68" s="106"/>
      <c r="V68" s="106"/>
      <c r="W68" s="43"/>
      <c r="X68" s="43"/>
      <c r="Y68" s="43"/>
      <c r="Z68" s="43"/>
      <c r="AA68" s="104"/>
      <c r="AB68" s="43"/>
      <c r="AC68" s="106"/>
      <c r="AE68" s="109"/>
      <c r="AF68" s="109"/>
      <c r="AG68" s="109"/>
      <c r="AH68" s="38"/>
      <c r="AI68" s="38"/>
      <c r="AJ68" s="38"/>
      <c r="AK68" s="38"/>
      <c r="AL68" s="38"/>
      <c r="AM68" s="38"/>
      <c r="AN68" s="38"/>
      <c r="AO68" s="38"/>
      <c r="AP68" s="38"/>
      <c r="AQ68" s="38"/>
      <c r="AR68" s="38"/>
      <c r="AS68" s="38"/>
      <c r="AT68" s="38"/>
      <c r="AU68" s="38"/>
    </row>
    <row r="69" spans="3:47" s="10" customFormat="1" ht="18" customHeight="1">
      <c r="C69" s="104"/>
      <c r="D69" s="104"/>
      <c r="E69" s="104"/>
      <c r="F69" s="106"/>
      <c r="G69" s="106"/>
      <c r="H69" s="106"/>
      <c r="I69" s="106"/>
      <c r="J69" s="106"/>
      <c r="K69" s="106"/>
      <c r="L69" s="106"/>
      <c r="M69" s="106"/>
      <c r="N69" s="106"/>
      <c r="O69" s="106"/>
      <c r="P69" s="106"/>
      <c r="Q69" s="106"/>
      <c r="R69" s="106"/>
      <c r="S69" s="106"/>
      <c r="T69" s="106"/>
      <c r="U69" s="106"/>
      <c r="V69" s="106"/>
      <c r="W69" s="106"/>
      <c r="X69" s="106"/>
      <c r="Y69" s="106"/>
      <c r="Z69" s="106"/>
      <c r="AA69" s="104"/>
      <c r="AB69" s="106"/>
      <c r="AC69" s="106"/>
      <c r="AE69" s="109"/>
      <c r="AF69" s="109"/>
      <c r="AG69" s="109"/>
      <c r="AH69" s="41"/>
      <c r="AI69" s="41"/>
      <c r="AJ69" s="41"/>
      <c r="AK69" s="41"/>
      <c r="AL69" s="41"/>
      <c r="AM69" s="41"/>
      <c r="AN69" s="41"/>
      <c r="AO69" s="41"/>
      <c r="AP69" s="41"/>
      <c r="AQ69" s="41"/>
      <c r="AR69" s="41"/>
      <c r="AS69" s="41"/>
      <c r="AT69" s="41"/>
      <c r="AU69" s="41"/>
    </row>
    <row r="70" spans="1:47" ht="18" customHeight="1">
      <c r="A70" s="10"/>
      <c r="B70" s="10"/>
      <c r="C70" s="39"/>
      <c r="D70" s="39"/>
      <c r="E70" s="39"/>
      <c r="F70" s="37"/>
      <c r="G70" s="37"/>
      <c r="H70" s="37"/>
      <c r="I70" s="37"/>
      <c r="J70" s="37"/>
      <c r="K70" s="37"/>
      <c r="L70" s="37"/>
      <c r="M70" s="37"/>
      <c r="N70" s="37"/>
      <c r="O70" s="37"/>
      <c r="P70" s="37"/>
      <c r="Q70" s="37"/>
      <c r="R70" s="37"/>
      <c r="S70" s="37"/>
      <c r="T70" s="37"/>
      <c r="U70" s="37"/>
      <c r="V70" s="37"/>
      <c r="W70" s="37"/>
      <c r="X70" s="37"/>
      <c r="Y70" s="37"/>
      <c r="Z70" s="37"/>
      <c r="AA70" s="39"/>
      <c r="AB70" s="37"/>
      <c r="AC70" s="37"/>
      <c r="AD70" s="10"/>
      <c r="AE70" s="10"/>
      <c r="AF70" s="109"/>
      <c r="AG70" s="109"/>
      <c r="AH70" s="64"/>
      <c r="AI70" s="64"/>
      <c r="AJ70" s="82"/>
      <c r="AK70" s="64"/>
      <c r="AL70" s="64"/>
      <c r="AM70" s="82"/>
      <c r="AN70" s="64"/>
      <c r="AO70" s="64"/>
      <c r="AP70" s="82"/>
      <c r="AQ70" s="64"/>
      <c r="AR70" s="64"/>
      <c r="AS70" s="82"/>
      <c r="AT70" s="64"/>
      <c r="AU70" s="64"/>
    </row>
    <row r="71" spans="1:47" s="10" customFormat="1" ht="18" customHeight="1">
      <c r="A71" s="3"/>
      <c r="B71" s="3"/>
      <c r="C71" s="36"/>
      <c r="D71" s="36"/>
      <c r="E71" s="36"/>
      <c r="F71" s="66"/>
      <c r="G71" s="43"/>
      <c r="H71" s="43"/>
      <c r="I71" s="43"/>
      <c r="J71" s="43"/>
      <c r="K71" s="104"/>
      <c r="L71" s="104"/>
      <c r="M71" s="104"/>
      <c r="N71" s="104"/>
      <c r="O71" s="104"/>
      <c r="P71" s="106"/>
      <c r="Q71" s="106"/>
      <c r="R71" s="106"/>
      <c r="S71" s="106"/>
      <c r="T71" s="106"/>
      <c r="U71" s="106"/>
      <c r="V71" s="106"/>
      <c r="W71" s="43"/>
      <c r="X71" s="43"/>
      <c r="Y71" s="43"/>
      <c r="Z71" s="43"/>
      <c r="AA71" s="104"/>
      <c r="AB71" s="43"/>
      <c r="AC71" s="106"/>
      <c r="AE71" s="109"/>
      <c r="AF71" s="109"/>
      <c r="AG71" s="109"/>
      <c r="AH71" s="101"/>
      <c r="AI71" s="101"/>
      <c r="AJ71" s="100"/>
      <c r="AK71" s="101"/>
      <c r="AL71" s="101"/>
      <c r="AM71" s="100"/>
      <c r="AN71" s="101"/>
      <c r="AO71" s="101"/>
      <c r="AP71" s="100"/>
      <c r="AQ71" s="101"/>
      <c r="AR71" s="101"/>
      <c r="AS71" s="100"/>
      <c r="AT71" s="101"/>
      <c r="AU71" s="101"/>
    </row>
    <row r="72" spans="3:47" s="10" customFormat="1" ht="18" customHeight="1">
      <c r="C72" s="104"/>
      <c r="D72" s="104"/>
      <c r="E72" s="104"/>
      <c r="F72" s="106"/>
      <c r="G72" s="43"/>
      <c r="H72" s="43"/>
      <c r="I72" s="43"/>
      <c r="J72" s="106"/>
      <c r="K72" s="43"/>
      <c r="L72" s="43"/>
      <c r="M72" s="43"/>
      <c r="N72" s="43"/>
      <c r="O72" s="43"/>
      <c r="P72" s="106"/>
      <c r="Q72" s="106"/>
      <c r="R72" s="106"/>
      <c r="S72" s="106"/>
      <c r="T72" s="106"/>
      <c r="U72" s="106"/>
      <c r="V72" s="106"/>
      <c r="W72" s="43"/>
      <c r="X72" s="43"/>
      <c r="Y72" s="43"/>
      <c r="Z72" s="43"/>
      <c r="AA72" s="104"/>
      <c r="AB72" s="106"/>
      <c r="AC72" s="106"/>
      <c r="AE72" s="109"/>
      <c r="AF72" s="109"/>
      <c r="AG72" s="109"/>
      <c r="AH72" s="101"/>
      <c r="AI72" s="101"/>
      <c r="AJ72" s="100"/>
      <c r="AK72" s="101"/>
      <c r="AL72" s="101"/>
      <c r="AM72" s="100"/>
      <c r="AN72" s="101"/>
      <c r="AO72" s="101"/>
      <c r="AP72" s="100"/>
      <c r="AQ72" s="101"/>
      <c r="AR72" s="101"/>
      <c r="AS72" s="100"/>
      <c r="AT72" s="101"/>
      <c r="AU72" s="101"/>
    </row>
    <row r="73" spans="3:47" s="10" customFormat="1" ht="18" customHeight="1">
      <c r="C73" s="104"/>
      <c r="D73" s="104"/>
      <c r="E73" s="104"/>
      <c r="F73" s="106"/>
      <c r="G73" s="43"/>
      <c r="H73" s="43"/>
      <c r="I73" s="43"/>
      <c r="J73" s="106"/>
      <c r="K73" s="43"/>
      <c r="L73" s="43"/>
      <c r="M73" s="43"/>
      <c r="N73" s="43"/>
      <c r="O73" s="43"/>
      <c r="P73" s="106"/>
      <c r="Q73" s="106"/>
      <c r="R73" s="106"/>
      <c r="S73" s="106"/>
      <c r="T73" s="106"/>
      <c r="U73" s="106"/>
      <c r="V73" s="106"/>
      <c r="W73" s="43"/>
      <c r="X73" s="104"/>
      <c r="Y73" s="43"/>
      <c r="Z73" s="43"/>
      <c r="AA73" s="104"/>
      <c r="AB73" s="43"/>
      <c r="AC73" s="106"/>
      <c r="AE73" s="109"/>
      <c r="AF73" s="109"/>
      <c r="AG73" s="109"/>
      <c r="AH73" s="101"/>
      <c r="AI73" s="101"/>
      <c r="AJ73" s="100"/>
      <c r="AK73" s="101"/>
      <c r="AL73" s="101"/>
      <c r="AM73" s="100"/>
      <c r="AN73" s="101"/>
      <c r="AO73" s="101"/>
      <c r="AP73" s="100"/>
      <c r="AQ73" s="101"/>
      <c r="AR73" s="101"/>
      <c r="AS73" s="100"/>
      <c r="AT73" s="101"/>
      <c r="AU73" s="101"/>
    </row>
    <row r="74" spans="3:47" s="10" customFormat="1" ht="18" customHeight="1">
      <c r="C74" s="104"/>
      <c r="D74" s="104"/>
      <c r="E74" s="104"/>
      <c r="F74" s="106"/>
      <c r="G74" s="43"/>
      <c r="H74" s="43"/>
      <c r="I74" s="43"/>
      <c r="J74" s="106"/>
      <c r="K74" s="43"/>
      <c r="L74" s="43"/>
      <c r="M74" s="43"/>
      <c r="N74" s="43"/>
      <c r="O74" s="43"/>
      <c r="P74" s="106"/>
      <c r="Q74" s="106"/>
      <c r="R74" s="106"/>
      <c r="S74" s="106"/>
      <c r="T74" s="106"/>
      <c r="U74" s="106"/>
      <c r="V74" s="106"/>
      <c r="W74" s="43"/>
      <c r="X74" s="43"/>
      <c r="Y74" s="43"/>
      <c r="Z74" s="43"/>
      <c r="AA74" s="104"/>
      <c r="AB74" s="106"/>
      <c r="AC74" s="106"/>
      <c r="AE74" s="109"/>
      <c r="AF74" s="109"/>
      <c r="AG74" s="109"/>
      <c r="AH74" s="38"/>
      <c r="AI74" s="41"/>
      <c r="AJ74" s="38"/>
      <c r="AK74" s="38"/>
      <c r="AL74" s="38"/>
      <c r="AM74" s="38"/>
      <c r="AN74" s="38"/>
      <c r="AO74" s="38"/>
      <c r="AP74" s="38"/>
      <c r="AQ74" s="38"/>
      <c r="AR74" s="38"/>
      <c r="AS74" s="38"/>
      <c r="AT74" s="38"/>
      <c r="AU74" s="38"/>
    </row>
    <row r="75" spans="3:47" s="10" customFormat="1" ht="18" customHeight="1">
      <c r="C75" s="104"/>
      <c r="D75" s="104"/>
      <c r="E75" s="104"/>
      <c r="F75" s="106"/>
      <c r="G75" s="43"/>
      <c r="H75" s="43"/>
      <c r="I75" s="43"/>
      <c r="J75" s="104"/>
      <c r="K75" s="43"/>
      <c r="L75" s="43"/>
      <c r="M75" s="43"/>
      <c r="N75" s="43"/>
      <c r="O75" s="43"/>
      <c r="P75" s="106"/>
      <c r="Q75" s="106"/>
      <c r="R75" s="106"/>
      <c r="S75" s="106"/>
      <c r="T75" s="106"/>
      <c r="U75" s="106"/>
      <c r="V75" s="106"/>
      <c r="W75" s="104"/>
      <c r="X75" s="43"/>
      <c r="Y75" s="43"/>
      <c r="Z75" s="104"/>
      <c r="AA75" s="104"/>
      <c r="AB75" s="43"/>
      <c r="AC75" s="106"/>
      <c r="AE75" s="109"/>
      <c r="AF75" s="109"/>
      <c r="AG75" s="109"/>
      <c r="AH75" s="38"/>
      <c r="AI75" s="41"/>
      <c r="AJ75" s="38"/>
      <c r="AK75" s="38"/>
      <c r="AL75" s="38"/>
      <c r="AM75" s="38"/>
      <c r="AN75" s="38"/>
      <c r="AO75" s="38"/>
      <c r="AP75" s="38"/>
      <c r="AQ75" s="38"/>
      <c r="AR75" s="38"/>
      <c r="AS75" s="38"/>
      <c r="AT75" s="38"/>
      <c r="AU75" s="38"/>
    </row>
    <row r="76" spans="3:47" s="10" customFormat="1" ht="18" customHeight="1">
      <c r="C76" s="104"/>
      <c r="D76" s="104"/>
      <c r="E76" s="104"/>
      <c r="F76" s="106"/>
      <c r="G76" s="43"/>
      <c r="H76" s="43"/>
      <c r="I76" s="43"/>
      <c r="J76" s="106"/>
      <c r="K76" s="43"/>
      <c r="L76" s="43"/>
      <c r="M76" s="43"/>
      <c r="N76" s="43"/>
      <c r="O76" s="43"/>
      <c r="P76" s="106"/>
      <c r="Q76" s="106"/>
      <c r="R76" s="106"/>
      <c r="S76" s="106"/>
      <c r="T76" s="106"/>
      <c r="U76" s="106"/>
      <c r="V76" s="106"/>
      <c r="W76" s="43"/>
      <c r="X76" s="43"/>
      <c r="Y76" s="43"/>
      <c r="Z76" s="43"/>
      <c r="AA76" s="104"/>
      <c r="AB76" s="43"/>
      <c r="AC76" s="106"/>
      <c r="AE76" s="109"/>
      <c r="AF76" s="109"/>
      <c r="AG76" s="109"/>
      <c r="AH76" s="78"/>
      <c r="AI76" s="41"/>
      <c r="AJ76" s="78"/>
      <c r="AK76" s="78"/>
      <c r="AL76" s="78"/>
      <c r="AM76" s="78"/>
      <c r="AN76" s="78"/>
      <c r="AO76" s="78"/>
      <c r="AP76" s="78"/>
      <c r="AQ76" s="78"/>
      <c r="AR76" s="78"/>
      <c r="AS76" s="78"/>
      <c r="AT76" s="78"/>
      <c r="AU76" s="78"/>
    </row>
    <row r="77" spans="1:47" s="32" customFormat="1" ht="18" customHeight="1">
      <c r="A77" s="10"/>
      <c r="B77" s="10"/>
      <c r="C77" s="106"/>
      <c r="D77" s="104"/>
      <c r="E77" s="104"/>
      <c r="F77" s="106"/>
      <c r="G77" s="106"/>
      <c r="H77" s="106"/>
      <c r="I77" s="106"/>
      <c r="J77" s="106"/>
      <c r="K77" s="106"/>
      <c r="L77" s="106"/>
      <c r="M77" s="106"/>
      <c r="N77" s="106"/>
      <c r="O77" s="106"/>
      <c r="P77" s="106"/>
      <c r="Q77" s="106"/>
      <c r="R77" s="106"/>
      <c r="S77" s="106"/>
      <c r="T77" s="106"/>
      <c r="U77" s="106"/>
      <c r="V77" s="106"/>
      <c r="W77" s="78"/>
      <c r="X77" s="78"/>
      <c r="Y77" s="106"/>
      <c r="Z77" s="106"/>
      <c r="AA77" s="106"/>
      <c r="AB77" s="78"/>
      <c r="AC77" s="106"/>
      <c r="AE77" s="79"/>
      <c r="AF77" s="3"/>
      <c r="AG77" s="79"/>
      <c r="AH77" s="65"/>
      <c r="AI77" s="65"/>
      <c r="AJ77" s="65"/>
      <c r="AK77" s="65"/>
      <c r="AL77" s="65"/>
      <c r="AM77" s="65"/>
      <c r="AN77" s="65"/>
      <c r="AO77" s="65"/>
      <c r="AP77" s="65"/>
      <c r="AQ77" s="65"/>
      <c r="AR77" s="65"/>
      <c r="AS77" s="65"/>
      <c r="AT77" s="65"/>
      <c r="AU77" s="65"/>
    </row>
    <row r="78" spans="1:47" s="10" customFormat="1" ht="18" customHeight="1">
      <c r="A78" s="3"/>
      <c r="B78" s="3"/>
      <c r="C78" s="39"/>
      <c r="D78" s="39"/>
      <c r="E78" s="39"/>
      <c r="F78" s="37"/>
      <c r="G78" s="37"/>
      <c r="H78" s="37"/>
      <c r="I78" s="37"/>
      <c r="J78" s="37"/>
      <c r="K78" s="37"/>
      <c r="L78" s="37"/>
      <c r="M78" s="37"/>
      <c r="N78" s="37"/>
      <c r="O78" s="37"/>
      <c r="P78" s="37"/>
      <c r="Q78" s="37"/>
      <c r="R78" s="37"/>
      <c r="S78" s="37"/>
      <c r="T78" s="37"/>
      <c r="U78" s="37"/>
      <c r="V78" s="37"/>
      <c r="W78" s="37"/>
      <c r="X78" s="37"/>
      <c r="Y78" s="37"/>
      <c r="Z78" s="37"/>
      <c r="AA78" s="39"/>
      <c r="AB78" s="37"/>
      <c r="AC78" s="37"/>
      <c r="AH78" s="41"/>
      <c r="AI78" s="83"/>
      <c r="AJ78" s="41"/>
      <c r="AK78" s="41"/>
      <c r="AL78" s="41"/>
      <c r="AM78" s="41"/>
      <c r="AN78" s="41"/>
      <c r="AO78" s="41"/>
      <c r="AP78" s="41"/>
      <c r="AQ78" s="41"/>
      <c r="AR78" s="41"/>
      <c r="AS78" s="41"/>
      <c r="AT78" s="41"/>
      <c r="AU78" s="41"/>
    </row>
    <row r="79" spans="1:47" ht="18" customHeight="1">
      <c r="A79" s="10"/>
      <c r="B79" s="10"/>
      <c r="C79" s="104"/>
      <c r="D79" s="104"/>
      <c r="E79" s="104"/>
      <c r="F79" s="106"/>
      <c r="G79" s="43"/>
      <c r="H79" s="43"/>
      <c r="I79" s="43"/>
      <c r="J79" s="106"/>
      <c r="K79" s="43"/>
      <c r="L79" s="43"/>
      <c r="M79" s="43"/>
      <c r="N79" s="43"/>
      <c r="O79" s="43"/>
      <c r="P79" s="106"/>
      <c r="Q79" s="106"/>
      <c r="R79" s="106"/>
      <c r="S79" s="106"/>
      <c r="T79" s="106"/>
      <c r="U79" s="106"/>
      <c r="V79" s="106"/>
      <c r="W79" s="104"/>
      <c r="X79" s="43"/>
      <c r="Y79" s="104"/>
      <c r="Z79" s="43"/>
      <c r="AA79" s="104"/>
      <c r="AB79" s="106"/>
      <c r="AC79" s="106"/>
      <c r="AD79" s="10"/>
      <c r="AE79" s="10"/>
      <c r="AF79" s="10"/>
      <c r="AG79" s="10"/>
      <c r="AH79" s="64"/>
      <c r="AI79" s="84"/>
      <c r="AJ79" s="82"/>
      <c r="AK79" s="64"/>
      <c r="AL79" s="64"/>
      <c r="AM79" s="82"/>
      <c r="AN79" s="64"/>
      <c r="AO79" s="64"/>
      <c r="AP79" s="82"/>
      <c r="AQ79" s="64"/>
      <c r="AR79" s="64"/>
      <c r="AS79" s="82"/>
      <c r="AT79" s="64"/>
      <c r="AU79" s="64"/>
    </row>
    <row r="80" spans="1:47" s="10" customFormat="1" ht="18" customHeight="1">
      <c r="A80" s="3"/>
      <c r="B80" s="3"/>
      <c r="C80" s="36"/>
      <c r="D80" s="36"/>
      <c r="E80" s="36"/>
      <c r="F80" s="66"/>
      <c r="G80" s="43"/>
      <c r="H80" s="43"/>
      <c r="I80" s="43"/>
      <c r="J80" s="106"/>
      <c r="K80" s="43"/>
      <c r="L80" s="43"/>
      <c r="M80" s="43"/>
      <c r="N80" s="43"/>
      <c r="O80" s="43"/>
      <c r="P80" s="106"/>
      <c r="Q80" s="106"/>
      <c r="R80" s="106"/>
      <c r="S80" s="106"/>
      <c r="T80" s="106"/>
      <c r="U80" s="106"/>
      <c r="V80" s="106"/>
      <c r="W80" s="43"/>
      <c r="X80" s="104"/>
      <c r="Y80" s="43"/>
      <c r="Z80" s="43"/>
      <c r="AA80" s="104"/>
      <c r="AB80" s="106"/>
      <c r="AC80" s="106"/>
      <c r="AH80" s="101"/>
      <c r="AI80" s="110"/>
      <c r="AJ80" s="100"/>
      <c r="AK80" s="101"/>
      <c r="AL80" s="101"/>
      <c r="AM80" s="100"/>
      <c r="AN80" s="101"/>
      <c r="AO80" s="101"/>
      <c r="AP80" s="100"/>
      <c r="AQ80" s="101"/>
      <c r="AR80" s="101"/>
      <c r="AS80" s="100"/>
      <c r="AT80" s="101"/>
      <c r="AU80" s="101"/>
    </row>
    <row r="81" spans="3:47" s="10" customFormat="1" ht="18" customHeight="1">
      <c r="C81" s="104"/>
      <c r="D81" s="104"/>
      <c r="E81" s="104"/>
      <c r="F81" s="106"/>
      <c r="G81" s="43"/>
      <c r="H81" s="43"/>
      <c r="I81" s="43"/>
      <c r="J81" s="106"/>
      <c r="K81" s="43"/>
      <c r="L81" s="43"/>
      <c r="M81" s="43"/>
      <c r="N81" s="43"/>
      <c r="O81" s="43"/>
      <c r="P81" s="106"/>
      <c r="Q81" s="106"/>
      <c r="R81" s="106"/>
      <c r="S81" s="106"/>
      <c r="T81" s="106"/>
      <c r="U81" s="106"/>
      <c r="V81" s="106"/>
      <c r="W81" s="43"/>
      <c r="X81" s="104"/>
      <c r="Y81" s="43"/>
      <c r="Z81" s="106"/>
      <c r="AA81" s="104"/>
      <c r="AB81" s="106"/>
      <c r="AC81" s="106"/>
      <c r="AH81" s="101"/>
      <c r="AI81" s="111"/>
      <c r="AJ81" s="100"/>
      <c r="AK81" s="101"/>
      <c r="AL81" s="101"/>
      <c r="AM81" s="100"/>
      <c r="AN81" s="101"/>
      <c r="AO81" s="101"/>
      <c r="AP81" s="100"/>
      <c r="AQ81" s="101"/>
      <c r="AR81" s="101"/>
      <c r="AS81" s="100"/>
      <c r="AT81" s="101"/>
      <c r="AU81" s="101"/>
    </row>
    <row r="82" spans="3:47" s="10" customFormat="1" ht="18" customHeight="1">
      <c r="C82" s="104"/>
      <c r="D82" s="104"/>
      <c r="E82" s="104"/>
      <c r="F82" s="106"/>
      <c r="G82" s="43"/>
      <c r="H82" s="43"/>
      <c r="I82" s="43"/>
      <c r="J82" s="106"/>
      <c r="K82" s="43"/>
      <c r="L82" s="43"/>
      <c r="M82" s="43"/>
      <c r="N82" s="43"/>
      <c r="O82" s="43"/>
      <c r="P82" s="106"/>
      <c r="Q82" s="106"/>
      <c r="R82" s="106"/>
      <c r="S82" s="106"/>
      <c r="T82" s="106"/>
      <c r="U82" s="106"/>
      <c r="V82" s="106"/>
      <c r="W82" s="104"/>
      <c r="X82" s="43"/>
      <c r="Y82" s="104"/>
      <c r="Z82" s="43"/>
      <c r="AA82" s="104"/>
      <c r="AB82" s="106"/>
      <c r="AC82" s="106"/>
      <c r="AH82" s="101"/>
      <c r="AI82" s="111"/>
      <c r="AJ82" s="100"/>
      <c r="AK82" s="101"/>
      <c r="AL82" s="101"/>
      <c r="AM82" s="100"/>
      <c r="AN82" s="101"/>
      <c r="AO82" s="101"/>
      <c r="AP82" s="100"/>
      <c r="AQ82" s="101"/>
      <c r="AR82" s="101"/>
      <c r="AS82" s="100"/>
      <c r="AT82" s="101"/>
      <c r="AU82" s="101"/>
    </row>
    <row r="83" spans="3:47" s="10" customFormat="1" ht="15" customHeight="1">
      <c r="C83" s="106"/>
      <c r="D83" s="104"/>
      <c r="E83" s="104"/>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H83" s="101"/>
      <c r="AI83" s="110"/>
      <c r="AJ83" s="100"/>
      <c r="AK83" s="101"/>
      <c r="AL83" s="101"/>
      <c r="AM83" s="100"/>
      <c r="AN83" s="101"/>
      <c r="AO83" s="101"/>
      <c r="AP83" s="100"/>
      <c r="AQ83" s="101"/>
      <c r="AR83" s="101"/>
      <c r="AS83" s="100"/>
      <c r="AT83" s="101"/>
      <c r="AU83" s="101"/>
    </row>
    <row r="84" spans="3:47" s="10" customFormat="1" ht="15" customHeight="1">
      <c r="C84" s="37"/>
      <c r="D84" s="39"/>
      <c r="E84" s="39"/>
      <c r="F84" s="37"/>
      <c r="G84" s="37"/>
      <c r="H84" s="37"/>
      <c r="I84" s="37"/>
      <c r="J84" s="37"/>
      <c r="K84" s="37"/>
      <c r="L84" s="37"/>
      <c r="M84" s="37"/>
      <c r="N84" s="37"/>
      <c r="O84" s="37"/>
      <c r="P84" s="37"/>
      <c r="Q84" s="37"/>
      <c r="R84" s="37"/>
      <c r="S84" s="37"/>
      <c r="T84" s="37"/>
      <c r="U84" s="37"/>
      <c r="V84" s="37"/>
      <c r="W84" s="37"/>
      <c r="X84" s="37"/>
      <c r="Y84" s="37"/>
      <c r="Z84" s="37"/>
      <c r="AA84" s="37"/>
      <c r="AB84" s="37"/>
      <c r="AC84" s="37"/>
      <c r="AH84" s="101"/>
      <c r="AI84" s="43"/>
      <c r="AJ84" s="100"/>
      <c r="AK84" s="101"/>
      <c r="AL84" s="101"/>
      <c r="AM84" s="100"/>
      <c r="AN84" s="101"/>
      <c r="AO84" s="101"/>
      <c r="AP84" s="100"/>
      <c r="AQ84" s="101"/>
      <c r="AR84" s="101"/>
      <c r="AS84" s="100"/>
      <c r="AT84" s="101"/>
      <c r="AU84" s="101"/>
    </row>
    <row r="85" spans="3:55" s="10" customFormat="1" ht="15" customHeight="1">
      <c r="C85" s="104"/>
      <c r="D85" s="104"/>
      <c r="E85" s="104"/>
      <c r="F85" s="106"/>
      <c r="G85" s="43"/>
      <c r="H85" s="43"/>
      <c r="I85" s="43"/>
      <c r="J85" s="106"/>
      <c r="K85" s="43"/>
      <c r="L85" s="43"/>
      <c r="M85" s="43"/>
      <c r="N85" s="43"/>
      <c r="O85" s="43"/>
      <c r="P85" s="106"/>
      <c r="Q85" s="106"/>
      <c r="R85" s="106"/>
      <c r="S85" s="106"/>
      <c r="T85" s="106"/>
      <c r="U85" s="106"/>
      <c r="V85" s="106"/>
      <c r="W85" s="104"/>
      <c r="X85" s="43"/>
      <c r="Y85" s="43"/>
      <c r="Z85" s="104"/>
      <c r="AA85" s="104"/>
      <c r="AB85" s="106"/>
      <c r="AC85" s="106"/>
      <c r="AG85" s="21"/>
      <c r="AH85" s="107"/>
      <c r="AI85" s="107"/>
      <c r="AJ85" s="100"/>
      <c r="AK85" s="107"/>
      <c r="AL85" s="107"/>
      <c r="AM85" s="100"/>
      <c r="AN85" s="107"/>
      <c r="AO85" s="107"/>
      <c r="AP85" s="100"/>
      <c r="AQ85" s="107"/>
      <c r="AR85" s="107"/>
      <c r="AS85" s="100"/>
      <c r="AT85" s="107"/>
      <c r="AU85" s="107"/>
      <c r="AV85" s="21"/>
      <c r="AW85" s="21"/>
      <c r="AX85" s="21"/>
      <c r="AY85" s="21"/>
      <c r="AZ85" s="21"/>
      <c r="BA85" s="21"/>
      <c r="BB85" s="21"/>
      <c r="BC85" s="21"/>
    </row>
    <row r="86" spans="3:47" ht="15" customHeight="1">
      <c r="C86" s="77"/>
      <c r="D86" s="77"/>
      <c r="E86" s="77"/>
      <c r="F86" s="77"/>
      <c r="G86" s="32"/>
      <c r="H86" s="32"/>
      <c r="I86" s="32"/>
      <c r="J86" s="32"/>
      <c r="K86" s="32"/>
      <c r="L86" s="32"/>
      <c r="M86" s="32"/>
      <c r="N86" s="32"/>
      <c r="O86" s="32"/>
      <c r="P86" s="32"/>
      <c r="Q86" s="32"/>
      <c r="R86" s="32"/>
      <c r="S86" s="32"/>
      <c r="T86" s="32"/>
      <c r="U86" s="32"/>
      <c r="V86" s="32"/>
      <c r="W86" s="32"/>
      <c r="X86" s="32"/>
      <c r="Y86" s="32"/>
      <c r="Z86" s="32"/>
      <c r="AA86" s="32"/>
      <c r="AB86" s="32"/>
      <c r="AC86" s="32"/>
      <c r="AH86" s="85"/>
      <c r="AI86" s="85"/>
      <c r="AJ86" s="86"/>
      <c r="AK86" s="86"/>
      <c r="AL86" s="86"/>
      <c r="AM86" s="86"/>
      <c r="AN86" s="86"/>
      <c r="AO86" s="86"/>
      <c r="AP86" s="86"/>
      <c r="AQ86" s="86"/>
      <c r="AR86" s="86"/>
      <c r="AS86" s="86"/>
      <c r="AT86" s="85"/>
      <c r="AU86" s="85"/>
    </row>
    <row r="87" spans="3:47" ht="12.75">
      <c r="C87" s="34"/>
      <c r="D87" s="34"/>
      <c r="E87" s="34"/>
      <c r="F87" s="34"/>
      <c r="AH87" s="85"/>
      <c r="AI87" s="85"/>
      <c r="AJ87" s="86"/>
      <c r="AK87" s="86"/>
      <c r="AL87" s="86"/>
      <c r="AM87" s="86"/>
      <c r="AN87" s="86"/>
      <c r="AO87" s="86"/>
      <c r="AP87" s="86"/>
      <c r="AQ87" s="86"/>
      <c r="AR87" s="86"/>
      <c r="AS87" s="86"/>
      <c r="AT87" s="85"/>
      <c r="AU87" s="85"/>
    </row>
    <row r="88" spans="34:47" ht="12.75">
      <c r="AH88" s="85"/>
      <c r="AI88" s="85"/>
      <c r="AJ88" s="86"/>
      <c r="AK88" s="86"/>
      <c r="AL88" s="86"/>
      <c r="AM88" s="86"/>
      <c r="AN88" s="86"/>
      <c r="AO88" s="86"/>
      <c r="AP88" s="86"/>
      <c r="AQ88" s="86"/>
      <c r="AR88" s="86"/>
      <c r="AS88" s="86"/>
      <c r="AT88" s="85"/>
      <c r="AU88" s="85"/>
    </row>
    <row r="89" spans="34:47" ht="12.75">
      <c r="AH89" s="85"/>
      <c r="AI89" s="85"/>
      <c r="AJ89" s="85"/>
      <c r="AK89" s="85"/>
      <c r="AL89" s="85"/>
      <c r="AM89" s="85"/>
      <c r="AN89" s="85"/>
      <c r="AO89" s="85"/>
      <c r="AP89" s="85"/>
      <c r="AQ89" s="85"/>
      <c r="AR89" s="85"/>
      <c r="AS89" s="85"/>
      <c r="AT89" s="85"/>
      <c r="AU89" s="85"/>
    </row>
    <row r="90" spans="34:47" ht="12.75">
      <c r="AH90" s="85"/>
      <c r="AI90" s="85"/>
      <c r="AJ90" s="85"/>
      <c r="AK90" s="85"/>
      <c r="AL90" s="85"/>
      <c r="AM90" s="85"/>
      <c r="AN90" s="85"/>
      <c r="AO90" s="85"/>
      <c r="AP90" s="85"/>
      <c r="AQ90" s="85"/>
      <c r="AR90" s="85"/>
      <c r="AS90" s="85"/>
      <c r="AT90" s="85"/>
      <c r="AU90" s="85"/>
    </row>
    <row r="91" spans="34:47" ht="12.75">
      <c r="AH91" s="85"/>
      <c r="AI91" s="85"/>
      <c r="AJ91" s="85"/>
      <c r="AK91" s="85"/>
      <c r="AL91" s="85"/>
      <c r="AM91" s="85"/>
      <c r="AN91" s="85"/>
      <c r="AO91" s="85"/>
      <c r="AP91" s="85"/>
      <c r="AQ91" s="85"/>
      <c r="AR91" s="85"/>
      <c r="AS91" s="85"/>
      <c r="AT91" s="85"/>
      <c r="AU91" s="85"/>
    </row>
    <row r="92" spans="34:47" ht="12.75">
      <c r="AH92" s="85"/>
      <c r="AI92" s="85"/>
      <c r="AJ92" s="85"/>
      <c r="AK92" s="85"/>
      <c r="AL92" s="85"/>
      <c r="AM92" s="85"/>
      <c r="AN92" s="85"/>
      <c r="AO92" s="85"/>
      <c r="AP92" s="85"/>
      <c r="AQ92" s="85"/>
      <c r="AR92" s="85"/>
      <c r="AS92" s="85"/>
      <c r="AT92" s="85"/>
      <c r="AU92" s="85"/>
    </row>
    <row r="93" spans="34:47" ht="12.75">
      <c r="AH93" s="85"/>
      <c r="AI93" s="85"/>
      <c r="AJ93" s="85"/>
      <c r="AK93" s="85"/>
      <c r="AL93" s="85"/>
      <c r="AM93" s="85"/>
      <c r="AN93" s="85"/>
      <c r="AO93" s="85"/>
      <c r="AP93" s="85"/>
      <c r="AQ93" s="85"/>
      <c r="AR93" s="85"/>
      <c r="AS93" s="85"/>
      <c r="AT93" s="85"/>
      <c r="AU93" s="85"/>
    </row>
    <row r="94" spans="34:47" ht="12.75">
      <c r="AH94" s="85"/>
      <c r="AI94" s="85"/>
      <c r="AJ94" s="85"/>
      <c r="AK94" s="85"/>
      <c r="AL94" s="85"/>
      <c r="AM94" s="85"/>
      <c r="AN94" s="85"/>
      <c r="AO94" s="85"/>
      <c r="AP94" s="85"/>
      <c r="AQ94" s="85"/>
      <c r="AR94" s="85"/>
      <c r="AS94" s="85"/>
      <c r="AT94" s="85"/>
      <c r="AU94" s="85"/>
    </row>
    <row r="95" spans="34:47" ht="12.75">
      <c r="AH95" s="85"/>
      <c r="AI95" s="85"/>
      <c r="AJ95" s="85"/>
      <c r="AK95" s="85"/>
      <c r="AL95" s="85"/>
      <c r="AM95" s="85"/>
      <c r="AN95" s="85"/>
      <c r="AO95" s="85"/>
      <c r="AP95" s="85"/>
      <c r="AQ95" s="85"/>
      <c r="AR95" s="85"/>
      <c r="AS95" s="85"/>
      <c r="AT95" s="85"/>
      <c r="AU95" s="85"/>
    </row>
    <row r="96" spans="34:47" ht="12.75">
      <c r="AH96" s="85"/>
      <c r="AI96" s="85"/>
      <c r="AJ96" s="85"/>
      <c r="AK96" s="85"/>
      <c r="AL96" s="85"/>
      <c r="AM96" s="85"/>
      <c r="AN96" s="85"/>
      <c r="AO96" s="85"/>
      <c r="AP96" s="85"/>
      <c r="AQ96" s="85"/>
      <c r="AR96" s="85"/>
      <c r="AS96" s="85"/>
      <c r="AT96" s="85"/>
      <c r="AU96" s="85"/>
    </row>
    <row r="97" spans="34:47" ht="12.75">
      <c r="AH97" s="85"/>
      <c r="AI97" s="85"/>
      <c r="AJ97" s="85"/>
      <c r="AK97" s="85"/>
      <c r="AL97" s="85"/>
      <c r="AM97" s="85"/>
      <c r="AN97" s="85"/>
      <c r="AO97" s="85"/>
      <c r="AP97" s="85"/>
      <c r="AQ97" s="85"/>
      <c r="AR97" s="85"/>
      <c r="AS97" s="85"/>
      <c r="AT97" s="85"/>
      <c r="AU97" s="85"/>
    </row>
    <row r="98" spans="34:47" ht="12.75">
      <c r="AH98" s="85"/>
      <c r="AI98" s="85"/>
      <c r="AJ98" s="85"/>
      <c r="AK98" s="85"/>
      <c r="AL98" s="85"/>
      <c r="AM98" s="85"/>
      <c r="AN98" s="85"/>
      <c r="AO98" s="85"/>
      <c r="AP98" s="85"/>
      <c r="AQ98" s="85"/>
      <c r="AR98" s="85"/>
      <c r="AS98" s="85"/>
      <c r="AT98" s="85"/>
      <c r="AU98" s="85"/>
    </row>
    <row r="99" spans="34:47" ht="12.75">
      <c r="AH99" s="85"/>
      <c r="AI99" s="85"/>
      <c r="AJ99" s="85"/>
      <c r="AK99" s="85"/>
      <c r="AL99" s="85"/>
      <c r="AM99" s="85"/>
      <c r="AN99" s="85"/>
      <c r="AO99" s="85"/>
      <c r="AP99" s="85"/>
      <c r="AQ99" s="85"/>
      <c r="AR99" s="85"/>
      <c r="AS99" s="85"/>
      <c r="AT99" s="85"/>
      <c r="AU99" s="85"/>
    </row>
    <row r="100" spans="34:47" ht="12.75">
      <c r="AH100" s="85"/>
      <c r="AI100" s="85"/>
      <c r="AJ100" s="85"/>
      <c r="AK100" s="85"/>
      <c r="AL100" s="85"/>
      <c r="AM100" s="85"/>
      <c r="AN100" s="85"/>
      <c r="AO100" s="85"/>
      <c r="AP100" s="85"/>
      <c r="AQ100" s="85"/>
      <c r="AR100" s="85"/>
      <c r="AS100" s="85"/>
      <c r="AT100" s="85"/>
      <c r="AU100" s="85"/>
    </row>
    <row r="101" spans="34:47" ht="12.75">
      <c r="AH101" s="87"/>
      <c r="AI101" s="87"/>
      <c r="AJ101" s="87"/>
      <c r="AK101" s="87"/>
      <c r="AL101" s="87"/>
      <c r="AM101" s="87"/>
      <c r="AN101" s="87"/>
      <c r="AO101" s="87"/>
      <c r="AP101" s="87"/>
      <c r="AQ101" s="87"/>
      <c r="AR101" s="87"/>
      <c r="AS101" s="87"/>
      <c r="AT101" s="87"/>
      <c r="AU101" s="87"/>
    </row>
    <row r="102" spans="34:47" ht="12.75">
      <c r="AH102" s="87"/>
      <c r="AI102" s="87"/>
      <c r="AJ102" s="87"/>
      <c r="AK102" s="87"/>
      <c r="AL102" s="87"/>
      <c r="AM102" s="87"/>
      <c r="AN102" s="87"/>
      <c r="AO102" s="87"/>
      <c r="AP102" s="87"/>
      <c r="AQ102" s="87"/>
      <c r="AR102" s="87"/>
      <c r="AS102" s="87"/>
      <c r="AT102" s="87"/>
      <c r="AU102" s="87"/>
    </row>
    <row r="103" spans="34:47" ht="12.75">
      <c r="AH103" s="87"/>
      <c r="AI103" s="87"/>
      <c r="AJ103" s="87"/>
      <c r="AK103" s="87"/>
      <c r="AL103" s="87"/>
      <c r="AM103" s="87"/>
      <c r="AN103" s="87"/>
      <c r="AO103" s="87"/>
      <c r="AP103" s="87"/>
      <c r="AQ103" s="87"/>
      <c r="AR103" s="87"/>
      <c r="AS103" s="87"/>
      <c r="AT103" s="87"/>
      <c r="AU103" s="87"/>
    </row>
    <row r="104" spans="34:47" ht="12.75">
      <c r="AH104" s="87"/>
      <c r="AI104" s="87"/>
      <c r="AJ104" s="87"/>
      <c r="AK104" s="87"/>
      <c r="AL104" s="87"/>
      <c r="AM104" s="87"/>
      <c r="AN104" s="87"/>
      <c r="AO104" s="87"/>
      <c r="AP104" s="87"/>
      <c r="AQ104" s="87"/>
      <c r="AR104" s="87"/>
      <c r="AS104" s="87"/>
      <c r="AT104" s="87"/>
      <c r="AU104" s="87"/>
    </row>
    <row r="105" spans="34:47" ht="12.75">
      <c r="AH105" s="87"/>
      <c r="AI105" s="87"/>
      <c r="AJ105" s="87"/>
      <c r="AK105" s="87"/>
      <c r="AL105" s="87"/>
      <c r="AM105" s="87"/>
      <c r="AN105" s="87"/>
      <c r="AO105" s="87"/>
      <c r="AP105" s="87"/>
      <c r="AQ105" s="87"/>
      <c r="AR105" s="87"/>
      <c r="AS105" s="87"/>
      <c r="AT105" s="87"/>
      <c r="AU105" s="87"/>
    </row>
    <row r="106" spans="34:47" ht="12.75">
      <c r="AH106" s="87"/>
      <c r="AI106" s="87"/>
      <c r="AJ106" s="87"/>
      <c r="AK106" s="87"/>
      <c r="AL106" s="87"/>
      <c r="AM106" s="87"/>
      <c r="AN106" s="87"/>
      <c r="AO106" s="87"/>
      <c r="AP106" s="87"/>
      <c r="AQ106" s="87"/>
      <c r="AR106" s="87"/>
      <c r="AS106" s="87"/>
      <c r="AT106" s="87"/>
      <c r="AU106" s="87"/>
    </row>
    <row r="107" spans="34:47" ht="12.75">
      <c r="AH107" s="87"/>
      <c r="AI107" s="87"/>
      <c r="AJ107" s="87"/>
      <c r="AK107" s="87"/>
      <c r="AL107" s="87"/>
      <c r="AM107" s="87"/>
      <c r="AN107" s="87"/>
      <c r="AO107" s="87"/>
      <c r="AP107" s="87"/>
      <c r="AQ107" s="87"/>
      <c r="AR107" s="87"/>
      <c r="AS107" s="87"/>
      <c r="AT107" s="87"/>
      <c r="AU107" s="87"/>
    </row>
    <row r="108" spans="34:47" ht="12.75">
      <c r="AH108" s="87"/>
      <c r="AI108" s="87"/>
      <c r="AJ108" s="87"/>
      <c r="AK108" s="87"/>
      <c r="AL108" s="87"/>
      <c r="AM108" s="87"/>
      <c r="AN108" s="87"/>
      <c r="AO108" s="87"/>
      <c r="AP108" s="87"/>
      <c r="AQ108" s="87"/>
      <c r="AR108" s="87"/>
      <c r="AS108" s="87"/>
      <c r="AT108" s="87"/>
      <c r="AU108" s="87"/>
    </row>
    <row r="109" spans="34:47" ht="12.75">
      <c r="AH109" s="87"/>
      <c r="AI109" s="87"/>
      <c r="AJ109" s="87"/>
      <c r="AK109" s="87"/>
      <c r="AL109" s="87"/>
      <c r="AM109" s="87"/>
      <c r="AN109" s="87"/>
      <c r="AO109" s="87"/>
      <c r="AP109" s="87"/>
      <c r="AQ109" s="87"/>
      <c r="AR109" s="87"/>
      <c r="AS109" s="87"/>
      <c r="AT109" s="87"/>
      <c r="AU109" s="87"/>
    </row>
    <row r="110" spans="34:47" ht="12.75">
      <c r="AH110" s="87"/>
      <c r="AI110" s="87"/>
      <c r="AJ110" s="87"/>
      <c r="AK110" s="87"/>
      <c r="AL110" s="87"/>
      <c r="AM110" s="87"/>
      <c r="AN110" s="87"/>
      <c r="AO110" s="87"/>
      <c r="AP110" s="87"/>
      <c r="AQ110" s="87"/>
      <c r="AR110" s="87"/>
      <c r="AS110" s="87"/>
      <c r="AT110" s="87"/>
      <c r="AU110" s="87"/>
    </row>
    <row r="111" spans="34:47" ht="12.75">
      <c r="AH111" s="87"/>
      <c r="AI111" s="87"/>
      <c r="AJ111" s="87"/>
      <c r="AK111" s="87"/>
      <c r="AL111" s="87"/>
      <c r="AM111" s="87"/>
      <c r="AN111" s="87"/>
      <c r="AO111" s="87"/>
      <c r="AP111" s="87"/>
      <c r="AQ111" s="87"/>
      <c r="AR111" s="87"/>
      <c r="AS111" s="87"/>
      <c r="AT111" s="87"/>
      <c r="AU111" s="87"/>
    </row>
  </sheetData>
  <sheetProtection/>
  <mergeCells count="93">
    <mergeCell ref="AJ5:AR5"/>
    <mergeCell ref="AE8:AG8"/>
    <mergeCell ref="AS6:AS7"/>
    <mergeCell ref="A2:AC2"/>
    <mergeCell ref="AE2:AU2"/>
    <mergeCell ref="A3:AC3"/>
    <mergeCell ref="AE3:AU3"/>
    <mergeCell ref="AT6:AT7"/>
    <mergeCell ref="AS5:AU5"/>
    <mergeCell ref="A11:B11"/>
    <mergeCell ref="AE11:AG11"/>
    <mergeCell ref="J7:K8"/>
    <mergeCell ref="W7:X8"/>
    <mergeCell ref="Y7:Z7"/>
    <mergeCell ref="AU6:AU7"/>
    <mergeCell ref="AA7:AC8"/>
    <mergeCell ref="AH5:AI7"/>
    <mergeCell ref="C6:X6"/>
    <mergeCell ref="AJ6:AL6"/>
    <mergeCell ref="AM6:AO6"/>
    <mergeCell ref="AP6:AR6"/>
    <mergeCell ref="A10:B10"/>
    <mergeCell ref="AE10:AG10"/>
    <mergeCell ref="N7:O8"/>
    <mergeCell ref="U7:V8"/>
    <mergeCell ref="C7:E8"/>
    <mergeCell ref="F7:G8"/>
    <mergeCell ref="P7:Q8"/>
    <mergeCell ref="L7:M8"/>
    <mergeCell ref="A5:B9"/>
    <mergeCell ref="C5:Z5"/>
    <mergeCell ref="AE16:AG16"/>
    <mergeCell ref="A16:B16"/>
    <mergeCell ref="A17:B17"/>
    <mergeCell ref="AA5:AC6"/>
    <mergeCell ref="AE5:AG7"/>
    <mergeCell ref="A12:B12"/>
    <mergeCell ref="AE12:AG12"/>
    <mergeCell ref="H7:I8"/>
    <mergeCell ref="R7:S8"/>
    <mergeCell ref="AE9:AG9"/>
    <mergeCell ref="A13:B13"/>
    <mergeCell ref="AE14:AG14"/>
    <mergeCell ref="A14:B14"/>
    <mergeCell ref="AE15:AG15"/>
    <mergeCell ref="AF24:AG24"/>
    <mergeCell ref="AF22:AG22"/>
    <mergeCell ref="A24:B24"/>
    <mergeCell ref="AF25:AG25"/>
    <mergeCell ref="AE18:AG18"/>
    <mergeCell ref="A18:B18"/>
    <mergeCell ref="AF21:AG21"/>
    <mergeCell ref="A21:B21"/>
    <mergeCell ref="AF19:AG19"/>
    <mergeCell ref="AF20:AG20"/>
    <mergeCell ref="A20:B20"/>
    <mergeCell ref="A22:B22"/>
    <mergeCell ref="AE29:AG29"/>
    <mergeCell ref="A29:B29"/>
    <mergeCell ref="A28:B28"/>
    <mergeCell ref="AF28:AG28"/>
    <mergeCell ref="AF23:AG23"/>
    <mergeCell ref="A23:B23"/>
    <mergeCell ref="A26:B26"/>
    <mergeCell ref="AF27:AG27"/>
    <mergeCell ref="A27:B27"/>
    <mergeCell ref="AF44:AG44"/>
    <mergeCell ref="AF47:AG47"/>
    <mergeCell ref="A25:B25"/>
    <mergeCell ref="AF26:AG26"/>
    <mergeCell ref="A30:B30"/>
    <mergeCell ref="A31:B31"/>
    <mergeCell ref="AF33:AG33"/>
    <mergeCell ref="AF36:AG36"/>
    <mergeCell ref="A34:B34"/>
    <mergeCell ref="AF30:AG30"/>
    <mergeCell ref="A37:B37"/>
    <mergeCell ref="AF39:AG39"/>
    <mergeCell ref="A40:B40"/>
    <mergeCell ref="AF55:AG55"/>
    <mergeCell ref="AF53:AG53"/>
    <mergeCell ref="AF54:AG54"/>
    <mergeCell ref="A48:B48"/>
    <mergeCell ref="A41:B41"/>
    <mergeCell ref="AF40:AG40"/>
    <mergeCell ref="AF43:AG43"/>
    <mergeCell ref="AF62:AG62"/>
    <mergeCell ref="AF57:AG57"/>
    <mergeCell ref="AF56:AG56"/>
    <mergeCell ref="A45:B45"/>
    <mergeCell ref="AF61:AG61"/>
    <mergeCell ref="AE51:AG51"/>
    <mergeCell ref="AF52:AG52"/>
  </mergeCells>
  <printOptions/>
  <pageMargins left="0.5" right="0.1968503937007874" top="0.984251968503937" bottom="0.984251968503937" header="0" footer="0"/>
  <pageSetup horizontalDpi="600" verticalDpi="600" orientation="landscape" paperSize="8" scale="47"/>
</worksheet>
</file>

<file path=xl/worksheets/sheet5.xml><?xml version="1.0" encoding="utf-8"?>
<worksheet xmlns="http://schemas.openxmlformats.org/spreadsheetml/2006/main" xmlns:r="http://schemas.openxmlformats.org/officeDocument/2006/relationships">
  <dimension ref="A1:AE83"/>
  <sheetViews>
    <sheetView zoomScaleSheetLayoutView="25" zoomScalePageLayoutView="0" workbookViewId="0" topLeftCell="A43">
      <selection activeCell="A70" sqref="A70"/>
    </sheetView>
  </sheetViews>
  <sheetFormatPr defaultColWidth="10.69921875" defaultRowHeight="15"/>
  <cols>
    <col min="1" max="2" width="2.69921875" style="3" customWidth="1"/>
    <col min="3" max="9" width="9.69921875" style="3" customWidth="1"/>
    <col min="10" max="30" width="8.69921875" style="3" customWidth="1"/>
    <col min="31" max="16384" width="10.69921875" style="3" customWidth="1"/>
  </cols>
  <sheetData>
    <row r="1" spans="1:30" s="7" customFormat="1" ht="19.5" customHeight="1">
      <c r="A1" s="1" t="s">
        <v>897</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2" t="s">
        <v>898</v>
      </c>
    </row>
    <row r="2" spans="1:30" s="7" customFormat="1" ht="19.5" customHeight="1">
      <c r="A2" s="1"/>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2"/>
    </row>
    <row r="3" spans="1:30" s="10" customFormat="1" ht="19.5" customHeight="1">
      <c r="A3" s="868" t="s">
        <v>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row>
    <row r="4" spans="1:30" s="10" customFormat="1" ht="19.5" customHeight="1">
      <c r="A4" s="914" t="s">
        <v>82</v>
      </c>
      <c r="B4" s="987"/>
      <c r="C4" s="987"/>
      <c r="D4" s="987"/>
      <c r="E4" s="987"/>
      <c r="F4" s="987"/>
      <c r="G4" s="987"/>
      <c r="H4" s="987"/>
      <c r="I4" s="987"/>
      <c r="J4" s="987"/>
      <c r="K4" s="987"/>
      <c r="L4" s="987"/>
      <c r="M4" s="987"/>
      <c r="N4" s="987"/>
      <c r="O4" s="987"/>
      <c r="P4" s="987"/>
      <c r="Q4" s="987"/>
      <c r="R4" s="987"/>
      <c r="S4" s="987"/>
      <c r="T4" s="987"/>
      <c r="U4" s="987"/>
      <c r="V4" s="987"/>
      <c r="W4" s="987"/>
      <c r="X4" s="987"/>
      <c r="Y4" s="987"/>
      <c r="Z4" s="987"/>
      <c r="AA4" s="987"/>
      <c r="AB4" s="987"/>
      <c r="AC4" s="987"/>
      <c r="AD4" s="987"/>
    </row>
    <row r="5" spans="2:30" s="10" customFormat="1" ht="18" customHeight="1" thickBot="1">
      <c r="B5" s="9"/>
      <c r="C5" s="9"/>
      <c r="D5" s="9"/>
      <c r="E5" s="9"/>
      <c r="F5" s="9"/>
      <c r="G5" s="9"/>
      <c r="H5" s="9"/>
      <c r="I5" s="9"/>
      <c r="J5" s="9"/>
      <c r="K5" s="9"/>
      <c r="L5" s="9"/>
      <c r="M5" s="9"/>
      <c r="N5" s="9"/>
      <c r="O5" s="9"/>
      <c r="P5" s="9"/>
      <c r="Q5" s="9"/>
      <c r="R5" s="9"/>
      <c r="S5" s="9"/>
      <c r="T5" s="9"/>
      <c r="U5" s="9"/>
      <c r="V5" s="9"/>
      <c r="W5" s="9"/>
      <c r="X5" s="9"/>
      <c r="Y5" s="9"/>
      <c r="Z5" s="9"/>
      <c r="AA5" s="9"/>
      <c r="AB5" s="9"/>
      <c r="AC5" s="9"/>
      <c r="AD5" s="25" t="s">
        <v>515</v>
      </c>
    </row>
    <row r="6" spans="1:30" s="10" customFormat="1" ht="15" customHeight="1">
      <c r="A6" s="966" t="s">
        <v>591</v>
      </c>
      <c r="B6" s="966"/>
      <c r="C6" s="968"/>
      <c r="D6" s="941" t="s">
        <v>592</v>
      </c>
      <c r="E6" s="941"/>
      <c r="F6" s="942"/>
      <c r="G6" s="954" t="s">
        <v>590</v>
      </c>
      <c r="H6" s="941"/>
      <c r="I6" s="941"/>
      <c r="J6" s="941"/>
      <c r="K6" s="941"/>
      <c r="L6" s="941"/>
      <c r="M6" s="941"/>
      <c r="N6" s="941"/>
      <c r="O6" s="941"/>
      <c r="P6" s="941"/>
      <c r="Q6" s="942"/>
      <c r="R6" s="954" t="s">
        <v>598</v>
      </c>
      <c r="S6" s="941"/>
      <c r="T6" s="941"/>
      <c r="U6" s="941"/>
      <c r="V6" s="941"/>
      <c r="W6" s="941"/>
      <c r="X6" s="941"/>
      <c r="Y6" s="941"/>
      <c r="Z6" s="941"/>
      <c r="AA6" s="941"/>
      <c r="AB6" s="941"/>
      <c r="AC6" s="941"/>
      <c r="AD6" s="941"/>
    </row>
    <row r="7" spans="1:30" s="10" customFormat="1" ht="15" customHeight="1">
      <c r="A7" s="977"/>
      <c r="B7" s="977"/>
      <c r="C7" s="970"/>
      <c r="D7" s="1011" t="s">
        <v>315</v>
      </c>
      <c r="E7" s="981" t="s">
        <v>316</v>
      </c>
      <c r="F7" s="981" t="s">
        <v>317</v>
      </c>
      <c r="G7" s="955" t="s">
        <v>315</v>
      </c>
      <c r="H7" s="956"/>
      <c r="I7" s="957"/>
      <c r="J7" s="955" t="s">
        <v>599</v>
      </c>
      <c r="K7" s="957"/>
      <c r="L7" s="955" t="s">
        <v>600</v>
      </c>
      <c r="M7" s="957"/>
      <c r="N7" s="955" t="s">
        <v>601</v>
      </c>
      <c r="O7" s="957"/>
      <c r="P7" s="955" t="s">
        <v>602</v>
      </c>
      <c r="Q7" s="957"/>
      <c r="R7" s="955" t="s">
        <v>315</v>
      </c>
      <c r="S7" s="956"/>
      <c r="T7" s="957"/>
      <c r="U7" s="955" t="s">
        <v>599</v>
      </c>
      <c r="V7" s="957"/>
      <c r="W7" s="955" t="s">
        <v>600</v>
      </c>
      <c r="X7" s="957"/>
      <c r="Y7" s="955" t="s">
        <v>601</v>
      </c>
      <c r="Z7" s="957"/>
      <c r="AA7" s="955" t="s">
        <v>573</v>
      </c>
      <c r="AB7" s="957"/>
      <c r="AC7" s="955" t="s">
        <v>602</v>
      </c>
      <c r="AD7" s="956"/>
    </row>
    <row r="8" spans="1:30" s="10" customFormat="1" ht="15" customHeight="1">
      <c r="A8" s="979"/>
      <c r="B8" s="979"/>
      <c r="C8" s="972"/>
      <c r="D8" s="933"/>
      <c r="E8" s="982"/>
      <c r="F8" s="982"/>
      <c r="G8" s="184" t="s">
        <v>315</v>
      </c>
      <c r="H8" s="184" t="s">
        <v>316</v>
      </c>
      <c r="I8" s="184" t="s">
        <v>317</v>
      </c>
      <c r="J8" s="184" t="s">
        <v>316</v>
      </c>
      <c r="K8" s="184" t="s">
        <v>317</v>
      </c>
      <c r="L8" s="184" t="s">
        <v>316</v>
      </c>
      <c r="M8" s="184" t="s">
        <v>317</v>
      </c>
      <c r="N8" s="184" t="s">
        <v>316</v>
      </c>
      <c r="O8" s="184" t="s">
        <v>317</v>
      </c>
      <c r="P8" s="184" t="s">
        <v>316</v>
      </c>
      <c r="Q8" s="184" t="s">
        <v>317</v>
      </c>
      <c r="R8" s="184" t="s">
        <v>315</v>
      </c>
      <c r="S8" s="184" t="s">
        <v>316</v>
      </c>
      <c r="T8" s="184" t="s">
        <v>317</v>
      </c>
      <c r="U8" s="184" t="s">
        <v>316</v>
      </c>
      <c r="V8" s="184" t="s">
        <v>317</v>
      </c>
      <c r="W8" s="184" t="s">
        <v>316</v>
      </c>
      <c r="X8" s="184" t="s">
        <v>317</v>
      </c>
      <c r="Y8" s="184" t="s">
        <v>316</v>
      </c>
      <c r="Z8" s="184" t="s">
        <v>317</v>
      </c>
      <c r="AA8" s="184" t="s">
        <v>316</v>
      </c>
      <c r="AB8" s="185" t="s">
        <v>317</v>
      </c>
      <c r="AC8" s="186" t="s">
        <v>316</v>
      </c>
      <c r="AD8" s="181" t="s">
        <v>317</v>
      </c>
    </row>
    <row r="9" spans="1:30" s="10" customFormat="1" ht="15" customHeight="1">
      <c r="A9" s="914" t="s">
        <v>68</v>
      </c>
      <c r="B9" s="1012"/>
      <c r="C9" s="902"/>
      <c r="D9" s="97">
        <v>32829</v>
      </c>
      <c r="E9" s="97">
        <v>16474</v>
      </c>
      <c r="F9" s="97">
        <v>16355</v>
      </c>
      <c r="G9" s="97">
        <v>31957</v>
      </c>
      <c r="H9" s="97">
        <v>15986</v>
      </c>
      <c r="I9" s="97">
        <v>15971</v>
      </c>
      <c r="J9" s="97">
        <v>5451</v>
      </c>
      <c r="K9" s="97">
        <v>5400</v>
      </c>
      <c r="L9" s="97">
        <v>5185</v>
      </c>
      <c r="M9" s="97">
        <v>5310</v>
      </c>
      <c r="N9" s="97">
        <v>5335</v>
      </c>
      <c r="O9" s="97">
        <v>5193</v>
      </c>
      <c r="P9" s="97">
        <v>15</v>
      </c>
      <c r="Q9" s="97">
        <v>68</v>
      </c>
      <c r="R9" s="97">
        <v>872</v>
      </c>
      <c r="S9" s="97">
        <v>488</v>
      </c>
      <c r="T9" s="97">
        <v>384</v>
      </c>
      <c r="U9" s="97">
        <v>138</v>
      </c>
      <c r="V9" s="97">
        <v>126</v>
      </c>
      <c r="W9" s="97">
        <v>125</v>
      </c>
      <c r="X9" s="97">
        <v>92</v>
      </c>
      <c r="Y9" s="97">
        <v>121</v>
      </c>
      <c r="Z9" s="97">
        <v>97</v>
      </c>
      <c r="AA9" s="97">
        <v>87</v>
      </c>
      <c r="AB9" s="97">
        <v>62</v>
      </c>
      <c r="AC9" s="97">
        <v>17</v>
      </c>
      <c r="AD9" s="97">
        <v>7</v>
      </c>
    </row>
    <row r="10" spans="1:30" s="10" customFormat="1" ht="15" customHeight="1">
      <c r="A10" s="927" t="s">
        <v>69</v>
      </c>
      <c r="B10" s="1012"/>
      <c r="C10" s="902"/>
      <c r="D10" s="97">
        <v>32352</v>
      </c>
      <c r="E10" s="97">
        <v>16264</v>
      </c>
      <c r="F10" s="97">
        <v>16088</v>
      </c>
      <c r="G10" s="97">
        <v>31498</v>
      </c>
      <c r="H10" s="97">
        <v>15818</v>
      </c>
      <c r="I10" s="97">
        <v>15680</v>
      </c>
      <c r="J10" s="97">
        <v>5502</v>
      </c>
      <c r="K10" s="97">
        <v>5210</v>
      </c>
      <c r="L10" s="97">
        <v>5272</v>
      </c>
      <c r="M10" s="97">
        <v>5247</v>
      </c>
      <c r="N10" s="97">
        <v>5034</v>
      </c>
      <c r="O10" s="97">
        <v>5151</v>
      </c>
      <c r="P10" s="97">
        <v>10</v>
      </c>
      <c r="Q10" s="97">
        <v>72</v>
      </c>
      <c r="R10" s="97">
        <v>854</v>
      </c>
      <c r="S10" s="97">
        <v>446</v>
      </c>
      <c r="T10" s="97">
        <v>408</v>
      </c>
      <c r="U10" s="97">
        <v>142</v>
      </c>
      <c r="V10" s="97">
        <v>163</v>
      </c>
      <c r="W10" s="97">
        <v>108</v>
      </c>
      <c r="X10" s="97">
        <v>103</v>
      </c>
      <c r="Y10" s="97">
        <v>105</v>
      </c>
      <c r="Z10" s="97">
        <v>75</v>
      </c>
      <c r="AA10" s="97">
        <v>84</v>
      </c>
      <c r="AB10" s="97">
        <v>62</v>
      </c>
      <c r="AC10" s="97">
        <v>7</v>
      </c>
      <c r="AD10" s="97">
        <v>5</v>
      </c>
    </row>
    <row r="11" spans="1:30" s="10" customFormat="1" ht="15" customHeight="1">
      <c r="A11" s="927" t="s">
        <v>70</v>
      </c>
      <c r="B11" s="1012"/>
      <c r="C11" s="902"/>
      <c r="D11" s="97">
        <v>32086</v>
      </c>
      <c r="E11" s="97">
        <v>16247</v>
      </c>
      <c r="F11" s="97">
        <v>15839</v>
      </c>
      <c r="G11" s="97">
        <v>31245</v>
      </c>
      <c r="H11" s="97">
        <v>15785</v>
      </c>
      <c r="I11" s="97">
        <v>15460</v>
      </c>
      <c r="J11" s="97">
        <v>5351</v>
      </c>
      <c r="K11" s="97">
        <v>5211</v>
      </c>
      <c r="L11" s="97">
        <v>5318</v>
      </c>
      <c r="M11" s="97">
        <v>5083</v>
      </c>
      <c r="N11" s="97">
        <v>5111</v>
      </c>
      <c r="O11" s="97">
        <v>5095</v>
      </c>
      <c r="P11" s="97">
        <v>5</v>
      </c>
      <c r="Q11" s="97">
        <v>71</v>
      </c>
      <c r="R11" s="97">
        <v>841</v>
      </c>
      <c r="S11" s="97">
        <v>462</v>
      </c>
      <c r="T11" s="97">
        <v>379</v>
      </c>
      <c r="U11" s="97">
        <v>165</v>
      </c>
      <c r="V11" s="97">
        <v>118</v>
      </c>
      <c r="W11" s="97">
        <v>114</v>
      </c>
      <c r="X11" s="97">
        <v>121</v>
      </c>
      <c r="Y11" s="97">
        <v>108</v>
      </c>
      <c r="Z11" s="97">
        <v>93</v>
      </c>
      <c r="AA11" s="97">
        <v>75</v>
      </c>
      <c r="AB11" s="97">
        <v>47</v>
      </c>
      <c r="AC11" s="99" t="s">
        <v>681</v>
      </c>
      <c r="AD11" s="99" t="s">
        <v>681</v>
      </c>
    </row>
    <row r="12" spans="1:30" s="10" customFormat="1" ht="15" customHeight="1">
      <c r="A12" s="927" t="s">
        <v>71</v>
      </c>
      <c r="B12" s="1012"/>
      <c r="C12" s="902"/>
      <c r="D12" s="97">
        <v>32452</v>
      </c>
      <c r="E12" s="97">
        <v>16488</v>
      </c>
      <c r="F12" s="97">
        <v>15964</v>
      </c>
      <c r="G12" s="97">
        <v>31593</v>
      </c>
      <c r="H12" s="97">
        <v>16015</v>
      </c>
      <c r="I12" s="97">
        <v>15578</v>
      </c>
      <c r="J12" s="97">
        <v>5593</v>
      </c>
      <c r="K12" s="97">
        <v>5464</v>
      </c>
      <c r="L12" s="97">
        <v>5205</v>
      </c>
      <c r="M12" s="97">
        <v>5076</v>
      </c>
      <c r="N12" s="97">
        <v>5213</v>
      </c>
      <c r="O12" s="97">
        <v>4967</v>
      </c>
      <c r="P12" s="97">
        <v>4</v>
      </c>
      <c r="Q12" s="97">
        <v>71</v>
      </c>
      <c r="R12" s="97">
        <v>859</v>
      </c>
      <c r="S12" s="97">
        <v>473</v>
      </c>
      <c r="T12" s="97">
        <v>386</v>
      </c>
      <c r="U12" s="97">
        <v>159</v>
      </c>
      <c r="V12" s="97">
        <v>137</v>
      </c>
      <c r="W12" s="97">
        <v>123</v>
      </c>
      <c r="X12" s="97">
        <v>91</v>
      </c>
      <c r="Y12" s="97">
        <v>103</v>
      </c>
      <c r="Z12" s="97">
        <v>106</v>
      </c>
      <c r="AA12" s="97">
        <v>88</v>
      </c>
      <c r="AB12" s="97">
        <v>52</v>
      </c>
      <c r="AC12" s="99" t="s">
        <v>681</v>
      </c>
      <c r="AD12" s="99" t="s">
        <v>681</v>
      </c>
    </row>
    <row r="13" spans="1:30" s="32" customFormat="1" ht="15" customHeight="1">
      <c r="A13" s="930" t="s">
        <v>72</v>
      </c>
      <c r="B13" s="930"/>
      <c r="C13" s="910"/>
      <c r="D13" s="226">
        <v>32249</v>
      </c>
      <c r="E13" s="226">
        <v>16287</v>
      </c>
      <c r="F13" s="226">
        <v>15962</v>
      </c>
      <c r="G13" s="226">
        <v>31449</v>
      </c>
      <c r="H13" s="226">
        <v>15865</v>
      </c>
      <c r="I13" s="226">
        <v>15584</v>
      </c>
      <c r="J13" s="226">
        <v>5392</v>
      </c>
      <c r="K13" s="226">
        <v>5223</v>
      </c>
      <c r="L13" s="226">
        <v>5403</v>
      </c>
      <c r="M13" s="226">
        <v>5337</v>
      </c>
      <c r="N13" s="226">
        <v>5068</v>
      </c>
      <c r="O13" s="226">
        <v>4948</v>
      </c>
      <c r="P13" s="226">
        <v>2</v>
      </c>
      <c r="Q13" s="226">
        <v>76</v>
      </c>
      <c r="R13" s="226">
        <v>800</v>
      </c>
      <c r="S13" s="226">
        <v>422</v>
      </c>
      <c r="T13" s="226">
        <v>378</v>
      </c>
      <c r="U13" s="226">
        <v>116</v>
      </c>
      <c r="V13" s="226">
        <v>126</v>
      </c>
      <c r="W13" s="226">
        <v>123</v>
      </c>
      <c r="X13" s="226">
        <v>100</v>
      </c>
      <c r="Y13" s="226">
        <v>107</v>
      </c>
      <c r="Z13" s="226">
        <v>76</v>
      </c>
      <c r="AA13" s="226">
        <v>76</v>
      </c>
      <c r="AB13" s="226">
        <v>76</v>
      </c>
      <c r="AC13" s="376" t="s">
        <v>681</v>
      </c>
      <c r="AD13" s="376" t="s">
        <v>681</v>
      </c>
    </row>
    <row r="14" spans="1:30" s="10" customFormat="1" ht="15.75" customHeight="1">
      <c r="A14" s="377"/>
      <c r="B14" s="377"/>
      <c r="C14" s="378"/>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row>
    <row r="15" spans="1:30" s="10" customFormat="1" ht="15" customHeight="1">
      <c r="A15" s="938" t="s">
        <v>593</v>
      </c>
      <c r="B15" s="938"/>
      <c r="C15" s="912"/>
      <c r="D15" s="226">
        <v>377</v>
      </c>
      <c r="E15" s="226">
        <v>213</v>
      </c>
      <c r="F15" s="226">
        <v>164</v>
      </c>
      <c r="G15" s="226">
        <v>377</v>
      </c>
      <c r="H15" s="226">
        <v>213</v>
      </c>
      <c r="I15" s="226">
        <v>164</v>
      </c>
      <c r="J15" s="376">
        <v>70</v>
      </c>
      <c r="K15" s="376">
        <v>59</v>
      </c>
      <c r="L15" s="376">
        <v>80</v>
      </c>
      <c r="M15" s="376">
        <v>45</v>
      </c>
      <c r="N15" s="376">
        <v>63</v>
      </c>
      <c r="O15" s="376">
        <v>60</v>
      </c>
      <c r="P15" s="376" t="s">
        <v>681</v>
      </c>
      <c r="Q15" s="376" t="s">
        <v>681</v>
      </c>
      <c r="R15" s="376" t="s">
        <v>681</v>
      </c>
      <c r="S15" s="376" t="s">
        <v>681</v>
      </c>
      <c r="T15" s="376" t="s">
        <v>681</v>
      </c>
      <c r="U15" s="376" t="s">
        <v>681</v>
      </c>
      <c r="V15" s="376" t="s">
        <v>681</v>
      </c>
      <c r="W15" s="376" t="s">
        <v>681</v>
      </c>
      <c r="X15" s="376" t="s">
        <v>681</v>
      </c>
      <c r="Y15" s="376" t="s">
        <v>681</v>
      </c>
      <c r="Z15" s="376" t="s">
        <v>681</v>
      </c>
      <c r="AA15" s="376" t="s">
        <v>681</v>
      </c>
      <c r="AB15" s="376" t="s">
        <v>681</v>
      </c>
      <c r="AC15" s="376" t="s">
        <v>681</v>
      </c>
      <c r="AD15" s="376" t="s">
        <v>681</v>
      </c>
    </row>
    <row r="16" spans="1:30" s="10" customFormat="1" ht="16.5" customHeight="1">
      <c r="A16" s="377"/>
      <c r="B16" s="377"/>
      <c r="C16" s="378"/>
      <c r="D16" s="226"/>
      <c r="E16" s="226"/>
      <c r="F16" s="226"/>
      <c r="G16" s="226"/>
      <c r="H16" s="226"/>
      <c r="I16" s="226"/>
      <c r="J16" s="376"/>
      <c r="K16" s="376"/>
      <c r="L16" s="376"/>
      <c r="M16" s="376"/>
      <c r="N16" s="376" t="s">
        <v>882</v>
      </c>
      <c r="O16" s="376"/>
      <c r="P16" s="376"/>
      <c r="Q16" s="376"/>
      <c r="R16" s="226"/>
      <c r="S16" s="226"/>
      <c r="T16" s="226"/>
      <c r="U16" s="376"/>
      <c r="V16" s="376"/>
      <c r="W16" s="376"/>
      <c r="X16" s="376"/>
      <c r="Y16" s="376"/>
      <c r="Z16" s="376"/>
      <c r="AA16" s="376"/>
      <c r="AB16" s="376"/>
      <c r="AC16" s="376"/>
      <c r="AD16" s="376"/>
    </row>
    <row r="17" spans="1:30" s="10" customFormat="1" ht="15" customHeight="1">
      <c r="A17" s="938" t="s">
        <v>594</v>
      </c>
      <c r="B17" s="938"/>
      <c r="C17" s="912"/>
      <c r="D17" s="226">
        <v>24531</v>
      </c>
      <c r="E17" s="226">
        <v>11980</v>
      </c>
      <c r="F17" s="226">
        <v>12551</v>
      </c>
      <c r="G17" s="226">
        <v>23731</v>
      </c>
      <c r="H17" s="226">
        <v>11558</v>
      </c>
      <c r="I17" s="226">
        <v>12173</v>
      </c>
      <c r="J17" s="226">
        <v>3903</v>
      </c>
      <c r="K17" s="226">
        <v>4027</v>
      </c>
      <c r="L17" s="226">
        <v>3921</v>
      </c>
      <c r="M17" s="226">
        <v>4193</v>
      </c>
      <c r="N17" s="226">
        <v>3732</v>
      </c>
      <c r="O17" s="226">
        <v>3877</v>
      </c>
      <c r="P17" s="226">
        <v>2</v>
      </c>
      <c r="Q17" s="226">
        <v>76</v>
      </c>
      <c r="R17" s="226">
        <v>800</v>
      </c>
      <c r="S17" s="226">
        <v>422</v>
      </c>
      <c r="T17" s="226">
        <v>378</v>
      </c>
      <c r="U17" s="226">
        <v>116</v>
      </c>
      <c r="V17" s="226">
        <v>126</v>
      </c>
      <c r="W17" s="226">
        <v>123</v>
      </c>
      <c r="X17" s="226">
        <v>100</v>
      </c>
      <c r="Y17" s="226">
        <v>107</v>
      </c>
      <c r="Z17" s="226">
        <v>76</v>
      </c>
      <c r="AA17" s="226">
        <v>76</v>
      </c>
      <c r="AB17" s="226">
        <v>76</v>
      </c>
      <c r="AC17" s="376" t="s">
        <v>681</v>
      </c>
      <c r="AD17" s="376" t="s">
        <v>681</v>
      </c>
    </row>
    <row r="18" spans="1:30" s="10" customFormat="1" ht="15" customHeight="1">
      <c r="A18" s="89"/>
      <c r="B18" s="938" t="s">
        <v>473</v>
      </c>
      <c r="C18" s="912"/>
      <c r="D18" s="226">
        <v>10519</v>
      </c>
      <c r="E18" s="226">
        <v>5013</v>
      </c>
      <c r="F18" s="226">
        <v>5506</v>
      </c>
      <c r="G18" s="226">
        <v>10130</v>
      </c>
      <c r="H18" s="226">
        <v>4803</v>
      </c>
      <c r="I18" s="226">
        <v>5327</v>
      </c>
      <c r="J18" s="376">
        <v>1599</v>
      </c>
      <c r="K18" s="376">
        <v>1764</v>
      </c>
      <c r="L18" s="376">
        <v>1634</v>
      </c>
      <c r="M18" s="376">
        <v>1868</v>
      </c>
      <c r="N18" s="376">
        <v>1570</v>
      </c>
      <c r="O18" s="376">
        <v>1695</v>
      </c>
      <c r="P18" s="376" t="s">
        <v>681</v>
      </c>
      <c r="Q18" s="376" t="s">
        <v>681</v>
      </c>
      <c r="R18" s="226">
        <v>389</v>
      </c>
      <c r="S18" s="226">
        <v>210</v>
      </c>
      <c r="T18" s="226">
        <v>179</v>
      </c>
      <c r="U18" s="376">
        <v>62</v>
      </c>
      <c r="V18" s="376">
        <v>61</v>
      </c>
      <c r="W18" s="376">
        <v>63</v>
      </c>
      <c r="X18" s="376">
        <v>48</v>
      </c>
      <c r="Y18" s="376">
        <v>59</v>
      </c>
      <c r="Z18" s="376">
        <v>35</v>
      </c>
      <c r="AA18" s="376">
        <v>26</v>
      </c>
      <c r="AB18" s="376">
        <v>35</v>
      </c>
      <c r="AC18" s="376" t="s">
        <v>681</v>
      </c>
      <c r="AD18" s="376" t="s">
        <v>681</v>
      </c>
    </row>
    <row r="19" spans="1:30" s="10" customFormat="1" ht="15" customHeight="1">
      <c r="A19" s="89"/>
      <c r="B19" s="938" t="s">
        <v>275</v>
      </c>
      <c r="C19" s="912"/>
      <c r="D19" s="226">
        <v>1702</v>
      </c>
      <c r="E19" s="226">
        <v>735</v>
      </c>
      <c r="F19" s="226">
        <v>967</v>
      </c>
      <c r="G19" s="226">
        <v>1650</v>
      </c>
      <c r="H19" s="226">
        <v>711</v>
      </c>
      <c r="I19" s="226">
        <v>939</v>
      </c>
      <c r="J19" s="376">
        <v>224</v>
      </c>
      <c r="K19" s="376">
        <v>277</v>
      </c>
      <c r="L19" s="376">
        <v>227</v>
      </c>
      <c r="M19" s="376">
        <v>302</v>
      </c>
      <c r="N19" s="376">
        <v>259</v>
      </c>
      <c r="O19" s="376">
        <v>284</v>
      </c>
      <c r="P19" s="376">
        <v>1</v>
      </c>
      <c r="Q19" s="376">
        <v>76</v>
      </c>
      <c r="R19" s="226">
        <v>52</v>
      </c>
      <c r="S19" s="226">
        <v>24</v>
      </c>
      <c r="T19" s="226">
        <v>28</v>
      </c>
      <c r="U19" s="376">
        <v>9</v>
      </c>
      <c r="V19" s="376">
        <v>6</v>
      </c>
      <c r="W19" s="376">
        <v>4</v>
      </c>
      <c r="X19" s="376">
        <v>5</v>
      </c>
      <c r="Y19" s="376">
        <v>6</v>
      </c>
      <c r="Z19" s="376">
        <v>11</v>
      </c>
      <c r="AA19" s="376">
        <v>5</v>
      </c>
      <c r="AB19" s="376">
        <v>6</v>
      </c>
      <c r="AC19" s="376" t="s">
        <v>681</v>
      </c>
      <c r="AD19" s="376" t="s">
        <v>681</v>
      </c>
    </row>
    <row r="20" spans="1:30" s="10" customFormat="1" ht="15" customHeight="1">
      <c r="A20" s="89"/>
      <c r="B20" s="938" t="s">
        <v>474</v>
      </c>
      <c r="C20" s="912"/>
      <c r="D20" s="226">
        <v>3649</v>
      </c>
      <c r="E20" s="226">
        <v>1814</v>
      </c>
      <c r="F20" s="226">
        <v>1835</v>
      </c>
      <c r="G20" s="226">
        <v>3453</v>
      </c>
      <c r="H20" s="226">
        <v>1720</v>
      </c>
      <c r="I20" s="226">
        <v>1733</v>
      </c>
      <c r="J20" s="376">
        <v>580</v>
      </c>
      <c r="K20" s="376">
        <v>575</v>
      </c>
      <c r="L20" s="376">
        <v>595</v>
      </c>
      <c r="M20" s="376">
        <v>586</v>
      </c>
      <c r="N20" s="376">
        <v>545</v>
      </c>
      <c r="O20" s="376">
        <v>572</v>
      </c>
      <c r="P20" s="376" t="s">
        <v>681</v>
      </c>
      <c r="Q20" s="376" t="s">
        <v>681</v>
      </c>
      <c r="R20" s="226">
        <v>196</v>
      </c>
      <c r="S20" s="226">
        <v>94</v>
      </c>
      <c r="T20" s="226">
        <v>102</v>
      </c>
      <c r="U20" s="376">
        <v>24</v>
      </c>
      <c r="V20" s="376">
        <v>32</v>
      </c>
      <c r="W20" s="376">
        <v>21</v>
      </c>
      <c r="X20" s="376">
        <v>26</v>
      </c>
      <c r="Y20" s="376">
        <v>20</v>
      </c>
      <c r="Z20" s="376">
        <v>22</v>
      </c>
      <c r="AA20" s="376">
        <v>29</v>
      </c>
      <c r="AB20" s="376">
        <v>22</v>
      </c>
      <c r="AC20" s="376" t="s">
        <v>681</v>
      </c>
      <c r="AD20" s="376" t="s">
        <v>681</v>
      </c>
    </row>
    <row r="21" spans="1:30" s="10" customFormat="1" ht="15" customHeight="1">
      <c r="A21" s="89"/>
      <c r="B21" s="938" t="s">
        <v>475</v>
      </c>
      <c r="C21" s="912"/>
      <c r="D21" s="226">
        <v>738</v>
      </c>
      <c r="E21" s="226">
        <v>362</v>
      </c>
      <c r="F21" s="226">
        <v>376</v>
      </c>
      <c r="G21" s="226">
        <v>713</v>
      </c>
      <c r="H21" s="226">
        <v>345</v>
      </c>
      <c r="I21" s="226">
        <v>368</v>
      </c>
      <c r="J21" s="376">
        <v>132</v>
      </c>
      <c r="K21" s="376">
        <v>119</v>
      </c>
      <c r="L21" s="376">
        <v>102</v>
      </c>
      <c r="M21" s="376">
        <v>135</v>
      </c>
      <c r="N21" s="376">
        <v>111</v>
      </c>
      <c r="O21" s="376">
        <v>114</v>
      </c>
      <c r="P21" s="376" t="s">
        <v>681</v>
      </c>
      <c r="Q21" s="376" t="s">
        <v>681</v>
      </c>
      <c r="R21" s="226">
        <v>25</v>
      </c>
      <c r="S21" s="226">
        <v>17</v>
      </c>
      <c r="T21" s="226">
        <v>8</v>
      </c>
      <c r="U21" s="376">
        <v>3</v>
      </c>
      <c r="V21" s="376">
        <v>2</v>
      </c>
      <c r="W21" s="376">
        <v>7</v>
      </c>
      <c r="X21" s="376">
        <v>2</v>
      </c>
      <c r="Y21" s="376">
        <v>5</v>
      </c>
      <c r="Z21" s="376">
        <v>1</v>
      </c>
      <c r="AA21" s="376">
        <v>2</v>
      </c>
      <c r="AB21" s="376">
        <v>3</v>
      </c>
      <c r="AC21" s="376" t="s">
        <v>681</v>
      </c>
      <c r="AD21" s="376" t="s">
        <v>681</v>
      </c>
    </row>
    <row r="22" spans="1:30" s="10" customFormat="1" ht="15" customHeight="1">
      <c r="A22" s="89"/>
      <c r="B22" s="938" t="s">
        <v>476</v>
      </c>
      <c r="C22" s="912"/>
      <c r="D22" s="226">
        <v>568</v>
      </c>
      <c r="E22" s="226">
        <v>271</v>
      </c>
      <c r="F22" s="226">
        <v>297</v>
      </c>
      <c r="G22" s="226">
        <v>568</v>
      </c>
      <c r="H22" s="226">
        <v>271</v>
      </c>
      <c r="I22" s="226">
        <v>297</v>
      </c>
      <c r="J22" s="376">
        <v>102</v>
      </c>
      <c r="K22" s="376">
        <v>72</v>
      </c>
      <c r="L22" s="376">
        <v>87</v>
      </c>
      <c r="M22" s="376">
        <v>113</v>
      </c>
      <c r="N22" s="376">
        <v>82</v>
      </c>
      <c r="O22" s="376">
        <v>112</v>
      </c>
      <c r="P22" s="376" t="s">
        <v>681</v>
      </c>
      <c r="Q22" s="376" t="s">
        <v>681</v>
      </c>
      <c r="R22" s="376" t="s">
        <v>681</v>
      </c>
      <c r="S22" s="376" t="s">
        <v>681</v>
      </c>
      <c r="T22" s="376" t="s">
        <v>681</v>
      </c>
      <c r="U22" s="376" t="s">
        <v>681</v>
      </c>
      <c r="V22" s="376" t="s">
        <v>681</v>
      </c>
      <c r="W22" s="376" t="s">
        <v>681</v>
      </c>
      <c r="X22" s="376" t="s">
        <v>681</v>
      </c>
      <c r="Y22" s="376" t="s">
        <v>681</v>
      </c>
      <c r="Z22" s="376" t="s">
        <v>681</v>
      </c>
      <c r="AA22" s="376" t="s">
        <v>681</v>
      </c>
      <c r="AB22" s="376" t="s">
        <v>681</v>
      </c>
      <c r="AC22" s="376" t="s">
        <v>681</v>
      </c>
      <c r="AD22" s="376" t="s">
        <v>681</v>
      </c>
    </row>
    <row r="23" spans="1:30" s="10" customFormat="1" ht="15" customHeight="1">
      <c r="A23" s="89"/>
      <c r="B23" s="938" t="s">
        <v>477</v>
      </c>
      <c r="C23" s="912"/>
      <c r="D23" s="226">
        <v>1426</v>
      </c>
      <c r="E23" s="226">
        <v>692</v>
      </c>
      <c r="F23" s="226">
        <v>734</v>
      </c>
      <c r="G23" s="226">
        <v>1357</v>
      </c>
      <c r="H23" s="226">
        <v>657</v>
      </c>
      <c r="I23" s="226">
        <v>700</v>
      </c>
      <c r="J23" s="376">
        <v>246</v>
      </c>
      <c r="K23" s="376">
        <v>236</v>
      </c>
      <c r="L23" s="376">
        <v>206</v>
      </c>
      <c r="M23" s="376">
        <v>248</v>
      </c>
      <c r="N23" s="376">
        <v>205</v>
      </c>
      <c r="O23" s="376">
        <v>216</v>
      </c>
      <c r="P23" s="376" t="s">
        <v>681</v>
      </c>
      <c r="Q23" s="376" t="s">
        <v>681</v>
      </c>
      <c r="R23" s="226">
        <v>69</v>
      </c>
      <c r="S23" s="226">
        <v>35</v>
      </c>
      <c r="T23" s="226">
        <v>34</v>
      </c>
      <c r="U23" s="376">
        <v>7</v>
      </c>
      <c r="V23" s="376">
        <v>13</v>
      </c>
      <c r="W23" s="376">
        <v>13</v>
      </c>
      <c r="X23" s="376">
        <v>14</v>
      </c>
      <c r="Y23" s="376">
        <v>9</v>
      </c>
      <c r="Z23" s="376">
        <v>2</v>
      </c>
      <c r="AA23" s="376">
        <v>6</v>
      </c>
      <c r="AB23" s="376">
        <v>5</v>
      </c>
      <c r="AC23" s="376" t="s">
        <v>681</v>
      </c>
      <c r="AD23" s="376" t="s">
        <v>681</v>
      </c>
    </row>
    <row r="24" spans="1:30" s="10" customFormat="1" ht="15" customHeight="1">
      <c r="A24" s="89"/>
      <c r="B24" s="938" t="s">
        <v>478</v>
      </c>
      <c r="C24" s="912"/>
      <c r="D24" s="226">
        <v>1027</v>
      </c>
      <c r="E24" s="226">
        <v>598</v>
      </c>
      <c r="F24" s="226">
        <v>429</v>
      </c>
      <c r="G24" s="226">
        <v>958</v>
      </c>
      <c r="H24" s="226">
        <v>556</v>
      </c>
      <c r="I24" s="226">
        <v>402</v>
      </c>
      <c r="J24" s="376">
        <v>182</v>
      </c>
      <c r="K24" s="376">
        <v>138</v>
      </c>
      <c r="L24" s="376">
        <v>181</v>
      </c>
      <c r="M24" s="376">
        <v>140</v>
      </c>
      <c r="N24" s="376">
        <v>193</v>
      </c>
      <c r="O24" s="376">
        <v>124</v>
      </c>
      <c r="P24" s="376" t="s">
        <v>681</v>
      </c>
      <c r="Q24" s="376" t="s">
        <v>681</v>
      </c>
      <c r="R24" s="226">
        <v>69</v>
      </c>
      <c r="S24" s="226">
        <v>42</v>
      </c>
      <c r="T24" s="226">
        <v>27</v>
      </c>
      <c r="U24" s="376">
        <v>11</v>
      </c>
      <c r="V24" s="376">
        <v>12</v>
      </c>
      <c r="W24" s="376">
        <v>15</v>
      </c>
      <c r="X24" s="376">
        <v>5</v>
      </c>
      <c r="Y24" s="376">
        <v>8</v>
      </c>
      <c r="Z24" s="376">
        <v>5</v>
      </c>
      <c r="AA24" s="376">
        <v>8</v>
      </c>
      <c r="AB24" s="376">
        <v>5</v>
      </c>
      <c r="AC24" s="376" t="s">
        <v>681</v>
      </c>
      <c r="AD24" s="376" t="s">
        <v>681</v>
      </c>
    </row>
    <row r="25" spans="1:30" s="10" customFormat="1" ht="15" customHeight="1">
      <c r="A25" s="89"/>
      <c r="B25" s="938" t="s">
        <v>798</v>
      </c>
      <c r="C25" s="912"/>
      <c r="D25" s="376" t="s">
        <v>681</v>
      </c>
      <c r="E25" s="376" t="s">
        <v>681</v>
      </c>
      <c r="F25" s="376" t="s">
        <v>681</v>
      </c>
      <c r="G25" s="376" t="s">
        <v>681</v>
      </c>
      <c r="H25" s="376" t="s">
        <v>681</v>
      </c>
      <c r="I25" s="376" t="s">
        <v>681</v>
      </c>
      <c r="J25" s="376" t="s">
        <v>681</v>
      </c>
      <c r="K25" s="376" t="s">
        <v>681</v>
      </c>
      <c r="L25" s="376" t="s">
        <v>681</v>
      </c>
      <c r="M25" s="376" t="s">
        <v>681</v>
      </c>
      <c r="N25" s="376" t="s">
        <v>681</v>
      </c>
      <c r="O25" s="376" t="s">
        <v>681</v>
      </c>
      <c r="P25" s="376" t="s">
        <v>681</v>
      </c>
      <c r="Q25" s="376" t="s">
        <v>681</v>
      </c>
      <c r="R25" s="376" t="s">
        <v>681</v>
      </c>
      <c r="S25" s="376" t="s">
        <v>681</v>
      </c>
      <c r="T25" s="376" t="s">
        <v>681</v>
      </c>
      <c r="U25" s="376" t="s">
        <v>681</v>
      </c>
      <c r="V25" s="376" t="s">
        <v>681</v>
      </c>
      <c r="W25" s="376" t="s">
        <v>681</v>
      </c>
      <c r="X25" s="376" t="s">
        <v>681</v>
      </c>
      <c r="Y25" s="376" t="s">
        <v>681</v>
      </c>
      <c r="Z25" s="376" t="s">
        <v>681</v>
      </c>
      <c r="AA25" s="376" t="s">
        <v>681</v>
      </c>
      <c r="AB25" s="376" t="s">
        <v>681</v>
      </c>
      <c r="AC25" s="376" t="s">
        <v>681</v>
      </c>
      <c r="AD25" s="376" t="s">
        <v>681</v>
      </c>
    </row>
    <row r="26" spans="1:30" s="10" customFormat="1" ht="15" customHeight="1">
      <c r="A26" s="89"/>
      <c r="B26" s="938" t="s">
        <v>285</v>
      </c>
      <c r="C26" s="912"/>
      <c r="D26" s="226">
        <v>1385</v>
      </c>
      <c r="E26" s="226">
        <v>737</v>
      </c>
      <c r="F26" s="226">
        <v>648</v>
      </c>
      <c r="G26" s="226">
        <v>1385</v>
      </c>
      <c r="H26" s="226">
        <v>737</v>
      </c>
      <c r="I26" s="226">
        <v>648</v>
      </c>
      <c r="J26" s="376">
        <v>243</v>
      </c>
      <c r="K26" s="376">
        <v>240</v>
      </c>
      <c r="L26" s="376">
        <v>272</v>
      </c>
      <c r="M26" s="376">
        <v>212</v>
      </c>
      <c r="N26" s="376">
        <v>222</v>
      </c>
      <c r="O26" s="376">
        <v>196</v>
      </c>
      <c r="P26" s="376" t="s">
        <v>681</v>
      </c>
      <c r="Q26" s="376" t="s">
        <v>681</v>
      </c>
      <c r="R26" s="376" t="s">
        <v>681</v>
      </c>
      <c r="S26" s="376" t="s">
        <v>681</v>
      </c>
      <c r="T26" s="376" t="s">
        <v>681</v>
      </c>
      <c r="U26" s="376" t="s">
        <v>681</v>
      </c>
      <c r="V26" s="376" t="s">
        <v>681</v>
      </c>
      <c r="W26" s="376" t="s">
        <v>681</v>
      </c>
      <c r="X26" s="376" t="s">
        <v>681</v>
      </c>
      <c r="Y26" s="376" t="s">
        <v>681</v>
      </c>
      <c r="Z26" s="376" t="s">
        <v>681</v>
      </c>
      <c r="AA26" s="376" t="s">
        <v>681</v>
      </c>
      <c r="AB26" s="376" t="s">
        <v>681</v>
      </c>
      <c r="AC26" s="376" t="s">
        <v>681</v>
      </c>
      <c r="AD26" s="376" t="s">
        <v>681</v>
      </c>
    </row>
    <row r="27" spans="1:30" s="10" customFormat="1" ht="15" customHeight="1">
      <c r="A27" s="89"/>
      <c r="B27" s="938" t="s">
        <v>286</v>
      </c>
      <c r="C27" s="912"/>
      <c r="D27" s="226">
        <v>550</v>
      </c>
      <c r="E27" s="226">
        <v>221</v>
      </c>
      <c r="F27" s="226">
        <v>329</v>
      </c>
      <c r="G27" s="226">
        <v>550</v>
      </c>
      <c r="H27" s="226">
        <v>221</v>
      </c>
      <c r="I27" s="226">
        <v>329</v>
      </c>
      <c r="J27" s="376">
        <v>86</v>
      </c>
      <c r="K27" s="376">
        <v>114</v>
      </c>
      <c r="L27" s="376">
        <v>75</v>
      </c>
      <c r="M27" s="376">
        <v>121</v>
      </c>
      <c r="N27" s="376">
        <v>60</v>
      </c>
      <c r="O27" s="376">
        <v>94</v>
      </c>
      <c r="P27" s="376" t="s">
        <v>681</v>
      </c>
      <c r="Q27" s="376" t="s">
        <v>681</v>
      </c>
      <c r="R27" s="376" t="s">
        <v>681</v>
      </c>
      <c r="S27" s="376" t="s">
        <v>681</v>
      </c>
      <c r="T27" s="376" t="s">
        <v>681</v>
      </c>
      <c r="U27" s="376" t="s">
        <v>681</v>
      </c>
      <c r="V27" s="376" t="s">
        <v>681</v>
      </c>
      <c r="W27" s="376" t="s">
        <v>681</v>
      </c>
      <c r="X27" s="376" t="s">
        <v>681</v>
      </c>
      <c r="Y27" s="376" t="s">
        <v>681</v>
      </c>
      <c r="Z27" s="376" t="s">
        <v>681</v>
      </c>
      <c r="AA27" s="376" t="s">
        <v>681</v>
      </c>
      <c r="AB27" s="376" t="s">
        <v>681</v>
      </c>
      <c r="AC27" s="376" t="s">
        <v>681</v>
      </c>
      <c r="AD27" s="376" t="s">
        <v>681</v>
      </c>
    </row>
    <row r="28" spans="1:30" s="10" customFormat="1" ht="15" customHeight="1">
      <c r="A28" s="377"/>
      <c r="B28" s="888"/>
      <c r="C28" s="889"/>
      <c r="D28" s="226"/>
      <c r="E28" s="226"/>
      <c r="F28" s="226" t="s">
        <v>882</v>
      </c>
      <c r="G28" s="226"/>
      <c r="H28" s="226"/>
      <c r="I28" s="226"/>
      <c r="J28" s="376"/>
      <c r="K28" s="376"/>
      <c r="L28" s="376"/>
      <c r="M28" s="376"/>
      <c r="N28" s="376"/>
      <c r="O28" s="376"/>
      <c r="P28" s="376"/>
      <c r="Q28" s="376"/>
      <c r="R28" s="226"/>
      <c r="S28" s="226"/>
      <c r="T28" s="226"/>
      <c r="U28" s="376"/>
      <c r="V28" s="376"/>
      <c r="W28" s="376"/>
      <c r="X28" s="376"/>
      <c r="Y28" s="376"/>
      <c r="Z28" s="376"/>
      <c r="AA28" s="376"/>
      <c r="AB28" s="376"/>
      <c r="AC28" s="376"/>
      <c r="AD28" s="376"/>
    </row>
    <row r="29" spans="1:30" s="10" customFormat="1" ht="15" customHeight="1">
      <c r="A29" s="377"/>
      <c r="B29" s="888" t="s">
        <v>611</v>
      </c>
      <c r="C29" s="889"/>
      <c r="D29" s="376" t="s">
        <v>681</v>
      </c>
      <c r="E29" s="376" t="s">
        <v>681</v>
      </c>
      <c r="F29" s="376" t="s">
        <v>681</v>
      </c>
      <c r="G29" s="376" t="s">
        <v>681</v>
      </c>
      <c r="H29" s="376" t="s">
        <v>681</v>
      </c>
      <c r="I29" s="376" t="s">
        <v>681</v>
      </c>
      <c r="J29" s="376" t="s">
        <v>681</v>
      </c>
      <c r="K29" s="376" t="s">
        <v>681</v>
      </c>
      <c r="L29" s="376" t="s">
        <v>681</v>
      </c>
      <c r="M29" s="376" t="s">
        <v>681</v>
      </c>
      <c r="N29" s="376" t="s">
        <v>681</v>
      </c>
      <c r="O29" s="376" t="s">
        <v>681</v>
      </c>
      <c r="P29" s="376" t="s">
        <v>681</v>
      </c>
      <c r="Q29" s="376" t="s">
        <v>681</v>
      </c>
      <c r="R29" s="376" t="s">
        <v>681</v>
      </c>
      <c r="S29" s="376" t="s">
        <v>681</v>
      </c>
      <c r="T29" s="376" t="s">
        <v>681</v>
      </c>
      <c r="U29" s="376" t="s">
        <v>681</v>
      </c>
      <c r="V29" s="376" t="s">
        <v>681</v>
      </c>
      <c r="W29" s="376" t="s">
        <v>681</v>
      </c>
      <c r="X29" s="376" t="s">
        <v>681</v>
      </c>
      <c r="Y29" s="376" t="s">
        <v>681</v>
      </c>
      <c r="Z29" s="376" t="s">
        <v>681</v>
      </c>
      <c r="AA29" s="376" t="s">
        <v>681</v>
      </c>
      <c r="AB29" s="376" t="s">
        <v>681</v>
      </c>
      <c r="AC29" s="376" t="s">
        <v>681</v>
      </c>
      <c r="AD29" s="376" t="s">
        <v>681</v>
      </c>
    </row>
    <row r="30" spans="1:30" s="10" customFormat="1" ht="15" customHeight="1">
      <c r="A30" s="377"/>
      <c r="B30" s="305"/>
      <c r="C30" s="318" t="s">
        <v>595</v>
      </c>
      <c r="D30" s="387" t="s">
        <v>681</v>
      </c>
      <c r="E30" s="387" t="s">
        <v>681</v>
      </c>
      <c r="F30" s="387" t="s">
        <v>681</v>
      </c>
      <c r="G30" s="387" t="s">
        <v>681</v>
      </c>
      <c r="H30" s="387" t="s">
        <v>681</v>
      </c>
      <c r="I30" s="387" t="s">
        <v>681</v>
      </c>
      <c r="J30" s="387" t="s">
        <v>681</v>
      </c>
      <c r="K30" s="387" t="s">
        <v>681</v>
      </c>
      <c r="L30" s="387" t="s">
        <v>681</v>
      </c>
      <c r="M30" s="387" t="s">
        <v>681</v>
      </c>
      <c r="N30" s="387" t="s">
        <v>681</v>
      </c>
      <c r="O30" s="387" t="s">
        <v>681</v>
      </c>
      <c r="P30" s="387" t="s">
        <v>681</v>
      </c>
      <c r="Q30" s="387" t="s">
        <v>681</v>
      </c>
      <c r="R30" s="387" t="s">
        <v>681</v>
      </c>
      <c r="S30" s="387" t="s">
        <v>681</v>
      </c>
      <c r="T30" s="387" t="s">
        <v>681</v>
      </c>
      <c r="U30" s="387" t="s">
        <v>681</v>
      </c>
      <c r="V30" s="387" t="s">
        <v>681</v>
      </c>
      <c r="W30" s="387" t="s">
        <v>681</v>
      </c>
      <c r="X30" s="387" t="s">
        <v>681</v>
      </c>
      <c r="Y30" s="387" t="s">
        <v>681</v>
      </c>
      <c r="Z30" s="387" t="s">
        <v>681</v>
      </c>
      <c r="AA30" s="387" t="s">
        <v>681</v>
      </c>
      <c r="AB30" s="387" t="s">
        <v>681</v>
      </c>
      <c r="AC30" s="387" t="s">
        <v>681</v>
      </c>
      <c r="AD30" s="387" t="s">
        <v>681</v>
      </c>
    </row>
    <row r="31" spans="1:30" s="10" customFormat="1" ht="15" customHeight="1">
      <c r="A31" s="377"/>
      <c r="B31" s="305"/>
      <c r="C31" s="301"/>
      <c r="D31" s="226"/>
      <c r="E31" s="226"/>
      <c r="F31" s="226"/>
      <c r="G31" s="226"/>
      <c r="H31" s="226"/>
      <c r="I31" s="226"/>
      <c r="J31" s="376"/>
      <c r="K31" s="376"/>
      <c r="L31" s="376"/>
      <c r="M31" s="376"/>
      <c r="N31" s="376"/>
      <c r="O31" s="376"/>
      <c r="P31" s="376"/>
      <c r="Q31" s="376"/>
      <c r="R31" s="226"/>
      <c r="S31" s="226"/>
      <c r="T31" s="226"/>
      <c r="U31" s="376"/>
      <c r="V31" s="376"/>
      <c r="W31" s="376"/>
      <c r="X31" s="376"/>
      <c r="Y31" s="376"/>
      <c r="Z31" s="376"/>
      <c r="AA31" s="376"/>
      <c r="AB31" s="376"/>
      <c r="AC31" s="376"/>
      <c r="AD31" s="376"/>
    </row>
    <row r="32" spans="1:30" s="10" customFormat="1" ht="15" customHeight="1">
      <c r="A32" s="377"/>
      <c r="B32" s="888" t="s">
        <v>613</v>
      </c>
      <c r="C32" s="889"/>
      <c r="D32" s="226">
        <v>780</v>
      </c>
      <c r="E32" s="226">
        <v>398</v>
      </c>
      <c r="F32" s="226">
        <v>382</v>
      </c>
      <c r="G32" s="226">
        <v>780</v>
      </c>
      <c r="H32" s="226">
        <v>398</v>
      </c>
      <c r="I32" s="226">
        <v>382</v>
      </c>
      <c r="J32" s="226">
        <v>134</v>
      </c>
      <c r="K32" s="226">
        <v>133</v>
      </c>
      <c r="L32" s="226">
        <v>152</v>
      </c>
      <c r="M32" s="226">
        <v>129</v>
      </c>
      <c r="N32" s="226">
        <v>112</v>
      </c>
      <c r="O32" s="226">
        <v>120</v>
      </c>
      <c r="P32" s="376" t="s">
        <v>681</v>
      </c>
      <c r="Q32" s="376" t="s">
        <v>681</v>
      </c>
      <c r="R32" s="376" t="s">
        <v>681</v>
      </c>
      <c r="S32" s="376" t="s">
        <v>681</v>
      </c>
      <c r="T32" s="376" t="s">
        <v>681</v>
      </c>
      <c r="U32" s="376" t="s">
        <v>681</v>
      </c>
      <c r="V32" s="376" t="s">
        <v>681</v>
      </c>
      <c r="W32" s="376" t="s">
        <v>681</v>
      </c>
      <c r="X32" s="376" t="s">
        <v>681</v>
      </c>
      <c r="Y32" s="376" t="s">
        <v>681</v>
      </c>
      <c r="Z32" s="376" t="s">
        <v>681</v>
      </c>
      <c r="AA32" s="376" t="s">
        <v>681</v>
      </c>
      <c r="AB32" s="376" t="s">
        <v>681</v>
      </c>
      <c r="AC32" s="376" t="s">
        <v>681</v>
      </c>
      <c r="AD32" s="376" t="s">
        <v>681</v>
      </c>
    </row>
    <row r="33" spans="1:30" s="10" customFormat="1" ht="15" customHeight="1">
      <c r="A33" s="377"/>
      <c r="B33" s="305"/>
      <c r="C33" s="318" t="s">
        <v>614</v>
      </c>
      <c r="D33" s="790">
        <v>780</v>
      </c>
      <c r="E33" s="790">
        <v>398</v>
      </c>
      <c r="F33" s="790">
        <v>382</v>
      </c>
      <c r="G33" s="790">
        <v>780</v>
      </c>
      <c r="H33" s="790">
        <v>398</v>
      </c>
      <c r="I33" s="790">
        <v>382</v>
      </c>
      <c r="J33" s="790">
        <v>134</v>
      </c>
      <c r="K33" s="790">
        <v>133</v>
      </c>
      <c r="L33" s="790">
        <v>152</v>
      </c>
      <c r="M33" s="790">
        <v>129</v>
      </c>
      <c r="N33" s="790">
        <v>112</v>
      </c>
      <c r="O33" s="790">
        <v>120</v>
      </c>
      <c r="P33" s="387" t="s">
        <v>681</v>
      </c>
      <c r="Q33" s="387" t="s">
        <v>681</v>
      </c>
      <c r="R33" s="387" t="s">
        <v>681</v>
      </c>
      <c r="S33" s="387" t="s">
        <v>681</v>
      </c>
      <c r="T33" s="387" t="s">
        <v>681</v>
      </c>
      <c r="U33" s="387" t="s">
        <v>681</v>
      </c>
      <c r="V33" s="387" t="s">
        <v>681</v>
      </c>
      <c r="W33" s="387" t="s">
        <v>681</v>
      </c>
      <c r="X33" s="387" t="s">
        <v>681</v>
      </c>
      <c r="Y33" s="387" t="s">
        <v>681</v>
      </c>
      <c r="Z33" s="387" t="s">
        <v>681</v>
      </c>
      <c r="AA33" s="387" t="s">
        <v>681</v>
      </c>
      <c r="AB33" s="387" t="s">
        <v>681</v>
      </c>
      <c r="AC33" s="387" t="s">
        <v>681</v>
      </c>
      <c r="AD33" s="387" t="s">
        <v>681</v>
      </c>
    </row>
    <row r="34" spans="1:30" s="10" customFormat="1" ht="15" customHeight="1">
      <c r="A34" s="377"/>
      <c r="B34" s="888"/>
      <c r="C34" s="889"/>
      <c r="D34" s="226"/>
      <c r="E34" s="226"/>
      <c r="F34" s="226" t="s">
        <v>882</v>
      </c>
      <c r="G34" s="226"/>
      <c r="H34" s="226"/>
      <c r="I34" s="226"/>
      <c r="J34" s="376"/>
      <c r="K34" s="376"/>
      <c r="L34" s="376"/>
      <c r="M34" s="376"/>
      <c r="N34" s="376"/>
      <c r="O34" s="376"/>
      <c r="P34" s="376"/>
      <c r="Q34" s="376"/>
      <c r="R34" s="226"/>
      <c r="S34" s="226"/>
      <c r="T34" s="226"/>
      <c r="U34" s="376"/>
      <c r="V34" s="376"/>
      <c r="W34" s="376"/>
      <c r="X34" s="376"/>
      <c r="Y34" s="376"/>
      <c r="Z34" s="376"/>
      <c r="AA34" s="376"/>
      <c r="AB34" s="376"/>
      <c r="AC34" s="376"/>
      <c r="AD34" s="376"/>
    </row>
    <row r="35" spans="1:30" s="10" customFormat="1" ht="15" customHeight="1">
      <c r="A35" s="377"/>
      <c r="B35" s="888" t="s">
        <v>615</v>
      </c>
      <c r="C35" s="889"/>
      <c r="D35" s="379">
        <v>792</v>
      </c>
      <c r="E35" s="379">
        <v>447</v>
      </c>
      <c r="F35" s="379">
        <v>345</v>
      </c>
      <c r="G35" s="379">
        <v>792</v>
      </c>
      <c r="H35" s="379">
        <v>447</v>
      </c>
      <c r="I35" s="379">
        <v>345</v>
      </c>
      <c r="J35" s="379">
        <v>156</v>
      </c>
      <c r="K35" s="379">
        <v>114</v>
      </c>
      <c r="L35" s="379">
        <v>150</v>
      </c>
      <c r="M35" s="379">
        <v>114</v>
      </c>
      <c r="N35" s="379">
        <v>141</v>
      </c>
      <c r="O35" s="379">
        <v>117</v>
      </c>
      <c r="P35" s="376" t="s">
        <v>681</v>
      </c>
      <c r="Q35" s="376" t="s">
        <v>681</v>
      </c>
      <c r="R35" s="376" t="s">
        <v>681</v>
      </c>
      <c r="S35" s="376" t="s">
        <v>681</v>
      </c>
      <c r="T35" s="376" t="s">
        <v>681</v>
      </c>
      <c r="U35" s="376" t="s">
        <v>681</v>
      </c>
      <c r="V35" s="376" t="s">
        <v>681</v>
      </c>
      <c r="W35" s="376" t="s">
        <v>681</v>
      </c>
      <c r="X35" s="376" t="s">
        <v>681</v>
      </c>
      <c r="Y35" s="376" t="s">
        <v>681</v>
      </c>
      <c r="Z35" s="376" t="s">
        <v>681</v>
      </c>
      <c r="AA35" s="376" t="s">
        <v>681</v>
      </c>
      <c r="AB35" s="376" t="s">
        <v>681</v>
      </c>
      <c r="AC35" s="376" t="s">
        <v>681</v>
      </c>
      <c r="AD35" s="376" t="s">
        <v>681</v>
      </c>
    </row>
    <row r="36" spans="1:30" ht="15" customHeight="1">
      <c r="A36" s="377"/>
      <c r="B36" s="305"/>
      <c r="C36" s="318" t="s">
        <v>616</v>
      </c>
      <c r="D36" s="790">
        <v>544</v>
      </c>
      <c r="E36" s="790">
        <v>311</v>
      </c>
      <c r="F36" s="790">
        <v>233</v>
      </c>
      <c r="G36" s="790">
        <v>544</v>
      </c>
      <c r="H36" s="790">
        <v>311</v>
      </c>
      <c r="I36" s="790">
        <v>233</v>
      </c>
      <c r="J36" s="790">
        <v>110</v>
      </c>
      <c r="K36" s="790">
        <v>67</v>
      </c>
      <c r="L36" s="790">
        <v>114</v>
      </c>
      <c r="M36" s="790">
        <v>79</v>
      </c>
      <c r="N36" s="790">
        <v>87</v>
      </c>
      <c r="O36" s="790">
        <v>87</v>
      </c>
      <c r="P36" s="387" t="s">
        <v>681</v>
      </c>
      <c r="Q36" s="387" t="s">
        <v>681</v>
      </c>
      <c r="R36" s="387" t="s">
        <v>681</v>
      </c>
      <c r="S36" s="387" t="s">
        <v>681</v>
      </c>
      <c r="T36" s="387" t="s">
        <v>681</v>
      </c>
      <c r="U36" s="387" t="s">
        <v>681</v>
      </c>
      <c r="V36" s="387" t="s">
        <v>681</v>
      </c>
      <c r="W36" s="387" t="s">
        <v>681</v>
      </c>
      <c r="X36" s="387" t="s">
        <v>681</v>
      </c>
      <c r="Y36" s="387" t="s">
        <v>681</v>
      </c>
      <c r="Z36" s="387" t="s">
        <v>681</v>
      </c>
      <c r="AA36" s="387" t="s">
        <v>681</v>
      </c>
      <c r="AB36" s="387" t="s">
        <v>681</v>
      </c>
      <c r="AC36" s="387" t="s">
        <v>681</v>
      </c>
      <c r="AD36" s="387" t="s">
        <v>681</v>
      </c>
    </row>
    <row r="37" spans="1:30" ht="15" customHeight="1">
      <c r="A37" s="377"/>
      <c r="B37" s="305"/>
      <c r="C37" s="318" t="s">
        <v>426</v>
      </c>
      <c r="D37" s="790">
        <v>248</v>
      </c>
      <c r="E37" s="790">
        <v>136</v>
      </c>
      <c r="F37" s="790">
        <v>112</v>
      </c>
      <c r="G37" s="790">
        <v>248</v>
      </c>
      <c r="H37" s="790">
        <v>136</v>
      </c>
      <c r="I37" s="790">
        <v>112</v>
      </c>
      <c r="J37" s="790">
        <v>46</v>
      </c>
      <c r="K37" s="790">
        <v>47</v>
      </c>
      <c r="L37" s="790">
        <v>36</v>
      </c>
      <c r="M37" s="790">
        <v>35</v>
      </c>
      <c r="N37" s="790">
        <v>54</v>
      </c>
      <c r="O37" s="790">
        <v>30</v>
      </c>
      <c r="P37" s="387" t="s">
        <v>681</v>
      </c>
      <c r="Q37" s="387" t="s">
        <v>681</v>
      </c>
      <c r="R37" s="387" t="s">
        <v>681</v>
      </c>
      <c r="S37" s="387" t="s">
        <v>681</v>
      </c>
      <c r="T37" s="387" t="s">
        <v>681</v>
      </c>
      <c r="U37" s="387" t="s">
        <v>681</v>
      </c>
      <c r="V37" s="387" t="s">
        <v>681</v>
      </c>
      <c r="W37" s="387" t="s">
        <v>681</v>
      </c>
      <c r="X37" s="387" t="s">
        <v>681</v>
      </c>
      <c r="Y37" s="387" t="s">
        <v>681</v>
      </c>
      <c r="Z37" s="387" t="s">
        <v>681</v>
      </c>
      <c r="AA37" s="387" t="s">
        <v>681</v>
      </c>
      <c r="AB37" s="387" t="s">
        <v>681</v>
      </c>
      <c r="AC37" s="387" t="s">
        <v>681</v>
      </c>
      <c r="AD37" s="387" t="s">
        <v>681</v>
      </c>
    </row>
    <row r="38" spans="1:30" s="10" customFormat="1" ht="15" customHeight="1">
      <c r="A38" s="377"/>
      <c r="B38" s="888"/>
      <c r="C38" s="889"/>
      <c r="D38" s="226"/>
      <c r="E38" s="226" t="s">
        <v>882</v>
      </c>
      <c r="F38" s="226"/>
      <c r="G38" s="226"/>
      <c r="H38" s="226"/>
      <c r="I38" s="226"/>
      <c r="J38" s="376"/>
      <c r="K38" s="376"/>
      <c r="L38" s="376"/>
      <c r="M38" s="376"/>
      <c r="N38" s="376"/>
      <c r="O38" s="376"/>
      <c r="P38" s="376"/>
      <c r="Q38" s="376"/>
      <c r="R38" s="226"/>
      <c r="S38" s="226"/>
      <c r="T38" s="226"/>
      <c r="U38" s="376"/>
      <c r="V38" s="376"/>
      <c r="W38" s="376"/>
      <c r="X38" s="376"/>
      <c r="Y38" s="376"/>
      <c r="Z38" s="376"/>
      <c r="AA38" s="376"/>
      <c r="AB38" s="376"/>
      <c r="AC38" s="376"/>
      <c r="AD38" s="376"/>
    </row>
    <row r="39" spans="1:30" s="10" customFormat="1" ht="15" customHeight="1">
      <c r="A39" s="377"/>
      <c r="B39" s="888" t="s">
        <v>427</v>
      </c>
      <c r="C39" s="889"/>
      <c r="D39" s="379">
        <v>475</v>
      </c>
      <c r="E39" s="379">
        <v>253</v>
      </c>
      <c r="F39" s="379">
        <v>222</v>
      </c>
      <c r="G39" s="379">
        <v>475</v>
      </c>
      <c r="H39" s="379">
        <v>253</v>
      </c>
      <c r="I39" s="379">
        <v>222</v>
      </c>
      <c r="J39" s="379">
        <v>84</v>
      </c>
      <c r="K39" s="379">
        <v>71</v>
      </c>
      <c r="L39" s="379">
        <v>82</v>
      </c>
      <c r="M39" s="379">
        <v>73</v>
      </c>
      <c r="N39" s="379">
        <v>87</v>
      </c>
      <c r="O39" s="379">
        <v>78</v>
      </c>
      <c r="P39" s="376" t="s">
        <v>681</v>
      </c>
      <c r="Q39" s="376" t="s">
        <v>681</v>
      </c>
      <c r="R39" s="376" t="s">
        <v>681</v>
      </c>
      <c r="S39" s="376" t="s">
        <v>681</v>
      </c>
      <c r="T39" s="376" t="s">
        <v>681</v>
      </c>
      <c r="U39" s="376" t="s">
        <v>681</v>
      </c>
      <c r="V39" s="376" t="s">
        <v>681</v>
      </c>
      <c r="W39" s="376" t="s">
        <v>681</v>
      </c>
      <c r="X39" s="376" t="s">
        <v>681</v>
      </c>
      <c r="Y39" s="376" t="s">
        <v>681</v>
      </c>
      <c r="Z39" s="376" t="s">
        <v>681</v>
      </c>
      <c r="AA39" s="376" t="s">
        <v>681</v>
      </c>
      <c r="AB39" s="376" t="s">
        <v>681</v>
      </c>
      <c r="AC39" s="376" t="s">
        <v>681</v>
      </c>
      <c r="AD39" s="376" t="s">
        <v>681</v>
      </c>
    </row>
    <row r="40" spans="1:30" s="10" customFormat="1" ht="15" customHeight="1">
      <c r="A40" s="377"/>
      <c r="B40" s="317"/>
      <c r="C40" s="318" t="s">
        <v>428</v>
      </c>
      <c r="D40" s="790">
        <v>262</v>
      </c>
      <c r="E40" s="790">
        <v>127</v>
      </c>
      <c r="F40" s="790">
        <v>135</v>
      </c>
      <c r="G40" s="790">
        <v>262</v>
      </c>
      <c r="H40" s="790">
        <v>127</v>
      </c>
      <c r="I40" s="790">
        <v>135</v>
      </c>
      <c r="J40" s="790">
        <v>38</v>
      </c>
      <c r="K40" s="790">
        <v>37</v>
      </c>
      <c r="L40" s="790">
        <v>39</v>
      </c>
      <c r="M40" s="790">
        <v>49</v>
      </c>
      <c r="N40" s="790">
        <v>50</v>
      </c>
      <c r="O40" s="790">
        <v>49</v>
      </c>
      <c r="P40" s="387" t="s">
        <v>681</v>
      </c>
      <c r="Q40" s="387" t="s">
        <v>681</v>
      </c>
      <c r="R40" s="387" t="s">
        <v>681</v>
      </c>
      <c r="S40" s="387" t="s">
        <v>681</v>
      </c>
      <c r="T40" s="387" t="s">
        <v>681</v>
      </c>
      <c r="U40" s="387" t="s">
        <v>681</v>
      </c>
      <c r="V40" s="387" t="s">
        <v>681</v>
      </c>
      <c r="W40" s="387" t="s">
        <v>681</v>
      </c>
      <c r="X40" s="387" t="s">
        <v>681</v>
      </c>
      <c r="Y40" s="387" t="s">
        <v>681</v>
      </c>
      <c r="Z40" s="387" t="s">
        <v>681</v>
      </c>
      <c r="AA40" s="387" t="s">
        <v>681</v>
      </c>
      <c r="AB40" s="387" t="s">
        <v>681</v>
      </c>
      <c r="AC40" s="387" t="s">
        <v>681</v>
      </c>
      <c r="AD40" s="387" t="s">
        <v>681</v>
      </c>
    </row>
    <row r="41" spans="1:30" s="98" customFormat="1" ht="15" customHeight="1">
      <c r="A41" s="377"/>
      <c r="B41" s="317"/>
      <c r="C41" s="380" t="s">
        <v>287</v>
      </c>
      <c r="D41" s="790">
        <v>213</v>
      </c>
      <c r="E41" s="790">
        <v>126</v>
      </c>
      <c r="F41" s="790">
        <v>87</v>
      </c>
      <c r="G41" s="790">
        <v>213</v>
      </c>
      <c r="H41" s="790">
        <v>126</v>
      </c>
      <c r="I41" s="790">
        <v>87</v>
      </c>
      <c r="J41" s="790">
        <v>46</v>
      </c>
      <c r="K41" s="790">
        <v>34</v>
      </c>
      <c r="L41" s="790">
        <v>43</v>
      </c>
      <c r="M41" s="790">
        <v>24</v>
      </c>
      <c r="N41" s="790">
        <v>37</v>
      </c>
      <c r="O41" s="790">
        <v>29</v>
      </c>
      <c r="P41" s="387" t="s">
        <v>681</v>
      </c>
      <c r="Q41" s="387" t="s">
        <v>681</v>
      </c>
      <c r="R41" s="387" t="s">
        <v>681</v>
      </c>
      <c r="S41" s="387" t="s">
        <v>681</v>
      </c>
      <c r="T41" s="387" t="s">
        <v>681</v>
      </c>
      <c r="U41" s="387" t="s">
        <v>681</v>
      </c>
      <c r="V41" s="387" t="s">
        <v>681</v>
      </c>
      <c r="W41" s="387" t="s">
        <v>681</v>
      </c>
      <c r="X41" s="387" t="s">
        <v>681</v>
      </c>
      <c r="Y41" s="387" t="s">
        <v>681</v>
      </c>
      <c r="Z41" s="387" t="s">
        <v>681</v>
      </c>
      <c r="AA41" s="387" t="s">
        <v>681</v>
      </c>
      <c r="AB41" s="387" t="s">
        <v>681</v>
      </c>
      <c r="AC41" s="387" t="s">
        <v>681</v>
      </c>
      <c r="AD41" s="387" t="s">
        <v>681</v>
      </c>
    </row>
    <row r="42" spans="1:30" s="10" customFormat="1" ht="15" customHeight="1">
      <c r="A42" s="377"/>
      <c r="B42" s="317"/>
      <c r="C42" s="301"/>
      <c r="D42" s="226"/>
      <c r="E42" s="226"/>
      <c r="F42" s="226" t="s">
        <v>882</v>
      </c>
      <c r="G42" s="226"/>
      <c r="H42" s="226"/>
      <c r="I42" s="226"/>
      <c r="J42" s="376"/>
      <c r="K42" s="376"/>
      <c r="L42" s="376"/>
      <c r="M42" s="376"/>
      <c r="N42" s="376"/>
      <c r="O42" s="376"/>
      <c r="P42" s="376"/>
      <c r="Q42" s="376"/>
      <c r="R42" s="226"/>
      <c r="S42" s="226"/>
      <c r="T42" s="226"/>
      <c r="U42" s="376"/>
      <c r="V42" s="376"/>
      <c r="W42" s="376"/>
      <c r="X42" s="376"/>
      <c r="Y42" s="376"/>
      <c r="Z42" s="376"/>
      <c r="AA42" s="376"/>
      <c r="AB42" s="376"/>
      <c r="AC42" s="376"/>
      <c r="AD42" s="376"/>
    </row>
    <row r="43" spans="1:30" s="10" customFormat="1" ht="15.75" customHeight="1">
      <c r="A43" s="377"/>
      <c r="B43" s="888" t="s">
        <v>297</v>
      </c>
      <c r="C43" s="889"/>
      <c r="D43" s="226">
        <v>479</v>
      </c>
      <c r="E43" s="226">
        <v>203</v>
      </c>
      <c r="F43" s="226">
        <v>276</v>
      </c>
      <c r="G43" s="226">
        <v>479</v>
      </c>
      <c r="H43" s="226">
        <v>203</v>
      </c>
      <c r="I43" s="226">
        <v>276</v>
      </c>
      <c r="J43" s="226">
        <v>65</v>
      </c>
      <c r="K43" s="226">
        <v>95</v>
      </c>
      <c r="L43" s="226">
        <v>70</v>
      </c>
      <c r="M43" s="226">
        <v>90</v>
      </c>
      <c r="N43" s="226">
        <v>68</v>
      </c>
      <c r="O43" s="226">
        <v>91</v>
      </c>
      <c r="P43" s="376" t="s">
        <v>681</v>
      </c>
      <c r="Q43" s="376" t="s">
        <v>681</v>
      </c>
      <c r="R43" s="376" t="s">
        <v>681</v>
      </c>
      <c r="S43" s="376" t="s">
        <v>681</v>
      </c>
      <c r="T43" s="376" t="s">
        <v>681</v>
      </c>
      <c r="U43" s="376" t="s">
        <v>681</v>
      </c>
      <c r="V43" s="376" t="s">
        <v>681</v>
      </c>
      <c r="W43" s="376" t="s">
        <v>681</v>
      </c>
      <c r="X43" s="376" t="s">
        <v>681</v>
      </c>
      <c r="Y43" s="376" t="s">
        <v>681</v>
      </c>
      <c r="Z43" s="376" t="s">
        <v>681</v>
      </c>
      <c r="AA43" s="376" t="s">
        <v>681</v>
      </c>
      <c r="AB43" s="376" t="s">
        <v>681</v>
      </c>
      <c r="AC43" s="376" t="s">
        <v>681</v>
      </c>
      <c r="AD43" s="376" t="s">
        <v>681</v>
      </c>
    </row>
    <row r="44" spans="1:30" ht="15" customHeight="1">
      <c r="A44" s="377"/>
      <c r="B44" s="305"/>
      <c r="C44" s="318" t="s">
        <v>298</v>
      </c>
      <c r="D44" s="790">
        <v>479</v>
      </c>
      <c r="E44" s="790">
        <v>203</v>
      </c>
      <c r="F44" s="790">
        <v>276</v>
      </c>
      <c r="G44" s="790">
        <v>479</v>
      </c>
      <c r="H44" s="790">
        <v>203</v>
      </c>
      <c r="I44" s="790">
        <v>276</v>
      </c>
      <c r="J44" s="790">
        <v>65</v>
      </c>
      <c r="K44" s="790">
        <v>95</v>
      </c>
      <c r="L44" s="790">
        <v>70</v>
      </c>
      <c r="M44" s="790">
        <v>90</v>
      </c>
      <c r="N44" s="790">
        <v>68</v>
      </c>
      <c r="O44" s="790">
        <v>91</v>
      </c>
      <c r="P44" s="387" t="s">
        <v>681</v>
      </c>
      <c r="Q44" s="387" t="s">
        <v>681</v>
      </c>
      <c r="R44" s="387" t="s">
        <v>681</v>
      </c>
      <c r="S44" s="387" t="s">
        <v>681</v>
      </c>
      <c r="T44" s="387" t="s">
        <v>681</v>
      </c>
      <c r="U44" s="387" t="s">
        <v>681</v>
      </c>
      <c r="V44" s="387" t="s">
        <v>681</v>
      </c>
      <c r="W44" s="387" t="s">
        <v>681</v>
      </c>
      <c r="X44" s="387" t="s">
        <v>681</v>
      </c>
      <c r="Y44" s="387" t="s">
        <v>681</v>
      </c>
      <c r="Z44" s="387" t="s">
        <v>681</v>
      </c>
      <c r="AA44" s="387" t="s">
        <v>681</v>
      </c>
      <c r="AB44" s="387" t="s">
        <v>681</v>
      </c>
      <c r="AC44" s="387" t="s">
        <v>681</v>
      </c>
      <c r="AD44" s="387" t="s">
        <v>681</v>
      </c>
    </row>
    <row r="45" spans="1:30" s="10" customFormat="1" ht="15" customHeight="1">
      <c r="A45" s="377"/>
      <c r="B45" s="305"/>
      <c r="C45" s="301"/>
      <c r="D45" s="226"/>
      <c r="E45" s="226" t="s">
        <v>882</v>
      </c>
      <c r="F45" s="226" t="s">
        <v>882</v>
      </c>
      <c r="G45" s="226" t="s">
        <v>882</v>
      </c>
      <c r="H45" s="226"/>
      <c r="I45" s="226"/>
      <c r="J45" s="376"/>
      <c r="K45" s="376"/>
      <c r="L45" s="376"/>
      <c r="M45" s="376"/>
      <c r="N45" s="376"/>
      <c r="O45" s="376"/>
      <c r="P45" s="376"/>
      <c r="Q45" s="376"/>
      <c r="R45" s="226"/>
      <c r="S45" s="226"/>
      <c r="T45" s="226"/>
      <c r="U45" s="376"/>
      <c r="V45" s="376"/>
      <c r="W45" s="376"/>
      <c r="X45" s="376"/>
      <c r="Y45" s="376"/>
      <c r="Z45" s="376"/>
      <c r="AA45" s="376"/>
      <c r="AB45" s="376"/>
      <c r="AC45" s="376"/>
      <c r="AD45" s="376"/>
    </row>
    <row r="46" spans="1:30" s="10" customFormat="1" ht="15" customHeight="1">
      <c r="A46" s="377"/>
      <c r="B46" s="888" t="s">
        <v>289</v>
      </c>
      <c r="C46" s="889"/>
      <c r="D46" s="379">
        <v>441</v>
      </c>
      <c r="E46" s="379">
        <v>236</v>
      </c>
      <c r="F46" s="379">
        <v>205</v>
      </c>
      <c r="G46" s="379">
        <v>441</v>
      </c>
      <c r="H46" s="379">
        <v>236</v>
      </c>
      <c r="I46" s="379">
        <v>205</v>
      </c>
      <c r="J46" s="379">
        <v>70</v>
      </c>
      <c r="K46" s="379">
        <v>79</v>
      </c>
      <c r="L46" s="379">
        <v>88</v>
      </c>
      <c r="M46" s="379">
        <v>62</v>
      </c>
      <c r="N46" s="379">
        <v>77</v>
      </c>
      <c r="O46" s="379">
        <v>64</v>
      </c>
      <c r="P46" s="376">
        <v>1</v>
      </c>
      <c r="Q46" s="376" t="s">
        <v>681</v>
      </c>
      <c r="R46" s="376" t="s">
        <v>681</v>
      </c>
      <c r="S46" s="376" t="s">
        <v>681</v>
      </c>
      <c r="T46" s="376" t="s">
        <v>681</v>
      </c>
      <c r="U46" s="376" t="s">
        <v>681</v>
      </c>
      <c r="V46" s="376" t="s">
        <v>681</v>
      </c>
      <c r="W46" s="376" t="s">
        <v>681</v>
      </c>
      <c r="X46" s="376" t="s">
        <v>681</v>
      </c>
      <c r="Y46" s="376" t="s">
        <v>681</v>
      </c>
      <c r="Z46" s="376" t="s">
        <v>681</v>
      </c>
      <c r="AA46" s="376" t="s">
        <v>681</v>
      </c>
      <c r="AB46" s="376" t="s">
        <v>681</v>
      </c>
      <c r="AC46" s="376" t="s">
        <v>681</v>
      </c>
      <c r="AD46" s="376" t="s">
        <v>681</v>
      </c>
    </row>
    <row r="47" spans="1:30" ht="14.25" customHeight="1">
      <c r="A47" s="377"/>
      <c r="B47" s="305"/>
      <c r="C47" s="318" t="s">
        <v>429</v>
      </c>
      <c r="D47" s="790">
        <v>170</v>
      </c>
      <c r="E47" s="790">
        <v>102</v>
      </c>
      <c r="F47" s="790">
        <v>68</v>
      </c>
      <c r="G47" s="790">
        <v>170</v>
      </c>
      <c r="H47" s="790">
        <v>102</v>
      </c>
      <c r="I47" s="790">
        <v>68</v>
      </c>
      <c r="J47" s="790">
        <v>29</v>
      </c>
      <c r="K47" s="790">
        <v>36</v>
      </c>
      <c r="L47" s="790">
        <v>40</v>
      </c>
      <c r="M47" s="790">
        <v>12</v>
      </c>
      <c r="N47" s="790">
        <v>33</v>
      </c>
      <c r="O47" s="790">
        <v>20</v>
      </c>
      <c r="P47" s="387" t="s">
        <v>681</v>
      </c>
      <c r="Q47" s="387" t="s">
        <v>681</v>
      </c>
      <c r="R47" s="387" t="s">
        <v>681</v>
      </c>
      <c r="S47" s="387" t="s">
        <v>681</v>
      </c>
      <c r="T47" s="387" t="s">
        <v>681</v>
      </c>
      <c r="U47" s="387" t="s">
        <v>681</v>
      </c>
      <c r="V47" s="387" t="s">
        <v>681</v>
      </c>
      <c r="W47" s="387" t="s">
        <v>681</v>
      </c>
      <c r="X47" s="387" t="s">
        <v>681</v>
      </c>
      <c r="Y47" s="387" t="s">
        <v>681</v>
      </c>
      <c r="Z47" s="387" t="s">
        <v>681</v>
      </c>
      <c r="AA47" s="387" t="s">
        <v>681</v>
      </c>
      <c r="AB47" s="387" t="s">
        <v>681</v>
      </c>
      <c r="AC47" s="387" t="s">
        <v>681</v>
      </c>
      <c r="AD47" s="387" t="s">
        <v>681</v>
      </c>
    </row>
    <row r="48" spans="1:31" ht="15" customHeight="1">
      <c r="A48" s="377"/>
      <c r="B48" s="305"/>
      <c r="C48" s="318" t="s">
        <v>252</v>
      </c>
      <c r="D48" s="790">
        <v>271</v>
      </c>
      <c r="E48" s="790">
        <v>134</v>
      </c>
      <c r="F48" s="790">
        <v>137</v>
      </c>
      <c r="G48" s="790">
        <v>271</v>
      </c>
      <c r="H48" s="790">
        <v>134</v>
      </c>
      <c r="I48" s="790">
        <v>137</v>
      </c>
      <c r="J48" s="790">
        <v>41</v>
      </c>
      <c r="K48" s="790">
        <v>43</v>
      </c>
      <c r="L48" s="790">
        <v>48</v>
      </c>
      <c r="M48" s="790">
        <v>50</v>
      </c>
      <c r="N48" s="790">
        <v>44</v>
      </c>
      <c r="O48" s="790">
        <v>44</v>
      </c>
      <c r="P48" s="791">
        <v>1</v>
      </c>
      <c r="Q48" s="387" t="s">
        <v>681</v>
      </c>
      <c r="R48" s="387" t="s">
        <v>681</v>
      </c>
      <c r="S48" s="387" t="s">
        <v>681</v>
      </c>
      <c r="T48" s="387" t="s">
        <v>681</v>
      </c>
      <c r="U48" s="387" t="s">
        <v>681</v>
      </c>
      <c r="V48" s="387" t="s">
        <v>681</v>
      </c>
      <c r="W48" s="387" t="s">
        <v>681</v>
      </c>
      <c r="X48" s="387" t="s">
        <v>681</v>
      </c>
      <c r="Y48" s="387" t="s">
        <v>681</v>
      </c>
      <c r="Z48" s="387" t="s">
        <v>681</v>
      </c>
      <c r="AA48" s="387" t="s">
        <v>681</v>
      </c>
      <c r="AB48" s="387" t="s">
        <v>681</v>
      </c>
      <c r="AC48" s="387" t="s">
        <v>681</v>
      </c>
      <c r="AD48" s="387" t="s">
        <v>681</v>
      </c>
      <c r="AE48" s="90" t="s">
        <v>574</v>
      </c>
    </row>
    <row r="49" spans="1:30" s="10" customFormat="1" ht="15" customHeight="1">
      <c r="A49" s="377"/>
      <c r="B49" s="305"/>
      <c r="C49" s="301"/>
      <c r="D49" s="226"/>
      <c r="E49" s="226"/>
      <c r="F49" s="226" t="s">
        <v>882</v>
      </c>
      <c r="G49" s="226" t="s">
        <v>882</v>
      </c>
      <c r="H49" s="226"/>
      <c r="I49" s="226"/>
      <c r="J49" s="376"/>
      <c r="K49" s="376"/>
      <c r="L49" s="376"/>
      <c r="M49" s="376"/>
      <c r="N49" s="376"/>
      <c r="O49" s="376"/>
      <c r="P49" s="376"/>
      <c r="Q49" s="376"/>
      <c r="R49" s="226"/>
      <c r="S49" s="226"/>
      <c r="T49" s="226"/>
      <c r="U49" s="376"/>
      <c r="V49" s="376"/>
      <c r="W49" s="376"/>
      <c r="X49" s="376"/>
      <c r="Y49" s="376"/>
      <c r="Z49" s="376"/>
      <c r="AA49" s="376"/>
      <c r="AB49" s="376"/>
      <c r="AC49" s="376"/>
      <c r="AD49" s="376"/>
    </row>
    <row r="50" spans="1:30" s="10" customFormat="1" ht="15" customHeight="1">
      <c r="A50" s="938" t="s">
        <v>596</v>
      </c>
      <c r="B50" s="938"/>
      <c r="C50" s="912"/>
      <c r="D50" s="226">
        <v>7341</v>
      </c>
      <c r="E50" s="226">
        <v>4094</v>
      </c>
      <c r="F50" s="226">
        <v>3247</v>
      </c>
      <c r="G50" s="226">
        <v>7341</v>
      </c>
      <c r="H50" s="226">
        <v>4094</v>
      </c>
      <c r="I50" s="226">
        <v>3247</v>
      </c>
      <c r="J50" s="226">
        <v>1419</v>
      </c>
      <c r="K50" s="226">
        <v>1137</v>
      </c>
      <c r="L50" s="226">
        <v>1402</v>
      </c>
      <c r="M50" s="226">
        <v>1099</v>
      </c>
      <c r="N50" s="226">
        <v>1273</v>
      </c>
      <c r="O50" s="226">
        <v>1011</v>
      </c>
      <c r="P50" s="376" t="s">
        <v>681</v>
      </c>
      <c r="Q50" s="376" t="s">
        <v>681</v>
      </c>
      <c r="R50" s="376" t="s">
        <v>681</v>
      </c>
      <c r="S50" s="376" t="s">
        <v>681</v>
      </c>
      <c r="T50" s="376" t="s">
        <v>681</v>
      </c>
      <c r="U50" s="376" t="s">
        <v>681</v>
      </c>
      <c r="V50" s="376" t="s">
        <v>681</v>
      </c>
      <c r="W50" s="376" t="s">
        <v>681</v>
      </c>
      <c r="X50" s="376" t="s">
        <v>681</v>
      </c>
      <c r="Y50" s="376" t="s">
        <v>681</v>
      </c>
      <c r="Z50" s="376" t="s">
        <v>681</v>
      </c>
      <c r="AA50" s="376" t="s">
        <v>681</v>
      </c>
      <c r="AB50" s="376" t="s">
        <v>681</v>
      </c>
      <c r="AC50" s="376" t="s">
        <v>681</v>
      </c>
      <c r="AD50" s="376" t="s">
        <v>681</v>
      </c>
    </row>
    <row r="51" spans="1:30" s="10" customFormat="1" ht="15" customHeight="1">
      <c r="A51" s="377"/>
      <c r="B51" s="938" t="s">
        <v>473</v>
      </c>
      <c r="C51" s="912"/>
      <c r="D51" s="790">
        <v>5984</v>
      </c>
      <c r="E51" s="790">
        <v>3207</v>
      </c>
      <c r="F51" s="790">
        <v>2777</v>
      </c>
      <c r="G51" s="790">
        <v>5984</v>
      </c>
      <c r="H51" s="790">
        <v>3207</v>
      </c>
      <c r="I51" s="790">
        <v>2777</v>
      </c>
      <c r="J51" s="790">
        <v>1128</v>
      </c>
      <c r="K51" s="790">
        <v>997</v>
      </c>
      <c r="L51" s="790">
        <v>1120</v>
      </c>
      <c r="M51" s="790">
        <v>922</v>
      </c>
      <c r="N51" s="790">
        <v>959</v>
      </c>
      <c r="O51" s="790">
        <v>858</v>
      </c>
      <c r="P51" s="387" t="s">
        <v>681</v>
      </c>
      <c r="Q51" s="387" t="s">
        <v>681</v>
      </c>
      <c r="R51" s="387" t="s">
        <v>681</v>
      </c>
      <c r="S51" s="387" t="s">
        <v>681</v>
      </c>
      <c r="T51" s="387" t="s">
        <v>681</v>
      </c>
      <c r="U51" s="387" t="s">
        <v>681</v>
      </c>
      <c r="V51" s="387" t="s">
        <v>681</v>
      </c>
      <c r="W51" s="387" t="s">
        <v>681</v>
      </c>
      <c r="X51" s="387" t="s">
        <v>681</v>
      </c>
      <c r="Y51" s="387" t="s">
        <v>681</v>
      </c>
      <c r="Z51" s="387" t="s">
        <v>681</v>
      </c>
      <c r="AA51" s="387" t="s">
        <v>681</v>
      </c>
      <c r="AB51" s="387" t="s">
        <v>681</v>
      </c>
      <c r="AC51" s="387" t="s">
        <v>681</v>
      </c>
      <c r="AD51" s="387" t="s">
        <v>681</v>
      </c>
    </row>
    <row r="52" spans="1:30" s="10" customFormat="1" ht="15" customHeight="1">
      <c r="A52" s="377"/>
      <c r="B52" s="938" t="s">
        <v>275</v>
      </c>
      <c r="C52" s="912"/>
      <c r="D52" s="790">
        <v>275</v>
      </c>
      <c r="E52" s="790">
        <v>121</v>
      </c>
      <c r="F52" s="790">
        <v>154</v>
      </c>
      <c r="G52" s="790">
        <v>275</v>
      </c>
      <c r="H52" s="790">
        <v>121</v>
      </c>
      <c r="I52" s="790">
        <v>154</v>
      </c>
      <c r="J52" s="790">
        <v>40</v>
      </c>
      <c r="K52" s="790">
        <v>59</v>
      </c>
      <c r="L52" s="790">
        <v>40</v>
      </c>
      <c r="M52" s="790">
        <v>61</v>
      </c>
      <c r="N52" s="790">
        <v>41</v>
      </c>
      <c r="O52" s="790">
        <v>34</v>
      </c>
      <c r="P52" s="387" t="s">
        <v>681</v>
      </c>
      <c r="Q52" s="387" t="s">
        <v>681</v>
      </c>
      <c r="R52" s="387" t="s">
        <v>681</v>
      </c>
      <c r="S52" s="387" t="s">
        <v>681</v>
      </c>
      <c r="T52" s="387" t="s">
        <v>681</v>
      </c>
      <c r="U52" s="387" t="s">
        <v>681</v>
      </c>
      <c r="V52" s="387" t="s">
        <v>681</v>
      </c>
      <c r="W52" s="387" t="s">
        <v>681</v>
      </c>
      <c r="X52" s="387" t="s">
        <v>681</v>
      </c>
      <c r="Y52" s="387" t="s">
        <v>681</v>
      </c>
      <c r="Z52" s="387" t="s">
        <v>681</v>
      </c>
      <c r="AA52" s="387" t="s">
        <v>681</v>
      </c>
      <c r="AB52" s="387" t="s">
        <v>681</v>
      </c>
      <c r="AC52" s="387" t="s">
        <v>681</v>
      </c>
      <c r="AD52" s="387" t="s">
        <v>681</v>
      </c>
    </row>
    <row r="53" spans="1:30" s="10" customFormat="1" ht="15" customHeight="1">
      <c r="A53" s="377"/>
      <c r="B53" s="938" t="s">
        <v>474</v>
      </c>
      <c r="C53" s="912"/>
      <c r="D53" s="790">
        <v>689</v>
      </c>
      <c r="E53" s="790">
        <v>420</v>
      </c>
      <c r="F53" s="790">
        <v>269</v>
      </c>
      <c r="G53" s="790">
        <v>689</v>
      </c>
      <c r="H53" s="790">
        <v>420</v>
      </c>
      <c r="I53" s="790">
        <v>269</v>
      </c>
      <c r="J53" s="790">
        <v>121</v>
      </c>
      <c r="K53" s="790">
        <v>68</v>
      </c>
      <c r="L53" s="790">
        <v>136</v>
      </c>
      <c r="M53" s="790">
        <v>94</v>
      </c>
      <c r="N53" s="790">
        <v>163</v>
      </c>
      <c r="O53" s="790">
        <v>107</v>
      </c>
      <c r="P53" s="387" t="s">
        <v>681</v>
      </c>
      <c r="Q53" s="387" t="s">
        <v>681</v>
      </c>
      <c r="R53" s="387" t="s">
        <v>681</v>
      </c>
      <c r="S53" s="387" t="s">
        <v>681</v>
      </c>
      <c r="T53" s="387" t="s">
        <v>681</v>
      </c>
      <c r="U53" s="387" t="s">
        <v>681</v>
      </c>
      <c r="V53" s="387" t="s">
        <v>681</v>
      </c>
      <c r="W53" s="387" t="s">
        <v>681</v>
      </c>
      <c r="X53" s="387" t="s">
        <v>681</v>
      </c>
      <c r="Y53" s="387" t="s">
        <v>681</v>
      </c>
      <c r="Z53" s="387" t="s">
        <v>681</v>
      </c>
      <c r="AA53" s="387" t="s">
        <v>681</v>
      </c>
      <c r="AB53" s="387" t="s">
        <v>681</v>
      </c>
      <c r="AC53" s="387" t="s">
        <v>681</v>
      </c>
      <c r="AD53" s="387" t="s">
        <v>681</v>
      </c>
    </row>
    <row r="54" spans="1:30" s="21" customFormat="1" ht="15" customHeight="1">
      <c r="A54" s="377"/>
      <c r="B54" s="938" t="s">
        <v>597</v>
      </c>
      <c r="C54" s="912"/>
      <c r="D54" s="790">
        <v>393</v>
      </c>
      <c r="E54" s="790">
        <v>346</v>
      </c>
      <c r="F54" s="790">
        <v>47</v>
      </c>
      <c r="G54" s="790">
        <v>393</v>
      </c>
      <c r="H54" s="790">
        <v>346</v>
      </c>
      <c r="I54" s="790">
        <v>47</v>
      </c>
      <c r="J54" s="790">
        <v>130</v>
      </c>
      <c r="K54" s="790">
        <v>13</v>
      </c>
      <c r="L54" s="790">
        <v>106</v>
      </c>
      <c r="M54" s="790">
        <v>22</v>
      </c>
      <c r="N54" s="790">
        <v>110</v>
      </c>
      <c r="O54" s="790">
        <v>12</v>
      </c>
      <c r="P54" s="387" t="s">
        <v>681</v>
      </c>
      <c r="Q54" s="387" t="s">
        <v>681</v>
      </c>
      <c r="R54" s="387" t="s">
        <v>681</v>
      </c>
      <c r="S54" s="387" t="s">
        <v>681</v>
      </c>
      <c r="T54" s="387" t="s">
        <v>681</v>
      </c>
      <c r="U54" s="387" t="s">
        <v>681</v>
      </c>
      <c r="V54" s="387" t="s">
        <v>681</v>
      </c>
      <c r="W54" s="387" t="s">
        <v>681</v>
      </c>
      <c r="X54" s="387" t="s">
        <v>681</v>
      </c>
      <c r="Y54" s="387" t="s">
        <v>681</v>
      </c>
      <c r="Z54" s="387" t="s">
        <v>681</v>
      </c>
      <c r="AA54" s="387" t="s">
        <v>681</v>
      </c>
      <c r="AB54" s="387" t="s">
        <v>681</v>
      </c>
      <c r="AC54" s="387" t="s">
        <v>681</v>
      </c>
      <c r="AD54" s="387" t="s">
        <v>681</v>
      </c>
    </row>
    <row r="55" spans="1:30" ht="15" customHeight="1">
      <c r="A55" s="382"/>
      <c r="B55" s="1009"/>
      <c r="C55" s="1010"/>
      <c r="D55" s="91"/>
      <c r="E55" s="91" t="s">
        <v>140</v>
      </c>
      <c r="F55" s="91"/>
      <c r="G55" s="91"/>
      <c r="H55" s="91"/>
      <c r="I55" s="91"/>
      <c r="J55" s="91"/>
      <c r="K55" s="91"/>
      <c r="L55" s="91"/>
      <c r="M55" s="91"/>
      <c r="N55" s="91"/>
      <c r="O55" s="91"/>
      <c r="P55" s="91"/>
      <c r="Q55" s="91"/>
      <c r="R55" s="383"/>
      <c r="S55" s="383"/>
      <c r="T55" s="383"/>
      <c r="U55" s="383"/>
      <c r="V55" s="383"/>
      <c r="W55" s="383"/>
      <c r="X55" s="383"/>
      <c r="Y55" s="383"/>
      <c r="Z55" s="383"/>
      <c r="AA55" s="383"/>
      <c r="AB55" s="383"/>
      <c r="AC55" s="383"/>
      <c r="AD55" s="383"/>
    </row>
    <row r="56" spans="1:30" s="10" customFormat="1" ht="15" customHeight="1">
      <c r="A56" s="54" t="s">
        <v>190</v>
      </c>
      <c r="B56" s="168"/>
      <c r="C56" s="168"/>
      <c r="D56" s="384"/>
      <c r="E56" s="384"/>
      <c r="F56" s="384"/>
      <c r="G56" s="384"/>
      <c r="H56" s="384"/>
      <c r="I56" s="384"/>
      <c r="J56" s="384"/>
      <c r="K56" s="384"/>
      <c r="L56" s="384"/>
      <c r="M56" s="384"/>
      <c r="N56" s="384"/>
      <c r="O56" s="384"/>
      <c r="P56" s="385"/>
      <c r="Q56" s="385"/>
      <c r="R56" s="386"/>
      <c r="S56" s="386"/>
      <c r="T56" s="386"/>
      <c r="U56" s="386"/>
      <c r="V56" s="386"/>
      <c r="W56" s="386"/>
      <c r="X56" s="386"/>
      <c r="Y56" s="386"/>
      <c r="Z56" s="386"/>
      <c r="AA56" s="386"/>
      <c r="AB56" s="386"/>
      <c r="AC56" s="386"/>
      <c r="AD56" s="386"/>
    </row>
    <row r="57" spans="1:30" s="10" customFormat="1" ht="15" customHeight="1">
      <c r="A57" s="13"/>
      <c r="B57" s="13"/>
      <c r="C57" s="13"/>
      <c r="D57" s="97"/>
      <c r="E57" s="97"/>
      <c r="F57" s="97"/>
      <c r="G57" s="97"/>
      <c r="H57" s="97"/>
      <c r="I57" s="97"/>
      <c r="J57" s="97"/>
      <c r="K57" s="97"/>
      <c r="L57" s="97"/>
      <c r="M57" s="97"/>
      <c r="N57" s="97"/>
      <c r="O57" s="97"/>
      <c r="P57" s="99"/>
      <c r="Q57" s="99"/>
      <c r="R57" s="99"/>
      <c r="S57" s="99"/>
      <c r="T57" s="99"/>
      <c r="U57" s="99"/>
      <c r="V57" s="99"/>
      <c r="W57" s="99"/>
      <c r="X57" s="99"/>
      <c r="Y57" s="99"/>
      <c r="Z57" s="99"/>
      <c r="AA57" s="99"/>
      <c r="AB57" s="99"/>
      <c r="AC57" s="99"/>
      <c r="AD57" s="99"/>
    </row>
    <row r="58" spans="1:30" ht="14.25" customHeight="1">
      <c r="A58" s="13"/>
      <c r="B58" s="13"/>
      <c r="C58" s="13"/>
      <c r="D58" s="16"/>
      <c r="E58" s="16"/>
      <c r="F58" s="16"/>
      <c r="G58" s="16"/>
      <c r="H58" s="16"/>
      <c r="I58" s="16"/>
      <c r="J58" s="16"/>
      <c r="K58" s="16"/>
      <c r="L58" s="16"/>
      <c r="M58" s="16"/>
      <c r="N58" s="16"/>
      <c r="O58" s="16"/>
      <c r="P58" s="91"/>
      <c r="Q58" s="91"/>
      <c r="R58" s="91"/>
      <c r="S58" s="91"/>
      <c r="T58" s="91"/>
      <c r="U58" s="91"/>
      <c r="V58" s="91"/>
      <c r="W58" s="91"/>
      <c r="X58" s="91"/>
      <c r="Y58" s="91"/>
      <c r="Z58" s="91"/>
      <c r="AA58" s="91"/>
      <c r="AB58" s="91"/>
      <c r="AC58" s="91"/>
      <c r="AD58" s="91"/>
    </row>
    <row r="59" spans="1:30" ht="14.25" customHeight="1">
      <c r="A59" s="47"/>
      <c r="B59" s="47"/>
      <c r="C59" s="47"/>
      <c r="D59" s="92"/>
      <c r="E59" s="92"/>
      <c r="F59" s="92"/>
      <c r="G59" s="92"/>
      <c r="H59" s="92"/>
      <c r="I59" s="92"/>
      <c r="J59" s="92"/>
      <c r="K59" s="92"/>
      <c r="L59" s="92"/>
      <c r="M59" s="92"/>
      <c r="N59" s="92"/>
      <c r="O59" s="92"/>
      <c r="P59" s="91"/>
      <c r="Q59" s="91"/>
      <c r="R59" s="91"/>
      <c r="S59" s="91"/>
      <c r="T59" s="91"/>
      <c r="U59" s="91"/>
      <c r="V59" s="91"/>
      <c r="W59" s="91"/>
      <c r="X59" s="91"/>
      <c r="Y59" s="91"/>
      <c r="Z59" s="91"/>
      <c r="AA59" s="91"/>
      <c r="AB59" s="91"/>
      <c r="AC59" s="91"/>
      <c r="AD59" s="91"/>
    </row>
    <row r="60" spans="1:30" ht="14.25" customHeight="1">
      <c r="A60" s="47"/>
      <c r="B60" s="47"/>
      <c r="C60" s="47"/>
      <c r="D60" s="93"/>
      <c r="E60" s="93"/>
      <c r="F60" s="93"/>
      <c r="G60" s="93"/>
      <c r="H60" s="93"/>
      <c r="I60" s="93"/>
      <c r="J60" s="93"/>
      <c r="K60" s="93"/>
      <c r="L60" s="93"/>
      <c r="M60" s="93"/>
      <c r="N60" s="93"/>
      <c r="O60" s="93"/>
      <c r="P60" s="91"/>
      <c r="Q60" s="91"/>
      <c r="R60" s="91"/>
      <c r="S60" s="91"/>
      <c r="T60" s="91"/>
      <c r="U60" s="91"/>
      <c r="V60" s="91"/>
      <c r="W60" s="91"/>
      <c r="X60" s="91"/>
      <c r="Y60" s="91"/>
      <c r="Z60" s="91"/>
      <c r="AA60" s="91"/>
      <c r="AB60" s="91"/>
      <c r="AC60" s="91"/>
      <c r="AD60" s="91"/>
    </row>
    <row r="61" spans="1:30" ht="14.25" customHeight="1">
      <c r="A61" s="47"/>
      <c r="B61" s="47"/>
      <c r="C61" s="47"/>
      <c r="D61" s="93"/>
      <c r="E61" s="93"/>
      <c r="F61" s="93"/>
      <c r="G61" s="93"/>
      <c r="H61" s="93"/>
      <c r="I61" s="93"/>
      <c r="J61" s="93"/>
      <c r="K61" s="93"/>
      <c r="L61" s="93"/>
      <c r="M61" s="93"/>
      <c r="N61" s="93"/>
      <c r="O61" s="93"/>
      <c r="P61" s="91"/>
      <c r="Q61" s="91"/>
      <c r="R61" s="91"/>
      <c r="S61" s="91"/>
      <c r="T61" s="91"/>
      <c r="U61" s="91"/>
      <c r="V61" s="91"/>
      <c r="W61" s="91"/>
      <c r="X61" s="91"/>
      <c r="Y61" s="91"/>
      <c r="Z61" s="91"/>
      <c r="AA61" s="91"/>
      <c r="AB61" s="91"/>
      <c r="AC61" s="91"/>
      <c r="AD61" s="91"/>
    </row>
    <row r="62" spans="1:30" ht="14.25" customHeight="1">
      <c r="A62" s="47"/>
      <c r="B62" s="47"/>
      <c r="C62" s="47"/>
      <c r="D62" s="93"/>
      <c r="E62" s="93"/>
      <c r="F62" s="93"/>
      <c r="G62" s="93"/>
      <c r="H62" s="93"/>
      <c r="I62" s="93"/>
      <c r="J62" s="93"/>
      <c r="K62" s="93"/>
      <c r="L62" s="93"/>
      <c r="M62" s="93"/>
      <c r="N62" s="93"/>
      <c r="O62" s="93"/>
      <c r="P62" s="91"/>
      <c r="Q62" s="91"/>
      <c r="R62" s="91"/>
      <c r="S62" s="91"/>
      <c r="T62" s="91"/>
      <c r="U62" s="91"/>
      <c r="V62" s="91"/>
      <c r="W62" s="91"/>
      <c r="X62" s="91"/>
      <c r="Y62" s="91"/>
      <c r="Z62" s="91"/>
      <c r="AA62" s="91"/>
      <c r="AB62" s="91"/>
      <c r="AC62" s="91"/>
      <c r="AD62" s="91"/>
    </row>
    <row r="63" spans="1:30" ht="14.25" customHeight="1">
      <c r="A63" s="47"/>
      <c r="B63" s="47"/>
      <c r="C63" s="47"/>
      <c r="D63" s="92"/>
      <c r="E63" s="92"/>
      <c r="F63" s="94"/>
      <c r="G63" s="92"/>
      <c r="H63" s="92"/>
      <c r="I63" s="94"/>
      <c r="J63" s="94"/>
      <c r="K63" s="94"/>
      <c r="L63" s="92"/>
      <c r="M63" s="94"/>
      <c r="N63" s="92"/>
      <c r="O63" s="94"/>
      <c r="P63" s="82"/>
      <c r="Q63" s="82"/>
      <c r="R63" s="82"/>
      <c r="S63" s="82"/>
      <c r="T63" s="82"/>
      <c r="U63" s="82"/>
      <c r="V63" s="82"/>
      <c r="W63" s="82"/>
      <c r="X63" s="82"/>
      <c r="Y63" s="82"/>
      <c r="Z63" s="82"/>
      <c r="AA63" s="82"/>
      <c r="AB63" s="82"/>
      <c r="AC63" s="82"/>
      <c r="AD63" s="82"/>
    </row>
    <row r="64" spans="1:30" ht="14.25" customHeight="1">
      <c r="A64" s="47"/>
      <c r="B64" s="47"/>
      <c r="C64" s="47"/>
      <c r="F64" s="94"/>
      <c r="G64" s="94"/>
      <c r="H64" s="94"/>
      <c r="I64" s="94"/>
      <c r="J64" s="94"/>
      <c r="K64" s="94"/>
      <c r="L64" s="94"/>
      <c r="M64" s="94"/>
      <c r="N64" s="94"/>
      <c r="O64" s="94"/>
      <c r="P64" s="94"/>
      <c r="Q64" s="94"/>
      <c r="R64" s="82"/>
      <c r="S64" s="82"/>
      <c r="T64" s="82"/>
      <c r="U64" s="82"/>
      <c r="V64" s="82"/>
      <c r="W64" s="82"/>
      <c r="X64" s="82"/>
      <c r="Y64" s="82"/>
      <c r="Z64" s="82"/>
      <c r="AA64" s="82"/>
      <c r="AB64" s="82"/>
      <c r="AC64" s="82"/>
      <c r="AD64" s="82"/>
    </row>
    <row r="65" spans="1:30" ht="14.25" customHeight="1">
      <c r="A65" s="47"/>
      <c r="B65" s="47"/>
      <c r="C65" s="47"/>
      <c r="R65" s="82"/>
      <c r="S65" s="82"/>
      <c r="T65" s="82"/>
      <c r="U65" s="82"/>
      <c r="V65" s="82"/>
      <c r="W65" s="82"/>
      <c r="X65" s="82"/>
      <c r="Y65" s="82"/>
      <c r="Z65" s="82"/>
      <c r="AA65" s="82"/>
      <c r="AB65" s="82"/>
      <c r="AC65" s="82"/>
      <c r="AD65" s="82"/>
    </row>
    <row r="66" spans="1:3" ht="14.25" customHeight="1">
      <c r="A66" s="47"/>
      <c r="B66" s="47"/>
      <c r="C66" s="47"/>
    </row>
    <row r="67" spans="1:3" ht="14.25" customHeight="1">
      <c r="A67" s="47"/>
      <c r="B67" s="47"/>
      <c r="C67" s="47"/>
    </row>
    <row r="68" spans="1:3" ht="14.25" customHeight="1">
      <c r="A68" s="47"/>
      <c r="B68" s="47"/>
      <c r="C68" s="47"/>
    </row>
    <row r="69" spans="1:3" ht="14.25" customHeight="1">
      <c r="A69" s="47"/>
      <c r="B69" s="47"/>
      <c r="C69" s="47"/>
    </row>
    <row r="70" spans="1:3" ht="14.25" customHeight="1">
      <c r="A70" s="47"/>
      <c r="B70" s="47"/>
      <c r="C70" s="47"/>
    </row>
    <row r="71" spans="1:3" ht="14.25" customHeight="1">
      <c r="A71" s="47"/>
      <c r="B71" s="47"/>
      <c r="C71" s="47"/>
    </row>
    <row r="72" spans="1:3" ht="14.25" customHeight="1">
      <c r="A72" s="47"/>
      <c r="B72" s="47"/>
      <c r="C72" s="47"/>
    </row>
    <row r="73" spans="1:19" ht="14.25" customHeight="1">
      <c r="A73" s="47"/>
      <c r="B73" s="47"/>
      <c r="C73" s="47"/>
      <c r="R73" s="82"/>
      <c r="S73" s="82"/>
    </row>
    <row r="74" spans="1:3" ht="14.25" customHeight="1">
      <c r="A74" s="47"/>
      <c r="B74" s="47"/>
      <c r="C74" s="47"/>
    </row>
    <row r="75" spans="1:3" ht="14.25" customHeight="1">
      <c r="A75" s="47"/>
      <c r="B75" s="47"/>
      <c r="C75" s="47"/>
    </row>
    <row r="76" spans="1:3" ht="14.25" customHeight="1">
      <c r="A76" s="47"/>
      <c r="B76" s="47"/>
      <c r="C76" s="47"/>
    </row>
    <row r="77" spans="1:3" ht="14.25" customHeight="1">
      <c r="A77" s="47"/>
      <c r="B77" s="47"/>
      <c r="C77" s="47"/>
    </row>
    <row r="78" spans="1:3" ht="14.25" customHeight="1">
      <c r="A78" s="47"/>
      <c r="B78" s="47"/>
      <c r="C78" s="47"/>
    </row>
    <row r="79" spans="1:3" ht="14.25" customHeight="1">
      <c r="A79" s="47"/>
      <c r="B79" s="47"/>
      <c r="C79" s="47"/>
    </row>
    <row r="80" spans="1:3" ht="14.25" customHeight="1">
      <c r="A80" s="47"/>
      <c r="B80" s="47"/>
      <c r="C80" s="47"/>
    </row>
    <row r="81" spans="1:3" ht="14.25" customHeight="1">
      <c r="A81" s="47"/>
      <c r="B81" s="47"/>
      <c r="C81" s="47"/>
    </row>
    <row r="82" spans="1:3" ht="14.25" customHeight="1">
      <c r="A82" s="47"/>
      <c r="B82" s="47"/>
      <c r="C82" s="47"/>
    </row>
    <row r="83" spans="2:3" ht="14.25" customHeight="1">
      <c r="B83" s="47"/>
      <c r="C83" s="47"/>
    </row>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sheetData>
  <sheetProtection/>
  <mergeCells count="52">
    <mergeCell ref="A12:C12"/>
    <mergeCell ref="Y7:Z7"/>
    <mergeCell ref="J7:K7"/>
    <mergeCell ref="L7:M7"/>
    <mergeCell ref="G7:I7"/>
    <mergeCell ref="N7:O7"/>
    <mergeCell ref="A3:AD3"/>
    <mergeCell ref="A4:AD4"/>
    <mergeCell ref="A6:C8"/>
    <mergeCell ref="D6:F6"/>
    <mergeCell ref="G6:Q6"/>
    <mergeCell ref="W7:X7"/>
    <mergeCell ref="R6:AD6"/>
    <mergeCell ref="U7:V7"/>
    <mergeCell ref="AA7:AB7"/>
    <mergeCell ref="AC7:AD7"/>
    <mergeCell ref="A15:C15"/>
    <mergeCell ref="D7:D8"/>
    <mergeCell ref="E7:E8"/>
    <mergeCell ref="R7:T7"/>
    <mergeCell ref="P7:Q7"/>
    <mergeCell ref="F7:F8"/>
    <mergeCell ref="A13:C13"/>
    <mergeCell ref="A10:C10"/>
    <mergeCell ref="A11:C11"/>
    <mergeCell ref="A9:C9"/>
    <mergeCell ref="A17:C17"/>
    <mergeCell ref="B18:C18"/>
    <mergeCell ref="B23:C23"/>
    <mergeCell ref="B19:C19"/>
    <mergeCell ref="B20:C20"/>
    <mergeCell ref="B21:C21"/>
    <mergeCell ref="B22:C22"/>
    <mergeCell ref="B24:C24"/>
    <mergeCell ref="B39:C39"/>
    <mergeCell ref="B35:C35"/>
    <mergeCell ref="B25:C25"/>
    <mergeCell ref="B27:C27"/>
    <mergeCell ref="B26:C26"/>
    <mergeCell ref="B28:C28"/>
    <mergeCell ref="B34:C34"/>
    <mergeCell ref="B29:C29"/>
    <mergeCell ref="B32:C32"/>
    <mergeCell ref="B38:C38"/>
    <mergeCell ref="B43:C43"/>
    <mergeCell ref="B46:C46"/>
    <mergeCell ref="B55:C55"/>
    <mergeCell ref="A50:C50"/>
    <mergeCell ref="B51:C51"/>
    <mergeCell ref="B52:C52"/>
    <mergeCell ref="B54:C54"/>
    <mergeCell ref="B53:C53"/>
  </mergeCells>
  <printOptions/>
  <pageMargins left="0.7874015748031497" right="0.3937007874015748" top="0.984251968503937" bottom="0.984251968503937" header="0" footer="0"/>
  <pageSetup horizontalDpi="600" verticalDpi="600" orientation="landscape" paperSize="8" scale="70"/>
</worksheet>
</file>

<file path=xl/worksheets/sheet6.xml><?xml version="1.0" encoding="utf-8"?>
<worksheet xmlns="http://schemas.openxmlformats.org/spreadsheetml/2006/main" xmlns:r="http://schemas.openxmlformats.org/officeDocument/2006/relationships">
  <dimension ref="A1:AJ128"/>
  <sheetViews>
    <sheetView zoomScaleSheetLayoutView="25" zoomScalePageLayoutView="0" workbookViewId="0" topLeftCell="M1">
      <selection activeCell="Q4" sqref="Q4"/>
    </sheetView>
  </sheetViews>
  <sheetFormatPr defaultColWidth="10.69921875" defaultRowHeight="15"/>
  <cols>
    <col min="1" max="1" width="7.69921875" style="117" customWidth="1"/>
    <col min="2" max="2" width="6.69921875" style="117" customWidth="1"/>
    <col min="3" max="17" width="7.69921875" style="117" customWidth="1"/>
    <col min="18" max="18" width="6.19921875" style="117" customWidth="1"/>
    <col min="19" max="19" width="20" style="117" customWidth="1"/>
    <col min="20" max="25" width="12.5" style="117" customWidth="1"/>
    <col min="26" max="26" width="7.19921875" style="117" customWidth="1"/>
    <col min="27" max="16384" width="10.69921875" style="117" customWidth="1"/>
  </cols>
  <sheetData>
    <row r="1" spans="1:26" s="158" customFormat="1" ht="19.5" customHeight="1">
      <c r="A1" s="1" t="s">
        <v>327</v>
      </c>
      <c r="Z1" s="2" t="s">
        <v>328</v>
      </c>
    </row>
    <row r="2" spans="1:26" s="158" customFormat="1" ht="19.5" customHeight="1">
      <c r="A2" s="1"/>
      <c r="Z2" s="2"/>
    </row>
    <row r="3" spans="1:25" s="158" customFormat="1" ht="19.5" customHeight="1">
      <c r="A3" s="965" t="s">
        <v>36</v>
      </c>
      <c r="B3" s="965"/>
      <c r="C3" s="965"/>
      <c r="D3" s="965"/>
      <c r="E3" s="965"/>
      <c r="F3" s="965"/>
      <c r="G3" s="965"/>
      <c r="H3" s="965"/>
      <c r="I3" s="965"/>
      <c r="J3" s="965"/>
      <c r="K3" s="965"/>
      <c r="L3" s="1029"/>
      <c r="M3" s="1029"/>
      <c r="R3" s="868" t="s">
        <v>39</v>
      </c>
      <c r="S3" s="868"/>
      <c r="T3" s="868"/>
      <c r="U3" s="868"/>
      <c r="V3" s="868"/>
      <c r="W3" s="868"/>
      <c r="X3" s="868"/>
      <c r="Y3" s="868"/>
    </row>
    <row r="4" spans="1:25" s="158" customFormat="1" ht="19.5" customHeight="1">
      <c r="A4" s="914" t="s">
        <v>797</v>
      </c>
      <c r="B4" s="1034"/>
      <c r="C4" s="1034"/>
      <c r="D4" s="1034"/>
      <c r="E4" s="1034"/>
      <c r="F4" s="1034"/>
      <c r="G4" s="1034"/>
      <c r="H4" s="1034"/>
      <c r="I4" s="1034"/>
      <c r="J4" s="1034"/>
      <c r="K4" s="1034"/>
      <c r="L4" s="1034"/>
      <c r="M4" s="1029"/>
      <c r="R4" s="914" t="s">
        <v>67</v>
      </c>
      <c r="S4" s="1053"/>
      <c r="T4" s="1053"/>
      <c r="U4" s="1053"/>
      <c r="V4" s="1053"/>
      <c r="W4" s="1053"/>
      <c r="X4" s="1053"/>
      <c r="Y4" s="1053"/>
    </row>
    <row r="5" spans="1:25" s="158" customFormat="1" ht="19.5" customHeight="1" thickBot="1">
      <c r="A5" s="117"/>
      <c r="B5" s="117"/>
      <c r="C5" s="117"/>
      <c r="D5" s="117"/>
      <c r="E5" s="117"/>
      <c r="F5" s="117"/>
      <c r="G5" s="117"/>
      <c r="H5" s="117"/>
      <c r="I5" s="117"/>
      <c r="J5" s="117"/>
      <c r="K5" s="117"/>
      <c r="L5" s="117"/>
      <c r="M5" s="389" t="s">
        <v>380</v>
      </c>
      <c r="R5" s="1053" t="s">
        <v>266</v>
      </c>
      <c r="S5" s="1053"/>
      <c r="T5" s="1053"/>
      <c r="U5" s="1053"/>
      <c r="V5" s="1053"/>
      <c r="W5" s="1053"/>
      <c r="X5" s="1053"/>
      <c r="Y5" s="1053"/>
    </row>
    <row r="6" spans="1:25" s="158" customFormat="1" ht="19.5" customHeight="1" thickBot="1">
      <c r="A6" s="1069" t="s">
        <v>381</v>
      </c>
      <c r="B6" s="1070"/>
      <c r="C6" s="1036" t="s">
        <v>382</v>
      </c>
      <c r="D6" s="1037"/>
      <c r="E6" s="1061"/>
      <c r="F6" s="1036" t="s">
        <v>383</v>
      </c>
      <c r="G6" s="1037"/>
      <c r="H6" s="1061"/>
      <c r="I6" s="1036" t="s">
        <v>384</v>
      </c>
      <c r="J6" s="1037"/>
      <c r="K6" s="1037"/>
      <c r="L6" s="1037"/>
      <c r="M6" s="1038"/>
      <c r="R6" s="3"/>
      <c r="S6" s="412"/>
      <c r="T6" s="412"/>
      <c r="U6" s="412"/>
      <c r="V6" s="412"/>
      <c r="W6" s="412"/>
      <c r="X6" s="412"/>
      <c r="Y6" s="116" t="s">
        <v>515</v>
      </c>
    </row>
    <row r="7" spans="1:25" s="158" customFormat="1" ht="19.5" customHeight="1">
      <c r="A7" s="1042"/>
      <c r="B7" s="1043"/>
      <c r="C7" s="392" t="s">
        <v>315</v>
      </c>
      <c r="D7" s="391" t="s">
        <v>316</v>
      </c>
      <c r="E7" s="391" t="s">
        <v>317</v>
      </c>
      <c r="F7" s="391" t="s">
        <v>315</v>
      </c>
      <c r="G7" s="391" t="s">
        <v>316</v>
      </c>
      <c r="H7" s="391" t="s">
        <v>317</v>
      </c>
      <c r="I7" s="391" t="s">
        <v>315</v>
      </c>
      <c r="J7" s="391" t="s">
        <v>385</v>
      </c>
      <c r="K7" s="391" t="s">
        <v>386</v>
      </c>
      <c r="L7" s="391" t="s">
        <v>387</v>
      </c>
      <c r="M7" s="390" t="s">
        <v>388</v>
      </c>
      <c r="R7" s="1054" t="s">
        <v>267</v>
      </c>
      <c r="S7" s="1055"/>
      <c r="T7" s="1064" t="s">
        <v>695</v>
      </c>
      <c r="U7" s="1065"/>
      <c r="V7" s="1066"/>
      <c r="W7" s="1064" t="s">
        <v>696</v>
      </c>
      <c r="X7" s="1065"/>
      <c r="Y7" s="1065"/>
    </row>
    <row r="8" spans="1:25" s="158" customFormat="1" ht="19.5" customHeight="1">
      <c r="A8" s="1014" t="s">
        <v>791</v>
      </c>
      <c r="B8" s="1039"/>
      <c r="C8" s="393">
        <v>659</v>
      </c>
      <c r="D8" s="394">
        <v>257</v>
      </c>
      <c r="E8" s="394">
        <v>402</v>
      </c>
      <c r="F8" s="393">
        <v>206</v>
      </c>
      <c r="G8" s="394">
        <v>55</v>
      </c>
      <c r="H8" s="394">
        <v>151</v>
      </c>
      <c r="I8" s="394">
        <v>310</v>
      </c>
      <c r="J8" s="394">
        <v>4</v>
      </c>
      <c r="K8" s="394">
        <v>116</v>
      </c>
      <c r="L8" s="394">
        <v>84</v>
      </c>
      <c r="M8" s="394">
        <v>106</v>
      </c>
      <c r="R8" s="1056"/>
      <c r="S8" s="1057"/>
      <c r="T8" s="413" t="s">
        <v>315</v>
      </c>
      <c r="U8" s="413" t="s">
        <v>316</v>
      </c>
      <c r="V8" s="413" t="s">
        <v>317</v>
      </c>
      <c r="W8" s="414" t="s">
        <v>315</v>
      </c>
      <c r="X8" s="414" t="s">
        <v>316</v>
      </c>
      <c r="Y8" s="415" t="s">
        <v>317</v>
      </c>
    </row>
    <row r="9" spans="1:25" s="158" customFormat="1" ht="19.5" customHeight="1">
      <c r="A9" s="1051" t="s">
        <v>295</v>
      </c>
      <c r="B9" s="1060"/>
      <c r="C9" s="34">
        <v>696</v>
      </c>
      <c r="D9" s="6">
        <v>261</v>
      </c>
      <c r="E9" s="6">
        <v>435</v>
      </c>
      <c r="F9" s="34">
        <v>197</v>
      </c>
      <c r="G9" s="6">
        <v>56</v>
      </c>
      <c r="H9" s="6">
        <v>141</v>
      </c>
      <c r="I9" s="6">
        <v>326</v>
      </c>
      <c r="J9" s="6">
        <v>4</v>
      </c>
      <c r="K9" s="6">
        <v>129</v>
      </c>
      <c r="L9" s="6">
        <v>80</v>
      </c>
      <c r="M9" s="6">
        <v>113</v>
      </c>
      <c r="R9" s="1058" t="s">
        <v>697</v>
      </c>
      <c r="S9" s="1059"/>
      <c r="T9" s="50">
        <v>4476</v>
      </c>
      <c r="U9" s="50">
        <v>1722</v>
      </c>
      <c r="V9" s="50">
        <v>2754</v>
      </c>
      <c r="W9" s="50">
        <v>2069</v>
      </c>
      <c r="X9" s="50">
        <v>812</v>
      </c>
      <c r="Y9" s="50">
        <v>1257</v>
      </c>
    </row>
    <row r="10" spans="1:25" s="158" customFormat="1" ht="19.5" customHeight="1">
      <c r="A10" s="1067" t="s">
        <v>808</v>
      </c>
      <c r="B10" s="1068"/>
      <c r="C10" s="698">
        <v>712</v>
      </c>
      <c r="D10" s="699">
        <v>274</v>
      </c>
      <c r="E10" s="699">
        <v>438</v>
      </c>
      <c r="F10" s="699">
        <v>192</v>
      </c>
      <c r="G10" s="699">
        <v>52</v>
      </c>
      <c r="H10" s="699">
        <v>140</v>
      </c>
      <c r="I10" s="699">
        <v>339</v>
      </c>
      <c r="J10" s="699">
        <v>2</v>
      </c>
      <c r="K10" s="699">
        <v>134</v>
      </c>
      <c r="L10" s="699">
        <v>89</v>
      </c>
      <c r="M10" s="699">
        <v>114</v>
      </c>
      <c r="R10" s="3"/>
      <c r="S10" s="339"/>
      <c r="T10" s="126"/>
      <c r="U10" s="126"/>
      <c r="V10" s="126"/>
      <c r="W10" s="126"/>
      <c r="X10" s="126"/>
      <c r="Y10" s="126"/>
    </row>
    <row r="11" spans="1:25" s="158" customFormat="1" ht="19.5" customHeight="1">
      <c r="A11" s="1067" t="s">
        <v>127</v>
      </c>
      <c r="B11" s="1068"/>
      <c r="C11" s="698">
        <v>754</v>
      </c>
      <c r="D11" s="699">
        <v>281</v>
      </c>
      <c r="E11" s="699">
        <v>473</v>
      </c>
      <c r="F11" s="699">
        <v>179</v>
      </c>
      <c r="G11" s="699">
        <v>48</v>
      </c>
      <c r="H11" s="699">
        <v>131</v>
      </c>
      <c r="I11" s="699">
        <v>338</v>
      </c>
      <c r="J11" s="699">
        <v>3</v>
      </c>
      <c r="K11" s="699">
        <v>124</v>
      </c>
      <c r="L11" s="699">
        <v>88</v>
      </c>
      <c r="M11" s="699">
        <v>123</v>
      </c>
      <c r="R11" s="1062" t="s">
        <v>273</v>
      </c>
      <c r="S11" s="1063"/>
      <c r="T11" s="58" t="s">
        <v>681</v>
      </c>
      <c r="U11" s="58" t="s">
        <v>681</v>
      </c>
      <c r="V11" s="58" t="s">
        <v>681</v>
      </c>
      <c r="W11" s="58" t="s">
        <v>681</v>
      </c>
      <c r="X11" s="58" t="s">
        <v>681</v>
      </c>
      <c r="Y11" s="58" t="s">
        <v>681</v>
      </c>
    </row>
    <row r="12" spans="1:25" s="158" customFormat="1" ht="19.5" customHeight="1">
      <c r="A12" s="1017" t="s">
        <v>126</v>
      </c>
      <c r="B12" s="1018"/>
      <c r="C12" s="857">
        <v>747</v>
      </c>
      <c r="D12" s="858">
        <v>270</v>
      </c>
      <c r="E12" s="858">
        <v>477</v>
      </c>
      <c r="F12" s="858">
        <v>178</v>
      </c>
      <c r="G12" s="858">
        <v>53</v>
      </c>
      <c r="H12" s="858">
        <v>125</v>
      </c>
      <c r="I12" s="858">
        <v>331</v>
      </c>
      <c r="J12" s="858">
        <v>2</v>
      </c>
      <c r="K12" s="858">
        <v>119</v>
      </c>
      <c r="L12" s="858">
        <v>91</v>
      </c>
      <c r="M12" s="858">
        <v>119</v>
      </c>
      <c r="R12" s="417"/>
      <c r="S12" s="271"/>
      <c r="T12" s="58"/>
      <c r="U12" s="58"/>
      <c r="V12" s="58"/>
      <c r="W12" s="58"/>
      <c r="X12" s="58"/>
      <c r="Y12" s="58"/>
    </row>
    <row r="13" spans="1:25" s="158" customFormat="1" ht="19.5" customHeight="1">
      <c r="A13" s="118" t="s">
        <v>792</v>
      </c>
      <c r="B13" s="160"/>
      <c r="C13" s="160"/>
      <c r="D13" s="160"/>
      <c r="E13" s="160"/>
      <c r="F13" s="117"/>
      <c r="G13" s="117"/>
      <c r="H13" s="117"/>
      <c r="I13" s="117"/>
      <c r="J13" s="117"/>
      <c r="K13" s="117"/>
      <c r="L13" s="117"/>
      <c r="M13" s="117"/>
      <c r="R13" s="1062" t="s">
        <v>274</v>
      </c>
      <c r="S13" s="1063"/>
      <c r="T13" s="677">
        <v>472</v>
      </c>
      <c r="U13" s="677">
        <v>69</v>
      </c>
      <c r="V13" s="677">
        <v>403</v>
      </c>
      <c r="W13" s="677">
        <v>167</v>
      </c>
      <c r="X13" s="677">
        <v>22</v>
      </c>
      <c r="Y13" s="734">
        <v>145</v>
      </c>
    </row>
    <row r="14" spans="1:25" s="158" customFormat="1" ht="19.5" customHeight="1">
      <c r="A14" s="675" t="s">
        <v>879</v>
      </c>
      <c r="B14" s="117"/>
      <c r="C14" s="117"/>
      <c r="D14" s="117"/>
      <c r="E14" s="117"/>
      <c r="F14" s="117"/>
      <c r="G14" s="117"/>
      <c r="H14" s="117"/>
      <c r="I14" s="117"/>
      <c r="J14" s="117"/>
      <c r="K14" s="117"/>
      <c r="L14" s="117"/>
      <c r="M14" s="117"/>
      <c r="R14" s="417"/>
      <c r="S14" s="271" t="s">
        <v>698</v>
      </c>
      <c r="T14" s="731">
        <v>350</v>
      </c>
      <c r="U14" s="785">
        <v>66</v>
      </c>
      <c r="V14" s="785">
        <v>284</v>
      </c>
      <c r="W14" s="726">
        <v>100</v>
      </c>
      <c r="X14" s="788">
        <v>19</v>
      </c>
      <c r="Y14" s="788">
        <v>81</v>
      </c>
    </row>
    <row r="15" spans="1:25" s="158" customFormat="1" ht="19.5" customHeight="1">
      <c r="A15" s="161" t="s">
        <v>190</v>
      </c>
      <c r="B15" s="162"/>
      <c r="C15" s="118"/>
      <c r="D15" s="95"/>
      <c r="E15" s="95"/>
      <c r="F15" s="160"/>
      <c r="G15" s="160"/>
      <c r="H15" s="160"/>
      <c r="I15" s="160"/>
      <c r="J15" s="160"/>
      <c r="K15" s="160"/>
      <c r="L15" s="117"/>
      <c r="M15" s="117"/>
      <c r="R15" s="417"/>
      <c r="S15" s="271" t="s">
        <v>732</v>
      </c>
      <c r="T15" s="58" t="s">
        <v>681</v>
      </c>
      <c r="U15" s="58" t="s">
        <v>681</v>
      </c>
      <c r="V15" s="58" t="s">
        <v>681</v>
      </c>
      <c r="W15" s="58" t="s">
        <v>681</v>
      </c>
      <c r="X15" s="58" t="s">
        <v>681</v>
      </c>
      <c r="Y15" s="58" t="s">
        <v>681</v>
      </c>
    </row>
    <row r="16" spans="1:25" s="158" customFormat="1" ht="19.5" customHeight="1">
      <c r="A16" s="161"/>
      <c r="B16" s="162"/>
      <c r="C16" s="118"/>
      <c r="D16" s="95"/>
      <c r="E16" s="95"/>
      <c r="F16" s="160"/>
      <c r="G16" s="160"/>
      <c r="H16" s="160"/>
      <c r="I16" s="160"/>
      <c r="J16" s="160"/>
      <c r="K16" s="160"/>
      <c r="L16" s="117"/>
      <c r="M16" s="117"/>
      <c r="R16" s="3"/>
      <c r="S16" s="341" t="s">
        <v>448</v>
      </c>
      <c r="T16" s="731">
        <v>122</v>
      </c>
      <c r="U16" s="785">
        <v>3</v>
      </c>
      <c r="V16" s="785">
        <v>119</v>
      </c>
      <c r="W16" s="726">
        <v>67</v>
      </c>
      <c r="X16" s="788">
        <v>3</v>
      </c>
      <c r="Y16" s="788">
        <v>64</v>
      </c>
    </row>
    <row r="17" spans="1:25" s="158" customFormat="1" ht="19.5" customHeight="1">
      <c r="A17" s="118" t="s">
        <v>793</v>
      </c>
      <c r="B17" s="117"/>
      <c r="C17" s="117"/>
      <c r="D17" s="117"/>
      <c r="E17" s="117"/>
      <c r="F17" s="117"/>
      <c r="G17" s="117"/>
      <c r="H17" s="117"/>
      <c r="I17" s="117"/>
      <c r="J17" s="117"/>
      <c r="K17" s="117"/>
      <c r="L17" s="117"/>
      <c r="M17" s="117"/>
      <c r="R17" s="3"/>
      <c r="S17" s="341"/>
      <c r="T17" s="124"/>
      <c r="U17" s="421"/>
      <c r="V17" s="421"/>
      <c r="W17" s="125"/>
      <c r="X17" s="422"/>
      <c r="Y17" s="422"/>
    </row>
    <row r="18" spans="1:25" s="158" customFormat="1" ht="19.5" customHeight="1">
      <c r="A18" s="965" t="s">
        <v>37</v>
      </c>
      <c r="B18" s="965"/>
      <c r="C18" s="965"/>
      <c r="D18" s="965"/>
      <c r="E18" s="965"/>
      <c r="F18" s="965"/>
      <c r="G18" s="965"/>
      <c r="H18" s="965"/>
      <c r="I18" s="965"/>
      <c r="J18" s="965"/>
      <c r="K18" s="965"/>
      <c r="L18" s="117"/>
      <c r="M18" s="117"/>
      <c r="R18" s="1062" t="s">
        <v>363</v>
      </c>
      <c r="S18" s="1063"/>
      <c r="T18" s="731">
        <v>4004</v>
      </c>
      <c r="U18" s="731">
        <v>1653</v>
      </c>
      <c r="V18" s="731">
        <v>2351</v>
      </c>
      <c r="W18" s="726">
        <v>1902</v>
      </c>
      <c r="X18" s="726">
        <v>790</v>
      </c>
      <c r="Y18" s="726">
        <v>1112</v>
      </c>
    </row>
    <row r="19" spans="1:25" s="158" customFormat="1" ht="19.5" customHeight="1">
      <c r="A19" s="914" t="s">
        <v>876</v>
      </c>
      <c r="B19" s="1029"/>
      <c r="C19" s="1029"/>
      <c r="D19" s="1029"/>
      <c r="E19" s="1029"/>
      <c r="F19" s="1029"/>
      <c r="G19" s="1029"/>
      <c r="H19" s="1029"/>
      <c r="I19" s="1029"/>
      <c r="J19" s="1029"/>
      <c r="K19" s="1029"/>
      <c r="L19" s="117"/>
      <c r="M19" s="117"/>
      <c r="R19" s="6"/>
      <c r="S19" s="271" t="s">
        <v>450</v>
      </c>
      <c r="T19" s="731">
        <v>37</v>
      </c>
      <c r="U19" s="785">
        <v>24</v>
      </c>
      <c r="V19" s="785">
        <v>13</v>
      </c>
      <c r="W19" s="726">
        <v>20</v>
      </c>
      <c r="X19" s="788">
        <v>13</v>
      </c>
      <c r="Y19" s="788">
        <v>7</v>
      </c>
    </row>
    <row r="20" spans="1:25" s="158" customFormat="1" ht="19.5" customHeight="1" thickBot="1">
      <c r="A20" s="164" t="s">
        <v>631</v>
      </c>
      <c r="B20" s="117"/>
      <c r="C20" s="117"/>
      <c r="D20" s="117"/>
      <c r="E20" s="117"/>
      <c r="F20" s="117"/>
      <c r="G20" s="117"/>
      <c r="H20" s="117"/>
      <c r="I20" s="117"/>
      <c r="J20" s="117"/>
      <c r="K20" s="396" t="s">
        <v>389</v>
      </c>
      <c r="L20" s="117"/>
      <c r="M20" s="117"/>
      <c r="S20" s="706" t="s">
        <v>102</v>
      </c>
      <c r="T20" s="117">
        <v>18</v>
      </c>
      <c r="U20" s="117">
        <v>18</v>
      </c>
      <c r="V20" s="710" t="s">
        <v>878</v>
      </c>
      <c r="W20" s="117">
        <v>18</v>
      </c>
      <c r="X20" s="117">
        <v>18</v>
      </c>
      <c r="Y20" s="710" t="s">
        <v>878</v>
      </c>
    </row>
    <row r="21" spans="1:25" s="158" customFormat="1" ht="19.5" customHeight="1">
      <c r="A21" s="1027" t="s">
        <v>824</v>
      </c>
      <c r="B21" s="1028"/>
      <c r="C21" s="1036" t="s">
        <v>390</v>
      </c>
      <c r="D21" s="1023"/>
      <c r="E21" s="1050"/>
      <c r="F21" s="1036" t="s">
        <v>391</v>
      </c>
      <c r="G21" s="1050"/>
      <c r="H21" s="1036" t="s">
        <v>392</v>
      </c>
      <c r="I21" s="1050"/>
      <c r="J21" s="1036" t="s">
        <v>393</v>
      </c>
      <c r="K21" s="1023"/>
      <c r="L21" s="117"/>
      <c r="M21" s="117"/>
      <c r="R21" s="3"/>
      <c r="S21" s="271" t="s">
        <v>735</v>
      </c>
      <c r="T21" s="731">
        <v>59</v>
      </c>
      <c r="U21" s="785">
        <v>31</v>
      </c>
      <c r="V21" s="785">
        <v>28</v>
      </c>
      <c r="W21" s="726">
        <v>32</v>
      </c>
      <c r="X21" s="788">
        <v>15</v>
      </c>
      <c r="Y21" s="788">
        <v>17</v>
      </c>
    </row>
    <row r="22" spans="1:25" s="158" customFormat="1" ht="19.5" customHeight="1">
      <c r="A22" s="1030"/>
      <c r="B22" s="1031"/>
      <c r="C22" s="391" t="s">
        <v>315</v>
      </c>
      <c r="D22" s="391" t="s">
        <v>316</v>
      </c>
      <c r="E22" s="391" t="s">
        <v>317</v>
      </c>
      <c r="F22" s="391" t="s">
        <v>316</v>
      </c>
      <c r="G22" s="391" t="s">
        <v>317</v>
      </c>
      <c r="H22" s="391" t="s">
        <v>316</v>
      </c>
      <c r="I22" s="391" t="s">
        <v>317</v>
      </c>
      <c r="J22" s="391" t="s">
        <v>316</v>
      </c>
      <c r="K22" s="390" t="s">
        <v>317</v>
      </c>
      <c r="L22" s="117"/>
      <c r="M22" s="117"/>
      <c r="R22" s="417"/>
      <c r="S22" s="271" t="s">
        <v>736</v>
      </c>
      <c r="T22" s="731">
        <v>111</v>
      </c>
      <c r="U22" s="785">
        <v>110</v>
      </c>
      <c r="V22" s="785">
        <v>1</v>
      </c>
      <c r="W22" s="726">
        <v>60</v>
      </c>
      <c r="X22" s="788">
        <v>59</v>
      </c>
      <c r="Y22" s="788">
        <v>1</v>
      </c>
    </row>
    <row r="23" spans="1:25" s="158" customFormat="1" ht="19.5" customHeight="1">
      <c r="A23" s="1014" t="s">
        <v>791</v>
      </c>
      <c r="B23" s="1015"/>
      <c r="C23" s="393">
        <v>904</v>
      </c>
      <c r="D23" s="394">
        <v>593</v>
      </c>
      <c r="E23" s="394">
        <v>311</v>
      </c>
      <c r="F23" s="394">
        <v>5</v>
      </c>
      <c r="G23" s="394">
        <v>3</v>
      </c>
      <c r="H23" s="394">
        <v>192</v>
      </c>
      <c r="I23" s="394">
        <v>96</v>
      </c>
      <c r="J23" s="394">
        <v>149</v>
      </c>
      <c r="K23" s="394">
        <v>85</v>
      </c>
      <c r="L23" s="118"/>
      <c r="M23" s="117"/>
      <c r="R23" s="417"/>
      <c r="S23" s="271" t="s">
        <v>737</v>
      </c>
      <c r="T23" s="731">
        <v>4</v>
      </c>
      <c r="U23" s="785">
        <v>3</v>
      </c>
      <c r="V23" s="785">
        <v>1</v>
      </c>
      <c r="W23" s="726">
        <v>1</v>
      </c>
      <c r="X23" s="842" t="s">
        <v>878</v>
      </c>
      <c r="Y23" s="707">
        <v>1</v>
      </c>
    </row>
    <row r="24" spans="1:25" s="158" customFormat="1" ht="19.5" customHeight="1">
      <c r="A24" s="1051" t="s">
        <v>295</v>
      </c>
      <c r="B24" s="1016"/>
      <c r="C24" s="34">
        <v>966</v>
      </c>
      <c r="D24" s="6">
        <v>640</v>
      </c>
      <c r="E24" s="6">
        <v>326</v>
      </c>
      <c r="F24" s="6">
        <v>6</v>
      </c>
      <c r="G24" s="6">
        <v>5</v>
      </c>
      <c r="H24" s="6">
        <v>216</v>
      </c>
      <c r="I24" s="6">
        <v>114</v>
      </c>
      <c r="J24" s="6">
        <v>149</v>
      </c>
      <c r="K24" s="6">
        <v>84</v>
      </c>
      <c r="L24" s="160"/>
      <c r="M24" s="117"/>
      <c r="R24" s="417"/>
      <c r="S24" s="271" t="s">
        <v>738</v>
      </c>
      <c r="T24" s="731">
        <v>213</v>
      </c>
      <c r="U24" s="785">
        <v>184</v>
      </c>
      <c r="V24" s="785">
        <v>29</v>
      </c>
      <c r="W24" s="726">
        <v>114</v>
      </c>
      <c r="X24" s="788">
        <v>95</v>
      </c>
      <c r="Y24" s="788">
        <v>19</v>
      </c>
    </row>
    <row r="25" spans="1:25" s="158" customFormat="1" ht="19.5" customHeight="1">
      <c r="A25" s="1000" t="s">
        <v>808</v>
      </c>
      <c r="B25" s="1013"/>
      <c r="C25" s="705">
        <f>SUM(D25:E25)</f>
        <v>1023</v>
      </c>
      <c r="D25" s="699">
        <f>SUM(F25,H25,J25,C34)</f>
        <v>685</v>
      </c>
      <c r="E25" s="699">
        <f>SUM(G25,I25,K25,D34)</f>
        <v>338</v>
      </c>
      <c r="F25" s="699">
        <v>3</v>
      </c>
      <c r="G25" s="699">
        <v>2</v>
      </c>
      <c r="H25" s="699">
        <v>235</v>
      </c>
      <c r="I25" s="699">
        <v>121</v>
      </c>
      <c r="J25" s="699">
        <v>166</v>
      </c>
      <c r="K25" s="699">
        <v>92</v>
      </c>
      <c r="R25" s="417"/>
      <c r="S25" s="271" t="s">
        <v>739</v>
      </c>
      <c r="T25" s="731">
        <v>229</v>
      </c>
      <c r="U25" s="785">
        <v>208</v>
      </c>
      <c r="V25" s="785">
        <v>21</v>
      </c>
      <c r="W25" s="726">
        <v>56</v>
      </c>
      <c r="X25" s="788">
        <v>52</v>
      </c>
      <c r="Y25" s="788">
        <v>4</v>
      </c>
    </row>
    <row r="26" spans="1:25" s="158" customFormat="1" ht="19.5" customHeight="1">
      <c r="A26" s="1000" t="s">
        <v>127</v>
      </c>
      <c r="B26" s="1013"/>
      <c r="C26" s="705">
        <v>1102</v>
      </c>
      <c r="D26" s="699">
        <v>722</v>
      </c>
      <c r="E26" s="699">
        <v>380</v>
      </c>
      <c r="F26" s="699">
        <v>3</v>
      </c>
      <c r="G26" s="699">
        <v>2</v>
      </c>
      <c r="H26" s="699">
        <v>223</v>
      </c>
      <c r="I26" s="699">
        <v>128</v>
      </c>
      <c r="J26" s="699">
        <v>187</v>
      </c>
      <c r="K26" s="699">
        <v>89</v>
      </c>
      <c r="L26" s="159"/>
      <c r="M26" s="117"/>
      <c r="R26" s="417"/>
      <c r="S26" s="271" t="s">
        <v>740</v>
      </c>
      <c r="T26" s="731">
        <v>838</v>
      </c>
      <c r="U26" s="785">
        <v>118</v>
      </c>
      <c r="V26" s="785">
        <v>720</v>
      </c>
      <c r="W26" s="726">
        <v>316</v>
      </c>
      <c r="X26" s="842">
        <v>42</v>
      </c>
      <c r="Y26" s="788">
        <v>274</v>
      </c>
    </row>
    <row r="27" spans="1:25" s="158" customFormat="1" ht="19.5" customHeight="1">
      <c r="A27" s="1017" t="s">
        <v>126</v>
      </c>
      <c r="B27" s="1018"/>
      <c r="C27" s="859">
        <v>1109</v>
      </c>
      <c r="D27" s="858">
        <v>734</v>
      </c>
      <c r="E27" s="858">
        <v>375</v>
      </c>
      <c r="F27" s="858">
        <v>2</v>
      </c>
      <c r="G27" s="858">
        <v>1</v>
      </c>
      <c r="H27" s="858">
        <v>216</v>
      </c>
      <c r="I27" s="858">
        <v>115</v>
      </c>
      <c r="J27" s="858">
        <v>222</v>
      </c>
      <c r="K27" s="858">
        <v>97</v>
      </c>
      <c r="L27" s="711"/>
      <c r="M27" s="711"/>
      <c r="R27" s="417"/>
      <c r="S27" s="271" t="s">
        <v>741</v>
      </c>
      <c r="T27" s="731">
        <v>151</v>
      </c>
      <c r="U27" s="58" t="s">
        <v>681</v>
      </c>
      <c r="V27" s="785">
        <v>151</v>
      </c>
      <c r="W27" s="726">
        <v>54</v>
      </c>
      <c r="X27" s="58" t="s">
        <v>681</v>
      </c>
      <c r="Y27" s="788">
        <v>54</v>
      </c>
    </row>
    <row r="28" spans="18:25" s="158" customFormat="1" ht="19.5" customHeight="1" thickBot="1">
      <c r="R28" s="417"/>
      <c r="S28" s="271" t="s">
        <v>742</v>
      </c>
      <c r="T28" s="731">
        <v>29</v>
      </c>
      <c r="U28" s="785">
        <v>13</v>
      </c>
      <c r="V28" s="785">
        <v>16</v>
      </c>
      <c r="W28" s="726">
        <v>13</v>
      </c>
      <c r="X28" s="788">
        <v>5</v>
      </c>
      <c r="Y28" s="788">
        <v>8</v>
      </c>
    </row>
    <row r="29" spans="1:25" s="158" customFormat="1" ht="19.5" customHeight="1">
      <c r="A29" s="1027" t="s">
        <v>823</v>
      </c>
      <c r="B29" s="1028"/>
      <c r="C29" s="1022" t="s">
        <v>877</v>
      </c>
      <c r="D29" s="1023"/>
      <c r="E29" s="1023"/>
      <c r="F29" s="1023"/>
      <c r="G29" s="1023"/>
      <c r="H29" s="1023"/>
      <c r="I29" s="1023"/>
      <c r="J29" s="1023"/>
      <c r="K29" s="117"/>
      <c r="L29" s="117"/>
      <c r="M29" s="117"/>
      <c r="R29" s="3"/>
      <c r="S29" s="432" t="s">
        <v>828</v>
      </c>
      <c r="T29" s="783">
        <v>42</v>
      </c>
      <c r="U29" s="677">
        <v>24</v>
      </c>
      <c r="V29" s="677">
        <v>18</v>
      </c>
      <c r="W29" s="726">
        <v>17</v>
      </c>
      <c r="X29" s="677">
        <v>9</v>
      </c>
      <c r="Y29" s="677">
        <v>8</v>
      </c>
    </row>
    <row r="30" spans="1:25" s="158" customFormat="1" ht="19.5" customHeight="1">
      <c r="A30" s="1029"/>
      <c r="B30" s="1016"/>
      <c r="C30" s="1024" t="s">
        <v>315</v>
      </c>
      <c r="D30" s="1025"/>
      <c r="E30" s="1024" t="s">
        <v>394</v>
      </c>
      <c r="F30" s="1025"/>
      <c r="G30" s="1024" t="s">
        <v>395</v>
      </c>
      <c r="H30" s="1025"/>
      <c r="I30" s="1024" t="s">
        <v>396</v>
      </c>
      <c r="J30" s="1026"/>
      <c r="K30" s="117"/>
      <c r="L30" s="117"/>
      <c r="M30" s="117"/>
      <c r="R30" s="417"/>
      <c r="S30" s="5" t="s">
        <v>743</v>
      </c>
      <c r="T30" s="783">
        <v>141</v>
      </c>
      <c r="U30" s="785">
        <v>114</v>
      </c>
      <c r="V30" s="785">
        <v>27</v>
      </c>
      <c r="W30" s="726">
        <v>66</v>
      </c>
      <c r="X30" s="788">
        <v>52</v>
      </c>
      <c r="Y30" s="788">
        <v>14</v>
      </c>
    </row>
    <row r="31" spans="1:25" s="158" customFormat="1" ht="19.5" customHeight="1">
      <c r="A31" s="1030"/>
      <c r="B31" s="1031"/>
      <c r="C31" s="391" t="s">
        <v>316</v>
      </c>
      <c r="D31" s="391" t="s">
        <v>317</v>
      </c>
      <c r="E31" s="391" t="s">
        <v>316</v>
      </c>
      <c r="F31" s="391" t="s">
        <v>317</v>
      </c>
      <c r="G31" s="391" t="s">
        <v>316</v>
      </c>
      <c r="H31" s="391" t="s">
        <v>317</v>
      </c>
      <c r="I31" s="391" t="s">
        <v>316</v>
      </c>
      <c r="J31" s="390" t="s">
        <v>317</v>
      </c>
      <c r="K31" s="117"/>
      <c r="L31" s="117"/>
      <c r="M31" s="117"/>
      <c r="R31" s="417"/>
      <c r="S31" s="420" t="s">
        <v>744</v>
      </c>
      <c r="T31" s="783">
        <v>140</v>
      </c>
      <c r="U31" s="785">
        <v>88</v>
      </c>
      <c r="V31" s="785">
        <v>52</v>
      </c>
      <c r="W31" s="726">
        <v>43</v>
      </c>
      <c r="X31" s="788">
        <v>28</v>
      </c>
      <c r="Y31" s="788">
        <v>15</v>
      </c>
    </row>
    <row r="32" spans="1:25" s="158" customFormat="1" ht="19.5" customHeight="1">
      <c r="A32" s="1014" t="s">
        <v>791</v>
      </c>
      <c r="B32" s="1015"/>
      <c r="C32" s="398">
        <v>247</v>
      </c>
      <c r="D32" s="393">
        <v>127</v>
      </c>
      <c r="E32" s="393">
        <v>233</v>
      </c>
      <c r="F32" s="394">
        <v>115</v>
      </c>
      <c r="G32" s="394">
        <v>14</v>
      </c>
      <c r="H32" s="394">
        <v>12</v>
      </c>
      <c r="I32" s="399" t="s">
        <v>680</v>
      </c>
      <c r="J32" s="399" t="s">
        <v>680</v>
      </c>
      <c r="K32" s="117"/>
      <c r="L32" s="117"/>
      <c r="M32" s="117"/>
      <c r="R32" s="417"/>
      <c r="S32" s="52" t="s">
        <v>458</v>
      </c>
      <c r="T32" s="783">
        <v>212</v>
      </c>
      <c r="U32" s="785">
        <v>133</v>
      </c>
      <c r="V32" s="785">
        <v>79</v>
      </c>
      <c r="W32" s="726">
        <v>68</v>
      </c>
      <c r="X32" s="788">
        <v>48</v>
      </c>
      <c r="Y32" s="788">
        <v>20</v>
      </c>
    </row>
    <row r="33" spans="1:25" s="158" customFormat="1" ht="19.5" customHeight="1">
      <c r="A33" s="1000" t="s">
        <v>800</v>
      </c>
      <c r="B33" s="1016"/>
      <c r="C33" s="401">
        <v>269</v>
      </c>
      <c r="D33" s="118">
        <v>123</v>
      </c>
      <c r="E33" s="118">
        <v>252</v>
      </c>
      <c r="F33" s="160">
        <v>118</v>
      </c>
      <c r="G33" s="160">
        <v>17</v>
      </c>
      <c r="H33" s="160">
        <v>5</v>
      </c>
      <c r="I33" s="166" t="s">
        <v>799</v>
      </c>
      <c r="J33" s="166" t="s">
        <v>799</v>
      </c>
      <c r="K33" s="159"/>
      <c r="L33" s="117"/>
      <c r="M33" s="117"/>
      <c r="R33" s="417"/>
      <c r="S33" s="5" t="s">
        <v>494</v>
      </c>
      <c r="T33" s="783">
        <v>177</v>
      </c>
      <c r="U33" s="785">
        <v>88</v>
      </c>
      <c r="V33" s="785">
        <v>89</v>
      </c>
      <c r="W33" s="726">
        <v>133</v>
      </c>
      <c r="X33" s="788">
        <v>72</v>
      </c>
      <c r="Y33" s="788">
        <v>61</v>
      </c>
    </row>
    <row r="34" spans="1:25" s="158" customFormat="1" ht="19.5" customHeight="1">
      <c r="A34" s="1000" t="s">
        <v>808</v>
      </c>
      <c r="B34" s="1013"/>
      <c r="C34" s="699">
        <f>SUM(E34,G34,I34)</f>
        <v>281</v>
      </c>
      <c r="D34" s="699">
        <f>SUM(F34,H34,J34)</f>
        <v>123</v>
      </c>
      <c r="E34" s="699">
        <v>267</v>
      </c>
      <c r="F34" s="699">
        <v>120</v>
      </c>
      <c r="G34" s="699">
        <v>14</v>
      </c>
      <c r="H34" s="699">
        <v>3</v>
      </c>
      <c r="I34" s="166" t="s">
        <v>878</v>
      </c>
      <c r="J34" s="166" t="s">
        <v>878</v>
      </c>
      <c r="R34" s="3"/>
      <c r="S34" s="5" t="s">
        <v>495</v>
      </c>
      <c r="T34" s="783">
        <v>216</v>
      </c>
      <c r="U34" s="785">
        <v>86</v>
      </c>
      <c r="V34" s="785">
        <v>130</v>
      </c>
      <c r="W34" s="726">
        <v>111</v>
      </c>
      <c r="X34" s="788">
        <v>42</v>
      </c>
      <c r="Y34" s="788">
        <v>69</v>
      </c>
    </row>
    <row r="35" spans="1:25" s="158" customFormat="1" ht="19.5" customHeight="1">
      <c r="A35" s="1000" t="s">
        <v>127</v>
      </c>
      <c r="B35" s="1013"/>
      <c r="C35" s="699">
        <v>309</v>
      </c>
      <c r="D35" s="699">
        <v>161</v>
      </c>
      <c r="E35" s="699">
        <v>300</v>
      </c>
      <c r="F35" s="699">
        <v>156</v>
      </c>
      <c r="G35" s="699">
        <v>9</v>
      </c>
      <c r="H35" s="699">
        <v>5</v>
      </c>
      <c r="I35" s="166" t="s">
        <v>128</v>
      </c>
      <c r="J35" s="166" t="s">
        <v>128</v>
      </c>
      <c r="R35" s="417"/>
      <c r="S35" s="271" t="s">
        <v>496</v>
      </c>
      <c r="T35" s="446" t="s">
        <v>681</v>
      </c>
      <c r="U35" s="281" t="s">
        <v>681</v>
      </c>
      <c r="V35" s="281" t="s">
        <v>681</v>
      </c>
      <c r="W35" s="58" t="s">
        <v>681</v>
      </c>
      <c r="X35" s="707" t="s">
        <v>681</v>
      </c>
      <c r="Y35" s="707" t="s">
        <v>681</v>
      </c>
    </row>
    <row r="36" spans="1:25" s="158" customFormat="1" ht="19.5" customHeight="1">
      <c r="A36" s="1017" t="s">
        <v>126</v>
      </c>
      <c r="B36" s="1018"/>
      <c r="C36" s="857">
        <v>294</v>
      </c>
      <c r="D36" s="858">
        <v>162</v>
      </c>
      <c r="E36" s="858">
        <v>286</v>
      </c>
      <c r="F36" s="858">
        <v>155</v>
      </c>
      <c r="G36" s="858">
        <v>8</v>
      </c>
      <c r="H36" s="858">
        <v>7</v>
      </c>
      <c r="I36" s="860" t="s">
        <v>878</v>
      </c>
      <c r="J36" s="860" t="s">
        <v>878</v>
      </c>
      <c r="K36" s="711"/>
      <c r="R36" s="417"/>
      <c r="S36" s="341" t="s">
        <v>544</v>
      </c>
      <c r="T36" s="731">
        <v>263</v>
      </c>
      <c r="U36" s="785">
        <v>28</v>
      </c>
      <c r="V36" s="785">
        <v>235</v>
      </c>
      <c r="W36" s="726">
        <v>176</v>
      </c>
      <c r="X36" s="788">
        <v>25</v>
      </c>
      <c r="Y36" s="788">
        <v>151</v>
      </c>
    </row>
    <row r="37" spans="1:25" s="158" customFormat="1" ht="19.5" customHeight="1">
      <c r="A37" s="675" t="s">
        <v>880</v>
      </c>
      <c r="B37" s="117"/>
      <c r="C37" s="117"/>
      <c r="D37" s="117"/>
      <c r="E37" s="117"/>
      <c r="F37" s="117"/>
      <c r="G37" s="117"/>
      <c r="H37" s="117"/>
      <c r="I37" s="117"/>
      <c r="J37" s="117"/>
      <c r="K37" s="117"/>
      <c r="L37" s="117"/>
      <c r="M37" s="117"/>
      <c r="R37" s="417"/>
      <c r="S37" s="271" t="s">
        <v>545</v>
      </c>
      <c r="T37" s="731">
        <v>64</v>
      </c>
      <c r="U37" s="785">
        <v>16</v>
      </c>
      <c r="V37" s="785">
        <v>48</v>
      </c>
      <c r="W37" s="726">
        <v>35</v>
      </c>
      <c r="X37" s="788">
        <v>8</v>
      </c>
      <c r="Y37" s="788">
        <v>27</v>
      </c>
    </row>
    <row r="38" spans="1:25" s="158" customFormat="1" ht="19.5" customHeight="1">
      <c r="A38" s="161" t="s">
        <v>190</v>
      </c>
      <c r="B38" s="162"/>
      <c r="C38" s="118"/>
      <c r="D38" s="95"/>
      <c r="E38" s="95"/>
      <c r="F38" s="160"/>
      <c r="G38" s="160"/>
      <c r="H38" s="160"/>
      <c r="I38" s="160"/>
      <c r="J38" s="160"/>
      <c r="K38" s="160"/>
      <c r="L38" s="117"/>
      <c r="M38" s="117"/>
      <c r="R38" s="417"/>
      <c r="S38" s="706" t="s">
        <v>886</v>
      </c>
      <c r="T38" s="731">
        <v>7</v>
      </c>
      <c r="U38" s="785">
        <v>3</v>
      </c>
      <c r="V38" s="785">
        <v>4</v>
      </c>
      <c r="W38" s="726">
        <v>7</v>
      </c>
      <c r="X38" s="788">
        <v>3</v>
      </c>
      <c r="Y38" s="788">
        <v>4</v>
      </c>
    </row>
    <row r="39" spans="1:25" s="158" customFormat="1" ht="19.5" customHeight="1">
      <c r="A39" s="1"/>
      <c r="R39" s="3"/>
      <c r="S39" s="271" t="s">
        <v>747</v>
      </c>
      <c r="T39" s="731">
        <v>266</v>
      </c>
      <c r="U39" s="785">
        <v>119</v>
      </c>
      <c r="V39" s="785">
        <v>147</v>
      </c>
      <c r="W39" s="726">
        <v>122</v>
      </c>
      <c r="X39" s="788">
        <v>54</v>
      </c>
      <c r="Y39" s="788">
        <v>68</v>
      </c>
    </row>
    <row r="40" spans="1:25" s="158" customFormat="1" ht="19.5" customHeight="1">
      <c r="A40" s="712" t="s">
        <v>125</v>
      </c>
      <c r="B40" s="714"/>
      <c r="C40" s="714"/>
      <c r="D40" s="714"/>
      <c r="E40" s="714"/>
      <c r="F40" s="714"/>
      <c r="G40" s="714"/>
      <c r="H40" s="714"/>
      <c r="I40" s="714"/>
      <c r="J40" s="714"/>
      <c r="K40" s="714"/>
      <c r="L40" s="714"/>
      <c r="R40" s="417"/>
      <c r="S40" s="271" t="s">
        <v>748</v>
      </c>
      <c r="T40" s="731">
        <v>29</v>
      </c>
      <c r="U40" s="786">
        <v>14</v>
      </c>
      <c r="V40" s="785">
        <v>15</v>
      </c>
      <c r="W40" s="726">
        <v>5</v>
      </c>
      <c r="X40" s="786">
        <v>4</v>
      </c>
      <c r="Y40" s="788">
        <v>1</v>
      </c>
    </row>
    <row r="41" spans="1:25" s="158" customFormat="1" ht="19.5" customHeight="1">
      <c r="A41" s="965" t="s">
        <v>38</v>
      </c>
      <c r="B41" s="965"/>
      <c r="C41" s="965"/>
      <c r="D41" s="965"/>
      <c r="E41" s="965"/>
      <c r="F41" s="965"/>
      <c r="G41" s="965"/>
      <c r="H41" s="965"/>
      <c r="I41" s="965"/>
      <c r="J41" s="965"/>
      <c r="K41" s="965"/>
      <c r="L41" s="965"/>
      <c r="R41" s="417"/>
      <c r="S41" s="841" t="s">
        <v>105</v>
      </c>
      <c r="T41" s="731">
        <v>42</v>
      </c>
      <c r="U41" s="281">
        <v>27</v>
      </c>
      <c r="V41" s="785">
        <v>15</v>
      </c>
      <c r="W41" s="726">
        <v>21</v>
      </c>
      <c r="X41" s="281">
        <v>14</v>
      </c>
      <c r="Y41" s="788">
        <v>7</v>
      </c>
    </row>
    <row r="42" spans="1:25" s="158" customFormat="1" ht="19.5" customHeight="1">
      <c r="A42" s="1019" t="s">
        <v>66</v>
      </c>
      <c r="B42" s="1019"/>
      <c r="C42" s="1019"/>
      <c r="D42" s="1019"/>
      <c r="E42" s="1019"/>
      <c r="F42" s="1019"/>
      <c r="G42" s="1019"/>
      <c r="H42" s="1019"/>
      <c r="I42" s="1019"/>
      <c r="J42" s="1019"/>
      <c r="K42" s="1019"/>
      <c r="L42" s="1019"/>
      <c r="R42" s="417"/>
      <c r="S42" s="271" t="s">
        <v>749</v>
      </c>
      <c r="T42" s="731">
        <v>49</v>
      </c>
      <c r="U42" s="281">
        <v>1</v>
      </c>
      <c r="V42" s="785">
        <v>48</v>
      </c>
      <c r="W42" s="726">
        <v>31</v>
      </c>
      <c r="X42" s="281">
        <v>1</v>
      </c>
      <c r="Y42" s="788">
        <v>30</v>
      </c>
    </row>
    <row r="43" spans="1:25" s="158" customFormat="1" ht="19.5" customHeight="1" thickBot="1">
      <c r="A43" s="117"/>
      <c r="B43" s="167"/>
      <c r="C43" s="167"/>
      <c r="D43" s="167"/>
      <c r="E43" s="167"/>
      <c r="F43" s="167"/>
      <c r="G43" s="167"/>
      <c r="H43" s="167"/>
      <c r="I43" s="167"/>
      <c r="J43" s="167"/>
      <c r="K43" s="117"/>
      <c r="L43" s="166" t="s">
        <v>398</v>
      </c>
      <c r="S43" s="706" t="s">
        <v>103</v>
      </c>
      <c r="T43" s="117">
        <v>5</v>
      </c>
      <c r="U43" s="117">
        <v>4</v>
      </c>
      <c r="V43" s="117">
        <v>1</v>
      </c>
      <c r="W43" s="117">
        <v>5</v>
      </c>
      <c r="X43" s="117">
        <v>4</v>
      </c>
      <c r="Y43" s="117">
        <v>1</v>
      </c>
    </row>
    <row r="44" spans="1:25" s="158" customFormat="1" ht="19.5" customHeight="1">
      <c r="A44" s="1040" t="s">
        <v>399</v>
      </c>
      <c r="B44" s="1041"/>
      <c r="C44" s="402"/>
      <c r="D44" s="1022" t="s">
        <v>825</v>
      </c>
      <c r="E44" s="1052"/>
      <c r="F44" s="1052"/>
      <c r="G44" s="1052"/>
      <c r="H44" s="1052"/>
      <c r="I44" s="1052"/>
      <c r="J44" s="1052"/>
      <c r="K44" s="1052"/>
      <c r="L44" s="1052"/>
      <c r="S44" s="706" t="s">
        <v>104</v>
      </c>
      <c r="T44" s="117">
        <v>9</v>
      </c>
      <c r="U44" s="117">
        <v>3</v>
      </c>
      <c r="V44" s="117">
        <v>6</v>
      </c>
      <c r="W44" s="117">
        <v>9</v>
      </c>
      <c r="X44" s="117">
        <v>3</v>
      </c>
      <c r="Y44" s="117">
        <v>6</v>
      </c>
    </row>
    <row r="45" spans="1:25" s="158" customFormat="1" ht="19.5" customHeight="1">
      <c r="A45" s="1034"/>
      <c r="B45" s="1035"/>
      <c r="C45" s="403" t="s">
        <v>400</v>
      </c>
      <c r="D45" s="1024" t="s">
        <v>760</v>
      </c>
      <c r="E45" s="1032"/>
      <c r="F45" s="1033"/>
      <c r="G45" s="1024" t="s">
        <v>401</v>
      </c>
      <c r="H45" s="1033"/>
      <c r="I45" s="1024" t="s">
        <v>402</v>
      </c>
      <c r="J45" s="1033"/>
      <c r="K45" s="1024" t="s">
        <v>403</v>
      </c>
      <c r="L45" s="1032"/>
      <c r="R45" s="417"/>
      <c r="S45" s="271" t="s">
        <v>750</v>
      </c>
      <c r="T45" s="731">
        <v>82</v>
      </c>
      <c r="U45" s="785">
        <v>3</v>
      </c>
      <c r="V45" s="785">
        <v>79</v>
      </c>
      <c r="W45" s="726">
        <v>40</v>
      </c>
      <c r="X45" s="842" t="s">
        <v>878</v>
      </c>
      <c r="Y45" s="788">
        <v>40</v>
      </c>
    </row>
    <row r="46" spans="1:25" s="158" customFormat="1" ht="19.5" customHeight="1">
      <c r="A46" s="1042"/>
      <c r="B46" s="1043"/>
      <c r="C46" s="404"/>
      <c r="D46" s="390" t="s">
        <v>315</v>
      </c>
      <c r="E46" s="405" t="s">
        <v>761</v>
      </c>
      <c r="F46" s="391" t="s">
        <v>404</v>
      </c>
      <c r="G46" s="392" t="s">
        <v>761</v>
      </c>
      <c r="H46" s="391" t="s">
        <v>404</v>
      </c>
      <c r="I46" s="391" t="s">
        <v>761</v>
      </c>
      <c r="J46" s="391" t="s">
        <v>404</v>
      </c>
      <c r="K46" s="391" t="s">
        <v>761</v>
      </c>
      <c r="L46" s="390" t="s">
        <v>404</v>
      </c>
      <c r="R46" s="417"/>
      <c r="S46" s="271" t="s">
        <v>551</v>
      </c>
      <c r="T46" s="731">
        <v>3</v>
      </c>
      <c r="U46" s="786" t="s">
        <v>878</v>
      </c>
      <c r="V46" s="785">
        <v>3</v>
      </c>
      <c r="W46" s="726">
        <v>3</v>
      </c>
      <c r="X46" s="842" t="s">
        <v>878</v>
      </c>
      <c r="Y46" s="788">
        <v>3</v>
      </c>
    </row>
    <row r="47" spans="1:25" s="158" customFormat="1" ht="19.5" customHeight="1">
      <c r="A47" s="1020" t="s">
        <v>405</v>
      </c>
      <c r="B47" s="1021"/>
      <c r="C47" s="406">
        <v>35</v>
      </c>
      <c r="D47" s="407">
        <v>98</v>
      </c>
      <c r="E47" s="406">
        <v>93</v>
      </c>
      <c r="F47" s="406">
        <v>5</v>
      </c>
      <c r="G47" s="406">
        <v>1</v>
      </c>
      <c r="H47" s="406">
        <v>1</v>
      </c>
      <c r="I47" s="406">
        <v>92</v>
      </c>
      <c r="J47" s="406">
        <v>4</v>
      </c>
      <c r="K47" s="411" t="s">
        <v>681</v>
      </c>
      <c r="L47" s="411" t="s">
        <v>681</v>
      </c>
      <c r="R47" s="417"/>
      <c r="S47" s="271" t="s">
        <v>552</v>
      </c>
      <c r="T47" s="354">
        <v>62</v>
      </c>
      <c r="U47" s="354">
        <v>23</v>
      </c>
      <c r="V47" s="354">
        <v>39</v>
      </c>
      <c r="W47" s="354">
        <v>42</v>
      </c>
      <c r="X47" s="354">
        <v>18</v>
      </c>
      <c r="Y47" s="354">
        <v>24</v>
      </c>
    </row>
    <row r="48" spans="1:25" s="158" customFormat="1" ht="19.5" customHeight="1">
      <c r="A48" s="388"/>
      <c r="B48" s="409"/>
      <c r="C48" s="407"/>
      <c r="D48" s="407"/>
      <c r="E48" s="407"/>
      <c r="F48" s="407"/>
      <c r="G48" s="407"/>
      <c r="H48" s="407"/>
      <c r="I48" s="407"/>
      <c r="J48" s="407"/>
      <c r="K48" s="117"/>
      <c r="L48" s="117"/>
      <c r="R48" s="417"/>
      <c r="S48" s="271" t="s">
        <v>537</v>
      </c>
      <c r="T48" s="779" t="s">
        <v>878</v>
      </c>
      <c r="U48" s="281" t="s">
        <v>681</v>
      </c>
      <c r="V48" s="281" t="s">
        <v>681</v>
      </c>
      <c r="W48" s="58" t="s">
        <v>681</v>
      </c>
      <c r="X48" s="707" t="s">
        <v>681</v>
      </c>
      <c r="Y48" s="707" t="s">
        <v>681</v>
      </c>
    </row>
    <row r="49" spans="1:25" s="158" customFormat="1" ht="19.5" customHeight="1">
      <c r="A49" s="1034" t="s">
        <v>406</v>
      </c>
      <c r="B49" s="1035"/>
      <c r="C49" s="166" t="s">
        <v>681</v>
      </c>
      <c r="D49" s="166" t="s">
        <v>681</v>
      </c>
      <c r="E49" s="166" t="s">
        <v>681</v>
      </c>
      <c r="F49" s="166" t="s">
        <v>681</v>
      </c>
      <c r="G49" s="166" t="s">
        <v>681</v>
      </c>
      <c r="H49" s="166" t="s">
        <v>681</v>
      </c>
      <c r="I49" s="166" t="s">
        <v>681</v>
      </c>
      <c r="J49" s="166" t="s">
        <v>681</v>
      </c>
      <c r="K49" s="166" t="s">
        <v>681</v>
      </c>
      <c r="L49" s="166" t="s">
        <v>681</v>
      </c>
      <c r="M49" s="712"/>
      <c r="N49" s="712"/>
      <c r="O49" s="712"/>
      <c r="P49" s="712"/>
      <c r="Q49" s="712"/>
      <c r="R49" s="417"/>
      <c r="S49" s="271" t="s">
        <v>412</v>
      </c>
      <c r="T49" s="354">
        <v>154</v>
      </c>
      <c r="U49" s="354">
        <v>45</v>
      </c>
      <c r="V49" s="354">
        <v>109</v>
      </c>
      <c r="W49" s="354">
        <v>73</v>
      </c>
      <c r="X49" s="354">
        <v>23</v>
      </c>
      <c r="Y49" s="354">
        <v>50</v>
      </c>
    </row>
    <row r="50" spans="1:26" s="158" customFormat="1" ht="19.5" customHeight="1">
      <c r="A50" s="388"/>
      <c r="B50" s="409"/>
      <c r="C50" s="160"/>
      <c r="D50" s="160"/>
      <c r="E50" s="160"/>
      <c r="F50" s="160"/>
      <c r="G50" s="160"/>
      <c r="H50" s="160"/>
      <c r="I50" s="160"/>
      <c r="J50" s="160"/>
      <c r="K50" s="117"/>
      <c r="L50" s="160"/>
      <c r="M50" s="714"/>
      <c r="N50" s="714"/>
      <c r="O50" s="714"/>
      <c r="P50" s="714"/>
      <c r="Q50" s="714"/>
      <c r="R50" s="417"/>
      <c r="S50" s="271" t="s">
        <v>413</v>
      </c>
      <c r="T50" s="446" t="s">
        <v>681</v>
      </c>
      <c r="U50" s="281" t="s">
        <v>681</v>
      </c>
      <c r="V50" s="281" t="s">
        <v>681</v>
      </c>
      <c r="W50" s="58" t="s">
        <v>681</v>
      </c>
      <c r="X50" s="707" t="s">
        <v>681</v>
      </c>
      <c r="Y50" s="707" t="s">
        <v>681</v>
      </c>
      <c r="Z50" s="408"/>
    </row>
    <row r="51" spans="1:25" s="158" customFormat="1" ht="19.5" customHeight="1">
      <c r="A51" s="1034" t="s">
        <v>407</v>
      </c>
      <c r="B51" s="1035"/>
      <c r="C51" s="754">
        <v>3</v>
      </c>
      <c r="D51" s="709">
        <v>6</v>
      </c>
      <c r="E51" s="782">
        <v>6</v>
      </c>
      <c r="F51" s="166" t="s">
        <v>681</v>
      </c>
      <c r="G51" s="754">
        <v>1</v>
      </c>
      <c r="H51" s="166" t="s">
        <v>681</v>
      </c>
      <c r="I51" s="754">
        <v>5</v>
      </c>
      <c r="J51" s="166" t="s">
        <v>681</v>
      </c>
      <c r="K51" s="166" t="s">
        <v>681</v>
      </c>
      <c r="L51" s="166" t="s">
        <v>681</v>
      </c>
      <c r="M51" s="117"/>
      <c r="N51" s="117"/>
      <c r="O51" s="117"/>
      <c r="P51" s="117"/>
      <c r="Q51" s="117"/>
      <c r="R51" s="417"/>
      <c r="S51" s="271" t="s">
        <v>414</v>
      </c>
      <c r="T51" s="731">
        <v>195</v>
      </c>
      <c r="U51" s="785">
        <v>38</v>
      </c>
      <c r="V51" s="785">
        <v>157</v>
      </c>
      <c r="W51" s="726">
        <v>99</v>
      </c>
      <c r="X51" s="788">
        <v>12</v>
      </c>
      <c r="Y51" s="788">
        <v>87</v>
      </c>
    </row>
    <row r="52" spans="1:25" s="158" customFormat="1" ht="19.5" customHeight="1">
      <c r="A52" s="388"/>
      <c r="B52" s="409"/>
      <c r="C52" s="117"/>
      <c r="D52" s="117"/>
      <c r="E52" s="754" t="s">
        <v>882</v>
      </c>
      <c r="F52" s="117"/>
      <c r="G52" s="117"/>
      <c r="H52" s="117"/>
      <c r="I52" s="754" t="s">
        <v>882</v>
      </c>
      <c r="J52" s="117"/>
      <c r="K52" s="117"/>
      <c r="L52" s="117"/>
      <c r="M52" s="713"/>
      <c r="N52" s="713"/>
      <c r="O52" s="713"/>
      <c r="P52" s="713"/>
      <c r="Q52" s="713"/>
      <c r="R52" s="3"/>
      <c r="S52" s="271" t="s">
        <v>415</v>
      </c>
      <c r="T52" s="726">
        <v>79</v>
      </c>
      <c r="U52" s="788">
        <v>61</v>
      </c>
      <c r="V52" s="788">
        <v>18</v>
      </c>
      <c r="W52" s="726">
        <v>76</v>
      </c>
      <c r="X52" s="788">
        <v>59</v>
      </c>
      <c r="Y52" s="788">
        <v>17</v>
      </c>
    </row>
    <row r="53" spans="1:25" s="158" customFormat="1" ht="19.5" customHeight="1">
      <c r="A53" s="1034" t="s">
        <v>408</v>
      </c>
      <c r="B53" s="1035"/>
      <c r="C53" s="709">
        <v>32</v>
      </c>
      <c r="D53" s="709">
        <v>92</v>
      </c>
      <c r="E53" s="709">
        <v>87</v>
      </c>
      <c r="F53" s="682">
        <v>5</v>
      </c>
      <c r="G53" s="166" t="s">
        <v>681</v>
      </c>
      <c r="H53" s="709">
        <v>1</v>
      </c>
      <c r="I53" s="709">
        <v>87</v>
      </c>
      <c r="J53" s="709">
        <v>4</v>
      </c>
      <c r="K53" s="166" t="s">
        <v>681</v>
      </c>
      <c r="L53" s="166" t="s">
        <v>681</v>
      </c>
      <c r="M53" s="713"/>
      <c r="N53" s="709" t="s">
        <v>822</v>
      </c>
      <c r="O53" s="709"/>
      <c r="P53" s="713"/>
      <c r="Q53" s="708" t="s">
        <v>822</v>
      </c>
      <c r="R53" s="526"/>
      <c r="S53" s="429" t="s">
        <v>416</v>
      </c>
      <c r="T53" s="784">
        <v>78</v>
      </c>
      <c r="U53" s="787">
        <v>26</v>
      </c>
      <c r="V53" s="787">
        <v>52</v>
      </c>
      <c r="W53" s="789">
        <v>36</v>
      </c>
      <c r="X53" s="787">
        <v>12</v>
      </c>
      <c r="Y53" s="787">
        <v>24</v>
      </c>
    </row>
    <row r="54" spans="1:25" s="158" customFormat="1" ht="19.5" customHeight="1">
      <c r="A54" s="1048" t="s">
        <v>826</v>
      </c>
      <c r="B54" s="1049"/>
      <c r="C54" s="754">
        <v>7</v>
      </c>
      <c r="D54" s="754">
        <v>33</v>
      </c>
      <c r="E54" s="754">
        <v>30</v>
      </c>
      <c r="F54" s="682">
        <v>3</v>
      </c>
      <c r="G54" s="166" t="s">
        <v>681</v>
      </c>
      <c r="H54" s="754">
        <v>1</v>
      </c>
      <c r="I54" s="754">
        <v>30</v>
      </c>
      <c r="J54" s="166">
        <v>2</v>
      </c>
      <c r="K54" s="166" t="s">
        <v>681</v>
      </c>
      <c r="L54" s="166" t="s">
        <v>681</v>
      </c>
      <c r="M54" s="708" t="s">
        <v>822</v>
      </c>
      <c r="N54" s="708" t="s">
        <v>822</v>
      </c>
      <c r="O54" s="708"/>
      <c r="P54" s="708" t="s">
        <v>822</v>
      </c>
      <c r="Q54" s="708" t="s">
        <v>822</v>
      </c>
      <c r="R54" s="54" t="s">
        <v>190</v>
      </c>
      <c r="T54" s="120"/>
      <c r="U54" s="6"/>
      <c r="V54" s="6"/>
      <c r="W54" s="120"/>
      <c r="X54" s="6"/>
      <c r="Y54" s="6"/>
    </row>
    <row r="55" spans="1:18" s="158" customFormat="1" ht="19.5" customHeight="1">
      <c r="A55" s="1046" t="s">
        <v>801</v>
      </c>
      <c r="B55" s="1047"/>
      <c r="C55" s="709">
        <v>16</v>
      </c>
      <c r="D55" s="754">
        <v>39</v>
      </c>
      <c r="E55" s="754">
        <v>38</v>
      </c>
      <c r="F55" s="682">
        <v>1</v>
      </c>
      <c r="G55" s="166" t="s">
        <v>681</v>
      </c>
      <c r="H55" s="166" t="s">
        <v>681</v>
      </c>
      <c r="I55" s="709">
        <v>38</v>
      </c>
      <c r="J55" s="709">
        <v>1</v>
      </c>
      <c r="K55" s="166" t="s">
        <v>681</v>
      </c>
      <c r="L55" s="166" t="s">
        <v>681</v>
      </c>
      <c r="M55" s="400" t="s">
        <v>822</v>
      </c>
      <c r="N55" s="400" t="s">
        <v>822</v>
      </c>
      <c r="O55" s="400"/>
      <c r="P55" s="400" t="s">
        <v>822</v>
      </c>
      <c r="Q55" s="400" t="s">
        <v>822</v>
      </c>
      <c r="R55" s="400" t="s">
        <v>822</v>
      </c>
    </row>
    <row r="56" spans="1:18" s="158" customFormat="1" ht="19.5" customHeight="1">
      <c r="A56" s="1046" t="s">
        <v>754</v>
      </c>
      <c r="B56" s="1047"/>
      <c r="C56" s="754">
        <v>1</v>
      </c>
      <c r="D56" s="754">
        <v>1</v>
      </c>
      <c r="E56" s="754">
        <v>1</v>
      </c>
      <c r="F56" s="166" t="s">
        <v>681</v>
      </c>
      <c r="G56" s="166" t="s">
        <v>681</v>
      </c>
      <c r="H56" s="166" t="s">
        <v>681</v>
      </c>
      <c r="I56" s="754">
        <v>1</v>
      </c>
      <c r="J56" s="166" t="s">
        <v>681</v>
      </c>
      <c r="K56" s="166" t="s">
        <v>681</v>
      </c>
      <c r="L56" s="166" t="s">
        <v>681</v>
      </c>
      <c r="M56" s="400" t="s">
        <v>253</v>
      </c>
      <c r="N56" s="400" t="s">
        <v>253</v>
      </c>
      <c r="O56" s="400"/>
      <c r="P56" s="400" t="s">
        <v>822</v>
      </c>
      <c r="Q56" s="400" t="s">
        <v>822</v>
      </c>
      <c r="R56" s="400" t="s">
        <v>822</v>
      </c>
    </row>
    <row r="57" spans="1:12" s="158" customFormat="1" ht="19.5" customHeight="1">
      <c r="A57" s="1046" t="s">
        <v>755</v>
      </c>
      <c r="B57" s="1047"/>
      <c r="C57" s="754">
        <v>3</v>
      </c>
      <c r="D57" s="754">
        <v>4</v>
      </c>
      <c r="E57" s="754">
        <v>4</v>
      </c>
      <c r="F57" s="166" t="s">
        <v>681</v>
      </c>
      <c r="G57" s="166" t="s">
        <v>681</v>
      </c>
      <c r="H57" s="166" t="s">
        <v>681</v>
      </c>
      <c r="I57" s="754">
        <v>4</v>
      </c>
      <c r="J57" s="166" t="s">
        <v>681</v>
      </c>
      <c r="K57" s="166" t="s">
        <v>681</v>
      </c>
      <c r="L57" s="166" t="s">
        <v>681</v>
      </c>
    </row>
    <row r="58" spans="1:18" s="158" customFormat="1" ht="19.5" customHeight="1">
      <c r="A58" s="1046" t="s">
        <v>756</v>
      </c>
      <c r="B58" s="1047"/>
      <c r="C58" s="754">
        <v>2</v>
      </c>
      <c r="D58" s="754">
        <v>4</v>
      </c>
      <c r="E58" s="754">
        <v>3</v>
      </c>
      <c r="F58" s="166">
        <v>1</v>
      </c>
      <c r="G58" s="166" t="s">
        <v>681</v>
      </c>
      <c r="H58" s="166" t="s">
        <v>681</v>
      </c>
      <c r="I58" s="754">
        <v>3</v>
      </c>
      <c r="J58" s="166">
        <v>1</v>
      </c>
      <c r="K58" s="166" t="s">
        <v>681</v>
      </c>
      <c r="L58" s="166" t="s">
        <v>681</v>
      </c>
      <c r="M58" s="400" t="s">
        <v>253</v>
      </c>
      <c r="N58" s="166"/>
      <c r="O58" s="166"/>
      <c r="P58" s="166"/>
      <c r="Q58" s="166"/>
      <c r="R58" s="166"/>
    </row>
    <row r="59" spans="1:12" s="158" customFormat="1" ht="19.5" customHeight="1">
      <c r="A59" s="1044" t="s">
        <v>757</v>
      </c>
      <c r="B59" s="1045"/>
      <c r="C59" s="754">
        <v>3</v>
      </c>
      <c r="D59" s="754">
        <v>11</v>
      </c>
      <c r="E59" s="754">
        <v>11</v>
      </c>
      <c r="F59" s="166" t="s">
        <v>681</v>
      </c>
      <c r="G59" s="166" t="s">
        <v>681</v>
      </c>
      <c r="H59" s="166" t="s">
        <v>681</v>
      </c>
      <c r="I59" s="754">
        <v>11</v>
      </c>
      <c r="J59" s="166" t="s">
        <v>681</v>
      </c>
      <c r="K59" s="166" t="s">
        <v>681</v>
      </c>
      <c r="L59" s="166" t="s">
        <v>681</v>
      </c>
    </row>
    <row r="60" spans="1:12" s="158" customFormat="1" ht="19.5" customHeight="1">
      <c r="A60" s="164" t="s">
        <v>190</v>
      </c>
      <c r="B60" s="117"/>
      <c r="C60" s="397"/>
      <c r="D60" s="397"/>
      <c r="E60" s="397"/>
      <c r="F60" s="410"/>
      <c r="G60" s="397"/>
      <c r="H60" s="410"/>
      <c r="I60" s="397"/>
      <c r="J60" s="410"/>
      <c r="K60" s="410"/>
      <c r="L60" s="410"/>
    </row>
    <row r="61" s="158" customFormat="1" ht="19.5" customHeight="1">
      <c r="A61" s="1"/>
    </row>
    <row r="62" s="158" customFormat="1" ht="19.5" customHeight="1">
      <c r="A62" s="1"/>
    </row>
    <row r="63" s="158" customFormat="1" ht="19.5" customHeight="1">
      <c r="A63" s="1"/>
    </row>
    <row r="64" s="158" customFormat="1" ht="19.5" customHeight="1">
      <c r="A64" s="1"/>
    </row>
    <row r="65" spans="1:18" s="158" customFormat="1" ht="19.5" customHeight="1">
      <c r="A65" s="117"/>
      <c r="B65" s="117"/>
      <c r="C65" s="117"/>
      <c r="D65" s="117"/>
      <c r="E65" s="117"/>
      <c r="F65" s="117"/>
      <c r="G65" s="117"/>
      <c r="H65" s="117"/>
      <c r="I65" s="117"/>
      <c r="J65" s="117"/>
      <c r="K65" s="117"/>
      <c r="L65" s="163"/>
      <c r="M65" s="163"/>
      <c r="N65" s="163"/>
      <c r="O65" s="163"/>
      <c r="P65" s="159"/>
      <c r="Q65" s="159"/>
      <c r="R65" s="159"/>
    </row>
    <row r="66" spans="1:18" s="158" customFormat="1" ht="19.5" customHeight="1">
      <c r="A66" s="117"/>
      <c r="B66" s="117"/>
      <c r="C66" s="117"/>
      <c r="D66" s="117"/>
      <c r="E66" s="117"/>
      <c r="F66" s="117"/>
      <c r="G66" s="117"/>
      <c r="H66" s="117"/>
      <c r="I66" s="117"/>
      <c r="J66" s="117"/>
      <c r="K66" s="117"/>
      <c r="L66" s="163"/>
      <c r="M66" s="163"/>
      <c r="N66" s="163"/>
      <c r="O66" s="163"/>
      <c r="P66" s="159"/>
      <c r="Q66" s="159"/>
      <c r="R66" s="159"/>
    </row>
    <row r="67" spans="1:18" s="158" customFormat="1" ht="19.5" customHeight="1">
      <c r="A67" s="117"/>
      <c r="B67" s="117"/>
      <c r="C67" s="117"/>
      <c r="D67" s="117"/>
      <c r="E67" s="117"/>
      <c r="F67" s="117"/>
      <c r="G67" s="117"/>
      <c r="H67" s="117"/>
      <c r="I67" s="117"/>
      <c r="J67" s="117"/>
      <c r="K67" s="117"/>
      <c r="L67" s="163"/>
      <c r="M67" s="159"/>
      <c r="N67" s="159"/>
      <c r="O67" s="159"/>
      <c r="P67" s="159"/>
      <c r="Q67" s="159"/>
      <c r="R67" s="159"/>
    </row>
    <row r="68" spans="1:18" s="158" customFormat="1" ht="19.5" customHeight="1">
      <c r="A68" s="117"/>
      <c r="B68" s="117"/>
      <c r="C68" s="117"/>
      <c r="D68" s="117"/>
      <c r="E68" s="117"/>
      <c r="F68" s="117"/>
      <c r="G68" s="117"/>
      <c r="H68" s="117"/>
      <c r="I68" s="117"/>
      <c r="J68" s="117"/>
      <c r="K68" s="117"/>
      <c r="L68" s="159"/>
      <c r="M68" s="159"/>
      <c r="N68" s="159"/>
      <c r="O68" s="159"/>
      <c r="P68" s="159"/>
      <c r="Q68" s="159"/>
      <c r="R68" s="159"/>
    </row>
    <row r="69" spans="1:18" s="158" customFormat="1" ht="19.5" customHeight="1">
      <c r="A69" s="117"/>
      <c r="B69" s="117"/>
      <c r="C69" s="117"/>
      <c r="D69" s="117"/>
      <c r="E69" s="117"/>
      <c r="F69" s="117"/>
      <c r="G69" s="117"/>
      <c r="H69" s="117"/>
      <c r="I69" s="117"/>
      <c r="J69" s="117"/>
      <c r="K69" s="117"/>
      <c r="L69" s="159"/>
      <c r="M69" s="159"/>
      <c r="N69" s="159"/>
      <c r="O69" s="159"/>
      <c r="P69" s="159"/>
      <c r="Q69" s="159"/>
      <c r="R69" s="159"/>
    </row>
    <row r="70" spans="12:19" ht="19.5" customHeight="1">
      <c r="L70" s="159"/>
      <c r="M70" s="159"/>
      <c r="N70" s="159"/>
      <c r="O70" s="159"/>
      <c r="P70" s="159"/>
      <c r="Q70" s="159"/>
      <c r="R70" s="159"/>
      <c r="S70" s="159"/>
    </row>
    <row r="71" spans="12:19" ht="19.5" customHeight="1">
      <c r="L71" s="159"/>
      <c r="M71" s="159"/>
      <c r="N71" s="159"/>
      <c r="O71" s="159"/>
      <c r="P71" s="159"/>
      <c r="Q71" s="159"/>
      <c r="R71" s="159"/>
      <c r="S71" s="159"/>
    </row>
    <row r="72" spans="12:19" ht="18" customHeight="1">
      <c r="L72" s="159"/>
      <c r="M72" s="159"/>
      <c r="N72" s="159"/>
      <c r="O72" s="159"/>
      <c r="P72" s="159"/>
      <c r="Q72" s="159"/>
      <c r="R72" s="159"/>
      <c r="S72" s="159"/>
    </row>
    <row r="73" ht="15.75" customHeight="1">
      <c r="S73" s="159"/>
    </row>
    <row r="74" ht="15.75" customHeight="1">
      <c r="S74" s="159"/>
    </row>
    <row r="75" spans="2:19" ht="15.75" customHeight="1">
      <c r="B75" s="118"/>
      <c r="C75" s="118"/>
      <c r="D75" s="118"/>
      <c r="E75" s="118"/>
      <c r="F75" s="118"/>
      <c r="G75" s="118"/>
      <c r="H75" s="118"/>
      <c r="I75" s="118"/>
      <c r="J75" s="118"/>
      <c r="K75" s="118"/>
      <c r="L75" s="159"/>
      <c r="M75" s="159"/>
      <c r="N75" s="159"/>
      <c r="O75" s="159"/>
      <c r="P75" s="159"/>
      <c r="Q75" s="159"/>
      <c r="R75" s="159"/>
      <c r="S75" s="159"/>
    </row>
    <row r="76" spans="12:19" ht="15.75" customHeight="1">
      <c r="L76" s="159"/>
      <c r="M76" s="159"/>
      <c r="N76" s="159"/>
      <c r="O76" s="159"/>
      <c r="P76" s="159"/>
      <c r="Q76" s="159"/>
      <c r="R76" s="159"/>
      <c r="S76" s="159"/>
    </row>
    <row r="77" spans="12:19" ht="15.75" customHeight="1">
      <c r="L77" s="159"/>
      <c r="M77" s="159"/>
      <c r="N77" s="159"/>
      <c r="O77" s="159"/>
      <c r="P77" s="159"/>
      <c r="Q77" s="159"/>
      <c r="R77" s="159"/>
      <c r="S77" s="159"/>
    </row>
    <row r="78" ht="15.75" customHeight="1"/>
    <row r="79" spans="20:25" ht="15" customHeight="1">
      <c r="T79" s="118"/>
      <c r="U79" s="118"/>
      <c r="V79" s="118"/>
      <c r="W79" s="118"/>
      <c r="X79" s="118"/>
      <c r="Y79" s="118"/>
    </row>
    <row r="80" ht="15" customHeight="1">
      <c r="S80" s="159"/>
    </row>
    <row r="81" ht="15" customHeight="1">
      <c r="S81" s="159"/>
    </row>
    <row r="82" ht="15" customHeight="1">
      <c r="S82" s="159"/>
    </row>
    <row r="83" ht="19.5" customHeight="1"/>
    <row r="84" ht="19.5" customHeight="1">
      <c r="S84" s="117" t="s">
        <v>631</v>
      </c>
    </row>
    <row r="85" ht="18" customHeight="1"/>
    <row r="86" ht="15.75" customHeight="1"/>
    <row r="87" ht="15.75" customHeight="1"/>
    <row r="88" spans="2:18" ht="15.75" customHeight="1">
      <c r="B88" s="160"/>
      <c r="C88" s="159"/>
      <c r="D88" s="159"/>
      <c r="E88" s="159"/>
      <c r="F88" s="118"/>
      <c r="G88" s="118"/>
      <c r="H88" s="118"/>
      <c r="I88" s="118"/>
      <c r="J88" s="118"/>
      <c r="K88" s="118"/>
      <c r="L88" s="118"/>
      <c r="M88" s="118"/>
      <c r="N88" s="118"/>
      <c r="O88" s="118"/>
      <c r="P88" s="118"/>
      <c r="Q88" s="118"/>
      <c r="R88" s="118"/>
    </row>
    <row r="89" spans="6:18" ht="15.75" customHeight="1">
      <c r="F89" s="159"/>
      <c r="G89" s="159"/>
      <c r="H89" s="159"/>
      <c r="I89" s="159"/>
      <c r="J89" s="159"/>
      <c r="K89" s="159"/>
      <c r="L89" s="159"/>
      <c r="M89" s="159"/>
      <c r="N89" s="159"/>
      <c r="O89" s="159"/>
      <c r="P89" s="159"/>
      <c r="Q89" s="159"/>
      <c r="R89" s="159"/>
    </row>
    <row r="90" ht="15.75" customHeight="1">
      <c r="S90" s="159"/>
    </row>
    <row r="91" spans="13:18" ht="15.75" customHeight="1">
      <c r="M91" s="159"/>
      <c r="N91" s="159" t="s">
        <v>762</v>
      </c>
      <c r="O91" s="159"/>
      <c r="P91" s="159"/>
      <c r="Q91" s="159"/>
      <c r="R91" s="159"/>
    </row>
    <row r="92" ht="15.75" customHeight="1">
      <c r="S92" s="159"/>
    </row>
    <row r="93" spans="13:19" ht="15.75" customHeight="1">
      <c r="M93" s="159"/>
      <c r="N93" s="159"/>
      <c r="O93" s="159"/>
      <c r="P93" s="159"/>
      <c r="Q93" s="159"/>
      <c r="R93" s="159"/>
      <c r="S93" s="159"/>
    </row>
    <row r="94" spans="13:19" ht="15.75" customHeight="1">
      <c r="M94" s="159"/>
      <c r="N94" s="159"/>
      <c r="O94" s="159"/>
      <c r="P94" s="159"/>
      <c r="Q94" s="159"/>
      <c r="R94" s="159"/>
      <c r="S94" s="159"/>
    </row>
    <row r="95" ht="15.75" customHeight="1">
      <c r="S95" s="159"/>
    </row>
    <row r="96" ht="15.75" customHeight="1">
      <c r="S96" s="159"/>
    </row>
    <row r="97" spans="19:36" ht="15" customHeight="1">
      <c r="S97" s="159"/>
      <c r="AA97" s="159"/>
      <c r="AB97" s="159"/>
      <c r="AD97" s="159"/>
      <c r="AE97" s="159"/>
      <c r="AF97" s="160"/>
      <c r="AG97" s="159"/>
      <c r="AH97" s="159"/>
      <c r="AI97" s="159"/>
      <c r="AJ97" s="159"/>
    </row>
    <row r="98" spans="19:36" ht="15.75" customHeight="1">
      <c r="S98" s="159"/>
      <c r="AA98" s="159"/>
      <c r="AB98" s="159"/>
      <c r="AD98" s="159"/>
      <c r="AE98" s="159"/>
      <c r="AF98" s="160"/>
      <c r="AG98" s="159"/>
      <c r="AH98" s="159"/>
      <c r="AI98" s="159"/>
      <c r="AJ98" s="159"/>
    </row>
    <row r="99" spans="19:36" ht="19.5" customHeight="1">
      <c r="S99" s="159"/>
      <c r="AA99" s="159"/>
      <c r="AB99" s="159"/>
      <c r="AD99" s="159"/>
      <c r="AE99" s="159"/>
      <c r="AF99" s="160"/>
      <c r="AG99" s="159"/>
      <c r="AH99" s="159"/>
      <c r="AI99" s="159"/>
      <c r="AJ99" s="159"/>
    </row>
    <row r="100" ht="18" customHeight="1"/>
    <row r="101" spans="1:12" ht="15.75" customHeight="1">
      <c r="A101" s="118" t="s">
        <v>763</v>
      </c>
      <c r="B101" s="160"/>
      <c r="C101" s="160"/>
      <c r="D101" s="160"/>
      <c r="E101" s="160"/>
      <c r="F101" s="160"/>
      <c r="G101" s="160"/>
      <c r="H101" s="160"/>
      <c r="I101" s="160"/>
      <c r="J101" s="160"/>
      <c r="K101" s="160"/>
      <c r="L101" s="160"/>
    </row>
    <row r="102" spans="1:12" ht="15.75" customHeight="1">
      <c r="A102" s="118" t="s">
        <v>763</v>
      </c>
      <c r="B102" s="160"/>
      <c r="C102" s="160"/>
      <c r="D102" s="160"/>
      <c r="E102" s="160"/>
      <c r="F102" s="160"/>
      <c r="G102" s="160"/>
      <c r="H102" s="160"/>
      <c r="I102" s="160"/>
      <c r="J102" s="160"/>
      <c r="K102" s="160"/>
      <c r="L102" s="160"/>
    </row>
    <row r="103" spans="1:12" ht="15.75" customHeight="1">
      <c r="A103" s="164" t="s">
        <v>762</v>
      </c>
      <c r="B103" s="160"/>
      <c r="C103" s="160"/>
      <c r="D103" s="160"/>
      <c r="E103" s="160"/>
      <c r="F103" s="160"/>
      <c r="G103" s="160"/>
      <c r="H103" s="160"/>
      <c r="I103" s="160"/>
      <c r="J103" s="160"/>
      <c r="K103" s="160"/>
      <c r="L103" s="160"/>
    </row>
    <row r="104" spans="13:18" ht="15.75" customHeight="1">
      <c r="M104" s="159"/>
      <c r="N104" s="159"/>
      <c r="O104" s="159"/>
      <c r="P104" s="159"/>
      <c r="Q104" s="159"/>
      <c r="R104" s="159"/>
    </row>
    <row r="105" spans="13:18" ht="15.75" customHeight="1">
      <c r="M105" s="159"/>
      <c r="N105" s="159"/>
      <c r="O105" s="159"/>
      <c r="P105" s="159"/>
      <c r="Q105" s="159"/>
      <c r="R105" s="159"/>
    </row>
    <row r="106" spans="13:18" ht="15.75" customHeight="1">
      <c r="M106" s="159"/>
      <c r="N106" s="159"/>
      <c r="O106" s="159"/>
      <c r="P106" s="159"/>
      <c r="Q106" s="159"/>
      <c r="R106" s="159"/>
    </row>
    <row r="107" spans="13:18" ht="15.75" customHeight="1">
      <c r="M107" s="159"/>
      <c r="N107" s="159"/>
      <c r="O107" s="159"/>
      <c r="P107" s="159"/>
      <c r="Q107" s="159"/>
      <c r="R107" s="159"/>
    </row>
    <row r="108" spans="13:18" ht="15.75" customHeight="1">
      <c r="M108" s="159"/>
      <c r="N108" s="159"/>
      <c r="O108" s="159"/>
      <c r="P108" s="159"/>
      <c r="Q108" s="159"/>
      <c r="R108" s="159"/>
    </row>
    <row r="109" spans="13:19" ht="15.75" customHeight="1">
      <c r="M109" s="159"/>
      <c r="N109" s="159"/>
      <c r="O109" s="159"/>
      <c r="P109" s="159"/>
      <c r="Q109" s="159"/>
      <c r="R109" s="159"/>
      <c r="S109" s="159"/>
    </row>
    <row r="110" spans="13:19" ht="15.75" customHeight="1">
      <c r="M110" s="159"/>
      <c r="N110" s="159"/>
      <c r="O110" s="159"/>
      <c r="P110" s="159"/>
      <c r="Q110" s="159"/>
      <c r="R110" s="159"/>
      <c r="S110" s="159"/>
    </row>
    <row r="111" spans="13:19" ht="15.75" customHeight="1">
      <c r="M111" s="159"/>
      <c r="N111" s="159"/>
      <c r="O111" s="159"/>
      <c r="P111" s="159"/>
      <c r="Q111" s="159"/>
      <c r="R111" s="159"/>
      <c r="S111" s="159"/>
    </row>
    <row r="112" spans="13:19" ht="15.75" customHeight="1">
      <c r="M112" s="159"/>
      <c r="N112" s="159"/>
      <c r="O112" s="159"/>
      <c r="P112" s="159"/>
      <c r="Q112" s="159"/>
      <c r="R112" s="159"/>
      <c r="S112" s="159"/>
    </row>
    <row r="113" spans="13:19" ht="15.75" customHeight="1">
      <c r="M113" s="159"/>
      <c r="N113" s="159"/>
      <c r="O113" s="159"/>
      <c r="P113" s="159"/>
      <c r="Q113" s="159"/>
      <c r="R113" s="159"/>
      <c r="S113" s="159"/>
    </row>
    <row r="114" spans="1:19" ht="15.75" customHeight="1">
      <c r="A114" s="162"/>
      <c r="C114" s="95"/>
      <c r="D114" s="95"/>
      <c r="E114" s="159"/>
      <c r="F114" s="159"/>
      <c r="G114" s="159"/>
      <c r="H114" s="159"/>
      <c r="I114" s="159"/>
      <c r="J114" s="165"/>
      <c r="K114" s="159"/>
      <c r="L114" s="159"/>
      <c r="M114" s="159"/>
      <c r="N114" s="159"/>
      <c r="O114" s="159"/>
      <c r="P114" s="159"/>
      <c r="Q114" s="159"/>
      <c r="R114" s="159"/>
      <c r="S114" s="159"/>
    </row>
    <row r="115" spans="1:19" ht="15" customHeight="1">
      <c r="A115" s="162"/>
      <c r="B115" s="118"/>
      <c r="C115" s="95"/>
      <c r="D115" s="95"/>
      <c r="E115" s="160"/>
      <c r="F115" s="160"/>
      <c r="G115" s="160"/>
      <c r="H115" s="160"/>
      <c r="I115" s="160"/>
      <c r="J115" s="166"/>
      <c r="K115" s="160"/>
      <c r="L115" s="160"/>
      <c r="M115" s="159"/>
      <c r="N115" s="159"/>
      <c r="O115" s="159"/>
      <c r="P115" s="159"/>
      <c r="Q115" s="159"/>
      <c r="R115" s="159"/>
      <c r="S115" s="159"/>
    </row>
    <row r="116" spans="1:19" ht="15" customHeight="1">
      <c r="A116" s="161" t="s">
        <v>762</v>
      </c>
      <c r="B116" s="118"/>
      <c r="C116" s="95"/>
      <c r="D116" s="95"/>
      <c r="E116" s="160"/>
      <c r="F116" s="160"/>
      <c r="G116" s="160"/>
      <c r="H116" s="160"/>
      <c r="I116" s="160"/>
      <c r="J116" s="166"/>
      <c r="K116" s="160"/>
      <c r="L116" s="160"/>
      <c r="M116" s="159"/>
      <c r="N116" s="159"/>
      <c r="O116" s="159"/>
      <c r="P116" s="159"/>
      <c r="Q116" s="159"/>
      <c r="R116" s="159"/>
      <c r="S116" s="159"/>
    </row>
    <row r="117" spans="1:19" ht="15" customHeight="1">
      <c r="A117" s="162"/>
      <c r="B117" s="118"/>
      <c r="C117" s="95"/>
      <c r="D117" s="95"/>
      <c r="E117" s="160"/>
      <c r="F117" s="160"/>
      <c r="G117" s="160"/>
      <c r="H117" s="160"/>
      <c r="I117" s="160"/>
      <c r="J117" s="166"/>
      <c r="K117" s="160"/>
      <c r="L117" s="160"/>
      <c r="S117" s="159"/>
    </row>
    <row r="118" ht="15.75" customHeight="1">
      <c r="S118" s="159"/>
    </row>
    <row r="119" spans="13:19" ht="15.75" customHeight="1">
      <c r="M119" s="45"/>
      <c r="S119" s="159"/>
    </row>
    <row r="120" ht="15.75" customHeight="1">
      <c r="S120" s="159"/>
    </row>
    <row r="121" ht="15.75" customHeight="1">
      <c r="S121" s="159"/>
    </row>
    <row r="122" ht="15.75" customHeight="1"/>
    <row r="123" spans="13:18" ht="15.75" customHeight="1">
      <c r="M123" s="159"/>
      <c r="N123" s="159"/>
      <c r="O123" s="159"/>
      <c r="P123" s="159"/>
      <c r="Q123" s="159"/>
      <c r="R123" s="159"/>
    </row>
    <row r="124" ht="15.75" customHeight="1"/>
    <row r="125" ht="15" customHeight="1"/>
    <row r="128" spans="1:19" ht="12.75">
      <c r="A128" s="164" t="s">
        <v>631</v>
      </c>
      <c r="B128" s="118"/>
      <c r="C128" s="118"/>
      <c r="D128" s="118"/>
      <c r="E128" s="118"/>
      <c r="F128" s="118"/>
      <c r="S128" s="159"/>
    </row>
  </sheetData>
  <sheetProtection/>
  <mergeCells count="62">
    <mergeCell ref="A11:B11"/>
    <mergeCell ref="A18:K18"/>
    <mergeCell ref="A6:B7"/>
    <mergeCell ref="C6:E6"/>
    <mergeCell ref="A10:B10"/>
    <mergeCell ref="R11:S11"/>
    <mergeCell ref="T7:V7"/>
    <mergeCell ref="W7:Y7"/>
    <mergeCell ref="R18:S18"/>
    <mergeCell ref="R13:S13"/>
    <mergeCell ref="D44:L44"/>
    <mergeCell ref="R3:Y3"/>
    <mergeCell ref="R5:Y5"/>
    <mergeCell ref="R4:Y4"/>
    <mergeCell ref="R7:S8"/>
    <mergeCell ref="R9:S9"/>
    <mergeCell ref="A3:M3"/>
    <mergeCell ref="A4:M4"/>
    <mergeCell ref="A9:B9"/>
    <mergeCell ref="F6:H6"/>
    <mergeCell ref="C21:E21"/>
    <mergeCell ref="F21:G21"/>
    <mergeCell ref="H21:I21"/>
    <mergeCell ref="J21:K21"/>
    <mergeCell ref="A51:B51"/>
    <mergeCell ref="A54:B54"/>
    <mergeCell ref="A53:B53"/>
    <mergeCell ref="A21:B22"/>
    <mergeCell ref="A24:B24"/>
    <mergeCell ref="A23:B23"/>
    <mergeCell ref="A59:B59"/>
    <mergeCell ref="A56:B56"/>
    <mergeCell ref="A58:B58"/>
    <mergeCell ref="A55:B55"/>
    <mergeCell ref="A57:B57"/>
    <mergeCell ref="A36:B36"/>
    <mergeCell ref="A49:B49"/>
    <mergeCell ref="I6:M6"/>
    <mergeCell ref="A8:B8"/>
    <mergeCell ref="A12:B12"/>
    <mergeCell ref="A44:B46"/>
    <mergeCell ref="I45:J45"/>
    <mergeCell ref="G45:H45"/>
    <mergeCell ref="K45:L45"/>
    <mergeCell ref="A19:K19"/>
    <mergeCell ref="A41:L41"/>
    <mergeCell ref="A42:L42"/>
    <mergeCell ref="A47:B47"/>
    <mergeCell ref="C29:J29"/>
    <mergeCell ref="C30:D30"/>
    <mergeCell ref="E30:F30"/>
    <mergeCell ref="G30:H30"/>
    <mergeCell ref="I30:J30"/>
    <mergeCell ref="A29:B31"/>
    <mergeCell ref="D45:F45"/>
    <mergeCell ref="A25:B25"/>
    <mergeCell ref="A26:B26"/>
    <mergeCell ref="A35:B35"/>
    <mergeCell ref="A32:B32"/>
    <mergeCell ref="A33:B33"/>
    <mergeCell ref="A34:B34"/>
    <mergeCell ref="A27:B27"/>
  </mergeCells>
  <printOptions horizontalCentered="1" verticalCentered="1"/>
  <pageMargins left="0.984251968503937" right="0.3937007874015748" top="0.5905511811023623" bottom="0.31496062992125984" header="0" footer="0"/>
  <pageSetup horizontalDpi="600" verticalDpi="600" orientation="landscape" paperSize="8" scale="65"/>
</worksheet>
</file>

<file path=xl/worksheets/sheet7.xml><?xml version="1.0" encoding="utf-8"?>
<worksheet xmlns="http://schemas.openxmlformats.org/spreadsheetml/2006/main" xmlns:r="http://schemas.openxmlformats.org/officeDocument/2006/relationships">
  <dimension ref="A1:AU60"/>
  <sheetViews>
    <sheetView zoomScaleSheetLayoutView="25" zoomScalePageLayoutView="0" workbookViewId="0" topLeftCell="A1">
      <selection activeCell="A1" sqref="A1"/>
    </sheetView>
  </sheetViews>
  <sheetFormatPr defaultColWidth="10.69921875" defaultRowHeight="15"/>
  <cols>
    <col min="1" max="1" width="7.5" style="3" customWidth="1"/>
    <col min="2" max="2" width="2.69921875" style="3" customWidth="1"/>
    <col min="3" max="3" width="4" style="3" customWidth="1"/>
    <col min="4" max="4" width="11" style="3" customWidth="1"/>
    <col min="5" max="27" width="5.69921875" style="3" customWidth="1"/>
    <col min="28" max="16384" width="10.69921875" style="3" customWidth="1"/>
  </cols>
  <sheetData>
    <row r="1" spans="1:35" s="28" customFormat="1" ht="19.5" customHeight="1">
      <c r="A1" s="1" t="s">
        <v>731</v>
      </c>
      <c r="AI1" s="742" t="s">
        <v>148</v>
      </c>
    </row>
    <row r="2" ht="19.5" customHeight="1">
      <c r="I2" s="114"/>
    </row>
    <row r="3" spans="1:47" ht="19.5" customHeight="1">
      <c r="A3" s="868" t="s">
        <v>40</v>
      </c>
      <c r="B3" s="868"/>
      <c r="C3" s="868"/>
      <c r="D3" s="868"/>
      <c r="E3" s="868"/>
      <c r="F3" s="868"/>
      <c r="G3" s="868"/>
      <c r="H3" s="868"/>
      <c r="I3" s="868"/>
      <c r="J3" s="868"/>
      <c r="K3" s="868"/>
      <c r="L3" s="868"/>
      <c r="M3" s="868"/>
      <c r="N3" s="868"/>
      <c r="O3" s="868"/>
      <c r="P3" s="868"/>
      <c r="Q3" s="114"/>
      <c r="R3" s="114"/>
      <c r="S3" s="114"/>
      <c r="U3" s="1111" t="s">
        <v>42</v>
      </c>
      <c r="V3" s="1111"/>
      <c r="W3" s="1111"/>
      <c r="X3" s="1111"/>
      <c r="Y3" s="1111"/>
      <c r="Z3" s="1111"/>
      <c r="AA3" s="1111"/>
      <c r="AB3" s="1111"/>
      <c r="AC3" s="1111"/>
      <c r="AD3" s="1111"/>
      <c r="AE3" s="1111"/>
      <c r="AF3" s="1111"/>
      <c r="AG3" s="1111"/>
      <c r="AH3" s="725"/>
      <c r="AI3" s="725"/>
      <c r="AJ3" s="725"/>
      <c r="AK3" s="725"/>
      <c r="AL3" s="725"/>
      <c r="AM3" s="725"/>
      <c r="AN3" s="725"/>
      <c r="AO3" s="725"/>
      <c r="AP3" s="725"/>
      <c r="AQ3" s="725"/>
      <c r="AR3" s="725"/>
      <c r="AS3" s="725"/>
      <c r="AT3" s="725"/>
      <c r="AU3" s="725"/>
    </row>
    <row r="4" spans="1:47" ht="18" customHeight="1">
      <c r="A4" s="914" t="s">
        <v>59</v>
      </c>
      <c r="B4" s="914"/>
      <c r="C4" s="914"/>
      <c r="D4" s="914"/>
      <c r="E4" s="914"/>
      <c r="F4" s="914"/>
      <c r="G4" s="914"/>
      <c r="H4" s="914"/>
      <c r="I4" s="914"/>
      <c r="J4" s="914"/>
      <c r="K4" s="914"/>
      <c r="L4" s="914"/>
      <c r="M4" s="914"/>
      <c r="N4" s="914"/>
      <c r="O4" s="914"/>
      <c r="P4" s="914"/>
      <c r="U4" s="1112" t="s">
        <v>888</v>
      </c>
      <c r="V4" s="1112"/>
      <c r="W4" s="1112"/>
      <c r="X4" s="1112"/>
      <c r="Y4" s="1112"/>
      <c r="Z4" s="1112"/>
      <c r="AA4" s="1112"/>
      <c r="AB4" s="1112"/>
      <c r="AC4" s="1112"/>
      <c r="AD4" s="1112"/>
      <c r="AE4" s="1112"/>
      <c r="AF4" s="1112"/>
      <c r="AG4" s="1112"/>
      <c r="AH4" s="125"/>
      <c r="AI4" s="125"/>
      <c r="AJ4" s="125"/>
      <c r="AK4" s="125"/>
      <c r="AL4" s="125"/>
      <c r="AM4" s="125"/>
      <c r="AN4" s="125"/>
      <c r="AO4" s="125"/>
      <c r="AP4" s="125"/>
      <c r="AQ4" s="125"/>
      <c r="AR4" s="125"/>
      <c r="AS4" s="125"/>
      <c r="AT4" s="125"/>
      <c r="AU4" s="125"/>
    </row>
    <row r="5" spans="1:46" ht="18" customHeight="1" thickBot="1">
      <c r="A5" s="1053" t="s">
        <v>827</v>
      </c>
      <c r="B5" s="1053"/>
      <c r="C5" s="1053"/>
      <c r="D5" s="1053"/>
      <c r="E5" s="1053"/>
      <c r="F5" s="1053"/>
      <c r="G5" s="1053"/>
      <c r="H5" s="1053"/>
      <c r="I5" s="1053"/>
      <c r="J5" s="1053"/>
      <c r="K5" s="1053"/>
      <c r="L5" s="1053"/>
      <c r="M5" s="1053"/>
      <c r="N5" s="1053"/>
      <c r="O5" s="1053"/>
      <c r="P5" s="1053"/>
      <c r="U5" s="647"/>
      <c r="V5" s="647"/>
      <c r="W5" s="124"/>
      <c r="X5" s="124"/>
      <c r="Y5" s="124"/>
      <c r="Z5" s="87"/>
      <c r="AA5" s="124"/>
      <c r="AB5" s="124"/>
      <c r="AC5" s="124"/>
      <c r="AD5" s="87"/>
      <c r="AE5" s="124"/>
      <c r="AF5" s="124"/>
      <c r="AG5" s="648" t="s">
        <v>562</v>
      </c>
      <c r="AH5" s="124"/>
      <c r="AI5" s="124"/>
      <c r="AJ5" s="87"/>
      <c r="AK5" s="87"/>
      <c r="AL5" s="124"/>
      <c r="AM5" s="124"/>
      <c r="AN5" s="124"/>
      <c r="AO5" s="87"/>
      <c r="AP5" s="124"/>
      <c r="AQ5" s="124"/>
      <c r="AR5" s="87"/>
      <c r="AS5" s="124"/>
      <c r="AT5" s="87"/>
    </row>
    <row r="6" spans="3:47" ht="16.5" customHeight="1" thickBot="1">
      <c r="C6" s="115"/>
      <c r="D6" s="115"/>
      <c r="E6" s="115"/>
      <c r="F6" s="115"/>
      <c r="G6" s="115"/>
      <c r="H6" s="115"/>
      <c r="I6" s="115"/>
      <c r="J6" s="115"/>
      <c r="K6" s="115"/>
      <c r="L6" s="115"/>
      <c r="M6" s="115"/>
      <c r="N6" s="115"/>
      <c r="O6" s="115"/>
      <c r="P6" s="116" t="s">
        <v>515</v>
      </c>
      <c r="U6" s="1098" t="s">
        <v>784</v>
      </c>
      <c r="V6" s="1098"/>
      <c r="W6" s="1099"/>
      <c r="X6" s="1119" t="s">
        <v>785</v>
      </c>
      <c r="Y6" s="1097"/>
      <c r="Z6" s="1119" t="s">
        <v>786</v>
      </c>
      <c r="AA6" s="1122"/>
      <c r="AB6" s="1124" t="s">
        <v>235</v>
      </c>
      <c r="AC6" s="1125"/>
      <c r="AD6" s="1126"/>
      <c r="AE6" s="1124" t="s">
        <v>235</v>
      </c>
      <c r="AF6" s="1125"/>
      <c r="AG6" s="1125"/>
      <c r="AH6" s="125"/>
      <c r="AI6" s="125"/>
      <c r="AJ6" s="125"/>
      <c r="AK6" s="734" t="s">
        <v>793</v>
      </c>
      <c r="AL6" s="419"/>
      <c r="AM6" s="419"/>
      <c r="AN6" s="419"/>
      <c r="AO6" s="419"/>
      <c r="AP6" s="419"/>
      <c r="AQ6" s="419"/>
      <c r="AR6" s="419"/>
      <c r="AS6" s="419"/>
      <c r="AT6" s="419"/>
      <c r="AU6" s="419"/>
    </row>
    <row r="7" spans="1:47" ht="16.5" customHeight="1">
      <c r="A7" s="1054" t="s">
        <v>421</v>
      </c>
      <c r="B7" s="1054"/>
      <c r="C7" s="1054"/>
      <c r="D7" s="1084"/>
      <c r="E7" s="1064" t="s">
        <v>422</v>
      </c>
      <c r="F7" s="1065"/>
      <c r="G7" s="1065"/>
      <c r="H7" s="1065"/>
      <c r="I7" s="1065"/>
      <c r="J7" s="1066"/>
      <c r="K7" s="1064" t="s">
        <v>418</v>
      </c>
      <c r="L7" s="1065"/>
      <c r="M7" s="1065"/>
      <c r="N7" s="1065"/>
      <c r="O7" s="1065"/>
      <c r="P7" s="1065"/>
      <c r="U7" s="1100"/>
      <c r="V7" s="1100"/>
      <c r="W7" s="1101"/>
      <c r="X7" s="1120"/>
      <c r="Y7" s="1121"/>
      <c r="Z7" s="1120"/>
      <c r="AA7" s="1123"/>
      <c r="AB7" s="639" t="s">
        <v>315</v>
      </c>
      <c r="AC7" s="729" t="s">
        <v>293</v>
      </c>
      <c r="AD7" s="728" t="s">
        <v>294</v>
      </c>
      <c r="AE7" s="727" t="s">
        <v>219</v>
      </c>
      <c r="AF7" s="729" t="s">
        <v>293</v>
      </c>
      <c r="AG7" s="727" t="s">
        <v>294</v>
      </c>
      <c r="AH7" s="726" t="s">
        <v>882</v>
      </c>
      <c r="AI7" s="125"/>
      <c r="AJ7" s="125"/>
      <c r="AK7" s="726" t="s">
        <v>882</v>
      </c>
      <c r="AL7" s="125"/>
      <c r="AM7" s="125"/>
      <c r="AN7" s="125"/>
      <c r="AO7" s="125"/>
      <c r="AP7" s="726" t="s">
        <v>882</v>
      </c>
      <c r="AQ7" s="732"/>
      <c r="AR7" s="732"/>
      <c r="AS7" s="726" t="s">
        <v>882</v>
      </c>
      <c r="AT7" s="732"/>
      <c r="AU7" s="732"/>
    </row>
    <row r="8" spans="1:47" ht="16.5" customHeight="1">
      <c r="A8" s="1085"/>
      <c r="B8" s="1085"/>
      <c r="C8" s="1085"/>
      <c r="D8" s="1086"/>
      <c r="E8" s="1087" t="s">
        <v>315</v>
      </c>
      <c r="F8" s="1088"/>
      <c r="G8" s="1087" t="s">
        <v>316</v>
      </c>
      <c r="H8" s="1088"/>
      <c r="I8" s="1087" t="s">
        <v>317</v>
      </c>
      <c r="J8" s="1088"/>
      <c r="K8" s="1087" t="s">
        <v>315</v>
      </c>
      <c r="L8" s="1088"/>
      <c r="M8" s="1087" t="s">
        <v>316</v>
      </c>
      <c r="N8" s="1088"/>
      <c r="O8" s="1087" t="s">
        <v>317</v>
      </c>
      <c r="P8" s="1089"/>
      <c r="U8" s="924" t="s">
        <v>63</v>
      </c>
      <c r="V8" s="1014"/>
      <c r="W8" s="1039"/>
      <c r="X8" s="650"/>
      <c r="Y8" s="125">
        <v>26</v>
      </c>
      <c r="AA8" s="125">
        <v>43</v>
      </c>
      <c r="AB8" s="125">
        <v>436</v>
      </c>
      <c r="AC8" s="125">
        <v>354</v>
      </c>
      <c r="AD8" s="125">
        <v>82</v>
      </c>
      <c r="AE8" s="125">
        <v>158</v>
      </c>
      <c r="AF8" s="125">
        <v>89</v>
      </c>
      <c r="AG8" s="125">
        <v>69</v>
      </c>
      <c r="AH8" s="419"/>
      <c r="AI8" s="419"/>
      <c r="AJ8" s="726" t="s">
        <v>882</v>
      </c>
      <c r="AK8" s="125"/>
      <c r="AL8" s="419"/>
      <c r="AM8" s="419"/>
      <c r="AN8" s="419"/>
      <c r="AO8" s="726" t="s">
        <v>882</v>
      </c>
      <c r="AP8" s="419"/>
      <c r="AQ8" s="419"/>
      <c r="AR8" s="726" t="s">
        <v>882</v>
      </c>
      <c r="AS8" s="419"/>
      <c r="AT8" s="419"/>
      <c r="AU8" s="726" t="s">
        <v>882</v>
      </c>
    </row>
    <row r="9" spans="1:47" ht="16.5" customHeight="1">
      <c r="A9" s="1020" t="s">
        <v>132</v>
      </c>
      <c r="B9" s="1020"/>
      <c r="C9" s="1020"/>
      <c r="D9" s="1021"/>
      <c r="E9" s="1090">
        <f>SUM(E13+E16)</f>
        <v>97</v>
      </c>
      <c r="F9" s="1075"/>
      <c r="G9" s="1075">
        <f>SUM(G13+G16)</f>
        <v>23</v>
      </c>
      <c r="H9" s="1075"/>
      <c r="I9" s="1075">
        <f>SUM(I13+I16)</f>
        <v>74</v>
      </c>
      <c r="J9" s="1075"/>
      <c r="K9" s="1075">
        <f>SUM(K13+K16)</f>
        <v>50</v>
      </c>
      <c r="L9" s="1075"/>
      <c r="M9" s="1075">
        <f>SUM(M13+M16)</f>
        <v>12</v>
      </c>
      <c r="N9" s="1075"/>
      <c r="O9" s="1075">
        <f>SUM(O13+O16)</f>
        <v>38</v>
      </c>
      <c r="P9" s="1075"/>
      <c r="Q9" s="411"/>
      <c r="U9" s="927" t="s">
        <v>800</v>
      </c>
      <c r="V9" s="1000"/>
      <c r="W9" s="996"/>
      <c r="X9" s="650"/>
      <c r="Y9" s="125">
        <v>26</v>
      </c>
      <c r="AA9" s="125">
        <v>41</v>
      </c>
      <c r="AB9" s="125">
        <v>399</v>
      </c>
      <c r="AC9" s="125">
        <v>319</v>
      </c>
      <c r="AD9" s="125">
        <v>80</v>
      </c>
      <c r="AE9" s="125">
        <v>147</v>
      </c>
      <c r="AF9" s="125">
        <v>84</v>
      </c>
      <c r="AG9" s="125">
        <v>63</v>
      </c>
      <c r="AH9" s="419"/>
      <c r="AI9" s="125"/>
      <c r="AJ9" s="726" t="s">
        <v>882</v>
      </c>
      <c r="AK9" s="125"/>
      <c r="AL9" s="419"/>
      <c r="AM9" s="125"/>
      <c r="AN9" s="125"/>
      <c r="AO9" s="726" t="s">
        <v>882</v>
      </c>
      <c r="AP9" s="419"/>
      <c r="AQ9" s="125"/>
      <c r="AR9" s="726" t="s">
        <v>882</v>
      </c>
      <c r="AS9" s="419"/>
      <c r="AT9" s="125"/>
      <c r="AU9" s="726" t="s">
        <v>882</v>
      </c>
    </row>
    <row r="10" spans="1:47" ht="16.5" customHeight="1">
      <c r="A10" s="33"/>
      <c r="B10" s="33"/>
      <c r="C10" s="417"/>
      <c r="D10" s="418"/>
      <c r="U10" s="927" t="s">
        <v>845</v>
      </c>
      <c r="V10" s="1000"/>
      <c r="W10" s="996"/>
      <c r="X10" s="650"/>
      <c r="Y10" s="125">
        <v>24</v>
      </c>
      <c r="AA10" s="125">
        <v>39</v>
      </c>
      <c r="AB10" s="125">
        <v>381</v>
      </c>
      <c r="AC10" s="125">
        <v>305</v>
      </c>
      <c r="AD10" s="125">
        <v>76</v>
      </c>
      <c r="AE10" s="125">
        <v>147</v>
      </c>
      <c r="AF10" s="125">
        <v>81</v>
      </c>
      <c r="AG10" s="125">
        <v>66</v>
      </c>
      <c r="AH10" s="419"/>
      <c r="AI10" s="125"/>
      <c r="AJ10" s="726" t="s">
        <v>882</v>
      </c>
      <c r="AK10" s="125"/>
      <c r="AL10" s="419"/>
      <c r="AM10" s="125"/>
      <c r="AN10" s="125"/>
      <c r="AO10" s="726" t="s">
        <v>141</v>
      </c>
      <c r="AP10" s="419"/>
      <c r="AQ10" s="125"/>
      <c r="AR10" s="726" t="s">
        <v>882</v>
      </c>
      <c r="AS10" s="419"/>
      <c r="AT10" s="125"/>
      <c r="AU10" s="726" t="s">
        <v>882</v>
      </c>
    </row>
    <row r="11" spans="1:47" ht="16.5" customHeight="1">
      <c r="A11" s="914" t="s">
        <v>129</v>
      </c>
      <c r="B11" s="1053"/>
      <c r="C11" s="1053"/>
      <c r="D11" s="1060"/>
      <c r="E11" s="1077" t="s">
        <v>680</v>
      </c>
      <c r="F11" s="1074"/>
      <c r="G11" s="1074" t="s">
        <v>680</v>
      </c>
      <c r="H11" s="1074"/>
      <c r="I11" s="1074" t="s">
        <v>680</v>
      </c>
      <c r="J11" s="1074"/>
      <c r="K11" s="1074" t="s">
        <v>680</v>
      </c>
      <c r="L11" s="1074"/>
      <c r="M11" s="1074" t="s">
        <v>680</v>
      </c>
      <c r="N11" s="1074"/>
      <c r="O11" s="1074" t="s">
        <v>680</v>
      </c>
      <c r="P11" s="1074"/>
      <c r="U11" s="927" t="s">
        <v>846</v>
      </c>
      <c r="V11" s="1000"/>
      <c r="W11" s="996"/>
      <c r="X11" s="650"/>
      <c r="Y11" s="125">
        <v>22</v>
      </c>
      <c r="AA11" s="125">
        <v>21</v>
      </c>
      <c r="AB11" s="125">
        <v>385</v>
      </c>
      <c r="AC11" s="125">
        <v>307</v>
      </c>
      <c r="AD11" s="125">
        <v>78</v>
      </c>
      <c r="AE11" s="125">
        <v>143</v>
      </c>
      <c r="AF11" s="125">
        <v>80</v>
      </c>
      <c r="AG11" s="125">
        <v>63</v>
      </c>
      <c r="AH11" s="419"/>
      <c r="AI11" s="125"/>
      <c r="AJ11" s="726" t="s">
        <v>882</v>
      </c>
      <c r="AK11" s="125"/>
      <c r="AL11" s="419"/>
      <c r="AM11" s="125"/>
      <c r="AN11" s="125"/>
      <c r="AO11" s="726" t="s">
        <v>882</v>
      </c>
      <c r="AP11" s="419"/>
      <c r="AQ11" s="125"/>
      <c r="AR11" s="726" t="s">
        <v>882</v>
      </c>
      <c r="AS11" s="419"/>
      <c r="AT11" s="125"/>
      <c r="AU11" s="726" t="s">
        <v>882</v>
      </c>
    </row>
    <row r="12" spans="1:47" ht="16.5" customHeight="1">
      <c r="A12" s="33"/>
      <c r="B12" s="33"/>
      <c r="C12" s="417"/>
      <c r="D12" s="395"/>
      <c r="E12" s="717"/>
      <c r="F12" s="34"/>
      <c r="G12" s="34"/>
      <c r="H12" s="34"/>
      <c r="I12" s="34"/>
      <c r="J12" s="34"/>
      <c r="M12" s="34"/>
      <c r="N12" s="34"/>
      <c r="O12" s="34"/>
      <c r="P12" s="34"/>
      <c r="U12" s="930" t="s">
        <v>126</v>
      </c>
      <c r="V12" s="930"/>
      <c r="W12" s="910"/>
      <c r="X12" s="442"/>
      <c r="Y12" s="31">
        <v>21</v>
      </c>
      <c r="AA12" s="31">
        <v>35</v>
      </c>
      <c r="AB12" s="31">
        <v>367</v>
      </c>
      <c r="AC12" s="31">
        <v>295</v>
      </c>
      <c r="AD12" s="31">
        <v>72</v>
      </c>
      <c r="AE12" s="31">
        <v>153</v>
      </c>
      <c r="AF12" s="31">
        <v>89</v>
      </c>
      <c r="AG12" s="31">
        <v>64</v>
      </c>
      <c r="AH12" s="31"/>
      <c r="AI12" s="31"/>
      <c r="AJ12" s="31" t="s">
        <v>882</v>
      </c>
      <c r="AK12" s="31"/>
      <c r="AL12" s="31"/>
      <c r="AM12" s="31"/>
      <c r="AN12" s="31"/>
      <c r="AO12" s="31" t="s">
        <v>882</v>
      </c>
      <c r="AP12" s="31"/>
      <c r="AQ12" s="31"/>
      <c r="AR12" s="31" t="s">
        <v>882</v>
      </c>
      <c r="AS12" s="31"/>
      <c r="AT12" s="31"/>
      <c r="AU12" s="31" t="s">
        <v>882</v>
      </c>
    </row>
    <row r="13" spans="1:47" ht="16.5" customHeight="1">
      <c r="A13" s="914" t="s">
        <v>130</v>
      </c>
      <c r="B13" s="1053"/>
      <c r="C13" s="1053"/>
      <c r="D13" s="1060"/>
      <c r="E13" s="1076">
        <f>SUM(E14)</f>
        <v>70</v>
      </c>
      <c r="F13" s="1072"/>
      <c r="G13" s="1072">
        <f>SUM(G14)</f>
        <v>11</v>
      </c>
      <c r="H13" s="1072"/>
      <c r="I13" s="1072">
        <f>SUM(I14)</f>
        <v>59</v>
      </c>
      <c r="J13" s="1072"/>
      <c r="K13" s="1072">
        <f>SUM(K14)</f>
        <v>38</v>
      </c>
      <c r="L13" s="1072"/>
      <c r="M13" s="1072">
        <f>SUM(M14)</f>
        <v>5</v>
      </c>
      <c r="N13" s="1072"/>
      <c r="O13" s="1072">
        <f>SUM(O14)</f>
        <v>33</v>
      </c>
      <c r="P13" s="1072"/>
      <c r="U13" s="644"/>
      <c r="V13" s="644"/>
      <c r="W13" s="652"/>
      <c r="X13" s="650"/>
      <c r="Y13" s="87"/>
      <c r="AA13" s="123"/>
      <c r="AB13" s="123"/>
      <c r="AC13" s="123"/>
      <c r="AD13" s="123"/>
      <c r="AE13" s="123"/>
      <c r="AF13" s="123"/>
      <c r="AG13" s="123"/>
      <c r="AH13" s="419"/>
      <c r="AI13" s="419"/>
      <c r="AJ13" s="718" t="s">
        <v>140</v>
      </c>
      <c r="AK13" s="123"/>
      <c r="AL13" s="419"/>
      <c r="AM13" s="419"/>
      <c r="AN13" s="419"/>
      <c r="AO13" s="718" t="s">
        <v>882</v>
      </c>
      <c r="AP13" s="419"/>
      <c r="AQ13" s="419"/>
      <c r="AR13" s="718" t="s">
        <v>882</v>
      </c>
      <c r="AS13" s="419"/>
      <c r="AT13" s="419"/>
      <c r="AU13" s="718" t="s">
        <v>882</v>
      </c>
    </row>
    <row r="14" spans="2:47" ht="16.5" customHeight="1">
      <c r="B14" s="1081" t="s">
        <v>133</v>
      </c>
      <c r="C14" s="1082"/>
      <c r="D14" s="1083"/>
      <c r="E14" s="1076">
        <f>SUM(G14:J14)</f>
        <v>70</v>
      </c>
      <c r="F14" s="1072"/>
      <c r="G14" s="1073">
        <v>11</v>
      </c>
      <c r="H14" s="1072"/>
      <c r="I14" s="1073">
        <v>59</v>
      </c>
      <c r="J14" s="1072"/>
      <c r="K14" s="1078">
        <f>SUM(M14:P14)</f>
        <v>38</v>
      </c>
      <c r="L14" s="1078"/>
      <c r="M14" s="1073">
        <v>5</v>
      </c>
      <c r="N14" s="1072"/>
      <c r="O14" s="1073">
        <v>33</v>
      </c>
      <c r="P14" s="1072"/>
      <c r="U14" s="1109" t="s">
        <v>239</v>
      </c>
      <c r="V14" s="1109"/>
      <c r="W14" s="1110"/>
      <c r="X14" s="650"/>
      <c r="Y14" s="653" t="s">
        <v>238</v>
      </c>
      <c r="AA14" s="653" t="s">
        <v>238</v>
      </c>
      <c r="AB14" s="653" t="s">
        <v>878</v>
      </c>
      <c r="AC14" s="653" t="s">
        <v>878</v>
      </c>
      <c r="AD14" s="653" t="s">
        <v>878</v>
      </c>
      <c r="AE14" s="653" t="s">
        <v>878</v>
      </c>
      <c r="AF14" s="653" t="s">
        <v>878</v>
      </c>
      <c r="AG14" s="653" t="s">
        <v>878</v>
      </c>
      <c r="AH14" s="419"/>
      <c r="AI14" s="419"/>
      <c r="AJ14" s="733" t="s">
        <v>882</v>
      </c>
      <c r="AK14" s="125"/>
      <c r="AL14" s="419"/>
      <c r="AM14" s="419"/>
      <c r="AN14" s="419"/>
      <c r="AO14" s="733" t="s">
        <v>882</v>
      </c>
      <c r="AP14" s="58"/>
      <c r="AQ14" s="58"/>
      <c r="AR14" s="733" t="s">
        <v>882</v>
      </c>
      <c r="AS14" s="58"/>
      <c r="AT14" s="58"/>
      <c r="AU14" s="733" t="s">
        <v>882</v>
      </c>
    </row>
    <row r="15" spans="4:47" ht="16.5" customHeight="1">
      <c r="D15" s="339"/>
      <c r="E15" s="717"/>
      <c r="F15" s="34"/>
      <c r="G15" s="34"/>
      <c r="H15" s="34"/>
      <c r="I15" s="34"/>
      <c r="J15" s="34"/>
      <c r="M15" s="34"/>
      <c r="N15" s="34"/>
      <c r="O15" s="34"/>
      <c r="P15" s="34"/>
      <c r="U15" s="1095" t="s">
        <v>241</v>
      </c>
      <c r="V15" s="1095"/>
      <c r="W15" s="1096"/>
      <c r="X15" s="655"/>
      <c r="Y15" s="780">
        <v>21</v>
      </c>
      <c r="Z15" s="526"/>
      <c r="AA15" s="780">
        <v>35</v>
      </c>
      <c r="AB15" s="780">
        <v>367</v>
      </c>
      <c r="AC15" s="730">
        <v>295</v>
      </c>
      <c r="AD15" s="730">
        <v>72</v>
      </c>
      <c r="AE15" s="780">
        <v>153</v>
      </c>
      <c r="AF15" s="780">
        <v>89</v>
      </c>
      <c r="AG15" s="780">
        <v>64</v>
      </c>
      <c r="AH15" s="419"/>
      <c r="AI15" s="419"/>
      <c r="AJ15" s="726" t="s">
        <v>882</v>
      </c>
      <c r="AK15" s="125"/>
      <c r="AL15" s="419"/>
      <c r="AM15" s="419"/>
      <c r="AN15" s="419"/>
      <c r="AO15" s="354" t="s">
        <v>882</v>
      </c>
      <c r="AP15" s="61"/>
      <c r="AQ15" s="61"/>
      <c r="AR15" s="354" t="s">
        <v>882</v>
      </c>
      <c r="AS15" s="61"/>
      <c r="AT15" s="61"/>
      <c r="AU15" s="354" t="s">
        <v>882</v>
      </c>
    </row>
    <row r="16" spans="1:47" ht="16.5" customHeight="1">
      <c r="A16" s="914" t="s">
        <v>131</v>
      </c>
      <c r="B16" s="1053"/>
      <c r="C16" s="1053"/>
      <c r="D16" s="1060"/>
      <c r="E16" s="1076">
        <f>SUM(E17:F18)</f>
        <v>27</v>
      </c>
      <c r="F16" s="1072"/>
      <c r="G16" s="1072">
        <f>SUM(G17)</f>
        <v>12</v>
      </c>
      <c r="H16" s="1072"/>
      <c r="I16" s="1072">
        <f>SUM(I17:J18)</f>
        <v>15</v>
      </c>
      <c r="J16" s="1072"/>
      <c r="K16" s="1072">
        <f>SUM(K17:L18)</f>
        <v>12</v>
      </c>
      <c r="L16" s="1072"/>
      <c r="M16" s="1072">
        <f>SUM(M17:N18)</f>
        <v>7</v>
      </c>
      <c r="N16" s="1072"/>
      <c r="O16" s="1072">
        <f>SUM(O17:P18)</f>
        <v>5</v>
      </c>
      <c r="P16" s="1072"/>
      <c r="U16" s="657" t="s">
        <v>242</v>
      </c>
      <c r="V16" s="657"/>
      <c r="W16" s="657"/>
      <c r="X16" s="123"/>
      <c r="Y16" s="123"/>
      <c r="Z16" s="123"/>
      <c r="AA16" s="123"/>
      <c r="AB16" s="123"/>
      <c r="AC16" s="123"/>
      <c r="AD16" s="124"/>
      <c r="AE16" s="124"/>
      <c r="AF16" s="124"/>
      <c r="AG16" s="124"/>
      <c r="AH16" s="124"/>
      <c r="AI16" s="124"/>
      <c r="AJ16" s="124"/>
      <c r="AK16" s="124"/>
      <c r="AL16" s="124"/>
      <c r="AM16" s="124"/>
      <c r="AN16" s="124"/>
      <c r="AO16" s="87"/>
      <c r="AP16" s="124"/>
      <c r="AQ16" s="124"/>
      <c r="AR16" s="731" t="s">
        <v>882</v>
      </c>
      <c r="AS16" s="124"/>
      <c r="AT16" s="124"/>
      <c r="AU16" s="124"/>
    </row>
    <row r="17" spans="1:47" ht="16.5" customHeight="1">
      <c r="A17" s="420"/>
      <c r="B17" s="1081" t="s">
        <v>134</v>
      </c>
      <c r="C17" s="1082"/>
      <c r="D17" s="1083"/>
      <c r="E17" s="1076">
        <f>SUM(G17:J17)</f>
        <v>27</v>
      </c>
      <c r="F17" s="1072"/>
      <c r="G17" s="1073">
        <v>12</v>
      </c>
      <c r="H17" s="1072"/>
      <c r="I17" s="1073">
        <v>15</v>
      </c>
      <c r="J17" s="1072"/>
      <c r="K17" s="1078">
        <f>SUM(M17:P17)</f>
        <v>12</v>
      </c>
      <c r="L17" s="1078"/>
      <c r="M17" s="1073">
        <v>7</v>
      </c>
      <c r="N17" s="1072"/>
      <c r="O17" s="1073">
        <v>5</v>
      </c>
      <c r="P17" s="1072"/>
      <c r="U17" s="54" t="s">
        <v>190</v>
      </c>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row>
    <row r="18" spans="1:16" ht="16.5" customHeight="1">
      <c r="A18" s="420"/>
      <c r="B18" s="1081" t="s">
        <v>135</v>
      </c>
      <c r="C18" s="1082"/>
      <c r="D18" s="1083"/>
      <c r="E18" s="1077" t="s">
        <v>680</v>
      </c>
      <c r="F18" s="1074"/>
      <c r="G18" s="1074" t="s">
        <v>680</v>
      </c>
      <c r="H18" s="1074"/>
      <c r="I18" s="1074" t="s">
        <v>680</v>
      </c>
      <c r="J18" s="1074"/>
      <c r="K18" s="1074" t="s">
        <v>680</v>
      </c>
      <c r="L18" s="1074"/>
      <c r="M18" s="1074" t="s">
        <v>680</v>
      </c>
      <c r="N18" s="1074"/>
      <c r="O18" s="1074" t="s">
        <v>680</v>
      </c>
      <c r="P18" s="1074"/>
    </row>
    <row r="19" spans="1:16" ht="16.5" customHeight="1">
      <c r="A19" s="423"/>
      <c r="B19" s="1080" t="s">
        <v>449</v>
      </c>
      <c r="C19" s="1080"/>
      <c r="D19" s="1005"/>
      <c r="E19" s="1079" t="s">
        <v>680</v>
      </c>
      <c r="F19" s="1071"/>
      <c r="G19" s="1071" t="s">
        <v>680</v>
      </c>
      <c r="H19" s="1071"/>
      <c r="I19" s="1071" t="s">
        <v>680</v>
      </c>
      <c r="J19" s="1071"/>
      <c r="K19" s="1071" t="s">
        <v>680</v>
      </c>
      <c r="L19" s="1071"/>
      <c r="M19" s="1071" t="s">
        <v>680</v>
      </c>
      <c r="N19" s="1071"/>
      <c r="O19" s="1071" t="s">
        <v>680</v>
      </c>
      <c r="P19" s="1071"/>
    </row>
    <row r="20" spans="1:43" ht="16.5" customHeight="1">
      <c r="A20" s="54" t="s">
        <v>190</v>
      </c>
      <c r="D20" s="34"/>
      <c r="E20" s="34"/>
      <c r="F20" s="34"/>
      <c r="G20" s="34"/>
      <c r="H20" s="34"/>
      <c r="I20" s="34"/>
      <c r="J20" s="34"/>
      <c r="K20" s="34"/>
      <c r="L20" s="34"/>
      <c r="M20" s="34"/>
      <c r="U20" s="1111" t="s">
        <v>43</v>
      </c>
      <c r="V20" s="1111"/>
      <c r="W20" s="1111"/>
      <c r="X20" s="1111"/>
      <c r="Y20" s="1111"/>
      <c r="Z20" s="1111"/>
      <c r="AA20" s="1111"/>
      <c r="AB20" s="1111"/>
      <c r="AC20" s="1111"/>
      <c r="AD20" s="1111"/>
      <c r="AE20" s="1111"/>
      <c r="AF20" s="1111"/>
      <c r="AG20" s="1111"/>
      <c r="AH20" s="1111"/>
      <c r="AI20" s="725"/>
      <c r="AJ20" s="725"/>
      <c r="AK20" s="725"/>
      <c r="AL20" s="725"/>
      <c r="AM20" s="725"/>
      <c r="AN20" s="725"/>
      <c r="AO20" s="725"/>
      <c r="AP20" s="725"/>
      <c r="AQ20" s="725"/>
    </row>
    <row r="21" spans="1:43" ht="16.5" customHeight="1">
      <c r="A21" s="54"/>
      <c r="D21" s="34"/>
      <c r="E21" s="34"/>
      <c r="F21" s="34"/>
      <c r="G21" s="34"/>
      <c r="H21" s="34"/>
      <c r="I21" s="34"/>
      <c r="J21" s="34"/>
      <c r="K21" s="34"/>
      <c r="L21" s="34"/>
      <c r="M21" s="34"/>
      <c r="U21" s="1130" t="s">
        <v>146</v>
      </c>
      <c r="V21" s="1131"/>
      <c r="W21" s="1131"/>
      <c r="X21" s="1131"/>
      <c r="Y21" s="1131"/>
      <c r="Z21" s="1131"/>
      <c r="AA21" s="1131"/>
      <c r="AB21" s="1131"/>
      <c r="AC21" s="1131"/>
      <c r="AD21" s="1131"/>
      <c r="AE21" s="1131"/>
      <c r="AF21" s="1131"/>
      <c r="AG21" s="1131"/>
      <c r="AH21" s="1131"/>
      <c r="AI21" s="124"/>
      <c r="AJ21" s="124"/>
      <c r="AK21" s="124"/>
      <c r="AL21" s="124"/>
      <c r="AM21" s="124"/>
      <c r="AN21" s="124"/>
      <c r="AO21" s="124"/>
      <c r="AP21" s="124"/>
      <c r="AQ21" s="124"/>
    </row>
    <row r="22" spans="21:43" ht="16.5" customHeight="1">
      <c r="U22" s="1130" t="s">
        <v>145</v>
      </c>
      <c r="V22" s="1130"/>
      <c r="W22" s="1130"/>
      <c r="X22" s="1130"/>
      <c r="Y22" s="1130"/>
      <c r="Z22" s="1130"/>
      <c r="AA22" s="1130"/>
      <c r="AB22" s="1130"/>
      <c r="AC22" s="1130"/>
      <c r="AD22" s="1130"/>
      <c r="AE22" s="1130"/>
      <c r="AF22" s="1130"/>
      <c r="AG22" s="1130"/>
      <c r="AH22" s="1130"/>
      <c r="AI22" s="124"/>
      <c r="AJ22" s="124"/>
      <c r="AK22" s="124"/>
      <c r="AL22" s="124"/>
      <c r="AM22" s="124"/>
      <c r="AN22" s="124"/>
      <c r="AO22" s="124"/>
      <c r="AP22" s="124"/>
      <c r="AQ22" s="124"/>
    </row>
    <row r="23" spans="1:42" ht="16.5" customHeight="1" thickBot="1">
      <c r="A23" s="868" t="s">
        <v>40</v>
      </c>
      <c r="B23" s="868"/>
      <c r="C23" s="868"/>
      <c r="D23" s="868"/>
      <c r="E23" s="868"/>
      <c r="F23" s="868"/>
      <c r="G23" s="868"/>
      <c r="H23" s="868"/>
      <c r="I23" s="868"/>
      <c r="J23" s="868"/>
      <c r="K23" s="868"/>
      <c r="L23" s="868"/>
      <c r="M23" s="868"/>
      <c r="N23" s="868"/>
      <c r="O23" s="868"/>
      <c r="P23" s="868"/>
      <c r="U23" s="124"/>
      <c r="V23" s="124"/>
      <c r="W23" s="124"/>
      <c r="X23" s="124"/>
      <c r="Y23" s="124"/>
      <c r="Z23" s="124"/>
      <c r="AA23" s="87"/>
      <c r="AB23" s="124"/>
      <c r="AC23" s="87"/>
      <c r="AD23" s="124"/>
      <c r="AE23" s="87"/>
      <c r="AF23" s="124"/>
      <c r="AG23" s="87"/>
      <c r="AH23" s="648" t="s">
        <v>515</v>
      </c>
      <c r="AI23" s="87"/>
      <c r="AJ23" s="87"/>
      <c r="AK23" s="124"/>
      <c r="AL23" s="124"/>
      <c r="AM23" s="124"/>
      <c r="AN23" s="87"/>
      <c r="AO23" s="124"/>
      <c r="AP23" s="124"/>
    </row>
    <row r="24" spans="1:43" ht="16.5" customHeight="1">
      <c r="A24" s="914" t="s">
        <v>59</v>
      </c>
      <c r="B24" s="914"/>
      <c r="C24" s="914"/>
      <c r="D24" s="914"/>
      <c r="E24" s="914"/>
      <c r="F24" s="914"/>
      <c r="G24" s="914"/>
      <c r="H24" s="914"/>
      <c r="I24" s="914"/>
      <c r="J24" s="914"/>
      <c r="K24" s="914"/>
      <c r="L24" s="914"/>
      <c r="M24" s="914"/>
      <c r="N24" s="914"/>
      <c r="O24" s="914"/>
      <c r="P24" s="914"/>
      <c r="U24" s="1097" t="s">
        <v>783</v>
      </c>
      <c r="V24" s="1097"/>
      <c r="W24" s="1055"/>
      <c r="X24" s="1128" t="s">
        <v>144</v>
      </c>
      <c r="Y24" s="1125"/>
      <c r="Z24" s="1125"/>
      <c r="AA24" s="1125"/>
      <c r="AB24" s="1125"/>
      <c r="AC24" s="1128" t="s">
        <v>143</v>
      </c>
      <c r="AD24" s="1129"/>
      <c r="AE24" s="1129"/>
      <c r="AF24" s="1128" t="s">
        <v>65</v>
      </c>
      <c r="AG24" s="1129"/>
      <c r="AH24" s="1129"/>
      <c r="AI24" s="125"/>
      <c r="AJ24" s="125"/>
      <c r="AK24" s="125"/>
      <c r="AL24" s="726" t="s">
        <v>142</v>
      </c>
      <c r="AM24" s="125"/>
      <c r="AN24" s="125"/>
      <c r="AO24" s="125"/>
      <c r="AP24" s="125"/>
      <c r="AQ24" s="125"/>
    </row>
    <row r="25" spans="1:43" ht="16.5" customHeight="1">
      <c r="A25" s="1053" t="s">
        <v>677</v>
      </c>
      <c r="B25" s="1053"/>
      <c r="C25" s="1053"/>
      <c r="D25" s="1053"/>
      <c r="E25" s="1053"/>
      <c r="F25" s="1053"/>
      <c r="G25" s="1053"/>
      <c r="H25" s="1053"/>
      <c r="I25" s="1053"/>
      <c r="J25" s="1053"/>
      <c r="K25" s="1053"/>
      <c r="L25" s="1053"/>
      <c r="M25" s="1053"/>
      <c r="N25" s="1053"/>
      <c r="O25" s="1053"/>
      <c r="P25" s="1053"/>
      <c r="U25" s="1056"/>
      <c r="V25" s="1056"/>
      <c r="W25" s="1057"/>
      <c r="X25" s="1135" t="s">
        <v>315</v>
      </c>
      <c r="Y25" s="1136"/>
      <c r="Z25" s="1134" t="s">
        <v>316</v>
      </c>
      <c r="AA25" s="1134"/>
      <c r="AB25" s="639" t="s">
        <v>317</v>
      </c>
      <c r="AC25" s="735" t="s">
        <v>219</v>
      </c>
      <c r="AD25" s="729" t="s">
        <v>293</v>
      </c>
      <c r="AE25" s="728" t="s">
        <v>294</v>
      </c>
      <c r="AF25" s="735" t="s">
        <v>219</v>
      </c>
      <c r="AG25" s="729" t="s">
        <v>293</v>
      </c>
      <c r="AH25" s="727" t="s">
        <v>294</v>
      </c>
      <c r="AI25" s="726" t="s">
        <v>882</v>
      </c>
      <c r="AJ25" s="125"/>
      <c r="AK25" s="125"/>
      <c r="AL25" s="726" t="s">
        <v>882</v>
      </c>
      <c r="AM25" s="125"/>
      <c r="AN25" s="726" t="s">
        <v>882</v>
      </c>
      <c r="AO25" s="125"/>
      <c r="AP25" s="726" t="s">
        <v>882</v>
      </c>
      <c r="AQ25" s="125"/>
    </row>
    <row r="26" spans="3:43" ht="16.5" customHeight="1" thickBot="1">
      <c r="C26" s="115"/>
      <c r="D26" s="115"/>
      <c r="E26" s="115"/>
      <c r="F26" s="115"/>
      <c r="G26" s="115"/>
      <c r="H26" s="115"/>
      <c r="I26" s="115"/>
      <c r="J26" s="115"/>
      <c r="K26" s="115"/>
      <c r="L26" s="115"/>
      <c r="M26" s="115"/>
      <c r="N26" s="115"/>
      <c r="O26" s="115"/>
      <c r="P26" s="116" t="s">
        <v>515</v>
      </c>
      <c r="U26" s="924" t="s">
        <v>63</v>
      </c>
      <c r="V26" s="1014"/>
      <c r="W26" s="1039"/>
      <c r="X26" s="1137">
        <v>3868</v>
      </c>
      <c r="Y26" s="1115"/>
      <c r="Z26" s="1115">
        <v>2275</v>
      </c>
      <c r="AA26" s="1115"/>
      <c r="AB26" s="125">
        <v>1593</v>
      </c>
      <c r="AC26" s="660" t="s">
        <v>878</v>
      </c>
      <c r="AD26" s="660" t="s">
        <v>878</v>
      </c>
      <c r="AE26" s="660" t="s">
        <v>878</v>
      </c>
      <c r="AF26" s="125">
        <v>3868</v>
      </c>
      <c r="AG26" s="125">
        <v>2275</v>
      </c>
      <c r="AH26" s="125">
        <v>1593</v>
      </c>
      <c r="AI26" s="125"/>
      <c r="AJ26" s="58" t="s">
        <v>822</v>
      </c>
      <c r="AK26" s="733" t="s">
        <v>882</v>
      </c>
      <c r="AM26" s="125"/>
      <c r="AO26" s="125"/>
      <c r="AQ26" s="125"/>
    </row>
    <row r="27" spans="1:43" ht="16.5" customHeight="1">
      <c r="A27" s="1054" t="s">
        <v>421</v>
      </c>
      <c r="B27" s="1054"/>
      <c r="C27" s="1054"/>
      <c r="D27" s="1084"/>
      <c r="E27" s="1064" t="s">
        <v>422</v>
      </c>
      <c r="F27" s="1065"/>
      <c r="G27" s="1065"/>
      <c r="H27" s="1065"/>
      <c r="I27" s="1065"/>
      <c r="J27" s="1066"/>
      <c r="K27" s="1064" t="s">
        <v>418</v>
      </c>
      <c r="L27" s="1065"/>
      <c r="M27" s="1065"/>
      <c r="N27" s="1065"/>
      <c r="O27" s="1065"/>
      <c r="P27" s="1065"/>
      <c r="U27" s="927" t="s">
        <v>800</v>
      </c>
      <c r="V27" s="1000"/>
      <c r="W27" s="996"/>
      <c r="X27" s="1102">
        <v>3719</v>
      </c>
      <c r="Y27" s="1103"/>
      <c r="Z27" s="1103">
        <v>2169</v>
      </c>
      <c r="AA27" s="1103"/>
      <c r="AB27" s="125">
        <v>1550</v>
      </c>
      <c r="AC27" s="660" t="s">
        <v>878</v>
      </c>
      <c r="AD27" s="660" t="s">
        <v>878</v>
      </c>
      <c r="AE27" s="660" t="s">
        <v>878</v>
      </c>
      <c r="AF27" s="125">
        <v>3719</v>
      </c>
      <c r="AG27" s="125">
        <v>2169</v>
      </c>
      <c r="AH27" s="125">
        <v>1550</v>
      </c>
      <c r="AI27" s="125"/>
      <c r="AJ27" s="58" t="s">
        <v>822</v>
      </c>
      <c r="AK27" s="733" t="s">
        <v>882</v>
      </c>
      <c r="AM27" s="125"/>
      <c r="AO27" s="125"/>
      <c r="AQ27" s="125"/>
    </row>
    <row r="28" spans="1:43" ht="16.5" customHeight="1">
      <c r="A28" s="1085"/>
      <c r="B28" s="1085"/>
      <c r="C28" s="1085"/>
      <c r="D28" s="1086"/>
      <c r="E28" s="1087" t="s">
        <v>315</v>
      </c>
      <c r="F28" s="1088"/>
      <c r="G28" s="1087" t="s">
        <v>316</v>
      </c>
      <c r="H28" s="1088"/>
      <c r="I28" s="1087" t="s">
        <v>317</v>
      </c>
      <c r="J28" s="1088"/>
      <c r="K28" s="1087" t="s">
        <v>315</v>
      </c>
      <c r="L28" s="1088"/>
      <c r="M28" s="1087" t="s">
        <v>316</v>
      </c>
      <c r="N28" s="1088"/>
      <c r="O28" s="1087" t="s">
        <v>317</v>
      </c>
      <c r="P28" s="1089"/>
      <c r="U28" s="927" t="s">
        <v>845</v>
      </c>
      <c r="V28" s="1000"/>
      <c r="W28" s="996"/>
      <c r="X28" s="1102">
        <v>3499</v>
      </c>
      <c r="Y28" s="1103"/>
      <c r="Z28" s="1103">
        <v>2004</v>
      </c>
      <c r="AA28" s="1103"/>
      <c r="AB28" s="125">
        <v>1495</v>
      </c>
      <c r="AC28" s="660" t="s">
        <v>878</v>
      </c>
      <c r="AD28" s="660" t="s">
        <v>878</v>
      </c>
      <c r="AE28" s="660" t="s">
        <v>878</v>
      </c>
      <c r="AF28" s="125">
        <v>3499</v>
      </c>
      <c r="AG28" s="125">
        <v>2004</v>
      </c>
      <c r="AH28" s="125">
        <v>1495</v>
      </c>
      <c r="AI28" s="125"/>
      <c r="AJ28" s="58" t="s">
        <v>822</v>
      </c>
      <c r="AK28" s="733" t="s">
        <v>882</v>
      </c>
      <c r="AM28" s="34"/>
      <c r="AO28" s="34"/>
      <c r="AQ28" s="34"/>
    </row>
    <row r="29" spans="1:43" ht="16.5" customHeight="1">
      <c r="A29" s="1020" t="s">
        <v>136</v>
      </c>
      <c r="B29" s="1020"/>
      <c r="C29" s="1020"/>
      <c r="D29" s="1021"/>
      <c r="E29" s="1091" t="s">
        <v>807</v>
      </c>
      <c r="F29" s="1092"/>
      <c r="G29" s="1092" t="s">
        <v>807</v>
      </c>
      <c r="H29" s="1092"/>
      <c r="I29" s="1092" t="s">
        <v>807</v>
      </c>
      <c r="J29" s="1092"/>
      <c r="K29" s="1092" t="s">
        <v>807</v>
      </c>
      <c r="L29" s="1092"/>
      <c r="M29" s="1092" t="s">
        <v>807</v>
      </c>
      <c r="N29" s="1092"/>
      <c r="O29" s="1092" t="s">
        <v>807</v>
      </c>
      <c r="P29" s="1092"/>
      <c r="U29" s="927" t="s">
        <v>846</v>
      </c>
      <c r="V29" s="1000"/>
      <c r="W29" s="996"/>
      <c r="X29" s="1104">
        <v>3505</v>
      </c>
      <c r="Y29" s="1105"/>
      <c r="Z29" s="1106">
        <v>2003</v>
      </c>
      <c r="AA29" s="1105"/>
      <c r="AB29" s="125">
        <v>1502</v>
      </c>
      <c r="AC29" s="660" t="s">
        <v>64</v>
      </c>
      <c r="AD29" s="660" t="s">
        <v>64</v>
      </c>
      <c r="AE29" s="660" t="s">
        <v>64</v>
      </c>
      <c r="AF29" s="125">
        <v>3505</v>
      </c>
      <c r="AG29" s="125">
        <v>2003</v>
      </c>
      <c r="AH29" s="125">
        <v>1502</v>
      </c>
      <c r="AI29" s="125"/>
      <c r="AJ29" s="58" t="s">
        <v>822</v>
      </c>
      <c r="AK29" s="733" t="s">
        <v>882</v>
      </c>
      <c r="AM29" s="34"/>
      <c r="AO29" s="34"/>
      <c r="AQ29" s="34"/>
    </row>
    <row r="30" spans="1:43" ht="16.5" customHeight="1">
      <c r="A30" s="424"/>
      <c r="B30" s="424"/>
      <c r="C30" s="424"/>
      <c r="D30" s="271"/>
      <c r="E30" s="116"/>
      <c r="F30" s="116"/>
      <c r="G30" s="116"/>
      <c r="H30" s="116"/>
      <c r="I30" s="116"/>
      <c r="J30" s="116"/>
      <c r="K30" s="116"/>
      <c r="L30" s="116"/>
      <c r="M30" s="116"/>
      <c r="N30" s="116"/>
      <c r="O30" s="116"/>
      <c r="P30" s="116"/>
      <c r="Q30" s="34"/>
      <c r="U30" s="930" t="s">
        <v>126</v>
      </c>
      <c r="V30" s="930"/>
      <c r="W30" s="910"/>
      <c r="X30" s="1113">
        <v>3631</v>
      </c>
      <c r="Y30" s="1114"/>
      <c r="Z30" s="1127">
        <v>2108</v>
      </c>
      <c r="AA30" s="1114"/>
      <c r="AB30" s="443">
        <v>1523</v>
      </c>
      <c r="AC30" s="672" t="s">
        <v>878</v>
      </c>
      <c r="AD30" s="672" t="s">
        <v>878</v>
      </c>
      <c r="AE30" s="672" t="s">
        <v>878</v>
      </c>
      <c r="AF30" s="737">
        <v>3631</v>
      </c>
      <c r="AG30" s="737">
        <v>2108</v>
      </c>
      <c r="AH30" s="737">
        <v>1523</v>
      </c>
      <c r="AI30" s="31"/>
      <c r="AJ30" s="268" t="s">
        <v>822</v>
      </c>
      <c r="AK30" s="736" t="s">
        <v>882</v>
      </c>
      <c r="AM30" s="89"/>
      <c r="AO30" s="89"/>
      <c r="AQ30" s="89"/>
    </row>
    <row r="31" spans="1:43" ht="16.5" customHeight="1">
      <c r="A31" s="1081" t="s">
        <v>137</v>
      </c>
      <c r="B31" s="1082"/>
      <c r="C31" s="1082"/>
      <c r="D31" s="1083"/>
      <c r="E31" s="1077" t="s">
        <v>680</v>
      </c>
      <c r="F31" s="1074"/>
      <c r="G31" s="1074" t="s">
        <v>680</v>
      </c>
      <c r="H31" s="1074"/>
      <c r="I31" s="1074" t="s">
        <v>680</v>
      </c>
      <c r="J31" s="1074"/>
      <c r="K31" s="1074" t="s">
        <v>680</v>
      </c>
      <c r="L31" s="1074"/>
      <c r="M31" s="1074" t="s">
        <v>680</v>
      </c>
      <c r="N31" s="1074"/>
      <c r="O31" s="1074" t="s">
        <v>680</v>
      </c>
      <c r="P31" s="1074"/>
      <c r="U31" s="661" t="s">
        <v>836</v>
      </c>
      <c r="V31" s="661"/>
      <c r="W31" s="662"/>
      <c r="X31" s="87"/>
      <c r="Y31" s="87"/>
      <c r="Z31" s="87"/>
      <c r="AA31" s="419"/>
      <c r="AB31" s="419"/>
      <c r="AC31" s="419"/>
      <c r="AD31" s="419"/>
      <c r="AE31" s="87"/>
      <c r="AF31" s="87"/>
      <c r="AG31" s="87"/>
      <c r="AH31" s="87"/>
      <c r="AI31" s="87"/>
      <c r="AJ31" s="124"/>
      <c r="AK31" s="124"/>
      <c r="AL31" s="124"/>
      <c r="AM31" s="124"/>
      <c r="AN31" s="124"/>
      <c r="AO31" s="124"/>
      <c r="AP31" s="124"/>
      <c r="AQ31" s="124"/>
    </row>
    <row r="32" spans="1:16" ht="16.5" customHeight="1">
      <c r="A32" s="1081" t="s">
        <v>138</v>
      </c>
      <c r="B32" s="1082"/>
      <c r="C32" s="1082"/>
      <c r="D32" s="1083"/>
      <c r="E32" s="1077" t="s">
        <v>680</v>
      </c>
      <c r="F32" s="1074"/>
      <c r="G32" s="1074" t="s">
        <v>680</v>
      </c>
      <c r="H32" s="1074"/>
      <c r="I32" s="1074" t="s">
        <v>680</v>
      </c>
      <c r="J32" s="1074"/>
      <c r="K32" s="1074" t="s">
        <v>680</v>
      </c>
      <c r="L32" s="1074"/>
      <c r="M32" s="1074" t="s">
        <v>680</v>
      </c>
      <c r="N32" s="1074"/>
      <c r="O32" s="1074" t="s">
        <v>680</v>
      </c>
      <c r="P32" s="1074"/>
    </row>
    <row r="33" spans="1:16" ht="16.5" customHeight="1">
      <c r="A33" s="1081" t="s">
        <v>139</v>
      </c>
      <c r="B33" s="1082"/>
      <c r="C33" s="1082"/>
      <c r="D33" s="1083"/>
      <c r="E33" s="1077" t="s">
        <v>680</v>
      </c>
      <c r="F33" s="1074"/>
      <c r="G33" s="1074" t="s">
        <v>680</v>
      </c>
      <c r="H33" s="1074"/>
      <c r="I33" s="1074" t="s">
        <v>680</v>
      </c>
      <c r="J33" s="1074"/>
      <c r="K33" s="1074" t="s">
        <v>680</v>
      </c>
      <c r="L33" s="1074"/>
      <c r="M33" s="1074" t="s">
        <v>680</v>
      </c>
      <c r="N33" s="1074"/>
      <c r="O33" s="1074" t="s">
        <v>680</v>
      </c>
      <c r="P33" s="1074"/>
    </row>
    <row r="34" spans="1:47" ht="16.5" customHeight="1">
      <c r="A34" s="425"/>
      <c r="B34" s="425"/>
      <c r="C34" s="423"/>
      <c r="D34" s="716"/>
      <c r="E34" s="426"/>
      <c r="F34" s="426"/>
      <c r="G34" s="426"/>
      <c r="H34" s="426"/>
      <c r="I34" s="426"/>
      <c r="J34" s="426"/>
      <c r="K34" s="426"/>
      <c r="L34" s="426"/>
      <c r="M34" s="426"/>
      <c r="N34" s="426"/>
      <c r="O34" s="426"/>
      <c r="P34" s="426"/>
      <c r="U34" s="1111" t="s">
        <v>44</v>
      </c>
      <c r="V34" s="1111"/>
      <c r="W34" s="1111"/>
      <c r="X34" s="1111"/>
      <c r="Y34" s="1111"/>
      <c r="Z34" s="1111"/>
      <c r="AA34" s="1111"/>
      <c r="AB34" s="1111"/>
      <c r="AC34" s="1111"/>
      <c r="AD34" s="1111"/>
      <c r="AE34" s="1111"/>
      <c r="AF34" s="1111"/>
      <c r="AG34" s="1111"/>
      <c r="AH34" s="1111"/>
      <c r="AI34" s="1111"/>
      <c r="AJ34" s="1111"/>
      <c r="AK34" s="725"/>
      <c r="AL34" s="725"/>
      <c r="AM34" s="725"/>
      <c r="AN34" s="725"/>
      <c r="AO34" s="725"/>
      <c r="AP34" s="725"/>
      <c r="AQ34" s="725"/>
      <c r="AR34" s="725"/>
      <c r="AS34" s="725"/>
      <c r="AT34" s="688"/>
      <c r="AU34" s="688"/>
    </row>
    <row r="35" spans="1:47" ht="16.5" customHeight="1">
      <c r="A35" s="3" t="s">
        <v>887</v>
      </c>
      <c r="D35" s="34"/>
      <c r="U35" s="1130" t="s">
        <v>147</v>
      </c>
      <c r="V35" s="1130"/>
      <c r="W35" s="1130"/>
      <c r="X35" s="1130"/>
      <c r="Y35" s="1130"/>
      <c r="Z35" s="1130"/>
      <c r="AA35" s="1130"/>
      <c r="AB35" s="1130"/>
      <c r="AC35" s="1130"/>
      <c r="AD35" s="1130"/>
      <c r="AE35" s="1130"/>
      <c r="AF35" s="1130"/>
      <c r="AG35" s="1130"/>
      <c r="AH35" s="1130"/>
      <c r="AI35" s="1130"/>
      <c r="AJ35" s="1130"/>
      <c r="AK35" s="124"/>
      <c r="AL35" s="124"/>
      <c r="AM35" s="124"/>
      <c r="AN35" s="124"/>
      <c r="AO35" s="124"/>
      <c r="AP35" s="124"/>
      <c r="AQ35" s="124"/>
      <c r="AR35" s="124"/>
      <c r="AS35" s="124"/>
      <c r="AT35" s="689"/>
      <c r="AU35" s="689"/>
    </row>
    <row r="36" spans="21:47" ht="16.5" customHeight="1">
      <c r="U36" s="1130" t="s">
        <v>61</v>
      </c>
      <c r="V36" s="1130"/>
      <c r="W36" s="1130"/>
      <c r="X36" s="1130"/>
      <c r="Y36" s="1130"/>
      <c r="Z36" s="1130"/>
      <c r="AA36" s="1130"/>
      <c r="AB36" s="1130"/>
      <c r="AC36" s="1130"/>
      <c r="AD36" s="1130"/>
      <c r="AE36" s="1130"/>
      <c r="AF36" s="1130"/>
      <c r="AG36" s="1130"/>
      <c r="AH36" s="1130"/>
      <c r="AI36" s="1130"/>
      <c r="AJ36" s="1130"/>
      <c r="AK36" s="714"/>
      <c r="AL36" s="714"/>
      <c r="AM36" s="714"/>
      <c r="AN36" s="714"/>
      <c r="AO36" s="714"/>
      <c r="AP36" s="714"/>
      <c r="AQ36" s="714"/>
      <c r="AR36" s="714"/>
      <c r="AS36" s="714"/>
      <c r="AT36" s="645"/>
      <c r="AU36" s="645"/>
    </row>
    <row r="37" spans="21:47" ht="16.5" customHeight="1" thickBot="1">
      <c r="U37" s="87"/>
      <c r="V37" s="87"/>
      <c r="W37" s="87"/>
      <c r="X37" s="87"/>
      <c r="Y37" s="87"/>
      <c r="Z37" s="87"/>
      <c r="AA37" s="87"/>
      <c r="AB37" s="87"/>
      <c r="AC37" s="87"/>
      <c r="AD37" s="87"/>
      <c r="AE37" s="87"/>
      <c r="AF37" s="87"/>
      <c r="AG37" s="87"/>
      <c r="AH37" s="87"/>
      <c r="AI37" s="87"/>
      <c r="AJ37" s="58" t="s">
        <v>459</v>
      </c>
      <c r="AK37" s="87"/>
      <c r="AL37" s="87"/>
      <c r="AM37" s="87"/>
      <c r="AN37" s="87"/>
      <c r="AO37" s="87"/>
      <c r="AP37" s="87"/>
      <c r="AQ37" s="87"/>
      <c r="AR37" s="419"/>
      <c r="AT37" s="419"/>
      <c r="AU37" s="58"/>
    </row>
    <row r="38" spans="1:47" ht="16.5" customHeight="1">
      <c r="A38" s="868" t="s">
        <v>41</v>
      </c>
      <c r="B38" s="868"/>
      <c r="C38" s="868"/>
      <c r="D38" s="868"/>
      <c r="E38" s="868"/>
      <c r="F38" s="868"/>
      <c r="G38" s="868"/>
      <c r="H38" s="868"/>
      <c r="I38" s="868"/>
      <c r="J38" s="868"/>
      <c r="K38" s="868"/>
      <c r="L38" s="868"/>
      <c r="M38" s="868"/>
      <c r="N38" s="868"/>
      <c r="O38" s="868"/>
      <c r="P38" s="868"/>
      <c r="Q38" s="868"/>
      <c r="R38" s="868"/>
      <c r="S38" s="715"/>
      <c r="U38" s="1141" t="s">
        <v>462</v>
      </c>
      <c r="V38" s="1141"/>
      <c r="W38" s="1142"/>
      <c r="X38" s="1155" t="s">
        <v>463</v>
      </c>
      <c r="Y38" s="1142"/>
      <c r="Z38" s="1132" t="s">
        <v>838</v>
      </c>
      <c r="AA38" s="1154"/>
      <c r="AB38" s="1132" t="s">
        <v>789</v>
      </c>
      <c r="AC38" s="1133"/>
      <c r="AD38" s="1133"/>
      <c r="AE38" s="1133"/>
      <c r="AF38" s="1133"/>
      <c r="AG38" s="1133"/>
      <c r="AH38" s="1133"/>
      <c r="AI38" s="1133"/>
      <c r="AJ38" s="1133"/>
      <c r="AK38" s="419"/>
      <c r="AL38" s="419"/>
      <c r="AM38" s="419"/>
      <c r="AN38" s="419"/>
      <c r="AO38" s="419"/>
      <c r="AP38" s="419"/>
      <c r="AQ38" s="419"/>
      <c r="AR38" s="419"/>
      <c r="AS38" s="419"/>
      <c r="AT38" s="419"/>
      <c r="AU38" s="419"/>
    </row>
    <row r="39" spans="1:47" ht="16.5" customHeight="1">
      <c r="A39" s="914" t="s">
        <v>60</v>
      </c>
      <c r="B39" s="914"/>
      <c r="C39" s="914"/>
      <c r="D39" s="914"/>
      <c r="E39" s="914"/>
      <c r="F39" s="914"/>
      <c r="G39" s="914"/>
      <c r="H39" s="914"/>
      <c r="I39" s="914"/>
      <c r="J39" s="914"/>
      <c r="K39" s="914"/>
      <c r="L39" s="914"/>
      <c r="M39" s="914"/>
      <c r="N39" s="914"/>
      <c r="O39" s="914"/>
      <c r="P39" s="914"/>
      <c r="Q39" s="914"/>
      <c r="R39" s="914"/>
      <c r="S39" s="708"/>
      <c r="U39" s="1143"/>
      <c r="V39" s="1143"/>
      <c r="W39" s="1144"/>
      <c r="X39" s="1156"/>
      <c r="Y39" s="1144"/>
      <c r="Z39" s="1151" t="s">
        <v>464</v>
      </c>
      <c r="AA39" s="1163"/>
      <c r="AB39" s="1151" t="s">
        <v>465</v>
      </c>
      <c r="AC39" s="1166" t="s">
        <v>282</v>
      </c>
      <c r="AD39" s="1151" t="s">
        <v>464</v>
      </c>
      <c r="AE39" s="1151" t="s">
        <v>820</v>
      </c>
      <c r="AF39" s="1148" t="s">
        <v>790</v>
      </c>
      <c r="AG39" s="1151" t="s">
        <v>819</v>
      </c>
      <c r="AH39" s="1148" t="s">
        <v>571</v>
      </c>
      <c r="AI39" s="1151" t="s">
        <v>466</v>
      </c>
      <c r="AJ39" s="1148" t="s">
        <v>572</v>
      </c>
      <c r="AK39" s="740"/>
      <c r="AL39" s="34"/>
      <c r="AM39" s="741"/>
      <c r="AN39" s="34"/>
      <c r="AO39" s="740"/>
      <c r="AP39" s="34"/>
      <c r="AQ39" s="741"/>
      <c r="AR39" s="34"/>
      <c r="AS39" s="740"/>
      <c r="AT39" s="1147"/>
      <c r="AU39" s="1147"/>
    </row>
    <row r="40" spans="3:47" ht="16.5" customHeight="1" thickBot="1">
      <c r="C40" s="115"/>
      <c r="D40" s="115"/>
      <c r="E40" s="115"/>
      <c r="F40" s="115"/>
      <c r="G40" s="115"/>
      <c r="H40" s="115"/>
      <c r="I40" s="115"/>
      <c r="J40" s="115"/>
      <c r="K40" s="115"/>
      <c r="L40" s="115"/>
      <c r="M40" s="115"/>
      <c r="N40" s="115"/>
      <c r="O40" s="115"/>
      <c r="P40" s="115"/>
      <c r="R40" s="116" t="s">
        <v>515</v>
      </c>
      <c r="S40" s="116"/>
      <c r="U40" s="1143"/>
      <c r="V40" s="1143"/>
      <c r="W40" s="1144"/>
      <c r="X40" s="1156"/>
      <c r="Y40" s="1144"/>
      <c r="Z40" s="1152"/>
      <c r="AA40" s="1164"/>
      <c r="AB40" s="1152"/>
      <c r="AC40" s="1167"/>
      <c r="AD40" s="1152"/>
      <c r="AE40" s="1152"/>
      <c r="AF40" s="1149"/>
      <c r="AG40" s="1152"/>
      <c r="AH40" s="1149"/>
      <c r="AI40" s="1152"/>
      <c r="AJ40" s="1149"/>
      <c r="AK40" s="740"/>
      <c r="AL40" s="34"/>
      <c r="AM40" s="741"/>
      <c r="AN40" s="34"/>
      <c r="AO40" s="740"/>
      <c r="AP40" s="34"/>
      <c r="AQ40" s="741"/>
      <c r="AR40" s="34"/>
      <c r="AS40" s="740"/>
      <c r="AT40" s="1147"/>
      <c r="AU40" s="1147"/>
    </row>
    <row r="41" spans="1:47" ht="16.5" customHeight="1">
      <c r="A41" s="1054" t="s">
        <v>751</v>
      </c>
      <c r="B41" s="1054"/>
      <c r="C41" s="1084"/>
      <c r="D41" s="1064" t="s">
        <v>419</v>
      </c>
      <c r="E41" s="1065"/>
      <c r="F41" s="1065"/>
      <c r="G41" s="1065"/>
      <c r="H41" s="1066"/>
      <c r="I41" s="1064" t="s">
        <v>752</v>
      </c>
      <c r="J41" s="1065"/>
      <c r="K41" s="1065"/>
      <c r="L41" s="1065"/>
      <c r="M41" s="1066"/>
      <c r="N41" s="1064" t="s">
        <v>550</v>
      </c>
      <c r="O41" s="1065"/>
      <c r="P41" s="1065"/>
      <c r="Q41" s="1065"/>
      <c r="R41" s="1065"/>
      <c r="S41" s="115"/>
      <c r="U41" s="1143"/>
      <c r="V41" s="1143"/>
      <c r="W41" s="1144"/>
      <c r="X41" s="1156"/>
      <c r="Y41" s="1144"/>
      <c r="Z41" s="1152"/>
      <c r="AA41" s="1164"/>
      <c r="AB41" s="1152"/>
      <c r="AC41" s="1167"/>
      <c r="AD41" s="1152"/>
      <c r="AE41" s="1152"/>
      <c r="AF41" s="1149"/>
      <c r="AG41" s="1152"/>
      <c r="AH41" s="1149"/>
      <c r="AI41" s="1152"/>
      <c r="AJ41" s="1149"/>
      <c r="AK41" s="740"/>
      <c r="AL41" s="34"/>
      <c r="AM41" s="741"/>
      <c r="AN41" s="34"/>
      <c r="AO41" s="740"/>
      <c r="AP41" s="34"/>
      <c r="AQ41" s="741"/>
      <c r="AR41" s="34"/>
      <c r="AS41" s="740"/>
      <c r="AT41" s="1147"/>
      <c r="AU41" s="1147"/>
    </row>
    <row r="42" spans="1:47" ht="16.5" customHeight="1">
      <c r="A42" s="1053"/>
      <c r="B42" s="1053"/>
      <c r="C42" s="1060"/>
      <c r="D42" s="1087" t="s">
        <v>305</v>
      </c>
      <c r="E42" s="1089"/>
      <c r="F42" s="1089"/>
      <c r="G42" s="1088"/>
      <c r="H42" s="1093" t="s">
        <v>306</v>
      </c>
      <c r="I42" s="1087" t="s">
        <v>305</v>
      </c>
      <c r="J42" s="1089"/>
      <c r="K42" s="1089"/>
      <c r="L42" s="1088"/>
      <c r="M42" s="1093" t="s">
        <v>306</v>
      </c>
      <c r="N42" s="1087" t="s">
        <v>305</v>
      </c>
      <c r="O42" s="1089"/>
      <c r="P42" s="1089"/>
      <c r="Q42" s="1088"/>
      <c r="R42" s="1107" t="s">
        <v>306</v>
      </c>
      <c r="S42" s="738"/>
      <c r="U42" s="1145"/>
      <c r="V42" s="1145"/>
      <c r="W42" s="1146"/>
      <c r="X42" s="1157"/>
      <c r="Y42" s="1146"/>
      <c r="Z42" s="1153"/>
      <c r="AA42" s="1165"/>
      <c r="AB42" s="1153"/>
      <c r="AC42" s="1168"/>
      <c r="AD42" s="1153"/>
      <c r="AE42" s="1153"/>
      <c r="AF42" s="1150"/>
      <c r="AG42" s="1153"/>
      <c r="AH42" s="1150"/>
      <c r="AI42" s="1153"/>
      <c r="AJ42" s="1150"/>
      <c r="AK42" s="740"/>
      <c r="AL42" s="34"/>
      <c r="AM42" s="741"/>
      <c r="AN42" s="34"/>
      <c r="AO42" s="740"/>
      <c r="AP42" s="34"/>
      <c r="AQ42" s="741"/>
      <c r="AR42" s="34"/>
      <c r="AS42" s="740"/>
      <c r="AT42" s="1147"/>
      <c r="AU42" s="1147"/>
    </row>
    <row r="43" spans="1:47" ht="16.5" customHeight="1">
      <c r="A43" s="1085"/>
      <c r="B43" s="1085"/>
      <c r="C43" s="1086"/>
      <c r="D43" s="414" t="s">
        <v>315</v>
      </c>
      <c r="E43" s="414" t="s">
        <v>538</v>
      </c>
      <c r="F43" s="414" t="s">
        <v>539</v>
      </c>
      <c r="G43" s="416" t="s">
        <v>540</v>
      </c>
      <c r="H43" s="1094"/>
      <c r="I43" s="414" t="s">
        <v>315</v>
      </c>
      <c r="J43" s="414" t="s">
        <v>538</v>
      </c>
      <c r="K43" s="414" t="s">
        <v>539</v>
      </c>
      <c r="L43" s="416" t="s">
        <v>540</v>
      </c>
      <c r="M43" s="1094"/>
      <c r="N43" s="414" t="s">
        <v>315</v>
      </c>
      <c r="O43" s="414" t="s">
        <v>409</v>
      </c>
      <c r="P43" s="414" t="s">
        <v>410</v>
      </c>
      <c r="Q43" s="414" t="s">
        <v>411</v>
      </c>
      <c r="R43" s="1108"/>
      <c r="S43" s="738"/>
      <c r="U43" s="1139" t="s">
        <v>467</v>
      </c>
      <c r="V43" s="1139"/>
      <c r="W43" s="1140"/>
      <c r="X43" s="1161">
        <f>+X45+X47</f>
        <v>3631</v>
      </c>
      <c r="Y43" s="1162"/>
      <c r="Z43" s="1138" t="s">
        <v>681</v>
      </c>
      <c r="AA43" s="1138"/>
      <c r="AB43" s="453">
        <f>+AB45+AB47</f>
        <v>87</v>
      </c>
      <c r="AC43" s="444" t="s">
        <v>878</v>
      </c>
      <c r="AD43" s="453">
        <v>22</v>
      </c>
      <c r="AE43" s="453">
        <v>98</v>
      </c>
      <c r="AF43" s="453">
        <v>11</v>
      </c>
      <c r="AG43" s="444" t="s">
        <v>878</v>
      </c>
      <c r="AH43" s="444" t="s">
        <v>878</v>
      </c>
      <c r="AI43" s="453">
        <v>273</v>
      </c>
      <c r="AJ43" s="31">
        <v>3140</v>
      </c>
      <c r="AK43" s="31"/>
      <c r="AL43" s="31" t="s">
        <v>882</v>
      </c>
      <c r="AM43" s="31"/>
      <c r="AN43" s="31" t="s">
        <v>882</v>
      </c>
      <c r="AO43" s="31"/>
      <c r="AP43" s="31" t="s">
        <v>882</v>
      </c>
      <c r="AQ43" s="31"/>
      <c r="AR43" s="31" t="s">
        <v>882</v>
      </c>
      <c r="AS43" s="31"/>
      <c r="AT43" s="1118"/>
      <c r="AU43" s="1118"/>
    </row>
    <row r="44" spans="1:47" ht="16.5" customHeight="1">
      <c r="A44" s="433"/>
      <c r="B44" s="433"/>
      <c r="C44" s="433"/>
      <c r="D44" s="724"/>
      <c r="E44" s="434"/>
      <c r="F44" s="434"/>
      <c r="G44" s="434"/>
      <c r="H44" s="435"/>
      <c r="I44" s="434"/>
      <c r="J44" s="434"/>
      <c r="K44" s="434"/>
      <c r="L44" s="434"/>
      <c r="M44" s="435"/>
      <c r="N44" s="434"/>
      <c r="O44" s="434"/>
      <c r="P44" s="434"/>
      <c r="Q44" s="434"/>
      <c r="R44" s="435"/>
      <c r="S44" s="739"/>
      <c r="U44" s="419"/>
      <c r="V44" s="419"/>
      <c r="W44" s="664"/>
      <c r="X44" s="650"/>
      <c r="Y44" s="419"/>
      <c r="Z44" s="61"/>
      <c r="AA44" s="61"/>
      <c r="AB44" s="419"/>
      <c r="AC44" s="61"/>
      <c r="AD44" s="61"/>
      <c r="AE44" s="61"/>
      <c r="AF44" s="419"/>
      <c r="AG44" s="61"/>
      <c r="AH44" s="61"/>
      <c r="AI44" s="419"/>
      <c r="AJ44" s="419"/>
      <c r="AK44" s="419"/>
      <c r="AL44" s="61"/>
      <c r="AM44" s="61"/>
      <c r="AN44" s="61"/>
      <c r="AO44" s="61"/>
      <c r="AP44" s="419"/>
      <c r="AQ44" s="419"/>
      <c r="AR44" s="419"/>
      <c r="AS44" s="419"/>
      <c r="AT44" s="87"/>
      <c r="AU44" s="87"/>
    </row>
    <row r="45" spans="1:47" ht="16.5" customHeight="1">
      <c r="A45" s="272"/>
      <c r="B45" s="272"/>
      <c r="C45" s="190" t="s">
        <v>322</v>
      </c>
      <c r="D45" s="358" t="s">
        <v>807</v>
      </c>
      <c r="E45" s="358" t="s">
        <v>807</v>
      </c>
      <c r="F45" s="358" t="s">
        <v>807</v>
      </c>
      <c r="G45" s="358" t="s">
        <v>807</v>
      </c>
      <c r="H45" s="358" t="s">
        <v>807</v>
      </c>
      <c r="I45" s="333">
        <f>SUM(I46:I47)</f>
        <v>47</v>
      </c>
      <c r="J45" s="333">
        <f>SUM(J46:J47)</f>
        <v>7</v>
      </c>
      <c r="K45" s="333">
        <f>SUM(K46:K47)</f>
        <v>40</v>
      </c>
      <c r="L45" s="358" t="s">
        <v>807</v>
      </c>
      <c r="M45" s="333">
        <f>SUM(M46:M47)</f>
        <v>15</v>
      </c>
      <c r="N45" s="333">
        <f>SUM(O45:P45)</f>
        <v>290</v>
      </c>
      <c r="O45" s="333">
        <f>SUM(O46:O47)</f>
        <v>2</v>
      </c>
      <c r="P45" s="333">
        <f>SUM(P46:P47)</f>
        <v>288</v>
      </c>
      <c r="Q45" s="358" t="s">
        <v>807</v>
      </c>
      <c r="R45" s="333">
        <f>SUM(R46:R47)</f>
        <v>124</v>
      </c>
      <c r="S45" s="333"/>
      <c r="U45" s="1116" t="s">
        <v>316</v>
      </c>
      <c r="V45" s="1116"/>
      <c r="W45" s="1117"/>
      <c r="X45" s="1104">
        <f>SUM(Z45:AS45)</f>
        <v>2108</v>
      </c>
      <c r="Y45" s="1106"/>
      <c r="Z45" s="1103" t="s">
        <v>681</v>
      </c>
      <c r="AA45" s="1103"/>
      <c r="AB45" s="726">
        <v>29</v>
      </c>
      <c r="AC45" s="354" t="s">
        <v>878</v>
      </c>
      <c r="AD45" s="354" t="s">
        <v>878</v>
      </c>
      <c r="AE45" s="125">
        <v>35</v>
      </c>
      <c r="AF45" s="354" t="s">
        <v>878</v>
      </c>
      <c r="AG45" s="354" t="s">
        <v>878</v>
      </c>
      <c r="AH45" s="354" t="s">
        <v>878</v>
      </c>
      <c r="AI45" s="125">
        <v>200</v>
      </c>
      <c r="AJ45" s="726">
        <v>1844</v>
      </c>
      <c r="AK45" s="125"/>
      <c r="AL45" s="726" t="s">
        <v>882</v>
      </c>
      <c r="AM45" s="125"/>
      <c r="AN45" s="726" t="s">
        <v>882</v>
      </c>
      <c r="AO45" s="125"/>
      <c r="AP45" s="726" t="s">
        <v>882</v>
      </c>
      <c r="AQ45" s="125"/>
      <c r="AR45" s="726" t="s">
        <v>882</v>
      </c>
      <c r="AS45" s="125"/>
      <c r="AT45" s="1118"/>
      <c r="AU45" s="1118"/>
    </row>
    <row r="46" spans="1:47" ht="16.5" customHeight="1">
      <c r="A46" s="427" t="s">
        <v>420</v>
      </c>
      <c r="B46" s="417"/>
      <c r="C46" s="395" t="s">
        <v>325</v>
      </c>
      <c r="D46" s="355" t="s">
        <v>799</v>
      </c>
      <c r="E46" s="355" t="s">
        <v>799</v>
      </c>
      <c r="F46" s="355" t="s">
        <v>799</v>
      </c>
      <c r="G46" s="355" t="s">
        <v>799</v>
      </c>
      <c r="H46" s="355" t="s">
        <v>799</v>
      </c>
      <c r="I46" s="441">
        <f>SUM(J46:L46)</f>
        <v>5</v>
      </c>
      <c r="J46" s="355" t="s">
        <v>799</v>
      </c>
      <c r="K46" s="781">
        <v>5</v>
      </c>
      <c r="L46" s="355" t="s">
        <v>799</v>
      </c>
      <c r="M46" s="781">
        <v>7</v>
      </c>
      <c r="N46" s="355">
        <f>SUM(O46:P46)</f>
        <v>136</v>
      </c>
      <c r="O46" s="781">
        <v>1</v>
      </c>
      <c r="P46" s="781">
        <v>135</v>
      </c>
      <c r="Q46" s="355" t="s">
        <v>799</v>
      </c>
      <c r="R46" s="781">
        <v>54</v>
      </c>
      <c r="S46" s="441"/>
      <c r="U46" s="419"/>
      <c r="V46" s="419"/>
      <c r="W46" s="664"/>
      <c r="X46" s="87"/>
      <c r="Y46" s="87"/>
      <c r="Z46" s="65"/>
      <c r="AA46" s="65"/>
      <c r="AB46" s="87"/>
      <c r="AC46" s="65"/>
      <c r="AD46" s="65"/>
      <c r="AE46" s="65"/>
      <c r="AF46" s="87"/>
      <c r="AG46" s="65"/>
      <c r="AH46" s="65"/>
      <c r="AI46" s="87"/>
      <c r="AJ46" s="87"/>
      <c r="AK46" s="87"/>
      <c r="AL46" s="65"/>
      <c r="AM46" s="65"/>
      <c r="AN46" s="65"/>
      <c r="AO46" s="65"/>
      <c r="AP46" s="87"/>
      <c r="AQ46" s="87"/>
      <c r="AR46" s="87"/>
      <c r="AS46" s="87"/>
      <c r="AT46" s="87"/>
      <c r="AU46" s="87"/>
    </row>
    <row r="47" spans="1:47" ht="16.5" customHeight="1">
      <c r="A47" s="115"/>
      <c r="B47" s="33"/>
      <c r="C47" s="395" t="s">
        <v>326</v>
      </c>
      <c r="D47" s="355" t="s">
        <v>799</v>
      </c>
      <c r="E47" s="355" t="s">
        <v>799</v>
      </c>
      <c r="F47" s="355" t="s">
        <v>799</v>
      </c>
      <c r="G47" s="355" t="s">
        <v>799</v>
      </c>
      <c r="H47" s="355" t="s">
        <v>799</v>
      </c>
      <c r="I47" s="441">
        <f>SUM(J47:L47)</f>
        <v>42</v>
      </c>
      <c r="J47" s="781">
        <v>7</v>
      </c>
      <c r="K47" s="781">
        <v>35</v>
      </c>
      <c r="L47" s="355" t="s">
        <v>799</v>
      </c>
      <c r="M47" s="781">
        <v>8</v>
      </c>
      <c r="N47" s="355">
        <f>SUM(O47:P47)</f>
        <v>154</v>
      </c>
      <c r="O47" s="781">
        <v>1</v>
      </c>
      <c r="P47" s="781">
        <v>153</v>
      </c>
      <c r="Q47" s="355" t="s">
        <v>799</v>
      </c>
      <c r="R47" s="781">
        <v>70</v>
      </c>
      <c r="S47" s="441"/>
      <c r="U47" s="1121" t="s">
        <v>317</v>
      </c>
      <c r="V47" s="1121"/>
      <c r="W47" s="1123"/>
      <c r="X47" s="1159">
        <f>SUM(Z47:AS47)</f>
        <v>1523</v>
      </c>
      <c r="Y47" s="1160"/>
      <c r="Z47" s="1158" t="s">
        <v>681</v>
      </c>
      <c r="AA47" s="1158"/>
      <c r="AB47" s="730">
        <v>58</v>
      </c>
      <c r="AC47" s="780" t="s">
        <v>878</v>
      </c>
      <c r="AD47" s="730">
        <v>22</v>
      </c>
      <c r="AE47" s="430">
        <v>63</v>
      </c>
      <c r="AF47" s="730">
        <v>11</v>
      </c>
      <c r="AG47" s="780" t="s">
        <v>878</v>
      </c>
      <c r="AH47" s="780" t="s">
        <v>878</v>
      </c>
      <c r="AI47" s="430">
        <v>73</v>
      </c>
      <c r="AJ47" s="730">
        <v>1296</v>
      </c>
      <c r="AK47" s="125"/>
      <c r="AL47" s="726" t="s">
        <v>882</v>
      </c>
      <c r="AM47" s="125"/>
      <c r="AN47" s="726" t="s">
        <v>882</v>
      </c>
      <c r="AO47" s="125"/>
      <c r="AP47" s="734" t="s">
        <v>882</v>
      </c>
      <c r="AQ47" s="419"/>
      <c r="AR47" s="726" t="s">
        <v>882</v>
      </c>
      <c r="AS47" s="125"/>
      <c r="AT47" s="1106"/>
      <c r="AU47" s="1106"/>
    </row>
    <row r="48" spans="1:47" ht="16.5" customHeight="1">
      <c r="A48" s="115"/>
      <c r="B48" s="33"/>
      <c r="C48" s="395"/>
      <c r="D48" s="342"/>
      <c r="E48" s="342"/>
      <c r="F48" s="342"/>
      <c r="G48" s="342"/>
      <c r="H48" s="342"/>
      <c r="I48" s="428"/>
      <c r="J48" s="428"/>
      <c r="K48" s="428"/>
      <c r="L48" s="342"/>
      <c r="M48" s="428"/>
      <c r="N48" s="333"/>
      <c r="O48" s="428"/>
      <c r="P48" s="428"/>
      <c r="Q48" s="342"/>
      <c r="R48" s="428"/>
      <c r="S48" s="428"/>
      <c r="U48" s="54" t="s">
        <v>190</v>
      </c>
      <c r="V48" s="87"/>
      <c r="W48" s="87"/>
      <c r="X48" s="87"/>
      <c r="Y48" s="87"/>
      <c r="Z48" s="87"/>
      <c r="AA48" s="87"/>
      <c r="AB48" s="87"/>
      <c r="AC48" s="87"/>
      <c r="AD48" s="87"/>
      <c r="AE48" s="87"/>
      <c r="AF48" s="87"/>
      <c r="AG48" s="87"/>
      <c r="AH48" s="87"/>
      <c r="AI48" s="87"/>
      <c r="AJ48" s="124"/>
      <c r="AK48" s="124"/>
      <c r="AL48" s="124"/>
      <c r="AM48" s="124"/>
      <c r="AN48" s="124"/>
      <c r="AO48" s="124"/>
      <c r="AP48" s="124"/>
      <c r="AQ48" s="124"/>
      <c r="AR48" s="124"/>
      <c r="AS48" s="124"/>
      <c r="AT48" s="124"/>
      <c r="AU48" s="124"/>
    </row>
    <row r="49" spans="1:19" ht="16.5" customHeight="1">
      <c r="A49" s="431"/>
      <c r="B49" s="272"/>
      <c r="C49" s="190" t="s">
        <v>322</v>
      </c>
      <c r="D49" s="358" t="s">
        <v>807</v>
      </c>
      <c r="E49" s="358" t="s">
        <v>807</v>
      </c>
      <c r="F49" s="358" t="s">
        <v>807</v>
      </c>
      <c r="G49" s="358" t="s">
        <v>807</v>
      </c>
      <c r="H49" s="333" t="s">
        <v>264</v>
      </c>
      <c r="I49" s="333">
        <f>SUM(I50:I51)</f>
        <v>362</v>
      </c>
      <c r="J49" s="333">
        <f>SUM(J50:J51)</f>
        <v>55</v>
      </c>
      <c r="K49" s="333">
        <f>SUM(K50:K51)</f>
        <v>307</v>
      </c>
      <c r="L49" s="358" t="s">
        <v>807</v>
      </c>
      <c r="M49" s="333" t="s">
        <v>264</v>
      </c>
      <c r="N49" s="333">
        <f>SUM(O49:P49)</f>
        <v>784</v>
      </c>
      <c r="O49" s="333">
        <f>SUM(O50:O51)</f>
        <v>6</v>
      </c>
      <c r="P49" s="333">
        <f>SUM(P50:P51)</f>
        <v>778</v>
      </c>
      <c r="Q49" s="358" t="s">
        <v>807</v>
      </c>
      <c r="R49" s="333" t="s">
        <v>264</v>
      </c>
      <c r="S49" s="333"/>
    </row>
    <row r="50" spans="1:19" ht="16.5" customHeight="1">
      <c r="A50" s="427" t="s">
        <v>265</v>
      </c>
      <c r="B50" s="417"/>
      <c r="C50" s="395" t="s">
        <v>325</v>
      </c>
      <c r="D50" s="342" t="s">
        <v>807</v>
      </c>
      <c r="E50" s="342" t="s">
        <v>807</v>
      </c>
      <c r="F50" s="342" t="s">
        <v>807</v>
      </c>
      <c r="G50" s="342" t="s">
        <v>807</v>
      </c>
      <c r="H50" s="342" t="s">
        <v>264</v>
      </c>
      <c r="I50" s="428">
        <f>SUM(J50:L50)</f>
        <v>173</v>
      </c>
      <c r="J50" s="781">
        <v>18</v>
      </c>
      <c r="K50" s="781">
        <v>155</v>
      </c>
      <c r="L50" s="342" t="s">
        <v>807</v>
      </c>
      <c r="M50" s="342" t="s">
        <v>264</v>
      </c>
      <c r="N50" s="428">
        <f>SUM(O50:P50)</f>
        <v>456</v>
      </c>
      <c r="O50" s="781">
        <v>5</v>
      </c>
      <c r="P50" s="781">
        <v>451</v>
      </c>
      <c r="Q50" s="342" t="s">
        <v>807</v>
      </c>
      <c r="R50" s="342" t="s">
        <v>264</v>
      </c>
      <c r="S50" s="342"/>
    </row>
    <row r="51" spans="1:19" ht="16.5" customHeight="1">
      <c r="A51" s="276"/>
      <c r="B51" s="33"/>
      <c r="C51" s="395" t="s">
        <v>326</v>
      </c>
      <c r="D51" s="436" t="s">
        <v>807</v>
      </c>
      <c r="E51" s="342" t="s">
        <v>807</v>
      </c>
      <c r="F51" s="342" t="s">
        <v>807</v>
      </c>
      <c r="G51" s="342" t="s">
        <v>807</v>
      </c>
      <c r="H51" s="342" t="s">
        <v>264</v>
      </c>
      <c r="I51" s="428">
        <f>SUM(J51:L51)</f>
        <v>189</v>
      </c>
      <c r="J51" s="781">
        <v>37</v>
      </c>
      <c r="K51" s="781">
        <v>152</v>
      </c>
      <c r="L51" s="342" t="s">
        <v>807</v>
      </c>
      <c r="M51" s="342" t="s">
        <v>264</v>
      </c>
      <c r="N51" s="428">
        <f>SUM(O51:P51)</f>
        <v>328</v>
      </c>
      <c r="O51" s="781">
        <v>1</v>
      </c>
      <c r="P51" s="781">
        <v>327</v>
      </c>
      <c r="Q51" s="342" t="s">
        <v>807</v>
      </c>
      <c r="R51" s="342" t="s">
        <v>264</v>
      </c>
      <c r="S51" s="342"/>
    </row>
    <row r="52" spans="1:27" ht="16.5" customHeight="1">
      <c r="A52" s="54" t="s">
        <v>190</v>
      </c>
      <c r="B52" s="437"/>
      <c r="C52" s="438"/>
      <c r="D52" s="439"/>
      <c r="E52" s="439"/>
      <c r="F52" s="439"/>
      <c r="G52" s="439"/>
      <c r="H52" s="439"/>
      <c r="I52" s="440"/>
      <c r="J52" s="440"/>
      <c r="K52" s="440"/>
      <c r="L52" s="439"/>
      <c r="M52" s="439"/>
      <c r="N52" s="440"/>
      <c r="O52" s="440"/>
      <c r="P52" s="440"/>
      <c r="Q52" s="439"/>
      <c r="R52" s="439"/>
      <c r="S52" s="342"/>
      <c r="T52" s="34"/>
      <c r="U52" s="34"/>
      <c r="V52" s="34"/>
      <c r="W52" s="34"/>
      <c r="X52" s="34"/>
      <c r="Y52" s="34"/>
      <c r="Z52" s="34"/>
      <c r="AA52" s="34"/>
    </row>
    <row r="53" ht="16.5" customHeight="1">
      <c r="I53" s="4"/>
    </row>
    <row r="54" ht="16.5" customHeight="1">
      <c r="I54" s="4"/>
    </row>
    <row r="55" ht="16.5" customHeight="1">
      <c r="I55" s="4"/>
    </row>
    <row r="56" ht="16.5" customHeight="1">
      <c r="I56" s="4"/>
    </row>
    <row r="57" ht="16.5" customHeight="1">
      <c r="I57" s="4"/>
    </row>
    <row r="58" ht="16.5" customHeight="1">
      <c r="I58" s="4"/>
    </row>
    <row r="59" ht="16.5" customHeight="1">
      <c r="I59" s="4"/>
    </row>
    <row r="60" ht="15" customHeight="1">
      <c r="I60" s="4"/>
    </row>
  </sheetData>
  <sheetProtection/>
  <mergeCells count="188">
    <mergeCell ref="AF39:AF42"/>
    <mergeCell ref="X45:Y45"/>
    <mergeCell ref="U47:W47"/>
    <mergeCell ref="AB39:AB42"/>
    <mergeCell ref="AC39:AC42"/>
    <mergeCell ref="AD39:AD42"/>
    <mergeCell ref="Z47:AA47"/>
    <mergeCell ref="X47:Y47"/>
    <mergeCell ref="X43:Y43"/>
    <mergeCell ref="Z45:AA45"/>
    <mergeCell ref="AT47:AU47"/>
    <mergeCell ref="Z43:AA43"/>
    <mergeCell ref="U43:W43"/>
    <mergeCell ref="U38:W42"/>
    <mergeCell ref="AT39:AU42"/>
    <mergeCell ref="AJ39:AJ42"/>
    <mergeCell ref="AG39:AG42"/>
    <mergeCell ref="AH39:AH42"/>
    <mergeCell ref="AI39:AI42"/>
    <mergeCell ref="Z38:AA38"/>
    <mergeCell ref="X24:AB24"/>
    <mergeCell ref="AC24:AE24"/>
    <mergeCell ref="X26:Y26"/>
    <mergeCell ref="AT43:AU43"/>
    <mergeCell ref="U34:AJ34"/>
    <mergeCell ref="U35:AJ35"/>
    <mergeCell ref="U36:AJ36"/>
    <mergeCell ref="X38:Y42"/>
    <mergeCell ref="Z39:AA42"/>
    <mergeCell ref="AE39:AE42"/>
    <mergeCell ref="U45:W45"/>
    <mergeCell ref="AT45:AU45"/>
    <mergeCell ref="X6:Y7"/>
    <mergeCell ref="Z6:AA7"/>
    <mergeCell ref="AB6:AD6"/>
    <mergeCell ref="AE6:AG6"/>
    <mergeCell ref="Z30:AA30"/>
    <mergeCell ref="U27:W27"/>
    <mergeCell ref="U8:W8"/>
    <mergeCell ref="AF24:AH24"/>
    <mergeCell ref="X30:Y30"/>
    <mergeCell ref="X28:Y28"/>
    <mergeCell ref="Z28:AA28"/>
    <mergeCell ref="U29:W29"/>
    <mergeCell ref="U28:W28"/>
    <mergeCell ref="U3:AG3"/>
    <mergeCell ref="U4:AG4"/>
    <mergeCell ref="U9:W9"/>
    <mergeCell ref="U10:W10"/>
    <mergeCell ref="U6:W7"/>
    <mergeCell ref="X27:Y27"/>
    <mergeCell ref="Z27:AA27"/>
    <mergeCell ref="X29:Y29"/>
    <mergeCell ref="Z29:AA29"/>
    <mergeCell ref="U11:W11"/>
    <mergeCell ref="U12:W12"/>
    <mergeCell ref="U14:W14"/>
    <mergeCell ref="Z26:AA26"/>
    <mergeCell ref="U20:AH20"/>
    <mergeCell ref="A39:R39"/>
    <mergeCell ref="A41:C43"/>
    <mergeCell ref="D41:H41"/>
    <mergeCell ref="I41:M41"/>
    <mergeCell ref="N41:R41"/>
    <mergeCell ref="D42:G42"/>
    <mergeCell ref="M42:M43"/>
    <mergeCell ref="R42:R43"/>
    <mergeCell ref="U15:W15"/>
    <mergeCell ref="U26:W26"/>
    <mergeCell ref="U24:W25"/>
    <mergeCell ref="A38:R38"/>
    <mergeCell ref="U30:W30"/>
    <mergeCell ref="U21:AH21"/>
    <mergeCell ref="U22:AH22"/>
    <mergeCell ref="AB38:AJ38"/>
    <mergeCell ref="Z25:AA25"/>
    <mergeCell ref="X25:Y25"/>
    <mergeCell ref="I42:L42"/>
    <mergeCell ref="N42:Q42"/>
    <mergeCell ref="H42:H43"/>
    <mergeCell ref="M29:N29"/>
    <mergeCell ref="M31:N31"/>
    <mergeCell ref="M32:N32"/>
    <mergeCell ref="M33:N33"/>
    <mergeCell ref="O29:P29"/>
    <mergeCell ref="O31:P31"/>
    <mergeCell ref="O32:P32"/>
    <mergeCell ref="G32:H32"/>
    <mergeCell ref="G33:H33"/>
    <mergeCell ref="O33:P33"/>
    <mergeCell ref="I31:J31"/>
    <mergeCell ref="I32:J32"/>
    <mergeCell ref="I33:J33"/>
    <mergeCell ref="K31:L31"/>
    <mergeCell ref="K32:L32"/>
    <mergeCell ref="K33:L33"/>
    <mergeCell ref="A32:D32"/>
    <mergeCell ref="A33:D33"/>
    <mergeCell ref="A27:D28"/>
    <mergeCell ref="E27:J27"/>
    <mergeCell ref="E28:F28"/>
    <mergeCell ref="G28:H28"/>
    <mergeCell ref="I28:J28"/>
    <mergeCell ref="E32:F32"/>
    <mergeCell ref="E33:F33"/>
    <mergeCell ref="G29:H29"/>
    <mergeCell ref="A31:D31"/>
    <mergeCell ref="O28:P28"/>
    <mergeCell ref="E29:F29"/>
    <mergeCell ref="E31:F31"/>
    <mergeCell ref="I29:J29"/>
    <mergeCell ref="K28:L28"/>
    <mergeCell ref="M28:N28"/>
    <mergeCell ref="G31:H31"/>
    <mergeCell ref="K29:L29"/>
    <mergeCell ref="A23:P23"/>
    <mergeCell ref="A24:P24"/>
    <mergeCell ref="A25:P25"/>
    <mergeCell ref="A29:D29"/>
    <mergeCell ref="K27:P27"/>
    <mergeCell ref="A3:P3"/>
    <mergeCell ref="K8:L8"/>
    <mergeCell ref="E13:F13"/>
    <mergeCell ref="E14:F14"/>
    <mergeCell ref="A4:P4"/>
    <mergeCell ref="A16:D16"/>
    <mergeCell ref="B14:D14"/>
    <mergeCell ref="M8:N8"/>
    <mergeCell ref="O8:P8"/>
    <mergeCell ref="E9:F9"/>
    <mergeCell ref="A13:D13"/>
    <mergeCell ref="I13:J13"/>
    <mergeCell ref="G9:H9"/>
    <mergeCell ref="K7:P7"/>
    <mergeCell ref="E7:J7"/>
    <mergeCell ref="I9:J9"/>
    <mergeCell ref="I11:J11"/>
    <mergeCell ref="A5:P5"/>
    <mergeCell ref="A9:D9"/>
    <mergeCell ref="A11:D11"/>
    <mergeCell ref="I14:J14"/>
    <mergeCell ref="I16:J16"/>
    <mergeCell ref="E11:F11"/>
    <mergeCell ref="E16:F16"/>
    <mergeCell ref="A7:D8"/>
    <mergeCell ref="E8:F8"/>
    <mergeCell ref="G8:H8"/>
    <mergeCell ref="I8:J8"/>
    <mergeCell ref="G19:H19"/>
    <mergeCell ref="I18:J18"/>
    <mergeCell ref="I19:J19"/>
    <mergeCell ref="G17:H17"/>
    <mergeCell ref="E19:F19"/>
    <mergeCell ref="B19:D19"/>
    <mergeCell ref="B17:D17"/>
    <mergeCell ref="B18:D18"/>
    <mergeCell ref="K16:L16"/>
    <mergeCell ref="K17:L17"/>
    <mergeCell ref="I17:J17"/>
    <mergeCell ref="G18:H18"/>
    <mergeCell ref="G16:H16"/>
    <mergeCell ref="K9:L9"/>
    <mergeCell ref="K11:L11"/>
    <mergeCell ref="K13:L13"/>
    <mergeCell ref="K14:L14"/>
    <mergeCell ref="E17:F17"/>
    <mergeCell ref="E18:F18"/>
    <mergeCell ref="G11:H11"/>
    <mergeCell ref="G13:H13"/>
    <mergeCell ref="G14:H14"/>
    <mergeCell ref="K18:L18"/>
    <mergeCell ref="K19:L19"/>
    <mergeCell ref="M9:N9"/>
    <mergeCell ref="O9:P9"/>
    <mergeCell ref="M11:N11"/>
    <mergeCell ref="O11:P11"/>
    <mergeCell ref="M13:N13"/>
    <mergeCell ref="O13:P13"/>
    <mergeCell ref="M14:N14"/>
    <mergeCell ref="O14:P14"/>
    <mergeCell ref="M19:N19"/>
    <mergeCell ref="O19:P19"/>
    <mergeCell ref="M16:N16"/>
    <mergeCell ref="O16:P16"/>
    <mergeCell ref="M17:N17"/>
    <mergeCell ref="O17:P17"/>
    <mergeCell ref="M18:N18"/>
    <mergeCell ref="O18:P18"/>
  </mergeCells>
  <printOptions/>
  <pageMargins left="0.3937007874015748" right="0.1968503937007874" top="0.984251968503937" bottom="0.5905511811023623" header="0" footer="0"/>
  <pageSetup horizontalDpi="600" verticalDpi="600" orientation="landscape" paperSize="8" scale="75"/>
  <drawing r:id="rId1"/>
</worksheet>
</file>

<file path=xl/worksheets/sheet8.xml><?xml version="1.0" encoding="utf-8"?>
<worksheet xmlns="http://schemas.openxmlformats.org/spreadsheetml/2006/main" xmlns:r="http://schemas.openxmlformats.org/officeDocument/2006/relationships">
  <sheetPr>
    <pageSetUpPr fitToPage="1"/>
  </sheetPr>
  <dimension ref="A1:BL70"/>
  <sheetViews>
    <sheetView zoomScalePageLayoutView="0" workbookViewId="0" topLeftCell="A1">
      <selection activeCell="A1" sqref="A1"/>
    </sheetView>
  </sheetViews>
  <sheetFormatPr defaultColWidth="10.69921875" defaultRowHeight="15"/>
  <cols>
    <col min="1" max="1" width="5.19921875" style="87" customWidth="1"/>
    <col min="2" max="2" width="2.19921875" style="87" customWidth="1"/>
    <col min="3" max="3" width="8" style="87" customWidth="1"/>
    <col min="4" max="15" width="4.69921875" style="87" customWidth="1"/>
    <col min="16" max="16" width="8.19921875" style="87" customWidth="1"/>
    <col min="17" max="30" width="4.69921875" style="87" customWidth="1"/>
    <col min="31" max="31" width="9.19921875" style="87" customWidth="1"/>
    <col min="32" max="38" width="4.69921875" style="87" customWidth="1"/>
    <col min="39" max="39" width="5.69921875" style="87" customWidth="1"/>
    <col min="40" max="40" width="15" style="87" customWidth="1"/>
    <col min="41" max="41" width="3.69921875" style="87" customWidth="1"/>
    <col min="42" max="42" width="2.19921875" style="87" customWidth="1"/>
    <col min="43" max="43" width="7.69921875" style="87" customWidth="1"/>
    <col min="44" max="44" width="2.19921875" style="87" customWidth="1"/>
    <col min="45" max="45" width="9.19921875" style="87" customWidth="1"/>
    <col min="46" max="46" width="8.19921875" style="87" customWidth="1"/>
    <col min="47" max="47" width="8.5" style="87" customWidth="1"/>
    <col min="48" max="49" width="8.19921875" style="87" customWidth="1"/>
    <col min="50" max="50" width="8.296875" style="87" customWidth="1"/>
    <col min="51" max="51" width="6.69921875" style="87" customWidth="1"/>
    <col min="52" max="52" width="8.19921875" style="87" customWidth="1"/>
    <col min="53" max="53" width="7.69921875" style="87" customWidth="1"/>
    <col min="54" max="54" width="7.19921875" style="87" customWidth="1"/>
    <col min="55" max="58" width="6.69921875" style="87" customWidth="1"/>
    <col min="59" max="59" width="7.69921875" style="87" customWidth="1"/>
    <col min="60" max="64" width="6.69921875" style="87" customWidth="1"/>
    <col min="65" max="16384" width="10.69921875" style="87" customWidth="1"/>
  </cols>
  <sheetData>
    <row r="1" spans="1:64" s="643" customFormat="1" ht="19.5" customHeight="1">
      <c r="A1" s="121" t="s">
        <v>357</v>
      </c>
      <c r="B1" s="121"/>
      <c r="BL1" s="122" t="s">
        <v>358</v>
      </c>
    </row>
    <row r="2" spans="30:64" ht="19.5" customHeight="1">
      <c r="AD2" s="644"/>
      <c r="AE2" s="645"/>
      <c r="AF2" s="645"/>
      <c r="AG2" s="645"/>
      <c r="AH2" s="645"/>
      <c r="AI2" s="645"/>
      <c r="AJ2" s="645"/>
      <c r="AK2" s="645"/>
      <c r="AL2" s="645"/>
      <c r="AM2" s="645"/>
      <c r="AN2" s="645"/>
      <c r="BL2" s="646"/>
    </row>
    <row r="3" ht="19.5" customHeight="1">
      <c r="AN3" s="124"/>
    </row>
    <row r="4" ht="18" customHeight="1">
      <c r="AN4" s="645"/>
    </row>
    <row r="5" spans="1:64" ht="19.5" customHeight="1">
      <c r="A5" s="1111" t="s">
        <v>45</v>
      </c>
      <c r="B5" s="1111"/>
      <c r="C5" s="1111"/>
      <c r="D5" s="1111"/>
      <c r="E5" s="1111"/>
      <c r="F5" s="1111"/>
      <c r="G5" s="1111"/>
      <c r="H5" s="1111"/>
      <c r="I5" s="1111"/>
      <c r="J5" s="1111"/>
      <c r="K5" s="1111"/>
      <c r="L5" s="1111"/>
      <c r="M5" s="1111"/>
      <c r="N5" s="1111"/>
      <c r="O5" s="1111"/>
      <c r="P5" s="1111"/>
      <c r="Q5" s="1111"/>
      <c r="R5" s="1111"/>
      <c r="S5" s="1111"/>
      <c r="T5" s="1111"/>
      <c r="U5" s="1111"/>
      <c r="V5" s="1111"/>
      <c r="W5" s="1111"/>
      <c r="X5" s="1111"/>
      <c r="Y5" s="1111"/>
      <c r="Z5" s="1111"/>
      <c r="AA5" s="1111"/>
      <c r="AB5" s="1111"/>
      <c r="AC5" s="1111"/>
      <c r="AD5" s="1111"/>
      <c r="AE5" s="1111"/>
      <c r="AF5" s="1111"/>
      <c r="AG5" s="1111"/>
      <c r="AH5" s="1111"/>
      <c r="AI5" s="1111"/>
      <c r="AJ5" s="1111"/>
      <c r="AK5" s="1111"/>
      <c r="AL5" s="1111"/>
      <c r="AM5" s="1111"/>
      <c r="AN5" s="124"/>
      <c r="AO5" s="1111" t="s">
        <v>47</v>
      </c>
      <c r="AP5" s="1111"/>
      <c r="AQ5" s="1111"/>
      <c r="AR5" s="1111"/>
      <c r="AS5" s="1111"/>
      <c r="AT5" s="1111"/>
      <c r="AU5" s="1111"/>
      <c r="AV5" s="1111"/>
      <c r="AW5" s="1111"/>
      <c r="AX5" s="1111"/>
      <c r="AY5" s="1111"/>
      <c r="AZ5" s="1111"/>
      <c r="BA5" s="1111"/>
      <c r="BB5" s="1111"/>
      <c r="BC5" s="1111"/>
      <c r="BD5" s="1111"/>
      <c r="BE5" s="1111"/>
      <c r="BF5" s="1111"/>
      <c r="BG5" s="1111"/>
      <c r="BH5" s="1111"/>
      <c r="BI5" s="1111"/>
      <c r="BJ5" s="1111"/>
      <c r="BK5" s="1111"/>
      <c r="BL5" s="1111"/>
    </row>
    <row r="6" spans="1:64" s="419" customFormat="1" ht="19.5" customHeight="1" thickBot="1">
      <c r="A6" s="446"/>
      <c r="B6" s="446"/>
      <c r="C6" s="58"/>
      <c r="D6" s="58"/>
      <c r="E6" s="58"/>
      <c r="F6" s="58"/>
      <c r="G6" s="58"/>
      <c r="H6" s="58"/>
      <c r="I6" s="58"/>
      <c r="J6" s="58"/>
      <c r="K6" s="58"/>
      <c r="L6" s="58"/>
      <c r="M6" s="58"/>
      <c r="N6" s="58"/>
      <c r="O6" s="58"/>
      <c r="P6" s="58"/>
      <c r="Q6" s="58"/>
      <c r="R6" s="58"/>
      <c r="S6" s="58"/>
      <c r="T6" s="58"/>
      <c r="U6" s="58"/>
      <c r="V6" s="58"/>
      <c r="W6" s="58"/>
      <c r="X6" s="58"/>
      <c r="Y6" s="87"/>
      <c r="Z6" s="58"/>
      <c r="AA6" s="58"/>
      <c r="AB6" s="58"/>
      <c r="AC6" s="58"/>
      <c r="AD6" s="58"/>
      <c r="AE6" s="58"/>
      <c r="AF6" s="58"/>
      <c r="AG6" s="87"/>
      <c r="AH6" s="648"/>
      <c r="AI6" s="648"/>
      <c r="AJ6" s="645"/>
      <c r="AK6" s="645"/>
      <c r="AL6" s="645"/>
      <c r="AM6" s="648" t="s">
        <v>515</v>
      </c>
      <c r="AN6" s="125"/>
      <c r="AO6" s="1112" t="s">
        <v>57</v>
      </c>
      <c r="AP6" s="1112"/>
      <c r="AQ6" s="1112"/>
      <c r="AR6" s="1112"/>
      <c r="AS6" s="1112"/>
      <c r="AT6" s="1112"/>
      <c r="AU6" s="1112"/>
      <c r="AV6" s="1112"/>
      <c r="AW6" s="1112"/>
      <c r="AX6" s="1112"/>
      <c r="AY6" s="1112"/>
      <c r="AZ6" s="1112"/>
      <c r="BA6" s="1112"/>
      <c r="BB6" s="1112"/>
      <c r="BC6" s="1112"/>
      <c r="BD6" s="1112"/>
      <c r="BE6" s="1112"/>
      <c r="BF6" s="1112"/>
      <c r="BG6" s="1112"/>
      <c r="BH6" s="1112"/>
      <c r="BI6" s="1112"/>
      <c r="BJ6" s="1112"/>
      <c r="BK6" s="1112"/>
      <c r="BL6" s="1112"/>
    </row>
    <row r="7" spans="1:64" s="419" customFormat="1" ht="19.5" customHeight="1">
      <c r="A7" s="1098" t="s">
        <v>442</v>
      </c>
      <c r="B7" s="1098"/>
      <c r="C7" s="1099"/>
      <c r="D7" s="1220" t="s">
        <v>443</v>
      </c>
      <c r="E7" s="1207"/>
      <c r="F7" s="1207"/>
      <c r="G7" s="1207"/>
      <c r="H7" s="1207"/>
      <c r="I7" s="1207"/>
      <c r="J7" s="1207"/>
      <c r="K7" s="1207"/>
      <c r="L7" s="1214"/>
      <c r="M7" s="1207" t="s">
        <v>444</v>
      </c>
      <c r="N7" s="1207"/>
      <c r="O7" s="1214"/>
      <c r="P7" s="1203" t="s">
        <v>149</v>
      </c>
      <c r="Q7" s="1204"/>
      <c r="R7" s="1204"/>
      <c r="S7" s="1204"/>
      <c r="T7" s="1204"/>
      <c r="U7" s="1204"/>
      <c r="V7" s="1204"/>
      <c r="W7" s="1204"/>
      <c r="X7" s="1204"/>
      <c r="Y7" s="1055"/>
      <c r="Z7" s="1206" t="s">
        <v>150</v>
      </c>
      <c r="AA7" s="1207"/>
      <c r="AB7" s="1207"/>
      <c r="AC7" s="1207"/>
      <c r="AD7" s="1207"/>
      <c r="AE7" s="1207"/>
      <c r="AF7" s="1207"/>
      <c r="AG7" s="1207"/>
      <c r="AH7" s="1207"/>
      <c r="AI7" s="1207"/>
      <c r="AJ7" s="1207"/>
      <c r="AK7" s="1207"/>
      <c r="AL7" s="1207"/>
      <c r="AM7" s="1207"/>
      <c r="AN7" s="125"/>
      <c r="AO7" s="1116" t="s">
        <v>564</v>
      </c>
      <c r="AP7" s="1116"/>
      <c r="AQ7" s="1116"/>
      <c r="AR7" s="1116"/>
      <c r="AS7" s="1116"/>
      <c r="AT7" s="1116"/>
      <c r="AU7" s="1116"/>
      <c r="AV7" s="1116"/>
      <c r="AW7" s="1116"/>
      <c r="AX7" s="1116"/>
      <c r="AY7" s="1116"/>
      <c r="AZ7" s="1116"/>
      <c r="BA7" s="1116"/>
      <c r="BB7" s="1116"/>
      <c r="BC7" s="1116"/>
      <c r="BD7" s="1116"/>
      <c r="BE7" s="1116"/>
      <c r="BF7" s="1116"/>
      <c r="BG7" s="1116"/>
      <c r="BH7" s="1116"/>
      <c r="BI7" s="1116"/>
      <c r="BJ7" s="1116"/>
      <c r="BK7" s="1116"/>
      <c r="BL7" s="1116"/>
    </row>
    <row r="8" spans="1:64" ht="19.5" customHeight="1" thickBot="1">
      <c r="A8" s="1215"/>
      <c r="B8" s="1215"/>
      <c r="C8" s="1216"/>
      <c r="D8" s="1211" t="s">
        <v>221</v>
      </c>
      <c r="E8" s="1208" t="s">
        <v>222</v>
      </c>
      <c r="F8" s="1209"/>
      <c r="G8" s="1209"/>
      <c r="H8" s="1209"/>
      <c r="I8" s="1209"/>
      <c r="J8" s="1209"/>
      <c r="K8" s="1210"/>
      <c r="L8" s="1211" t="s">
        <v>223</v>
      </c>
      <c r="M8" s="1208" t="s">
        <v>320</v>
      </c>
      <c r="N8" s="1209"/>
      <c r="O8" s="1210"/>
      <c r="P8" s="1205"/>
      <c r="Q8" s="1056"/>
      <c r="R8" s="1056"/>
      <c r="S8" s="1056"/>
      <c r="T8" s="1056"/>
      <c r="U8" s="1056"/>
      <c r="V8" s="1056"/>
      <c r="W8" s="1056"/>
      <c r="X8" s="1056"/>
      <c r="Y8" s="1057"/>
      <c r="Z8" s="1208" t="s">
        <v>224</v>
      </c>
      <c r="AA8" s="1209"/>
      <c r="AB8" s="1209"/>
      <c r="AC8" s="1209"/>
      <c r="AD8" s="1209"/>
      <c r="AE8" s="1209"/>
      <c r="AF8" s="1210"/>
      <c r="AG8" s="1208" t="s">
        <v>225</v>
      </c>
      <c r="AH8" s="1209"/>
      <c r="AI8" s="1209"/>
      <c r="AJ8" s="1209"/>
      <c r="AK8" s="1209"/>
      <c r="AL8" s="1209"/>
      <c r="AM8" s="1209"/>
      <c r="AN8" s="124"/>
      <c r="AQ8" s="123"/>
      <c r="AR8" s="123"/>
      <c r="AS8" s="123"/>
      <c r="AT8" s="123"/>
      <c r="AU8" s="123"/>
      <c r="AV8" s="123"/>
      <c r="AW8" s="123"/>
      <c r="AX8" s="123"/>
      <c r="AY8" s="123"/>
      <c r="AZ8" s="123"/>
      <c r="BA8" s="123"/>
      <c r="BB8" s="123"/>
      <c r="BC8" s="123"/>
      <c r="BL8" s="58" t="s">
        <v>515</v>
      </c>
    </row>
    <row r="9" spans="1:64" ht="19.5" customHeight="1">
      <c r="A9" s="1215"/>
      <c r="B9" s="1215"/>
      <c r="C9" s="1216"/>
      <c r="D9" s="1212"/>
      <c r="E9" s="1211" t="s">
        <v>322</v>
      </c>
      <c r="F9" s="1188" t="s">
        <v>226</v>
      </c>
      <c r="G9" s="1188" t="s">
        <v>227</v>
      </c>
      <c r="H9" s="1188" t="s">
        <v>228</v>
      </c>
      <c r="I9" s="1188" t="s">
        <v>229</v>
      </c>
      <c r="J9" s="1188" t="s">
        <v>230</v>
      </c>
      <c r="K9" s="1188" t="s">
        <v>231</v>
      </c>
      <c r="L9" s="1212"/>
      <c r="M9" s="1211" t="s">
        <v>322</v>
      </c>
      <c r="N9" s="1188" t="s">
        <v>232</v>
      </c>
      <c r="O9" s="1188" t="s">
        <v>233</v>
      </c>
      <c r="P9" s="1211" t="s">
        <v>322</v>
      </c>
      <c r="Q9" s="1188" t="s">
        <v>234</v>
      </c>
      <c r="R9" s="1188" t="s">
        <v>497</v>
      </c>
      <c r="S9" s="1185" t="s">
        <v>889</v>
      </c>
      <c r="T9" s="1185" t="s">
        <v>498</v>
      </c>
      <c r="U9" s="1185" t="s">
        <v>890</v>
      </c>
      <c r="V9" s="1185" t="s">
        <v>891</v>
      </c>
      <c r="W9" s="1188" t="s">
        <v>500</v>
      </c>
      <c r="X9" s="1197" t="s">
        <v>501</v>
      </c>
      <c r="Y9" s="1200" t="s">
        <v>832</v>
      </c>
      <c r="Z9" s="1188" t="s">
        <v>234</v>
      </c>
      <c r="AA9" s="1188" t="s">
        <v>497</v>
      </c>
      <c r="AB9" s="1185" t="s">
        <v>889</v>
      </c>
      <c r="AC9" s="1188" t="s">
        <v>498</v>
      </c>
      <c r="AD9" s="1188" t="s">
        <v>499</v>
      </c>
      <c r="AE9" s="1188" t="s">
        <v>500</v>
      </c>
      <c r="AF9" s="1194" t="s">
        <v>832</v>
      </c>
      <c r="AG9" s="1188" t="s">
        <v>234</v>
      </c>
      <c r="AH9" s="1188" t="s">
        <v>497</v>
      </c>
      <c r="AI9" s="1185" t="s">
        <v>889</v>
      </c>
      <c r="AJ9" s="1188" t="s">
        <v>498</v>
      </c>
      <c r="AK9" s="1188" t="s">
        <v>499</v>
      </c>
      <c r="AL9" s="1188" t="s">
        <v>500</v>
      </c>
      <c r="AM9" s="1191" t="s">
        <v>832</v>
      </c>
      <c r="AN9" s="124"/>
      <c r="AO9" s="1097" t="s">
        <v>650</v>
      </c>
      <c r="AP9" s="1097"/>
      <c r="AQ9" s="1097"/>
      <c r="AR9" s="1097"/>
      <c r="AS9" s="1122"/>
      <c r="AT9" s="1119" t="s">
        <v>651</v>
      </c>
      <c r="AU9" s="1097"/>
      <c r="AV9" s="1122"/>
      <c r="AW9" s="1132" t="s">
        <v>580</v>
      </c>
      <c r="AX9" s="1133"/>
      <c r="AY9" s="1133"/>
      <c r="AZ9" s="1133"/>
      <c r="BA9" s="1133"/>
      <c r="BB9" s="1133"/>
      <c r="BC9" s="1133"/>
      <c r="BD9" s="1154"/>
      <c r="BE9" s="1132" t="s">
        <v>337</v>
      </c>
      <c r="BF9" s="1133"/>
      <c r="BG9" s="1133"/>
      <c r="BH9" s="1133"/>
      <c r="BI9" s="1133"/>
      <c r="BJ9" s="1133"/>
      <c r="BK9" s="1133"/>
      <c r="BL9" s="1133"/>
    </row>
    <row r="10" spans="1:64" ht="19.5" customHeight="1">
      <c r="A10" s="1215"/>
      <c r="B10" s="1215"/>
      <c r="C10" s="1216"/>
      <c r="D10" s="1212"/>
      <c r="E10" s="1212"/>
      <c r="F10" s="1189"/>
      <c r="G10" s="1189"/>
      <c r="H10" s="1189"/>
      <c r="I10" s="1189"/>
      <c r="J10" s="1189"/>
      <c r="K10" s="1189"/>
      <c r="L10" s="1212"/>
      <c r="M10" s="1212"/>
      <c r="N10" s="1189"/>
      <c r="O10" s="1189"/>
      <c r="P10" s="1212"/>
      <c r="Q10" s="1189"/>
      <c r="R10" s="1189"/>
      <c r="S10" s="1186"/>
      <c r="T10" s="1186"/>
      <c r="U10" s="1186"/>
      <c r="V10" s="1186"/>
      <c r="W10" s="1189"/>
      <c r="X10" s="1198"/>
      <c r="Y10" s="1201"/>
      <c r="Z10" s="1189"/>
      <c r="AA10" s="1189"/>
      <c r="AB10" s="1186"/>
      <c r="AC10" s="1189"/>
      <c r="AD10" s="1189"/>
      <c r="AE10" s="1189"/>
      <c r="AF10" s="1195"/>
      <c r="AG10" s="1189"/>
      <c r="AH10" s="1189"/>
      <c r="AI10" s="1186"/>
      <c r="AJ10" s="1189"/>
      <c r="AK10" s="1189"/>
      <c r="AL10" s="1189"/>
      <c r="AM10" s="1192"/>
      <c r="AN10" s="124"/>
      <c r="AO10" s="1116"/>
      <c r="AP10" s="1116"/>
      <c r="AQ10" s="1116"/>
      <c r="AR10" s="1116"/>
      <c r="AS10" s="1117"/>
      <c r="AT10" s="1120"/>
      <c r="AU10" s="1121"/>
      <c r="AV10" s="1123"/>
      <c r="AW10" s="1170" t="s">
        <v>581</v>
      </c>
      <c r="AX10" s="1171"/>
      <c r="AY10" s="1135" t="s">
        <v>460</v>
      </c>
      <c r="AZ10" s="1169"/>
      <c r="BA10" s="1135" t="s">
        <v>788</v>
      </c>
      <c r="BB10" s="1169"/>
      <c r="BC10" s="1135" t="s">
        <v>837</v>
      </c>
      <c r="BD10" s="1169"/>
      <c r="BE10" s="1170" t="s">
        <v>581</v>
      </c>
      <c r="BF10" s="1171"/>
      <c r="BG10" s="1135" t="s">
        <v>461</v>
      </c>
      <c r="BH10" s="1169"/>
      <c r="BI10" s="1135" t="s">
        <v>788</v>
      </c>
      <c r="BJ10" s="1169"/>
      <c r="BK10" s="1135" t="s">
        <v>837</v>
      </c>
      <c r="BL10" s="1136"/>
    </row>
    <row r="11" spans="1:64" ht="19.5" customHeight="1">
      <c r="A11" s="1215"/>
      <c r="B11" s="1215"/>
      <c r="C11" s="1216"/>
      <c r="D11" s="1212"/>
      <c r="E11" s="1212"/>
      <c r="F11" s="1189"/>
      <c r="G11" s="1189"/>
      <c r="H11" s="1189"/>
      <c r="I11" s="1189"/>
      <c r="J11" s="1189"/>
      <c r="K11" s="1189"/>
      <c r="L11" s="1212"/>
      <c r="M11" s="1212"/>
      <c r="N11" s="1189"/>
      <c r="O11" s="1189"/>
      <c r="P11" s="1212"/>
      <c r="Q11" s="1189"/>
      <c r="R11" s="1189"/>
      <c r="S11" s="1186"/>
      <c r="T11" s="1186"/>
      <c r="U11" s="1186"/>
      <c r="V11" s="1186"/>
      <c r="W11" s="1189"/>
      <c r="X11" s="1198"/>
      <c r="Y11" s="1201"/>
      <c r="Z11" s="1189"/>
      <c r="AA11" s="1189"/>
      <c r="AB11" s="1186"/>
      <c r="AC11" s="1189"/>
      <c r="AD11" s="1189"/>
      <c r="AE11" s="1189"/>
      <c r="AF11" s="1195"/>
      <c r="AG11" s="1189"/>
      <c r="AH11" s="1189"/>
      <c r="AI11" s="1186"/>
      <c r="AJ11" s="1189"/>
      <c r="AK11" s="1189"/>
      <c r="AL11" s="1189"/>
      <c r="AM11" s="1192"/>
      <c r="AN11" s="124"/>
      <c r="AO11" s="1121"/>
      <c r="AP11" s="1121"/>
      <c r="AQ11" s="1121"/>
      <c r="AR11" s="1121"/>
      <c r="AS11" s="1123"/>
      <c r="AT11" s="640" t="s">
        <v>322</v>
      </c>
      <c r="AU11" s="659" t="s">
        <v>325</v>
      </c>
      <c r="AV11" s="663" t="s">
        <v>326</v>
      </c>
      <c r="AW11" s="663" t="s">
        <v>325</v>
      </c>
      <c r="AX11" s="659" t="s">
        <v>326</v>
      </c>
      <c r="AY11" s="663" t="s">
        <v>325</v>
      </c>
      <c r="AZ11" s="659" t="s">
        <v>326</v>
      </c>
      <c r="BA11" s="663" t="s">
        <v>325</v>
      </c>
      <c r="BB11" s="659" t="s">
        <v>326</v>
      </c>
      <c r="BC11" s="663" t="s">
        <v>325</v>
      </c>
      <c r="BD11" s="659" t="s">
        <v>326</v>
      </c>
      <c r="BE11" s="663" t="s">
        <v>325</v>
      </c>
      <c r="BF11" s="659" t="s">
        <v>326</v>
      </c>
      <c r="BG11" s="663" t="s">
        <v>325</v>
      </c>
      <c r="BH11" s="659" t="s">
        <v>326</v>
      </c>
      <c r="BI11" s="663" t="s">
        <v>325</v>
      </c>
      <c r="BJ11" s="659" t="s">
        <v>326</v>
      </c>
      <c r="BK11" s="663" t="s">
        <v>325</v>
      </c>
      <c r="BL11" s="639" t="s">
        <v>326</v>
      </c>
    </row>
    <row r="12" spans="1:64" ht="19.5" customHeight="1">
      <c r="A12" s="1215"/>
      <c r="B12" s="1215"/>
      <c r="C12" s="1216"/>
      <c r="D12" s="1212"/>
      <c r="E12" s="1212"/>
      <c r="F12" s="1189"/>
      <c r="G12" s="1189"/>
      <c r="H12" s="1189"/>
      <c r="I12" s="1189"/>
      <c r="J12" s="1189"/>
      <c r="K12" s="1189"/>
      <c r="L12" s="1212"/>
      <c r="M12" s="1212"/>
      <c r="N12" s="1189"/>
      <c r="O12" s="1189"/>
      <c r="P12" s="1212"/>
      <c r="Q12" s="1189"/>
      <c r="R12" s="1189"/>
      <c r="S12" s="1186"/>
      <c r="T12" s="1186"/>
      <c r="U12" s="1186"/>
      <c r="V12" s="1186"/>
      <c r="W12" s="1189"/>
      <c r="X12" s="1198"/>
      <c r="Y12" s="1201"/>
      <c r="Z12" s="1189"/>
      <c r="AA12" s="1189"/>
      <c r="AB12" s="1186"/>
      <c r="AC12" s="1189"/>
      <c r="AD12" s="1189"/>
      <c r="AE12" s="1189"/>
      <c r="AF12" s="1195"/>
      <c r="AG12" s="1189"/>
      <c r="AH12" s="1189"/>
      <c r="AI12" s="1186"/>
      <c r="AJ12" s="1189"/>
      <c r="AK12" s="1189"/>
      <c r="AL12" s="1189"/>
      <c r="AM12" s="1192"/>
      <c r="AN12" s="124"/>
      <c r="AO12" s="1139" t="s">
        <v>163</v>
      </c>
      <c r="AP12" s="1139"/>
      <c r="AQ12" s="1139"/>
      <c r="AR12" s="1139"/>
      <c r="AS12" s="1140"/>
      <c r="AT12" s="444">
        <f>SUM(AU12:AV12)</f>
        <v>3468</v>
      </c>
      <c r="AU12" s="444">
        <f>SUM(AW12,BE12)</f>
        <v>1166</v>
      </c>
      <c r="AV12" s="444">
        <f>SUM(AX12,BF12)</f>
        <v>2302</v>
      </c>
      <c r="AW12" s="444">
        <f>SUM(AY12,BA12,BC12)</f>
        <v>1143</v>
      </c>
      <c r="AX12" s="444">
        <f>SUM(AZ12,BB12,BD12)</f>
        <v>2271</v>
      </c>
      <c r="AY12" s="444">
        <f aca="true" t="shared" si="0" ref="AY12:BD12">SUM(AY13:AY23)</f>
        <v>531</v>
      </c>
      <c r="AZ12" s="444">
        <f t="shared" si="0"/>
        <v>1003</v>
      </c>
      <c r="BA12" s="444">
        <f t="shared" si="0"/>
        <v>30</v>
      </c>
      <c r="BB12" s="444">
        <f t="shared" si="0"/>
        <v>13</v>
      </c>
      <c r="BC12" s="444">
        <f t="shared" si="0"/>
        <v>582</v>
      </c>
      <c r="BD12" s="444">
        <f t="shared" si="0"/>
        <v>1255</v>
      </c>
      <c r="BE12" s="444">
        <f>SUM(BG12,BI12,BK12)</f>
        <v>23</v>
      </c>
      <c r="BF12" s="444">
        <f>SUM(BF13:BF23)</f>
        <v>31</v>
      </c>
      <c r="BG12" s="460" t="s">
        <v>246</v>
      </c>
      <c r="BH12" s="460" t="s">
        <v>246</v>
      </c>
      <c r="BI12" s="460" t="s">
        <v>246</v>
      </c>
      <c r="BJ12" s="460" t="s">
        <v>246</v>
      </c>
      <c r="BK12" s="444">
        <f>SUM(BK13:BK23)</f>
        <v>23</v>
      </c>
      <c r="BL12" s="444">
        <f>SUM(BL13:BL23)</f>
        <v>31</v>
      </c>
    </row>
    <row r="13" spans="1:45" ht="19.5" customHeight="1">
      <c r="A13" s="1215"/>
      <c r="B13" s="1215"/>
      <c r="C13" s="1216"/>
      <c r="D13" s="1212"/>
      <c r="E13" s="1212"/>
      <c r="F13" s="1189"/>
      <c r="G13" s="1189"/>
      <c r="H13" s="1189"/>
      <c r="I13" s="1189"/>
      <c r="J13" s="1189"/>
      <c r="K13" s="1189"/>
      <c r="L13" s="1212"/>
      <c r="M13" s="1212"/>
      <c r="N13" s="1189"/>
      <c r="O13" s="1189"/>
      <c r="P13" s="1212"/>
      <c r="Q13" s="1189"/>
      <c r="R13" s="1189"/>
      <c r="S13" s="1186"/>
      <c r="T13" s="1186"/>
      <c r="U13" s="1186"/>
      <c r="V13" s="1186"/>
      <c r="W13" s="1189"/>
      <c r="X13" s="1198"/>
      <c r="Y13" s="1201"/>
      <c r="Z13" s="1189"/>
      <c r="AA13" s="1189"/>
      <c r="AB13" s="1186"/>
      <c r="AC13" s="1189"/>
      <c r="AD13" s="1189"/>
      <c r="AE13" s="1189"/>
      <c r="AF13" s="1195"/>
      <c r="AG13" s="1189"/>
      <c r="AH13" s="1189"/>
      <c r="AI13" s="1186"/>
      <c r="AJ13" s="1189"/>
      <c r="AK13" s="1189"/>
      <c r="AL13" s="1189"/>
      <c r="AM13" s="1192"/>
      <c r="AN13" s="124"/>
      <c r="AS13" s="664"/>
    </row>
    <row r="14" spans="1:60" ht="19.5" customHeight="1">
      <c r="A14" s="1217"/>
      <c r="B14" s="1217"/>
      <c r="C14" s="1218"/>
      <c r="D14" s="1213"/>
      <c r="E14" s="1213"/>
      <c r="F14" s="1190"/>
      <c r="G14" s="1190"/>
      <c r="H14" s="1190"/>
      <c r="I14" s="1190"/>
      <c r="J14" s="1190"/>
      <c r="K14" s="1190"/>
      <c r="L14" s="1213"/>
      <c r="M14" s="1213"/>
      <c r="N14" s="1190"/>
      <c r="O14" s="1190"/>
      <c r="P14" s="1213"/>
      <c r="Q14" s="1190"/>
      <c r="R14" s="1190"/>
      <c r="S14" s="1187"/>
      <c r="T14" s="1187"/>
      <c r="U14" s="1187"/>
      <c r="V14" s="1187"/>
      <c r="W14" s="1190"/>
      <c r="X14" s="1199"/>
      <c r="Y14" s="1202"/>
      <c r="Z14" s="1190"/>
      <c r="AA14" s="1190"/>
      <c r="AB14" s="1187"/>
      <c r="AC14" s="1190"/>
      <c r="AD14" s="1190"/>
      <c r="AE14" s="1190"/>
      <c r="AF14" s="1196"/>
      <c r="AG14" s="1190"/>
      <c r="AH14" s="1190"/>
      <c r="AI14" s="1187"/>
      <c r="AJ14" s="1190"/>
      <c r="AK14" s="1190"/>
      <c r="AL14" s="1190"/>
      <c r="AM14" s="1193"/>
      <c r="AN14" s="124"/>
      <c r="AO14" s="126"/>
      <c r="AP14" s="126"/>
      <c r="AQ14" s="126"/>
      <c r="AR14" s="126"/>
      <c r="AS14" s="722"/>
      <c r="AT14" s="445"/>
      <c r="AU14" s="57"/>
      <c r="AV14" s="57"/>
      <c r="AY14" s="57"/>
      <c r="AZ14" s="57"/>
      <c r="BA14" s="57"/>
      <c r="BB14" s="57"/>
      <c r="BC14" s="57"/>
      <c r="BD14" s="57"/>
      <c r="BG14" s="123"/>
      <c r="BH14" s="123"/>
    </row>
    <row r="15" spans="1:64" ht="19.5" customHeight="1">
      <c r="A15" s="1139" t="s">
        <v>502</v>
      </c>
      <c r="B15" s="447"/>
      <c r="C15" s="448" t="s">
        <v>316</v>
      </c>
      <c r="D15" s="452">
        <f aca="true" t="shared" si="1" ref="D15:J15">SUM(D18,D21)</f>
        <v>157</v>
      </c>
      <c r="E15" s="453">
        <f t="shared" si="1"/>
        <v>115</v>
      </c>
      <c r="F15" s="453">
        <f t="shared" si="1"/>
        <v>2</v>
      </c>
      <c r="G15" s="453">
        <f t="shared" si="1"/>
        <v>52</v>
      </c>
      <c r="H15" s="453">
        <f t="shared" si="1"/>
        <v>35</v>
      </c>
      <c r="I15" s="453">
        <f t="shared" si="1"/>
        <v>17</v>
      </c>
      <c r="J15" s="453">
        <f t="shared" si="1"/>
        <v>9</v>
      </c>
      <c r="K15" s="268" t="s">
        <v>247</v>
      </c>
      <c r="L15" s="453">
        <f aca="true" t="shared" si="2" ref="L15:V15">SUM(L18,L21)</f>
        <v>42</v>
      </c>
      <c r="M15" s="453">
        <f t="shared" si="2"/>
        <v>35</v>
      </c>
      <c r="N15" s="453">
        <f t="shared" si="2"/>
        <v>24</v>
      </c>
      <c r="O15" s="453">
        <f t="shared" si="2"/>
        <v>11</v>
      </c>
      <c r="P15" s="453">
        <f t="shared" si="2"/>
        <v>1301</v>
      </c>
      <c r="Q15" s="453">
        <f t="shared" si="2"/>
        <v>393</v>
      </c>
      <c r="R15" s="453">
        <f t="shared" si="2"/>
        <v>203</v>
      </c>
      <c r="S15" s="453">
        <f t="shared" si="2"/>
        <v>112</v>
      </c>
      <c r="T15" s="453">
        <f t="shared" si="2"/>
        <v>159</v>
      </c>
      <c r="U15" s="453">
        <f t="shared" si="2"/>
        <v>60</v>
      </c>
      <c r="V15" s="453">
        <f t="shared" si="2"/>
        <v>127</v>
      </c>
      <c r="W15" s="453">
        <f aca="true" t="shared" si="3" ref="W15:Y16">SUM(W18,W21)</f>
        <v>121</v>
      </c>
      <c r="X15" s="453">
        <f t="shared" si="3"/>
        <v>54</v>
      </c>
      <c r="Y15" s="453">
        <f t="shared" si="3"/>
        <v>72</v>
      </c>
      <c r="Z15" s="453">
        <f aca="true" t="shared" si="4" ref="Z15:AB16">SUM(Z18,Z21)</f>
        <v>130</v>
      </c>
      <c r="AA15" s="453">
        <f t="shared" si="4"/>
        <v>61</v>
      </c>
      <c r="AB15" s="453">
        <f t="shared" si="4"/>
        <v>72</v>
      </c>
      <c r="AC15" s="453">
        <f>SUM(AC18,AC21)</f>
        <v>65</v>
      </c>
      <c r="AD15" s="453">
        <f aca="true" t="shared" si="5" ref="AD15:AI16">SUM(AD18,AD21)</f>
        <v>48</v>
      </c>
      <c r="AE15" s="453">
        <f t="shared" si="5"/>
        <v>49</v>
      </c>
      <c r="AF15" s="453">
        <f t="shared" si="5"/>
        <v>49</v>
      </c>
      <c r="AG15" s="453">
        <f t="shared" si="5"/>
        <v>84</v>
      </c>
      <c r="AH15" s="453">
        <f t="shared" si="5"/>
        <v>39</v>
      </c>
      <c r="AI15" s="453">
        <f t="shared" si="5"/>
        <v>45</v>
      </c>
      <c r="AJ15" s="453">
        <f>SUM(AJ18,AJ21)</f>
        <v>33</v>
      </c>
      <c r="AK15" s="453">
        <f aca="true" t="shared" si="6" ref="AK15:AM16">SUM(AK18,AK21)</f>
        <v>25</v>
      </c>
      <c r="AL15" s="453">
        <f t="shared" si="6"/>
        <v>23</v>
      </c>
      <c r="AM15" s="453">
        <f t="shared" si="6"/>
        <v>32</v>
      </c>
      <c r="AN15" s="124"/>
      <c r="AO15" s="1130" t="s">
        <v>158</v>
      </c>
      <c r="AP15" s="1131"/>
      <c r="AQ15" s="1131"/>
      <c r="AR15" s="1131"/>
      <c r="AS15" s="1117"/>
      <c r="AT15" s="58">
        <f>SUM(AU15:AV15)</f>
        <v>1158</v>
      </c>
      <c r="AU15" s="446">
        <f>SUM(AW15,BE15)</f>
        <v>629</v>
      </c>
      <c r="AV15" s="58">
        <f>SUM(AX15,BF15)</f>
        <v>529</v>
      </c>
      <c r="AW15" s="446">
        <f>SUM(AY15,BA15,BC15)</f>
        <v>608</v>
      </c>
      <c r="AX15" s="58">
        <f>SUM(AZ15,BB15,BD15)</f>
        <v>504</v>
      </c>
      <c r="AY15" s="779">
        <v>296</v>
      </c>
      <c r="AZ15" s="354">
        <v>226</v>
      </c>
      <c r="BA15" s="779">
        <v>23</v>
      </c>
      <c r="BB15" s="354">
        <v>13</v>
      </c>
      <c r="BC15" s="779">
        <v>289</v>
      </c>
      <c r="BD15" s="354">
        <v>265</v>
      </c>
      <c r="BE15" s="446">
        <f>SUM(BG15,BI15,BK15)</f>
        <v>21</v>
      </c>
      <c r="BF15" s="58">
        <f>SUM(BH15,BJ15,BL15)</f>
        <v>25</v>
      </c>
      <c r="BG15" s="446" t="s">
        <v>246</v>
      </c>
      <c r="BH15" s="446" t="s">
        <v>246</v>
      </c>
      <c r="BI15" s="446" t="s">
        <v>246</v>
      </c>
      <c r="BJ15" s="446" t="s">
        <v>246</v>
      </c>
      <c r="BK15" s="779">
        <v>21</v>
      </c>
      <c r="BL15" s="354">
        <v>25</v>
      </c>
    </row>
    <row r="16" spans="1:64" ht="19.5" customHeight="1">
      <c r="A16" s="1219"/>
      <c r="B16" s="454"/>
      <c r="C16" s="455" t="s">
        <v>317</v>
      </c>
      <c r="D16" s="456">
        <f>SUM(D19,D22)</f>
        <v>26</v>
      </c>
      <c r="E16" s="31">
        <f>SUM(E19,E22)</f>
        <v>14</v>
      </c>
      <c r="F16" s="268" t="s">
        <v>679</v>
      </c>
      <c r="G16" s="31">
        <f>SUM(G19,G22)</f>
        <v>5</v>
      </c>
      <c r="H16" s="31">
        <f>SUM(H19,H22)</f>
        <v>4</v>
      </c>
      <c r="I16" s="31">
        <f>SUM(I19,I22)</f>
        <v>3</v>
      </c>
      <c r="J16" s="31">
        <f>SUM(J19,J22)</f>
        <v>2</v>
      </c>
      <c r="K16" s="268" t="s">
        <v>679</v>
      </c>
      <c r="L16" s="31">
        <f aca="true" t="shared" si="7" ref="L16:V16">SUM(L19,L22)</f>
        <v>12</v>
      </c>
      <c r="M16" s="31">
        <f t="shared" si="7"/>
        <v>19</v>
      </c>
      <c r="N16" s="31">
        <f t="shared" si="7"/>
        <v>14</v>
      </c>
      <c r="O16" s="31">
        <f t="shared" si="7"/>
        <v>5</v>
      </c>
      <c r="P16" s="31">
        <f t="shared" si="7"/>
        <v>290</v>
      </c>
      <c r="Q16" s="31">
        <f t="shared" si="7"/>
        <v>18</v>
      </c>
      <c r="R16" s="31">
        <f t="shared" si="7"/>
        <v>13</v>
      </c>
      <c r="S16" s="31">
        <f t="shared" si="7"/>
        <v>2</v>
      </c>
      <c r="T16" s="31">
        <f t="shared" si="7"/>
        <v>57</v>
      </c>
      <c r="U16" s="31">
        <f t="shared" si="7"/>
        <v>3</v>
      </c>
      <c r="V16" s="31">
        <f t="shared" si="7"/>
        <v>69</v>
      </c>
      <c r="W16" s="31">
        <f t="shared" si="3"/>
        <v>86</v>
      </c>
      <c r="X16" s="31">
        <f t="shared" si="3"/>
        <v>11</v>
      </c>
      <c r="Y16" s="31">
        <f t="shared" si="3"/>
        <v>31</v>
      </c>
      <c r="Z16" s="31">
        <f t="shared" si="4"/>
        <v>5</v>
      </c>
      <c r="AA16" s="31">
        <f t="shared" si="4"/>
        <v>2</v>
      </c>
      <c r="AB16" s="31">
        <f t="shared" si="4"/>
        <v>3</v>
      </c>
      <c r="AC16" s="31">
        <f>SUM(AC19,AC22)</f>
        <v>13</v>
      </c>
      <c r="AD16" s="31">
        <f t="shared" si="5"/>
        <v>23</v>
      </c>
      <c r="AE16" s="31">
        <f t="shared" si="5"/>
        <v>32</v>
      </c>
      <c r="AF16" s="31">
        <f t="shared" si="5"/>
        <v>19</v>
      </c>
      <c r="AG16" s="31">
        <f t="shared" si="5"/>
        <v>4</v>
      </c>
      <c r="AH16" s="31">
        <f t="shared" si="5"/>
        <v>2</v>
      </c>
      <c r="AI16" s="268">
        <v>2</v>
      </c>
      <c r="AJ16" s="31">
        <f>SUM(AJ19,AJ22)</f>
        <v>9</v>
      </c>
      <c r="AK16" s="31">
        <f t="shared" si="6"/>
        <v>17</v>
      </c>
      <c r="AL16" s="31">
        <f t="shared" si="6"/>
        <v>18</v>
      </c>
      <c r="AM16" s="31">
        <f t="shared" si="6"/>
        <v>14</v>
      </c>
      <c r="AN16" s="124"/>
      <c r="AO16" s="719"/>
      <c r="AP16" s="719"/>
      <c r="AQ16" s="719"/>
      <c r="AR16" s="719"/>
      <c r="AS16" s="641"/>
      <c r="AT16" s="459"/>
      <c r="AU16" s="58"/>
      <c r="AV16" s="125"/>
      <c r="AW16" s="58"/>
      <c r="AX16" s="125"/>
      <c r="AY16" s="58"/>
      <c r="AZ16" s="125"/>
      <c r="BA16" s="58"/>
      <c r="BB16" s="125"/>
      <c r="BC16" s="58"/>
      <c r="BD16" s="125"/>
      <c r="BE16" s="58"/>
      <c r="BF16" s="125"/>
      <c r="BG16" s="58"/>
      <c r="BH16" s="58"/>
      <c r="BI16" s="58"/>
      <c r="BJ16" s="125"/>
      <c r="BK16" s="58"/>
      <c r="BL16" s="125"/>
    </row>
    <row r="17" spans="1:64" ht="19.5" customHeight="1">
      <c r="A17" s="123"/>
      <c r="B17" s="123"/>
      <c r="C17" s="457"/>
      <c r="D17" s="458"/>
      <c r="E17" s="123"/>
      <c r="F17" s="123"/>
      <c r="G17" s="123"/>
      <c r="H17" s="123"/>
      <c r="I17" s="123"/>
      <c r="J17" s="123"/>
      <c r="K17" s="123"/>
      <c r="L17" s="123"/>
      <c r="M17" s="123"/>
      <c r="N17" s="123"/>
      <c r="O17" s="123"/>
      <c r="P17" s="123"/>
      <c r="Q17" s="123"/>
      <c r="R17" s="123"/>
      <c r="S17" s="123"/>
      <c r="T17" s="123"/>
      <c r="U17" s="123"/>
      <c r="V17" s="123"/>
      <c r="W17" s="123"/>
      <c r="X17" s="58"/>
      <c r="Z17" s="123"/>
      <c r="AA17" s="123"/>
      <c r="AB17" s="123"/>
      <c r="AC17" s="123"/>
      <c r="AD17" s="123"/>
      <c r="AE17" s="123"/>
      <c r="AF17" s="123"/>
      <c r="AG17" s="123"/>
      <c r="AH17" s="123"/>
      <c r="AI17" s="123"/>
      <c r="AJ17" s="123"/>
      <c r="AK17" s="123"/>
      <c r="AL17" s="123"/>
      <c r="AM17" s="123"/>
      <c r="AN17" s="124"/>
      <c r="AO17" s="1130" t="s">
        <v>159</v>
      </c>
      <c r="AP17" s="1131"/>
      <c r="AQ17" s="1131"/>
      <c r="AR17" s="1131"/>
      <c r="AS17" s="1117"/>
      <c r="AT17" s="58">
        <f>SUM(AU17:AV17)</f>
        <v>226</v>
      </c>
      <c r="AU17" s="446">
        <f>SUM(AW17,BE17)</f>
        <v>197</v>
      </c>
      <c r="AV17" s="58">
        <f>SUM(AX17,BF17)</f>
        <v>29</v>
      </c>
      <c r="AW17" s="446">
        <f>SUM(AY17,BA17,BC17)</f>
        <v>196</v>
      </c>
      <c r="AX17" s="58">
        <f>SUM(AZ17,BB17,BD17)</f>
        <v>29</v>
      </c>
      <c r="AY17" s="354">
        <v>109</v>
      </c>
      <c r="AZ17" s="354">
        <v>16</v>
      </c>
      <c r="BA17" s="354">
        <v>7</v>
      </c>
      <c r="BB17" s="446" t="s">
        <v>246</v>
      </c>
      <c r="BC17" s="354">
        <v>80</v>
      </c>
      <c r="BD17" s="354">
        <v>13</v>
      </c>
      <c r="BE17" s="446">
        <f>SUM(BG17,BI17,BK17)</f>
        <v>1</v>
      </c>
      <c r="BF17" s="446" t="s">
        <v>246</v>
      </c>
      <c r="BG17" s="446" t="s">
        <v>246</v>
      </c>
      <c r="BH17" s="446" t="s">
        <v>246</v>
      </c>
      <c r="BI17" s="446" t="s">
        <v>246</v>
      </c>
      <c r="BJ17" s="446" t="s">
        <v>246</v>
      </c>
      <c r="BK17" s="354">
        <v>1</v>
      </c>
      <c r="BL17" s="446" t="s">
        <v>246</v>
      </c>
    </row>
    <row r="18" spans="1:64" ht="19.5" customHeight="1">
      <c r="A18" s="1116" t="s">
        <v>269</v>
      </c>
      <c r="B18" s="123"/>
      <c r="C18" s="457" t="s">
        <v>316</v>
      </c>
      <c r="D18" s="459">
        <f>SUM(L18,E18)</f>
        <v>97</v>
      </c>
      <c r="E18" s="58">
        <f>SUM(F18:K18)</f>
        <v>67</v>
      </c>
      <c r="F18" s="125">
        <v>1</v>
      </c>
      <c r="G18" s="125">
        <v>31</v>
      </c>
      <c r="H18" s="125">
        <v>24</v>
      </c>
      <c r="I18" s="125">
        <v>7</v>
      </c>
      <c r="J18" s="125">
        <v>4</v>
      </c>
      <c r="K18" s="58" t="s">
        <v>24</v>
      </c>
      <c r="L18" s="125">
        <v>30</v>
      </c>
      <c r="M18" s="125">
        <f>SUM(N18:O18)</f>
        <v>26</v>
      </c>
      <c r="N18" s="125">
        <v>18</v>
      </c>
      <c r="O18" s="125">
        <v>8</v>
      </c>
      <c r="P18" s="125">
        <f>SUM(Q18:Y18)</f>
        <v>808</v>
      </c>
      <c r="Q18" s="125">
        <v>198</v>
      </c>
      <c r="R18" s="125">
        <v>203</v>
      </c>
      <c r="S18" s="58" t="s">
        <v>24</v>
      </c>
      <c r="T18" s="58">
        <v>159</v>
      </c>
      <c r="U18" s="58" t="s">
        <v>24</v>
      </c>
      <c r="V18" s="125">
        <v>127</v>
      </c>
      <c r="W18" s="58">
        <v>121</v>
      </c>
      <c r="X18" s="58" t="s">
        <v>24</v>
      </c>
      <c r="Y18" s="58" t="s">
        <v>24</v>
      </c>
      <c r="Z18" s="125">
        <v>61</v>
      </c>
      <c r="AA18" s="125">
        <v>61</v>
      </c>
      <c r="AB18" s="58" t="s">
        <v>24</v>
      </c>
      <c r="AC18" s="58">
        <v>65</v>
      </c>
      <c r="AD18" s="125">
        <v>48</v>
      </c>
      <c r="AE18" s="125">
        <v>49</v>
      </c>
      <c r="AF18" s="58" t="s">
        <v>24</v>
      </c>
      <c r="AG18" s="125">
        <v>37</v>
      </c>
      <c r="AH18" s="125">
        <v>39</v>
      </c>
      <c r="AI18" s="58" t="s">
        <v>24</v>
      </c>
      <c r="AJ18" s="58">
        <v>33</v>
      </c>
      <c r="AK18" s="125">
        <v>25</v>
      </c>
      <c r="AL18" s="125">
        <v>23</v>
      </c>
      <c r="AM18" s="58" t="s">
        <v>24</v>
      </c>
      <c r="AN18" s="124"/>
      <c r="AO18" s="124"/>
      <c r="AP18" s="124"/>
      <c r="AQ18" s="124"/>
      <c r="AR18" s="124"/>
      <c r="AS18" s="652"/>
      <c r="AT18" s="459"/>
      <c r="AU18" s="58"/>
      <c r="AV18" s="125"/>
      <c r="AW18" s="58"/>
      <c r="AX18" s="125"/>
      <c r="AY18" s="58"/>
      <c r="AZ18" s="125"/>
      <c r="BA18" s="58"/>
      <c r="BB18" s="125"/>
      <c r="BC18" s="58"/>
      <c r="BD18" s="125"/>
      <c r="BE18" s="58"/>
      <c r="BF18" s="125"/>
      <c r="BG18" s="58"/>
      <c r="BH18" s="58"/>
      <c r="BI18" s="58"/>
      <c r="BJ18" s="125"/>
      <c r="BK18" s="58"/>
      <c r="BL18" s="125"/>
    </row>
    <row r="19" spans="1:64" ht="19.5" customHeight="1">
      <c r="A19" s="1116"/>
      <c r="B19" s="123"/>
      <c r="C19" s="457" t="s">
        <v>317</v>
      </c>
      <c r="D19" s="459">
        <f>SUM(L19,E19)</f>
        <v>15</v>
      </c>
      <c r="E19" s="58">
        <f>SUM(F19:K19)</f>
        <v>7</v>
      </c>
      <c r="F19" s="58" t="s">
        <v>24</v>
      </c>
      <c r="G19" s="125">
        <v>2</v>
      </c>
      <c r="H19" s="58">
        <v>3</v>
      </c>
      <c r="I19" s="58" t="s">
        <v>24</v>
      </c>
      <c r="J19" s="125">
        <v>2</v>
      </c>
      <c r="K19" s="58" t="s">
        <v>24</v>
      </c>
      <c r="L19" s="58">
        <v>8</v>
      </c>
      <c r="M19" s="125">
        <f>SUM(N19:O19)</f>
        <v>16</v>
      </c>
      <c r="N19" s="125">
        <v>11</v>
      </c>
      <c r="O19" s="125">
        <v>5</v>
      </c>
      <c r="P19" s="125">
        <f>SUM(Q19:Y19)</f>
        <v>241</v>
      </c>
      <c r="Q19" s="125">
        <v>16</v>
      </c>
      <c r="R19" s="125">
        <v>13</v>
      </c>
      <c r="S19" s="58" t="s">
        <v>24</v>
      </c>
      <c r="T19" s="58">
        <v>57</v>
      </c>
      <c r="U19" s="58" t="s">
        <v>24</v>
      </c>
      <c r="V19" s="125">
        <v>69</v>
      </c>
      <c r="W19" s="58">
        <v>86</v>
      </c>
      <c r="X19" s="58" t="s">
        <v>24</v>
      </c>
      <c r="Y19" s="58" t="s">
        <v>24</v>
      </c>
      <c r="Z19" s="58">
        <v>4</v>
      </c>
      <c r="AA19" s="58">
        <v>2</v>
      </c>
      <c r="AB19" s="58" t="s">
        <v>24</v>
      </c>
      <c r="AC19" s="58">
        <v>13</v>
      </c>
      <c r="AD19" s="58">
        <v>23</v>
      </c>
      <c r="AE19" s="58">
        <v>32</v>
      </c>
      <c r="AF19" s="58" t="s">
        <v>24</v>
      </c>
      <c r="AG19" s="58">
        <v>3</v>
      </c>
      <c r="AH19" s="58">
        <v>2</v>
      </c>
      <c r="AI19" s="58" t="s">
        <v>24</v>
      </c>
      <c r="AJ19" s="58">
        <v>9</v>
      </c>
      <c r="AK19" s="58">
        <v>17</v>
      </c>
      <c r="AL19" s="58">
        <v>18</v>
      </c>
      <c r="AM19" s="58" t="s">
        <v>24</v>
      </c>
      <c r="AN19" s="124"/>
      <c r="AO19" s="1130" t="s">
        <v>160</v>
      </c>
      <c r="AP19" s="1131"/>
      <c r="AQ19" s="1131"/>
      <c r="AR19" s="1131"/>
      <c r="AS19" s="1117"/>
      <c r="AT19" s="58">
        <f>SUM(AU19:AV19)</f>
        <v>2033</v>
      </c>
      <c r="AU19" s="446">
        <f>SUM(AW19,BE19)</f>
        <v>319</v>
      </c>
      <c r="AV19" s="58">
        <f>SUM(AX19,BF19)</f>
        <v>1714</v>
      </c>
      <c r="AW19" s="446">
        <f>SUM(AY19,BA19,BC19)</f>
        <v>319</v>
      </c>
      <c r="AX19" s="58">
        <f>SUM(AZ19,BB19,BD19)</f>
        <v>1712</v>
      </c>
      <c r="AY19" s="354">
        <v>120</v>
      </c>
      <c r="AZ19" s="354">
        <v>760</v>
      </c>
      <c r="BA19" s="446" t="s">
        <v>246</v>
      </c>
      <c r="BB19" s="354" t="s">
        <v>878</v>
      </c>
      <c r="BC19" s="354">
        <v>199</v>
      </c>
      <c r="BD19" s="354">
        <v>952</v>
      </c>
      <c r="BE19" s="446" t="s">
        <v>246</v>
      </c>
      <c r="BF19" s="58">
        <f>SUM(BH19,BJ19,BL19)</f>
        <v>2</v>
      </c>
      <c r="BG19" s="446" t="s">
        <v>246</v>
      </c>
      <c r="BH19" s="446" t="s">
        <v>246</v>
      </c>
      <c r="BI19" s="446" t="s">
        <v>246</v>
      </c>
      <c r="BJ19" s="446" t="s">
        <v>246</v>
      </c>
      <c r="BK19" s="446" t="s">
        <v>246</v>
      </c>
      <c r="BL19" s="354">
        <v>2</v>
      </c>
    </row>
    <row r="20" spans="1:64" ht="19.5" customHeight="1">
      <c r="A20" s="123"/>
      <c r="B20" s="123"/>
      <c r="C20" s="457"/>
      <c r="D20" s="458"/>
      <c r="E20" s="123"/>
      <c r="F20" s="123"/>
      <c r="G20" s="123"/>
      <c r="H20" s="123"/>
      <c r="I20" s="123"/>
      <c r="J20" s="123"/>
      <c r="K20" s="123"/>
      <c r="L20" s="123"/>
      <c r="M20" s="123"/>
      <c r="N20" s="123"/>
      <c r="O20" s="123"/>
      <c r="P20" s="123"/>
      <c r="Q20" s="123"/>
      <c r="R20" s="123"/>
      <c r="S20" s="123"/>
      <c r="T20" s="123"/>
      <c r="U20" s="123"/>
      <c r="V20" s="125"/>
      <c r="W20" s="125"/>
      <c r="X20" s="125"/>
      <c r="Z20" s="123"/>
      <c r="AA20" s="123"/>
      <c r="AB20" s="123"/>
      <c r="AC20" s="123"/>
      <c r="AD20" s="123"/>
      <c r="AE20" s="123"/>
      <c r="AF20" s="123"/>
      <c r="AG20" s="123" t="s">
        <v>25</v>
      </c>
      <c r="AH20" s="123"/>
      <c r="AI20" s="123"/>
      <c r="AJ20" s="123"/>
      <c r="AK20" s="123"/>
      <c r="AL20" s="123"/>
      <c r="AM20" s="123"/>
      <c r="AN20" s="124"/>
      <c r="AO20" s="124"/>
      <c r="AP20" s="124"/>
      <c r="AQ20" s="124"/>
      <c r="AR20" s="124"/>
      <c r="AS20" s="652"/>
      <c r="AT20" s="459"/>
      <c r="AU20" s="58"/>
      <c r="AV20" s="125"/>
      <c r="AW20" s="58"/>
      <c r="AX20" s="125"/>
      <c r="AY20" s="58"/>
      <c r="AZ20" s="125"/>
      <c r="BA20" s="58"/>
      <c r="BB20" s="125"/>
      <c r="BC20" s="58"/>
      <c r="BD20" s="125"/>
      <c r="BE20" s="58"/>
      <c r="BF20" s="125"/>
      <c r="BG20" s="58"/>
      <c r="BH20" s="58"/>
      <c r="BI20" s="58"/>
      <c r="BJ20" s="125"/>
      <c r="BK20" s="58"/>
      <c r="BL20" s="125"/>
    </row>
    <row r="21" spans="1:64" ht="19.5" customHeight="1">
      <c r="A21" s="1116" t="s">
        <v>271</v>
      </c>
      <c r="B21" s="123"/>
      <c r="C21" s="457" t="s">
        <v>316</v>
      </c>
      <c r="D21" s="459">
        <f>SUM(L21,E21)</f>
        <v>60</v>
      </c>
      <c r="E21" s="58">
        <f>SUM(F21:K21)</f>
        <v>48</v>
      </c>
      <c r="F21" s="58">
        <v>1</v>
      </c>
      <c r="G21" s="58">
        <v>21</v>
      </c>
      <c r="H21" s="58">
        <v>11</v>
      </c>
      <c r="I21" s="58">
        <v>10</v>
      </c>
      <c r="J21" s="58">
        <v>5</v>
      </c>
      <c r="K21" s="58" t="s">
        <v>24</v>
      </c>
      <c r="L21" s="58">
        <v>12</v>
      </c>
      <c r="M21" s="125">
        <f>SUM(N21:O21)</f>
        <v>9</v>
      </c>
      <c r="N21" s="58">
        <v>6</v>
      </c>
      <c r="O21" s="58">
        <v>3</v>
      </c>
      <c r="P21" s="125">
        <f>SUM(Q21:Y21)</f>
        <v>493</v>
      </c>
      <c r="Q21" s="58">
        <v>195</v>
      </c>
      <c r="R21" s="58" t="s">
        <v>24</v>
      </c>
      <c r="S21" s="58">
        <v>112</v>
      </c>
      <c r="T21" s="58" t="s">
        <v>24</v>
      </c>
      <c r="U21" s="58">
        <v>60</v>
      </c>
      <c r="V21" s="58" t="s">
        <v>24</v>
      </c>
      <c r="W21" s="58" t="s">
        <v>24</v>
      </c>
      <c r="X21" s="58">
        <v>54</v>
      </c>
      <c r="Y21" s="87">
        <v>72</v>
      </c>
      <c r="Z21" s="125">
        <v>69</v>
      </c>
      <c r="AA21" s="58" t="s">
        <v>24</v>
      </c>
      <c r="AB21" s="58">
        <v>72</v>
      </c>
      <c r="AC21" s="58" t="s">
        <v>24</v>
      </c>
      <c r="AD21" s="58" t="s">
        <v>24</v>
      </c>
      <c r="AE21" s="58" t="s">
        <v>24</v>
      </c>
      <c r="AF21" s="58">
        <v>49</v>
      </c>
      <c r="AG21" s="125">
        <v>47</v>
      </c>
      <c r="AH21" s="58" t="s">
        <v>24</v>
      </c>
      <c r="AI21" s="58">
        <v>45</v>
      </c>
      <c r="AJ21" s="58" t="s">
        <v>24</v>
      </c>
      <c r="AK21" s="58" t="s">
        <v>24</v>
      </c>
      <c r="AL21" s="58" t="s">
        <v>24</v>
      </c>
      <c r="AM21" s="58">
        <v>32</v>
      </c>
      <c r="AN21" s="124"/>
      <c r="AO21" s="1130" t="s">
        <v>161</v>
      </c>
      <c r="AP21" s="1131"/>
      <c r="AQ21" s="1131"/>
      <c r="AR21" s="1131"/>
      <c r="AS21" s="1117"/>
      <c r="AT21" s="58">
        <f>SUM(AU21:AV21)</f>
        <v>25</v>
      </c>
      <c r="AU21" s="446">
        <f>SUM(AW21,BE21)</f>
        <v>8</v>
      </c>
      <c r="AV21" s="58">
        <f>SUM(AX21,BF21)</f>
        <v>17</v>
      </c>
      <c r="AW21" s="446">
        <f>SUM(AY21,BA21,BC21)</f>
        <v>8</v>
      </c>
      <c r="AX21" s="58">
        <f>SUM(AZ21,BB21,BD21)</f>
        <v>13</v>
      </c>
      <c r="AY21" s="446" t="s">
        <v>244</v>
      </c>
      <c r="AZ21" s="446" t="s">
        <v>244</v>
      </c>
      <c r="BA21" s="446" t="s">
        <v>244</v>
      </c>
      <c r="BB21" s="446" t="s">
        <v>244</v>
      </c>
      <c r="BC21" s="354">
        <v>8</v>
      </c>
      <c r="BD21" s="354">
        <v>13</v>
      </c>
      <c r="BE21" s="446" t="s">
        <v>244</v>
      </c>
      <c r="BF21" s="58">
        <f>SUM(BH21,BJ21,BL21)</f>
        <v>4</v>
      </c>
      <c r="BG21" s="446" t="s">
        <v>244</v>
      </c>
      <c r="BH21" s="446" t="s">
        <v>244</v>
      </c>
      <c r="BI21" s="446" t="s">
        <v>244</v>
      </c>
      <c r="BJ21" s="446" t="s">
        <v>244</v>
      </c>
      <c r="BK21" s="446" t="s">
        <v>244</v>
      </c>
      <c r="BL21" s="354">
        <v>4</v>
      </c>
    </row>
    <row r="22" spans="1:64" ht="19.5" customHeight="1">
      <c r="A22" s="1121"/>
      <c r="B22" s="637"/>
      <c r="C22" s="638" t="s">
        <v>317</v>
      </c>
      <c r="D22" s="665">
        <f>SUM(L22,E22)</f>
        <v>11</v>
      </c>
      <c r="E22" s="451">
        <f>SUM(F22:K22)</f>
        <v>7</v>
      </c>
      <c r="F22" s="451" t="s">
        <v>24</v>
      </c>
      <c r="G22" s="451">
        <v>3</v>
      </c>
      <c r="H22" s="451">
        <v>1</v>
      </c>
      <c r="I22" s="451">
        <v>3</v>
      </c>
      <c r="J22" s="778" t="s">
        <v>878</v>
      </c>
      <c r="K22" s="451" t="s">
        <v>24</v>
      </c>
      <c r="L22" s="451">
        <v>4</v>
      </c>
      <c r="M22" s="430">
        <f>SUM(N22:O22)</f>
        <v>3</v>
      </c>
      <c r="N22" s="451">
        <v>3</v>
      </c>
      <c r="O22" s="451" t="s">
        <v>24</v>
      </c>
      <c r="P22" s="430">
        <f>SUM(Q22:Y22)</f>
        <v>49</v>
      </c>
      <c r="Q22" s="451">
        <v>2</v>
      </c>
      <c r="R22" s="451" t="s">
        <v>24</v>
      </c>
      <c r="S22" s="451">
        <v>2</v>
      </c>
      <c r="T22" s="451" t="s">
        <v>24</v>
      </c>
      <c r="U22" s="451">
        <v>3</v>
      </c>
      <c r="V22" s="451" t="s">
        <v>24</v>
      </c>
      <c r="W22" s="451" t="s">
        <v>24</v>
      </c>
      <c r="X22" s="451">
        <v>11</v>
      </c>
      <c r="Y22" s="656">
        <v>31</v>
      </c>
      <c r="Z22" s="451">
        <v>1</v>
      </c>
      <c r="AA22" s="451" t="s">
        <v>24</v>
      </c>
      <c r="AB22" s="451">
        <v>3</v>
      </c>
      <c r="AC22" s="451" t="s">
        <v>24</v>
      </c>
      <c r="AD22" s="451" t="s">
        <v>24</v>
      </c>
      <c r="AE22" s="451" t="s">
        <v>24</v>
      </c>
      <c r="AF22" s="451">
        <v>19</v>
      </c>
      <c r="AG22" s="451">
        <v>1</v>
      </c>
      <c r="AH22" s="451" t="s">
        <v>24</v>
      </c>
      <c r="AI22" s="451">
        <v>2</v>
      </c>
      <c r="AJ22" s="451" t="s">
        <v>24</v>
      </c>
      <c r="AK22" s="451" t="s">
        <v>24</v>
      </c>
      <c r="AL22" s="451" t="s">
        <v>24</v>
      </c>
      <c r="AM22" s="451">
        <v>14</v>
      </c>
      <c r="AN22" s="645"/>
      <c r="AO22" s="124"/>
      <c r="AP22" s="124"/>
      <c r="AQ22" s="124"/>
      <c r="AR22" s="124"/>
      <c r="AS22" s="652"/>
      <c r="AT22" s="459"/>
      <c r="AU22" s="58"/>
      <c r="AV22" s="125"/>
      <c r="AW22" s="58"/>
      <c r="AX22" s="125"/>
      <c r="AY22" s="58"/>
      <c r="AZ22" s="125"/>
      <c r="BA22" s="58"/>
      <c r="BB22" s="125"/>
      <c r="BC22" s="58"/>
      <c r="BD22" s="125"/>
      <c r="BE22" s="58"/>
      <c r="BF22" s="125"/>
      <c r="BG22" s="58"/>
      <c r="BH22" s="58"/>
      <c r="BI22" s="58"/>
      <c r="BJ22" s="125"/>
      <c r="BK22" s="58"/>
      <c r="BL22" s="125"/>
    </row>
    <row r="23" spans="1:64" ht="19.5" customHeight="1">
      <c r="A23" s="125" t="s">
        <v>818</v>
      </c>
      <c r="B23" s="125"/>
      <c r="C23" s="125"/>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4"/>
      <c r="AJ23" s="124"/>
      <c r="AK23" s="124"/>
      <c r="AL23" s="124"/>
      <c r="AM23" s="124"/>
      <c r="AN23" s="645"/>
      <c r="AO23" s="1221" t="s">
        <v>162</v>
      </c>
      <c r="AP23" s="1222"/>
      <c r="AQ23" s="1222"/>
      <c r="AR23" s="1222"/>
      <c r="AS23" s="1223"/>
      <c r="AT23" s="58">
        <f>SUM(AU23:AV23)</f>
        <v>26</v>
      </c>
      <c r="AU23" s="446">
        <f>SUM(AW23,BE23)</f>
        <v>13</v>
      </c>
      <c r="AV23" s="58">
        <f>SUM(AX23,BF23)</f>
        <v>13</v>
      </c>
      <c r="AW23" s="446">
        <f>SUM(AY23,BA23,BC23)</f>
        <v>12</v>
      </c>
      <c r="AX23" s="58">
        <f>SUM(AZ23,BB23,BD23)</f>
        <v>13</v>
      </c>
      <c r="AY23" s="354">
        <v>6</v>
      </c>
      <c r="AZ23" s="779">
        <v>1</v>
      </c>
      <c r="BA23" s="446" t="s">
        <v>244</v>
      </c>
      <c r="BB23" s="446" t="s">
        <v>244</v>
      </c>
      <c r="BC23" s="354">
        <v>6</v>
      </c>
      <c r="BD23" s="779">
        <v>12</v>
      </c>
      <c r="BE23" s="446">
        <f>SUM(BG23,BI23,BK23)</f>
        <v>1</v>
      </c>
      <c r="BF23" s="446" t="s">
        <v>110</v>
      </c>
      <c r="BG23" s="446" t="s">
        <v>244</v>
      </c>
      <c r="BH23" s="446" t="s">
        <v>244</v>
      </c>
      <c r="BI23" s="446" t="s">
        <v>244</v>
      </c>
      <c r="BJ23" s="446" t="s">
        <v>244</v>
      </c>
      <c r="BK23" s="354">
        <v>1</v>
      </c>
      <c r="BL23" s="446" t="s">
        <v>110</v>
      </c>
    </row>
    <row r="24" spans="24:56" ht="19.5" customHeight="1">
      <c r="X24" s="124"/>
      <c r="Y24" s="124"/>
      <c r="Z24" s="124"/>
      <c r="AA24" s="124"/>
      <c r="AB24" s="124"/>
      <c r="AC24" s="124"/>
      <c r="AD24" s="645"/>
      <c r="AE24" s="645"/>
      <c r="AF24" s="645"/>
      <c r="AG24" s="645"/>
      <c r="AH24" s="645"/>
      <c r="AI24" s="645"/>
      <c r="AJ24" s="645"/>
      <c r="AK24" s="645"/>
      <c r="AL24" s="645"/>
      <c r="AM24" s="645"/>
      <c r="AO24" s="125"/>
      <c r="AP24" s="125"/>
      <c r="AQ24" s="125"/>
      <c r="AR24" s="125"/>
      <c r="AS24" s="652"/>
      <c r="AT24" s="666"/>
      <c r="AU24" s="58"/>
      <c r="AV24" s="58"/>
      <c r="AY24" s="58"/>
      <c r="AZ24" s="58"/>
      <c r="BA24" s="446"/>
      <c r="BB24" s="58"/>
      <c r="BC24" s="58"/>
      <c r="BD24" s="446"/>
    </row>
    <row r="25" spans="24:64" ht="28.5" customHeight="1">
      <c r="X25" s="124"/>
      <c r="Y25" s="124"/>
      <c r="Z25" s="124"/>
      <c r="AA25" s="124"/>
      <c r="AB25" s="124"/>
      <c r="AC25" s="124"/>
      <c r="AD25" s="124"/>
      <c r="AE25" s="124"/>
      <c r="AF25" s="124"/>
      <c r="AG25" s="124"/>
      <c r="AH25" s="124"/>
      <c r="AO25" s="700" t="s">
        <v>164</v>
      </c>
      <c r="AP25" s="644"/>
      <c r="AQ25" s="644"/>
      <c r="AR25" s="644"/>
      <c r="AS25" s="744" t="s">
        <v>587</v>
      </c>
      <c r="AT25" s="721">
        <f>SUM(AU25:AV26)</f>
        <v>14</v>
      </c>
      <c r="AU25" s="446" t="s">
        <v>681</v>
      </c>
      <c r="AV25" s="446">
        <f>SUM(AX25,BF25)</f>
        <v>14</v>
      </c>
      <c r="AW25" s="446" t="s">
        <v>681</v>
      </c>
      <c r="AX25" s="124">
        <f>SUM(AZ25,BB25,BD25)</f>
        <v>12</v>
      </c>
      <c r="AY25" s="446" t="s">
        <v>681</v>
      </c>
      <c r="AZ25" s="779">
        <v>5</v>
      </c>
      <c r="BA25" s="446" t="s">
        <v>681</v>
      </c>
      <c r="BB25" s="779" t="s">
        <v>878</v>
      </c>
      <c r="BC25" s="446" t="s">
        <v>681</v>
      </c>
      <c r="BD25" s="779">
        <v>7</v>
      </c>
      <c r="BE25" s="446" t="s">
        <v>681</v>
      </c>
      <c r="BF25" s="124">
        <f>SUM(BH25,BJ25,BL25)</f>
        <v>2</v>
      </c>
      <c r="BG25" s="446" t="s">
        <v>681</v>
      </c>
      <c r="BH25" s="446" t="s">
        <v>681</v>
      </c>
      <c r="BI25" s="446" t="s">
        <v>681</v>
      </c>
      <c r="BJ25" s="446" t="s">
        <v>681</v>
      </c>
      <c r="BK25" s="446" t="s">
        <v>681</v>
      </c>
      <c r="BL25" s="779">
        <v>2</v>
      </c>
    </row>
    <row r="26" spans="24:64" ht="19.5" customHeight="1">
      <c r="X26" s="124"/>
      <c r="Y26" s="124"/>
      <c r="Z26" s="124"/>
      <c r="AA26" s="124"/>
      <c r="AB26" s="124"/>
      <c r="AC26" s="124"/>
      <c r="AD26" s="124"/>
      <c r="AE26" s="124"/>
      <c r="AF26" s="124"/>
      <c r="AG26" s="124"/>
      <c r="AH26" s="124"/>
      <c r="AO26" s="667"/>
      <c r="AP26" s="877" t="s">
        <v>220</v>
      </c>
      <c r="AQ26" s="877"/>
      <c r="AR26" s="44"/>
      <c r="AS26" s="744"/>
      <c r="AT26" s="721"/>
      <c r="AU26" s="723"/>
      <c r="AV26" s="446"/>
      <c r="AW26" s="723"/>
      <c r="AX26" s="124"/>
      <c r="AY26" s="723"/>
      <c r="AZ26" s="446"/>
      <c r="BA26" s="723"/>
      <c r="BB26" s="446"/>
      <c r="BC26" s="723"/>
      <c r="BD26" s="446"/>
      <c r="BE26" s="446"/>
      <c r="BF26" s="124"/>
      <c r="BG26" s="446"/>
      <c r="BH26" s="446"/>
      <c r="BI26" s="446"/>
      <c r="BJ26" s="446"/>
      <c r="BK26" s="446"/>
      <c r="BL26" s="446"/>
    </row>
    <row r="27" spans="24:64" ht="19.5" customHeight="1">
      <c r="X27" s="124"/>
      <c r="Y27" s="124"/>
      <c r="Z27" s="124"/>
      <c r="AA27" s="124"/>
      <c r="AB27" s="124"/>
      <c r="AC27" s="124"/>
      <c r="AD27" s="124"/>
      <c r="AE27" s="124"/>
      <c r="AF27" s="124"/>
      <c r="AG27" s="124"/>
      <c r="AH27" s="124"/>
      <c r="AO27" s="668"/>
      <c r="AP27" s="637"/>
      <c r="AQ27" s="637"/>
      <c r="AR27" s="637"/>
      <c r="AS27" s="449" t="s">
        <v>468</v>
      </c>
      <c r="AT27" s="669">
        <f>SUM(AU27:AV27)</f>
        <v>1533</v>
      </c>
      <c r="AU27" s="451">
        <f>SUM(AW27,BE27)</f>
        <v>85</v>
      </c>
      <c r="AV27" s="451">
        <f>SUM(AX27,BF27)</f>
        <v>1448</v>
      </c>
      <c r="AW27" s="451">
        <f>SUM(AY27,BA27,BC27)</f>
        <v>85</v>
      </c>
      <c r="AX27" s="451">
        <f>SUM(AZ27,BB27,BD27)</f>
        <v>1448</v>
      </c>
      <c r="AY27" s="778">
        <v>37</v>
      </c>
      <c r="AZ27" s="780">
        <v>670</v>
      </c>
      <c r="BA27" s="450" t="s">
        <v>679</v>
      </c>
      <c r="BB27" s="450" t="s">
        <v>679</v>
      </c>
      <c r="BC27" s="780">
        <v>48</v>
      </c>
      <c r="BD27" s="780">
        <v>778</v>
      </c>
      <c r="BE27" s="451" t="s">
        <v>679</v>
      </c>
      <c r="BF27" s="451" t="s">
        <v>679</v>
      </c>
      <c r="BG27" s="450" t="s">
        <v>679</v>
      </c>
      <c r="BH27" s="450" t="s">
        <v>679</v>
      </c>
      <c r="BI27" s="450" t="s">
        <v>679</v>
      </c>
      <c r="BJ27" s="450" t="s">
        <v>679</v>
      </c>
      <c r="BK27" s="450" t="s">
        <v>679</v>
      </c>
      <c r="BL27" s="450" t="s">
        <v>679</v>
      </c>
    </row>
    <row r="28" spans="24:41" ht="19.5" customHeight="1">
      <c r="X28" s="124"/>
      <c r="Y28" s="124"/>
      <c r="Z28" s="124"/>
      <c r="AA28" s="124"/>
      <c r="AB28" s="124"/>
      <c r="AC28" s="124"/>
      <c r="AD28" s="124"/>
      <c r="AE28" s="124"/>
      <c r="AF28" s="124"/>
      <c r="AG28" s="124"/>
      <c r="AH28" s="124"/>
      <c r="AO28" s="124" t="s">
        <v>676</v>
      </c>
    </row>
    <row r="29" spans="1:39" ht="19.5" customHeight="1">
      <c r="A29" s="1111" t="s">
        <v>46</v>
      </c>
      <c r="B29" s="1111"/>
      <c r="C29" s="1111"/>
      <c r="D29" s="1111"/>
      <c r="E29" s="1111"/>
      <c r="F29" s="1111"/>
      <c r="G29" s="1111"/>
      <c r="H29" s="1111"/>
      <c r="I29" s="1111"/>
      <c r="J29" s="1111"/>
      <c r="K29" s="1111"/>
      <c r="L29" s="1111"/>
      <c r="M29" s="1111"/>
      <c r="N29" s="1111"/>
      <c r="O29" s="1111"/>
      <c r="P29" s="1111"/>
      <c r="Q29" s="1111"/>
      <c r="R29" s="1111"/>
      <c r="S29" s="1111"/>
      <c r="T29" s="1111"/>
      <c r="U29" s="1111"/>
      <c r="V29" s="1111"/>
      <c r="W29" s="1111"/>
      <c r="X29" s="1111"/>
      <c r="Y29" s="1111"/>
      <c r="Z29" s="1111"/>
      <c r="AA29" s="1111"/>
      <c r="AB29" s="1111"/>
      <c r="AC29" s="1111"/>
      <c r="AD29" s="1111"/>
      <c r="AE29" s="1111"/>
      <c r="AF29" s="1111"/>
      <c r="AG29" s="1111"/>
      <c r="AH29" s="1111"/>
      <c r="AI29" s="1111"/>
      <c r="AJ29" s="1111"/>
      <c r="AK29" s="1111"/>
      <c r="AL29" s="1111"/>
      <c r="AM29" s="1111"/>
    </row>
    <row r="30" spans="1:39" ht="19.5" customHeight="1">
      <c r="A30" s="1112" t="s">
        <v>56</v>
      </c>
      <c r="B30" s="1112"/>
      <c r="C30" s="1112"/>
      <c r="D30" s="1112"/>
      <c r="E30" s="1112"/>
      <c r="F30" s="1112"/>
      <c r="G30" s="1112"/>
      <c r="H30" s="1112"/>
      <c r="I30" s="1112"/>
      <c r="J30" s="1112"/>
      <c r="K30" s="1112"/>
      <c r="L30" s="1112"/>
      <c r="M30" s="1112"/>
      <c r="N30" s="1112"/>
      <c r="O30" s="1112"/>
      <c r="P30" s="1112"/>
      <c r="Q30" s="1112"/>
      <c r="R30" s="1112"/>
      <c r="S30" s="1112"/>
      <c r="T30" s="1112"/>
      <c r="U30" s="1112"/>
      <c r="V30" s="1112"/>
      <c r="W30" s="1112"/>
      <c r="X30" s="1112"/>
      <c r="Y30" s="1112"/>
      <c r="Z30" s="1112"/>
      <c r="AA30" s="1112"/>
      <c r="AB30" s="1112"/>
      <c r="AC30" s="1112"/>
      <c r="AD30" s="1112"/>
      <c r="AE30" s="1112"/>
      <c r="AF30" s="1112"/>
      <c r="AG30" s="1112"/>
      <c r="AH30" s="1112"/>
      <c r="AI30" s="1112"/>
      <c r="AJ30" s="1112"/>
      <c r="AK30" s="1112"/>
      <c r="AL30" s="1112"/>
      <c r="AM30" s="1112"/>
    </row>
    <row r="31" spans="1:40" ht="19.5" customHeight="1">
      <c r="A31" s="1116" t="s">
        <v>563</v>
      </c>
      <c r="B31" s="1116"/>
      <c r="C31" s="1116"/>
      <c r="D31" s="1116"/>
      <c r="E31" s="1116"/>
      <c r="F31" s="1116"/>
      <c r="G31" s="1116"/>
      <c r="H31" s="1116"/>
      <c r="I31" s="1116"/>
      <c r="J31" s="1116"/>
      <c r="K31" s="1116"/>
      <c r="L31" s="1116"/>
      <c r="M31" s="1116"/>
      <c r="N31" s="1116"/>
      <c r="O31" s="1116"/>
      <c r="P31" s="1116"/>
      <c r="Q31" s="1116"/>
      <c r="R31" s="1116"/>
      <c r="S31" s="1116"/>
      <c r="T31" s="1116"/>
      <c r="U31" s="1116"/>
      <c r="V31" s="1116"/>
      <c r="W31" s="1116"/>
      <c r="X31" s="1116"/>
      <c r="Y31" s="1116"/>
      <c r="Z31" s="1116"/>
      <c r="AA31" s="1116"/>
      <c r="AB31" s="1116"/>
      <c r="AC31" s="1116"/>
      <c r="AD31" s="1116"/>
      <c r="AE31" s="1116"/>
      <c r="AF31" s="1116"/>
      <c r="AG31" s="1116"/>
      <c r="AH31" s="1116"/>
      <c r="AI31" s="1116"/>
      <c r="AJ31" s="1116"/>
      <c r="AK31" s="1116"/>
      <c r="AL31" s="1116"/>
      <c r="AM31" s="1116"/>
      <c r="AN31" s="124"/>
    </row>
    <row r="32" spans="3:39" ht="19.5" customHeight="1" thickBot="1">
      <c r="C32" s="123"/>
      <c r="D32" s="123"/>
      <c r="E32" s="123"/>
      <c r="F32" s="123"/>
      <c r="G32" s="123"/>
      <c r="H32" s="123"/>
      <c r="I32" s="123"/>
      <c r="J32" s="123"/>
      <c r="K32" s="123"/>
      <c r="L32" s="123"/>
      <c r="M32" s="123"/>
      <c r="N32" s="123"/>
      <c r="O32" s="123"/>
      <c r="P32" s="123"/>
      <c r="Q32" s="123"/>
      <c r="R32" s="123"/>
      <c r="S32" s="419"/>
      <c r="T32" s="644"/>
      <c r="U32" s="644"/>
      <c r="V32" s="644"/>
      <c r="X32" s="124"/>
      <c r="Y32" s="124"/>
      <c r="Z32" s="124"/>
      <c r="AA32" s="124"/>
      <c r="AB32" s="124"/>
      <c r="AC32" s="124"/>
      <c r="AM32" s="58" t="s">
        <v>515</v>
      </c>
    </row>
    <row r="33" spans="1:39" ht="19.5" customHeight="1">
      <c r="A33" s="1097" t="s">
        <v>236</v>
      </c>
      <c r="B33" s="1097"/>
      <c r="C33" s="1122"/>
      <c r="D33" s="1119" t="s">
        <v>237</v>
      </c>
      <c r="E33" s="1097"/>
      <c r="F33" s="1097"/>
      <c r="G33" s="1097"/>
      <c r="H33" s="1097"/>
      <c r="I33" s="1122"/>
      <c r="J33" s="1128" t="s">
        <v>153</v>
      </c>
      <c r="K33" s="1129"/>
      <c r="L33" s="1129"/>
      <c r="M33" s="1129"/>
      <c r="N33" s="1129"/>
      <c r="O33" s="1129"/>
      <c r="P33" s="1129"/>
      <c r="Q33" s="1129"/>
      <c r="R33" s="1129"/>
      <c r="S33" s="1129"/>
      <c r="T33" s="1129"/>
      <c r="U33" s="1129"/>
      <c r="V33" s="1129"/>
      <c r="W33" s="1129"/>
      <c r="X33" s="1129"/>
      <c r="Y33" s="1128" t="s">
        <v>154</v>
      </c>
      <c r="Z33" s="1129"/>
      <c r="AA33" s="1129"/>
      <c r="AB33" s="1129"/>
      <c r="AC33" s="1129"/>
      <c r="AD33" s="1129"/>
      <c r="AE33" s="1129"/>
      <c r="AF33" s="1129"/>
      <c r="AG33" s="1129"/>
      <c r="AH33" s="1129"/>
      <c r="AI33" s="1129"/>
      <c r="AJ33" s="1129"/>
      <c r="AK33" s="1129"/>
      <c r="AL33" s="1129"/>
      <c r="AM33" s="1129"/>
    </row>
    <row r="34" spans="1:59" ht="19.5" customHeight="1">
      <c r="A34" s="1116"/>
      <c r="B34" s="1116"/>
      <c r="C34" s="1117"/>
      <c r="D34" s="1120"/>
      <c r="E34" s="1121"/>
      <c r="F34" s="1121"/>
      <c r="G34" s="1121"/>
      <c r="H34" s="1121"/>
      <c r="I34" s="1123"/>
      <c r="J34" s="1180" t="s">
        <v>338</v>
      </c>
      <c r="K34" s="1181"/>
      <c r="L34" s="1181"/>
      <c r="M34" s="1182"/>
      <c r="N34" s="1180" t="s">
        <v>155</v>
      </c>
      <c r="O34" s="1181"/>
      <c r="P34" s="1181"/>
      <c r="Q34" s="1179" t="s">
        <v>156</v>
      </c>
      <c r="R34" s="1183"/>
      <c r="S34" s="1183"/>
      <c r="T34" s="1184"/>
      <c r="U34" s="1112" t="s">
        <v>157</v>
      </c>
      <c r="V34" s="1112"/>
      <c r="W34" s="1112"/>
      <c r="X34" s="1112"/>
      <c r="Y34" s="1180" t="s">
        <v>338</v>
      </c>
      <c r="Z34" s="1181"/>
      <c r="AA34" s="1181"/>
      <c r="AB34" s="1182"/>
      <c r="AC34" s="1180" t="s">
        <v>155</v>
      </c>
      <c r="AD34" s="1181"/>
      <c r="AE34" s="1181"/>
      <c r="AF34" s="1179" t="s">
        <v>156</v>
      </c>
      <c r="AG34" s="1183"/>
      <c r="AH34" s="1183"/>
      <c r="AI34" s="1184"/>
      <c r="AJ34" s="1112" t="s">
        <v>157</v>
      </c>
      <c r="AK34" s="1112"/>
      <c r="AL34" s="1112"/>
      <c r="AM34" s="1112"/>
      <c r="AO34" s="1111" t="s">
        <v>48</v>
      </c>
      <c r="AP34" s="1111"/>
      <c r="AQ34" s="1111"/>
      <c r="AR34" s="1111"/>
      <c r="AS34" s="1111"/>
      <c r="AT34" s="1111"/>
      <c r="AU34" s="1111"/>
      <c r="AV34" s="1111"/>
      <c r="AW34" s="1111"/>
      <c r="AX34" s="1111"/>
      <c r="AY34" s="1111"/>
      <c r="AZ34" s="1111"/>
      <c r="BA34" s="1111"/>
      <c r="BB34" s="1111"/>
      <c r="BC34" s="1111"/>
      <c r="BD34" s="1111"/>
      <c r="BE34" s="1111"/>
      <c r="BF34" s="1111"/>
      <c r="BG34" s="1111"/>
    </row>
    <row r="35" spans="1:59" ht="19.5" customHeight="1">
      <c r="A35" s="1121"/>
      <c r="B35" s="1121"/>
      <c r="C35" s="1123"/>
      <c r="D35" s="1135" t="s">
        <v>315</v>
      </c>
      <c r="E35" s="1169"/>
      <c r="F35" s="1135" t="s">
        <v>316</v>
      </c>
      <c r="G35" s="1169"/>
      <c r="H35" s="1179" t="s">
        <v>294</v>
      </c>
      <c r="I35" s="1169"/>
      <c r="J35" s="1135" t="s">
        <v>316</v>
      </c>
      <c r="K35" s="1169"/>
      <c r="L35" s="1179" t="s">
        <v>294</v>
      </c>
      <c r="M35" s="1169"/>
      <c r="N35" s="1135" t="s">
        <v>316</v>
      </c>
      <c r="O35" s="1169"/>
      <c r="P35" s="743" t="s">
        <v>294</v>
      </c>
      <c r="Q35" s="1179" t="s">
        <v>293</v>
      </c>
      <c r="R35" s="1169"/>
      <c r="S35" s="1135" t="s">
        <v>317</v>
      </c>
      <c r="T35" s="1169"/>
      <c r="U35" s="1179" t="s">
        <v>293</v>
      </c>
      <c r="V35" s="1169"/>
      <c r="W35" s="1135" t="s">
        <v>317</v>
      </c>
      <c r="X35" s="1169"/>
      <c r="Y35" s="1135" t="s">
        <v>316</v>
      </c>
      <c r="Z35" s="1169"/>
      <c r="AA35" s="1179" t="s">
        <v>294</v>
      </c>
      <c r="AB35" s="1169"/>
      <c r="AC35" s="1135" t="s">
        <v>316</v>
      </c>
      <c r="AD35" s="1169"/>
      <c r="AE35" s="743" t="s">
        <v>294</v>
      </c>
      <c r="AF35" s="1179" t="s">
        <v>293</v>
      </c>
      <c r="AG35" s="1169"/>
      <c r="AH35" s="1135" t="s">
        <v>317</v>
      </c>
      <c r="AI35" s="1169"/>
      <c r="AJ35" s="1179" t="s">
        <v>293</v>
      </c>
      <c r="AK35" s="1169"/>
      <c r="AL35" s="1135" t="s">
        <v>317</v>
      </c>
      <c r="AM35" s="1136"/>
      <c r="AO35" s="1112" t="s">
        <v>58</v>
      </c>
      <c r="AP35" s="1112"/>
      <c r="AQ35" s="1112"/>
      <c r="AR35" s="1112"/>
      <c r="AS35" s="1112"/>
      <c r="AT35" s="1112"/>
      <c r="AU35" s="1112"/>
      <c r="AV35" s="1112"/>
      <c r="AW35" s="1112"/>
      <c r="AX35" s="1112"/>
      <c r="AY35" s="1112"/>
      <c r="AZ35" s="1112"/>
      <c r="BA35" s="1112"/>
      <c r="BB35" s="1112"/>
      <c r="BC35" s="1112"/>
      <c r="BD35" s="1112"/>
      <c r="BE35" s="1112"/>
      <c r="BF35" s="1112"/>
      <c r="BG35" s="1112"/>
    </row>
    <row r="36" spans="1:59" ht="19.5" customHeight="1" thickBot="1">
      <c r="A36" s="1139" t="s">
        <v>151</v>
      </c>
      <c r="B36" s="1139"/>
      <c r="C36" s="1140"/>
      <c r="D36" s="1178">
        <v>4646</v>
      </c>
      <c r="E36" s="1178"/>
      <c r="F36" s="1175">
        <v>3651</v>
      </c>
      <c r="G36" s="1175"/>
      <c r="H36" s="1175">
        <v>995</v>
      </c>
      <c r="I36" s="1175"/>
      <c r="J36" s="1175">
        <v>3463</v>
      </c>
      <c r="K36" s="1175"/>
      <c r="L36" s="1175">
        <v>847</v>
      </c>
      <c r="M36" s="1175"/>
      <c r="N36" s="1175">
        <v>1651</v>
      </c>
      <c r="O36" s="1175"/>
      <c r="P36" s="671">
        <v>302</v>
      </c>
      <c r="Q36" s="1175">
        <v>374</v>
      </c>
      <c r="R36" s="1175"/>
      <c r="S36" s="1175">
        <v>152</v>
      </c>
      <c r="T36" s="1175"/>
      <c r="U36" s="1175">
        <v>1438</v>
      </c>
      <c r="V36" s="1175"/>
      <c r="W36" s="1175">
        <v>393</v>
      </c>
      <c r="X36" s="1175"/>
      <c r="Y36" s="1175">
        <v>188</v>
      </c>
      <c r="Z36" s="1175"/>
      <c r="AA36" s="1175">
        <v>148</v>
      </c>
      <c r="AB36" s="1175"/>
      <c r="AC36" s="1175" t="s">
        <v>878</v>
      </c>
      <c r="AD36" s="1175"/>
      <c r="AE36" s="364" t="s">
        <v>878</v>
      </c>
      <c r="AF36" s="1175" t="s">
        <v>878</v>
      </c>
      <c r="AG36" s="1175"/>
      <c r="AH36" s="1175" t="s">
        <v>878</v>
      </c>
      <c r="AI36" s="1175"/>
      <c r="AJ36" s="1175">
        <v>188</v>
      </c>
      <c r="AK36" s="1175"/>
      <c r="AL36" s="1175">
        <v>148</v>
      </c>
      <c r="AM36" s="1175"/>
      <c r="BG36" s="65" t="s">
        <v>543</v>
      </c>
    </row>
    <row r="37" spans="1:59" ht="19.5" customHeight="1">
      <c r="A37" s="125"/>
      <c r="B37" s="125"/>
      <c r="C37" s="651"/>
      <c r="D37" s="635"/>
      <c r="E37" s="635"/>
      <c r="F37" s="635"/>
      <c r="G37" s="635"/>
      <c r="H37" s="635"/>
      <c r="I37" s="635"/>
      <c r="J37" s="635"/>
      <c r="K37" s="635"/>
      <c r="L37" s="635"/>
      <c r="M37" s="635"/>
      <c r="N37" s="635"/>
      <c r="O37" s="635"/>
      <c r="P37" s="635"/>
      <c r="Q37" s="635"/>
      <c r="R37" s="635"/>
      <c r="S37" s="635"/>
      <c r="T37" s="635"/>
      <c r="U37" s="635" t="s">
        <v>882</v>
      </c>
      <c r="V37" s="635"/>
      <c r="W37" s="635"/>
      <c r="X37" s="635"/>
      <c r="Y37" s="635"/>
      <c r="Z37" s="635"/>
      <c r="AA37" s="635" t="s">
        <v>882</v>
      </c>
      <c r="AB37" s="635"/>
      <c r="AC37" s="635"/>
      <c r="AD37" s="635"/>
      <c r="AE37" s="446"/>
      <c r="AF37" s="635"/>
      <c r="AG37" s="635"/>
      <c r="AH37" s="635"/>
      <c r="AI37" s="635"/>
      <c r="AJ37" s="635"/>
      <c r="AK37" s="635"/>
      <c r="AL37" s="635" t="s">
        <v>882</v>
      </c>
      <c r="AM37" s="635"/>
      <c r="AO37" s="1098" t="s">
        <v>371</v>
      </c>
      <c r="AP37" s="1098"/>
      <c r="AQ37" s="1099"/>
      <c r="AR37" s="1225" t="s">
        <v>165</v>
      </c>
      <c r="AS37" s="1097"/>
      <c r="AT37" s="1097"/>
      <c r="AU37" s="1122"/>
      <c r="AV37" s="1132" t="s">
        <v>372</v>
      </c>
      <c r="AW37" s="1133"/>
      <c r="AX37" s="1133"/>
      <c r="AY37" s="1133"/>
      <c r="AZ37" s="1133"/>
      <c r="BA37" s="1133"/>
      <c r="BB37" s="1133"/>
      <c r="BC37" s="1133"/>
      <c r="BD37" s="1133"/>
      <c r="BE37" s="1154"/>
      <c r="BF37" s="1119" t="s">
        <v>469</v>
      </c>
      <c r="BG37" s="1097"/>
    </row>
    <row r="38" spans="2:59" ht="19.5" customHeight="1">
      <c r="B38" s="125"/>
      <c r="C38" s="457" t="s">
        <v>315</v>
      </c>
      <c r="D38" s="1172">
        <v>2653</v>
      </c>
      <c r="E38" s="1172"/>
      <c r="F38" s="1172">
        <v>2162</v>
      </c>
      <c r="G38" s="1172"/>
      <c r="H38" s="1172">
        <v>491</v>
      </c>
      <c r="I38" s="1172"/>
      <c r="J38" s="1172">
        <v>2088</v>
      </c>
      <c r="K38" s="1172"/>
      <c r="L38" s="1172">
        <v>451</v>
      </c>
      <c r="M38" s="1172"/>
      <c r="N38" s="1172">
        <v>1019</v>
      </c>
      <c r="O38" s="1172"/>
      <c r="P38" s="847">
        <v>150</v>
      </c>
      <c r="Q38" s="1172">
        <v>123</v>
      </c>
      <c r="R38" s="1172"/>
      <c r="S38" s="1172">
        <v>60</v>
      </c>
      <c r="T38" s="1172"/>
      <c r="U38" s="1172">
        <v>946</v>
      </c>
      <c r="V38" s="1172"/>
      <c r="W38" s="1172">
        <v>241</v>
      </c>
      <c r="X38" s="1172"/>
      <c r="Y38" s="1172">
        <v>74</v>
      </c>
      <c r="Z38" s="1172"/>
      <c r="AA38" s="1172">
        <v>40</v>
      </c>
      <c r="AB38" s="1172"/>
      <c r="AC38" s="1172" t="s">
        <v>878</v>
      </c>
      <c r="AD38" s="1172"/>
      <c r="AE38" s="851" t="s">
        <v>878</v>
      </c>
      <c r="AF38" s="1172" t="s">
        <v>878</v>
      </c>
      <c r="AG38" s="1172"/>
      <c r="AH38" s="1172" t="s">
        <v>878</v>
      </c>
      <c r="AI38" s="1172"/>
      <c r="AJ38" s="1172">
        <v>74</v>
      </c>
      <c r="AK38" s="1172"/>
      <c r="AL38" s="1172">
        <v>40</v>
      </c>
      <c r="AM38" s="1172"/>
      <c r="AN38" s="124"/>
      <c r="AO38" s="1215"/>
      <c r="AP38" s="1215"/>
      <c r="AQ38" s="1216"/>
      <c r="AR38" s="1120"/>
      <c r="AS38" s="1121"/>
      <c r="AT38" s="1121"/>
      <c r="AU38" s="1123"/>
      <c r="AV38" s="1170" t="s">
        <v>581</v>
      </c>
      <c r="AW38" s="1171"/>
      <c r="AX38" s="1135" t="s">
        <v>373</v>
      </c>
      <c r="AY38" s="1169"/>
      <c r="AZ38" s="1135" t="s">
        <v>284</v>
      </c>
      <c r="BA38" s="1169"/>
      <c r="BB38" s="1135" t="s">
        <v>374</v>
      </c>
      <c r="BC38" s="1169"/>
      <c r="BD38" s="1135" t="s">
        <v>839</v>
      </c>
      <c r="BE38" s="1169"/>
      <c r="BF38" s="1120"/>
      <c r="BG38" s="1121"/>
    </row>
    <row r="39" spans="1:59" ht="19.5" customHeight="1">
      <c r="A39" s="741"/>
      <c r="B39" s="125"/>
      <c r="C39" s="651"/>
      <c r="D39" s="848"/>
      <c r="E39" s="847"/>
      <c r="F39" s="847"/>
      <c r="G39" s="847"/>
      <c r="H39" s="847" t="s">
        <v>882</v>
      </c>
      <c r="I39" s="847"/>
      <c r="J39" s="847"/>
      <c r="K39" s="847"/>
      <c r="L39" s="847"/>
      <c r="M39" s="847"/>
      <c r="N39" s="847"/>
      <c r="O39" s="847"/>
      <c r="P39" s="847"/>
      <c r="Q39" s="847"/>
      <c r="R39" s="847"/>
      <c r="S39" s="847"/>
      <c r="T39" s="847"/>
      <c r="U39" s="847"/>
      <c r="V39" s="847"/>
      <c r="W39" s="847" t="s">
        <v>882</v>
      </c>
      <c r="X39" s="847"/>
      <c r="Y39" s="847" t="s">
        <v>882</v>
      </c>
      <c r="Z39" s="847"/>
      <c r="AA39" s="847"/>
      <c r="AB39" s="847"/>
      <c r="AC39" s="847"/>
      <c r="AD39" s="847"/>
      <c r="AE39" s="852"/>
      <c r="AF39" s="847"/>
      <c r="AG39" s="847"/>
      <c r="AH39" s="847"/>
      <c r="AI39" s="847"/>
      <c r="AJ39" s="847" t="s">
        <v>882</v>
      </c>
      <c r="AK39" s="847"/>
      <c r="AL39" s="847"/>
      <c r="AM39" s="847"/>
      <c r="AN39" s="124"/>
      <c r="AO39" s="1217"/>
      <c r="AP39" s="1217"/>
      <c r="AQ39" s="1218"/>
      <c r="AR39" s="1135" t="s">
        <v>315</v>
      </c>
      <c r="AS39" s="1169"/>
      <c r="AT39" s="659" t="s">
        <v>316</v>
      </c>
      <c r="AU39" s="640" t="s">
        <v>317</v>
      </c>
      <c r="AV39" s="640" t="s">
        <v>316</v>
      </c>
      <c r="AW39" s="640" t="s">
        <v>317</v>
      </c>
      <c r="AX39" s="640" t="s">
        <v>316</v>
      </c>
      <c r="AY39" s="640" t="s">
        <v>317</v>
      </c>
      <c r="AZ39" s="640" t="s">
        <v>316</v>
      </c>
      <c r="BA39" s="640" t="s">
        <v>317</v>
      </c>
      <c r="BB39" s="640" t="s">
        <v>316</v>
      </c>
      <c r="BC39" s="640" t="s">
        <v>317</v>
      </c>
      <c r="BD39" s="640" t="s">
        <v>316</v>
      </c>
      <c r="BE39" s="640" t="s">
        <v>317</v>
      </c>
      <c r="BF39" s="640" t="s">
        <v>316</v>
      </c>
      <c r="BG39" s="649" t="s">
        <v>317</v>
      </c>
    </row>
    <row r="40" spans="1:59" ht="19.5" customHeight="1">
      <c r="A40" s="741"/>
      <c r="B40" s="125"/>
      <c r="C40" s="654" t="s">
        <v>240</v>
      </c>
      <c r="D40" s="1172">
        <v>15</v>
      </c>
      <c r="E40" s="1172"/>
      <c r="F40" s="1173">
        <v>14</v>
      </c>
      <c r="G40" s="1174"/>
      <c r="H40" s="1173">
        <v>1</v>
      </c>
      <c r="I40" s="1174"/>
      <c r="J40" s="1173">
        <v>11</v>
      </c>
      <c r="K40" s="1174"/>
      <c r="L40" s="1173">
        <v>1</v>
      </c>
      <c r="M40" s="1174"/>
      <c r="N40" s="1173">
        <v>2</v>
      </c>
      <c r="O40" s="1174"/>
      <c r="P40" s="847" t="s">
        <v>878</v>
      </c>
      <c r="Q40" s="1173">
        <v>2</v>
      </c>
      <c r="R40" s="1174"/>
      <c r="S40" s="1173">
        <v>1</v>
      </c>
      <c r="T40" s="1174"/>
      <c r="U40" s="1173">
        <v>7</v>
      </c>
      <c r="V40" s="1174"/>
      <c r="W40" s="1173" t="s">
        <v>878</v>
      </c>
      <c r="X40" s="1174"/>
      <c r="Y40" s="1173">
        <v>3</v>
      </c>
      <c r="Z40" s="1174"/>
      <c r="AA40" s="1173" t="s">
        <v>878</v>
      </c>
      <c r="AB40" s="1174"/>
      <c r="AC40" s="1173" t="s">
        <v>878</v>
      </c>
      <c r="AD40" s="1174"/>
      <c r="AE40" s="851" t="s">
        <v>878</v>
      </c>
      <c r="AF40" s="1173" t="s">
        <v>878</v>
      </c>
      <c r="AG40" s="1174"/>
      <c r="AH40" s="1173" t="s">
        <v>878</v>
      </c>
      <c r="AI40" s="1174"/>
      <c r="AJ40" s="1173">
        <v>3</v>
      </c>
      <c r="AK40" s="1174"/>
      <c r="AL40" s="1173" t="s">
        <v>878</v>
      </c>
      <c r="AM40" s="1174"/>
      <c r="AN40" s="124"/>
      <c r="AO40" s="748"/>
      <c r="AP40" s="748"/>
      <c r="AQ40" s="745"/>
      <c r="AR40" s="746"/>
      <c r="AS40" s="748"/>
      <c r="AT40" s="748"/>
      <c r="AU40" s="748"/>
      <c r="AV40" s="748"/>
      <c r="AW40" s="748"/>
      <c r="AX40" s="748"/>
      <c r="AY40" s="748"/>
      <c r="AZ40" s="748"/>
      <c r="BA40" s="748"/>
      <c r="BB40" s="748"/>
      <c r="BC40" s="748"/>
      <c r="BD40" s="748"/>
      <c r="BE40" s="748"/>
      <c r="BF40" s="748"/>
      <c r="BG40" s="748"/>
    </row>
    <row r="41" spans="1:59" ht="19.5" customHeight="1">
      <c r="A41" s="741"/>
      <c r="B41" s="125"/>
      <c r="C41" s="641"/>
      <c r="D41" s="847"/>
      <c r="E41" s="847"/>
      <c r="F41" s="847" t="s">
        <v>882</v>
      </c>
      <c r="G41" s="847"/>
      <c r="H41" s="847" t="s">
        <v>882</v>
      </c>
      <c r="I41" s="847"/>
      <c r="J41" s="847"/>
      <c r="K41" s="847"/>
      <c r="L41" s="847"/>
      <c r="M41" s="847"/>
      <c r="N41" s="847"/>
      <c r="O41" s="847"/>
      <c r="P41" s="847"/>
      <c r="Q41" s="847"/>
      <c r="R41" s="847"/>
      <c r="S41" s="847"/>
      <c r="T41" s="847"/>
      <c r="U41" s="847"/>
      <c r="V41" s="847"/>
      <c r="W41" s="847" t="s">
        <v>882</v>
      </c>
      <c r="X41" s="847"/>
      <c r="Y41" s="847"/>
      <c r="Z41" s="847"/>
      <c r="AA41" s="847"/>
      <c r="AB41" s="847"/>
      <c r="AC41" s="847" t="s">
        <v>882</v>
      </c>
      <c r="AD41" s="847"/>
      <c r="AE41" s="852"/>
      <c r="AF41" s="847"/>
      <c r="AG41" s="847"/>
      <c r="AH41" s="847"/>
      <c r="AI41" s="847"/>
      <c r="AJ41" s="847"/>
      <c r="AK41" s="847"/>
      <c r="AL41" s="847"/>
      <c r="AM41" s="847"/>
      <c r="AN41" s="124"/>
      <c r="AO41" s="1219" t="s">
        <v>375</v>
      </c>
      <c r="AP41" s="1219"/>
      <c r="AQ41" s="1224"/>
      <c r="AR41" s="747"/>
      <c r="AS41" s="268">
        <f>SUM(AT41:AU41)</f>
        <v>31084</v>
      </c>
      <c r="AT41" s="268">
        <f>SUM(AV41,BF41)</f>
        <v>19926</v>
      </c>
      <c r="AU41" s="268">
        <f>SUM(AW41,BG41)</f>
        <v>11158</v>
      </c>
      <c r="AV41" s="268">
        <f>SUM(AX41,AZ41,BB41,BD41)</f>
        <v>19744</v>
      </c>
      <c r="AW41" s="268">
        <f>SUM(AY41,BA41,BC41,BE41)</f>
        <v>9538</v>
      </c>
      <c r="AX41" s="268">
        <f aca="true" t="shared" si="8" ref="AX41:BG41">SUM(AX44:AX48)</f>
        <v>3378</v>
      </c>
      <c r="AY41" s="268">
        <f t="shared" si="8"/>
        <v>981</v>
      </c>
      <c r="AZ41" s="268">
        <f t="shared" si="8"/>
        <v>16170</v>
      </c>
      <c r="BA41" s="268">
        <f t="shared" si="8"/>
        <v>8382</v>
      </c>
      <c r="BB41" s="268">
        <f t="shared" si="8"/>
        <v>10</v>
      </c>
      <c r="BC41" s="268">
        <f t="shared" si="8"/>
        <v>5</v>
      </c>
      <c r="BD41" s="268">
        <f t="shared" si="8"/>
        <v>186</v>
      </c>
      <c r="BE41" s="268">
        <f t="shared" si="8"/>
        <v>170</v>
      </c>
      <c r="BF41" s="268">
        <f t="shared" si="8"/>
        <v>182</v>
      </c>
      <c r="BG41" s="268">
        <f t="shared" si="8"/>
        <v>1620</v>
      </c>
    </row>
    <row r="42" spans="1:59" ht="19.5" customHeight="1">
      <c r="A42" s="1147" t="s">
        <v>588</v>
      </c>
      <c r="B42" s="125"/>
      <c r="C42" s="641" t="s">
        <v>417</v>
      </c>
      <c r="D42" s="1172">
        <v>18</v>
      </c>
      <c r="E42" s="1172"/>
      <c r="F42" s="1172">
        <v>17</v>
      </c>
      <c r="G42" s="1172"/>
      <c r="H42" s="1172">
        <v>1</v>
      </c>
      <c r="I42" s="1172"/>
      <c r="J42" s="1172">
        <v>16</v>
      </c>
      <c r="K42" s="1172"/>
      <c r="L42" s="1172">
        <v>1</v>
      </c>
      <c r="M42" s="1172"/>
      <c r="N42" s="1172">
        <v>4</v>
      </c>
      <c r="O42" s="1172"/>
      <c r="P42" s="847">
        <v>1</v>
      </c>
      <c r="Q42" s="1172" t="s">
        <v>878</v>
      </c>
      <c r="R42" s="1172"/>
      <c r="S42" s="1172" t="s">
        <v>878</v>
      </c>
      <c r="T42" s="1172"/>
      <c r="U42" s="1172">
        <v>12</v>
      </c>
      <c r="V42" s="1172"/>
      <c r="W42" s="1172" t="s">
        <v>878</v>
      </c>
      <c r="X42" s="1172"/>
      <c r="Y42" s="1172">
        <v>1</v>
      </c>
      <c r="Z42" s="1172"/>
      <c r="AA42" s="1172" t="s">
        <v>878</v>
      </c>
      <c r="AB42" s="1172"/>
      <c r="AC42" s="1172" t="s">
        <v>878</v>
      </c>
      <c r="AD42" s="1172"/>
      <c r="AE42" s="851" t="s">
        <v>878</v>
      </c>
      <c r="AF42" s="1172" t="s">
        <v>878</v>
      </c>
      <c r="AG42" s="1172"/>
      <c r="AH42" s="1172" t="s">
        <v>878</v>
      </c>
      <c r="AI42" s="1172"/>
      <c r="AJ42" s="1172">
        <v>1</v>
      </c>
      <c r="AK42" s="1172"/>
      <c r="AL42" s="1172" t="s">
        <v>878</v>
      </c>
      <c r="AM42" s="1172"/>
      <c r="AN42" s="124"/>
      <c r="AO42" s="125"/>
      <c r="AP42" s="125"/>
      <c r="AQ42" s="664"/>
      <c r="AR42" s="650"/>
      <c r="AS42" s="58"/>
      <c r="AT42" s="58"/>
      <c r="AU42" s="58"/>
      <c r="AV42" s="58"/>
      <c r="AW42" s="58"/>
      <c r="AX42" s="58"/>
      <c r="AY42" s="58"/>
      <c r="AZ42" s="58"/>
      <c r="BA42" s="58"/>
      <c r="BB42" s="58"/>
      <c r="BC42" s="58"/>
      <c r="BD42" s="58"/>
      <c r="BE42" s="58"/>
      <c r="BF42" s="58"/>
      <c r="BG42" s="58"/>
    </row>
    <row r="43" spans="1:44" ht="19.5" customHeight="1">
      <c r="A43" s="1147"/>
      <c r="B43" s="125"/>
      <c r="C43" s="641"/>
      <c r="D43" s="849"/>
      <c r="E43" s="847"/>
      <c r="F43" s="847" t="s">
        <v>882</v>
      </c>
      <c r="G43" s="847"/>
      <c r="H43" s="847"/>
      <c r="I43" s="847"/>
      <c r="J43" s="847"/>
      <c r="K43" s="847"/>
      <c r="L43" s="847"/>
      <c r="M43" s="847"/>
      <c r="N43" s="847"/>
      <c r="O43" s="847"/>
      <c r="P43" s="847"/>
      <c r="Q43" s="847"/>
      <c r="R43" s="847"/>
      <c r="S43" s="847"/>
      <c r="T43" s="847"/>
      <c r="U43" s="847"/>
      <c r="V43" s="847"/>
      <c r="W43" s="847"/>
      <c r="X43" s="847"/>
      <c r="Y43" s="847"/>
      <c r="Z43" s="847"/>
      <c r="AA43" s="847"/>
      <c r="AB43" s="847"/>
      <c r="AC43" s="847"/>
      <c r="AD43" s="847"/>
      <c r="AE43" s="852"/>
      <c r="AF43" s="847"/>
      <c r="AG43" s="847"/>
      <c r="AH43" s="847"/>
      <c r="AI43" s="847"/>
      <c r="AJ43" s="847"/>
      <c r="AK43" s="847"/>
      <c r="AL43" s="847"/>
      <c r="AM43" s="847"/>
      <c r="AN43" s="124"/>
      <c r="AO43" s="419"/>
      <c r="AP43" s="419"/>
      <c r="AQ43" s="664"/>
      <c r="AR43" s="650"/>
    </row>
    <row r="44" spans="1:59" ht="19.5" customHeight="1">
      <c r="A44" s="1147"/>
      <c r="B44" s="125"/>
      <c r="C44" s="641" t="s">
        <v>243</v>
      </c>
      <c r="D44" s="1172">
        <v>1069</v>
      </c>
      <c r="E44" s="1172"/>
      <c r="F44" s="1172">
        <v>951</v>
      </c>
      <c r="G44" s="1172"/>
      <c r="H44" s="1172">
        <v>118</v>
      </c>
      <c r="I44" s="1172"/>
      <c r="J44" s="1172">
        <v>924</v>
      </c>
      <c r="K44" s="1172"/>
      <c r="L44" s="1172">
        <v>106</v>
      </c>
      <c r="M44" s="1172"/>
      <c r="N44" s="1172">
        <v>404</v>
      </c>
      <c r="O44" s="1172"/>
      <c r="P44" s="847">
        <v>43</v>
      </c>
      <c r="Q44" s="1172">
        <v>71</v>
      </c>
      <c r="R44" s="1172"/>
      <c r="S44" s="1172">
        <v>14</v>
      </c>
      <c r="T44" s="1172"/>
      <c r="U44" s="1172">
        <v>449</v>
      </c>
      <c r="V44" s="1172"/>
      <c r="W44" s="1172">
        <v>49</v>
      </c>
      <c r="X44" s="1172"/>
      <c r="Y44" s="1172">
        <v>27</v>
      </c>
      <c r="Z44" s="1172"/>
      <c r="AA44" s="1172">
        <v>12</v>
      </c>
      <c r="AB44" s="1172"/>
      <c r="AC44" s="1172" t="s">
        <v>878</v>
      </c>
      <c r="AD44" s="1172"/>
      <c r="AE44" s="851" t="s">
        <v>878</v>
      </c>
      <c r="AF44" s="1172" t="s">
        <v>878</v>
      </c>
      <c r="AG44" s="1172"/>
      <c r="AH44" s="1172" t="s">
        <v>878</v>
      </c>
      <c r="AI44" s="1172"/>
      <c r="AJ44" s="1172">
        <v>27</v>
      </c>
      <c r="AK44" s="1172"/>
      <c r="AL44" s="1172">
        <v>12</v>
      </c>
      <c r="AM44" s="1172"/>
      <c r="AN44" s="124"/>
      <c r="AO44" s="1116" t="s">
        <v>376</v>
      </c>
      <c r="AP44" s="1116"/>
      <c r="AQ44" s="1117"/>
      <c r="AR44" s="720"/>
      <c r="AS44" s="446">
        <f>SUM(AT44:AU44)</f>
        <v>11688</v>
      </c>
      <c r="AT44" s="446">
        <f>SUM(AV44,BF44)</f>
        <v>7683</v>
      </c>
      <c r="AU44" s="446">
        <f>SUM(AW44,BG44)</f>
        <v>4005</v>
      </c>
      <c r="AV44" s="58">
        <f>SUM(AX44,AZ44,BB44,BD44)</f>
        <v>7683</v>
      </c>
      <c r="AW44" s="58">
        <f>SUM(AY44,BA44,BC44,BE44)</f>
        <v>4005</v>
      </c>
      <c r="AX44" s="779">
        <v>2624</v>
      </c>
      <c r="AY44" s="779">
        <v>793</v>
      </c>
      <c r="AZ44" s="779">
        <v>4933</v>
      </c>
      <c r="BA44" s="779">
        <v>3078</v>
      </c>
      <c r="BB44" s="446" t="s">
        <v>470</v>
      </c>
      <c r="BC44" s="446" t="s">
        <v>470</v>
      </c>
      <c r="BD44" s="779">
        <v>126</v>
      </c>
      <c r="BE44" s="779">
        <v>134</v>
      </c>
      <c r="BF44" s="446" t="s">
        <v>470</v>
      </c>
      <c r="BG44" s="446" t="s">
        <v>470</v>
      </c>
    </row>
    <row r="45" spans="1:44" ht="19.5" customHeight="1">
      <c r="A45" s="1147"/>
      <c r="B45" s="125"/>
      <c r="C45" s="641"/>
      <c r="D45" s="848"/>
      <c r="E45" s="847"/>
      <c r="F45" s="847"/>
      <c r="G45" s="847"/>
      <c r="H45" s="847"/>
      <c r="I45" s="847"/>
      <c r="J45" s="847"/>
      <c r="K45" s="847"/>
      <c r="L45" s="847"/>
      <c r="M45" s="847"/>
      <c r="N45" s="847"/>
      <c r="O45" s="847"/>
      <c r="P45" s="847" t="s">
        <v>882</v>
      </c>
      <c r="Q45" s="847" t="s">
        <v>882</v>
      </c>
      <c r="R45" s="847"/>
      <c r="S45" s="847"/>
      <c r="T45" s="847"/>
      <c r="U45" s="847"/>
      <c r="V45" s="847"/>
      <c r="W45" s="847"/>
      <c r="X45" s="847"/>
      <c r="Y45" s="847"/>
      <c r="Z45" s="847"/>
      <c r="AA45" s="847"/>
      <c r="AB45" s="847"/>
      <c r="AC45" s="847"/>
      <c r="AD45" s="847"/>
      <c r="AE45" s="852"/>
      <c r="AF45" s="847"/>
      <c r="AG45" s="847"/>
      <c r="AH45" s="847"/>
      <c r="AI45" s="847"/>
      <c r="AJ45" s="847"/>
      <c r="AK45" s="847"/>
      <c r="AL45" s="847"/>
      <c r="AM45" s="847"/>
      <c r="AN45" s="124"/>
      <c r="AO45" s="419"/>
      <c r="AP45" s="419"/>
      <c r="AQ45" s="664"/>
      <c r="AR45" s="650"/>
    </row>
    <row r="46" spans="1:59" ht="19.5" customHeight="1">
      <c r="A46" s="1147"/>
      <c r="B46" s="125"/>
      <c r="C46" s="641" t="s">
        <v>780</v>
      </c>
      <c r="D46" s="1172">
        <v>634</v>
      </c>
      <c r="E46" s="1172"/>
      <c r="F46" s="1173">
        <v>520</v>
      </c>
      <c r="G46" s="1174"/>
      <c r="H46" s="1173">
        <v>114</v>
      </c>
      <c r="I46" s="1174"/>
      <c r="J46" s="1173">
        <v>492</v>
      </c>
      <c r="K46" s="1174"/>
      <c r="L46" s="1173">
        <v>103</v>
      </c>
      <c r="M46" s="1174"/>
      <c r="N46" s="1173">
        <v>283</v>
      </c>
      <c r="O46" s="1174"/>
      <c r="P46" s="847">
        <v>41</v>
      </c>
      <c r="Q46" s="1173">
        <v>35</v>
      </c>
      <c r="R46" s="1174"/>
      <c r="S46" s="1173">
        <v>13</v>
      </c>
      <c r="T46" s="1174"/>
      <c r="U46" s="1173">
        <v>174</v>
      </c>
      <c r="V46" s="1174"/>
      <c r="W46" s="1173">
        <v>49</v>
      </c>
      <c r="X46" s="1174"/>
      <c r="Y46" s="1173">
        <v>28</v>
      </c>
      <c r="Z46" s="1174"/>
      <c r="AA46" s="1173">
        <v>11</v>
      </c>
      <c r="AB46" s="1174"/>
      <c r="AC46" s="1173" t="s">
        <v>878</v>
      </c>
      <c r="AD46" s="1174"/>
      <c r="AE46" s="851" t="s">
        <v>878</v>
      </c>
      <c r="AF46" s="1173" t="s">
        <v>878</v>
      </c>
      <c r="AG46" s="1174"/>
      <c r="AH46" s="1173" t="s">
        <v>878</v>
      </c>
      <c r="AI46" s="1174"/>
      <c r="AJ46" s="1173">
        <v>28</v>
      </c>
      <c r="AK46" s="1174"/>
      <c r="AL46" s="1173">
        <v>11</v>
      </c>
      <c r="AM46" s="1174"/>
      <c r="AN46" s="124"/>
      <c r="AO46" s="1116" t="s">
        <v>377</v>
      </c>
      <c r="AP46" s="1116"/>
      <c r="AQ46" s="1117"/>
      <c r="AR46" s="720"/>
      <c r="AS46" s="446">
        <f>SUM(AT46:AU46)</f>
        <v>1730</v>
      </c>
      <c r="AT46" s="446">
        <f>SUM(AV46,BF46)</f>
        <v>563</v>
      </c>
      <c r="AU46" s="446">
        <f>SUM(AW46,BG46)</f>
        <v>1167</v>
      </c>
      <c r="AV46" s="58">
        <f>SUM(AX46,AZ46,BB46,BD46)</f>
        <v>563</v>
      </c>
      <c r="AW46" s="58">
        <f>SUM(AY46,BA46,BC46,BE46)</f>
        <v>1167</v>
      </c>
      <c r="AX46" s="779">
        <v>86</v>
      </c>
      <c r="AY46" s="779">
        <v>103</v>
      </c>
      <c r="AZ46" s="779">
        <v>474</v>
      </c>
      <c r="BA46" s="779">
        <v>1058</v>
      </c>
      <c r="BB46" s="446" t="s">
        <v>110</v>
      </c>
      <c r="BC46" s="446" t="s">
        <v>110</v>
      </c>
      <c r="BD46" s="779">
        <v>3</v>
      </c>
      <c r="BE46" s="779">
        <v>6</v>
      </c>
      <c r="BF46" s="446" t="s">
        <v>110</v>
      </c>
      <c r="BG46" s="446" t="s">
        <v>110</v>
      </c>
    </row>
    <row r="47" spans="1:44" ht="19.5" customHeight="1">
      <c r="A47" s="1147"/>
      <c r="B47" s="125"/>
      <c r="C47" s="658"/>
      <c r="D47" s="847"/>
      <c r="E47" s="847"/>
      <c r="F47" s="847"/>
      <c r="G47" s="847"/>
      <c r="H47" s="847"/>
      <c r="I47" s="847"/>
      <c r="J47" s="847"/>
      <c r="K47" s="847"/>
      <c r="L47" s="847"/>
      <c r="M47" s="847"/>
      <c r="N47" s="847"/>
      <c r="O47" s="847"/>
      <c r="P47" s="847" t="s">
        <v>882</v>
      </c>
      <c r="Q47" s="847" t="s">
        <v>882</v>
      </c>
      <c r="R47" s="847"/>
      <c r="S47" s="847"/>
      <c r="T47" s="847"/>
      <c r="U47" s="847"/>
      <c r="V47" s="847"/>
      <c r="W47" s="847"/>
      <c r="X47" s="847"/>
      <c r="Y47" s="847"/>
      <c r="Z47" s="847"/>
      <c r="AA47" s="847"/>
      <c r="AB47" s="847"/>
      <c r="AC47" s="847"/>
      <c r="AD47" s="847"/>
      <c r="AE47" s="852"/>
      <c r="AF47" s="847"/>
      <c r="AG47" s="847"/>
      <c r="AH47" s="847"/>
      <c r="AI47" s="847"/>
      <c r="AJ47" s="847"/>
      <c r="AK47" s="847"/>
      <c r="AL47" s="847"/>
      <c r="AM47" s="847"/>
      <c r="AN47" s="124"/>
      <c r="AO47" s="419"/>
      <c r="AP47" s="419"/>
      <c r="AQ47" s="664"/>
      <c r="AR47" s="650"/>
    </row>
    <row r="48" spans="1:59" ht="19.5" customHeight="1">
      <c r="A48" s="1147"/>
      <c r="B48" s="125"/>
      <c r="C48" s="641" t="s">
        <v>781</v>
      </c>
      <c r="D48" s="1172">
        <v>304</v>
      </c>
      <c r="E48" s="1172"/>
      <c r="F48" s="1172">
        <v>222</v>
      </c>
      <c r="G48" s="1172"/>
      <c r="H48" s="1172">
        <v>82</v>
      </c>
      <c r="I48" s="1172"/>
      <c r="J48" s="1172">
        <v>209</v>
      </c>
      <c r="K48" s="1172"/>
      <c r="L48" s="1172">
        <v>74</v>
      </c>
      <c r="M48" s="1172"/>
      <c r="N48" s="1172">
        <v>72</v>
      </c>
      <c r="O48" s="1172"/>
      <c r="P48" s="847">
        <v>6</v>
      </c>
      <c r="Q48" s="1172">
        <v>8</v>
      </c>
      <c r="R48" s="1172"/>
      <c r="S48" s="1172">
        <v>13</v>
      </c>
      <c r="T48" s="1172"/>
      <c r="U48" s="1172">
        <v>129</v>
      </c>
      <c r="V48" s="1172"/>
      <c r="W48" s="1172">
        <v>55</v>
      </c>
      <c r="X48" s="1172"/>
      <c r="Y48" s="1172">
        <v>13</v>
      </c>
      <c r="Z48" s="1172"/>
      <c r="AA48" s="1172">
        <v>8</v>
      </c>
      <c r="AB48" s="1172"/>
      <c r="AC48" s="1172" t="s">
        <v>878</v>
      </c>
      <c r="AD48" s="1172"/>
      <c r="AE48" s="851" t="s">
        <v>878</v>
      </c>
      <c r="AF48" s="1172" t="s">
        <v>878</v>
      </c>
      <c r="AG48" s="1172"/>
      <c r="AH48" s="1172" t="s">
        <v>878</v>
      </c>
      <c r="AI48" s="1172"/>
      <c r="AJ48" s="1172">
        <v>13</v>
      </c>
      <c r="AK48" s="1172"/>
      <c r="AL48" s="1172">
        <v>8</v>
      </c>
      <c r="AM48" s="1172"/>
      <c r="AN48" s="124"/>
      <c r="AO48" s="1116" t="s">
        <v>378</v>
      </c>
      <c r="AP48" s="1116"/>
      <c r="AQ48" s="1117"/>
      <c r="AR48" s="720"/>
      <c r="AS48" s="58">
        <f>SUM(AT48:AU48)</f>
        <v>17666</v>
      </c>
      <c r="AT48" s="58">
        <f>SUM(AV48,BF48)</f>
        <v>11680</v>
      </c>
      <c r="AU48" s="58">
        <f>SUM(AW48,BG48)</f>
        <v>5986</v>
      </c>
      <c r="AV48" s="58">
        <f>SUM(AX48,AZ48,BB48,BD48)</f>
        <v>11498</v>
      </c>
      <c r="AW48" s="58">
        <f>SUM(AY48,BA48,BC48,BE48)</f>
        <v>4366</v>
      </c>
      <c r="AX48" s="354">
        <v>668</v>
      </c>
      <c r="AY48" s="354">
        <v>85</v>
      </c>
      <c r="AZ48" s="354">
        <v>10763</v>
      </c>
      <c r="BA48" s="354">
        <v>4246</v>
      </c>
      <c r="BB48" s="354">
        <v>10</v>
      </c>
      <c r="BC48" s="354">
        <v>5</v>
      </c>
      <c r="BD48" s="354">
        <v>57</v>
      </c>
      <c r="BE48" s="354">
        <v>30</v>
      </c>
      <c r="BF48" s="354">
        <v>182</v>
      </c>
      <c r="BG48" s="354">
        <v>1620</v>
      </c>
    </row>
    <row r="49" spans="1:59" ht="19.5" customHeight="1">
      <c r="A49" s="741"/>
      <c r="B49" s="125"/>
      <c r="C49" s="641"/>
      <c r="D49" s="849"/>
      <c r="E49" s="847"/>
      <c r="F49" s="847"/>
      <c r="G49" s="847"/>
      <c r="H49" s="847"/>
      <c r="I49" s="847"/>
      <c r="J49" s="847" t="s">
        <v>882</v>
      </c>
      <c r="K49" s="847"/>
      <c r="L49" s="847"/>
      <c r="M49" s="847"/>
      <c r="N49" s="847"/>
      <c r="O49" s="847"/>
      <c r="P49" s="847" t="s">
        <v>882</v>
      </c>
      <c r="Q49" s="847" t="s">
        <v>882</v>
      </c>
      <c r="R49" s="847"/>
      <c r="S49" s="847"/>
      <c r="T49" s="847"/>
      <c r="U49" s="847"/>
      <c r="V49" s="847"/>
      <c r="W49" s="847"/>
      <c r="X49" s="847"/>
      <c r="Y49" s="847"/>
      <c r="Z49" s="847"/>
      <c r="AA49" s="847"/>
      <c r="AB49" s="847"/>
      <c r="AC49" s="847"/>
      <c r="AD49" s="847"/>
      <c r="AE49" s="852"/>
      <c r="AF49" s="847"/>
      <c r="AG49" s="847"/>
      <c r="AH49" s="847"/>
      <c r="AI49" s="847"/>
      <c r="AJ49" s="847"/>
      <c r="AK49" s="847"/>
      <c r="AL49" s="847"/>
      <c r="AM49" s="847"/>
      <c r="AN49" s="124"/>
      <c r="AO49" s="656"/>
      <c r="AP49" s="656"/>
      <c r="AQ49" s="749"/>
      <c r="AR49" s="656"/>
      <c r="AS49" s="656"/>
      <c r="AT49" s="656"/>
      <c r="AU49" s="656"/>
      <c r="AV49" s="656"/>
      <c r="AW49" s="656"/>
      <c r="AX49" s="656"/>
      <c r="AY49" s="656"/>
      <c r="AZ49" s="656"/>
      <c r="BA49" s="656"/>
      <c r="BB49" s="656"/>
      <c r="BC49" s="656"/>
      <c r="BD49" s="656"/>
      <c r="BE49" s="656"/>
      <c r="BF49" s="656"/>
      <c r="BG49" s="656"/>
    </row>
    <row r="50" spans="1:56" ht="19.5" customHeight="1">
      <c r="A50" s="741"/>
      <c r="B50" s="125"/>
      <c r="C50" s="641" t="s">
        <v>782</v>
      </c>
      <c r="D50" s="1172">
        <v>574</v>
      </c>
      <c r="E50" s="1172"/>
      <c r="F50" s="1172">
        <v>425</v>
      </c>
      <c r="G50" s="1172"/>
      <c r="H50" s="1172">
        <v>149</v>
      </c>
      <c r="I50" s="1172"/>
      <c r="J50" s="1172">
        <v>423</v>
      </c>
      <c r="K50" s="1172"/>
      <c r="L50" s="1172">
        <v>147</v>
      </c>
      <c r="M50" s="1172"/>
      <c r="N50" s="1172">
        <v>250</v>
      </c>
      <c r="O50" s="1172"/>
      <c r="P50" s="847">
        <v>57</v>
      </c>
      <c r="Q50" s="1172">
        <v>6</v>
      </c>
      <c r="R50" s="1172"/>
      <c r="S50" s="1172">
        <v>12</v>
      </c>
      <c r="T50" s="1172"/>
      <c r="U50" s="1172">
        <v>167</v>
      </c>
      <c r="V50" s="1172"/>
      <c r="W50" s="1172">
        <v>78</v>
      </c>
      <c r="X50" s="1172"/>
      <c r="Y50" s="1172">
        <v>2</v>
      </c>
      <c r="Z50" s="1172"/>
      <c r="AA50" s="1172">
        <v>2</v>
      </c>
      <c r="AB50" s="1172"/>
      <c r="AC50" s="1172" t="s">
        <v>878</v>
      </c>
      <c r="AD50" s="1172"/>
      <c r="AE50" s="851" t="s">
        <v>878</v>
      </c>
      <c r="AF50" s="1172" t="s">
        <v>878</v>
      </c>
      <c r="AG50" s="1172"/>
      <c r="AH50" s="1172" t="s">
        <v>878</v>
      </c>
      <c r="AI50" s="1172"/>
      <c r="AJ50" s="1172">
        <v>2</v>
      </c>
      <c r="AK50" s="1172"/>
      <c r="AL50" s="1172">
        <v>2</v>
      </c>
      <c r="AM50" s="1172"/>
      <c r="AN50" s="124"/>
      <c r="AO50" s="87" t="s">
        <v>379</v>
      </c>
      <c r="AQ50" s="124"/>
      <c r="AR50" s="124"/>
      <c r="AS50" s="124"/>
      <c r="AT50" s="124"/>
      <c r="AU50" s="124"/>
      <c r="AV50" s="124"/>
      <c r="AW50" s="124"/>
      <c r="AX50" s="124"/>
      <c r="AY50" s="124"/>
      <c r="AZ50" s="124"/>
      <c r="BA50" s="124"/>
      <c r="BB50" s="124"/>
      <c r="BC50" s="124"/>
      <c r="BD50" s="124"/>
    </row>
    <row r="51" spans="1:41" ht="19.5" customHeight="1">
      <c r="A51" s="741"/>
      <c r="B51" s="125"/>
      <c r="C51" s="641"/>
      <c r="D51" s="848"/>
      <c r="E51" s="847"/>
      <c r="F51" s="847"/>
      <c r="G51" s="847"/>
      <c r="H51" s="847"/>
      <c r="I51" s="847"/>
      <c r="J51" s="847" t="s">
        <v>882</v>
      </c>
      <c r="K51" s="847"/>
      <c r="L51" s="847"/>
      <c r="M51" s="847"/>
      <c r="N51" s="847"/>
      <c r="O51" s="847"/>
      <c r="P51" s="847"/>
      <c r="Q51" s="847"/>
      <c r="R51" s="847"/>
      <c r="S51" s="847"/>
      <c r="T51" s="847"/>
      <c r="U51" s="847"/>
      <c r="V51" s="847"/>
      <c r="W51" s="847"/>
      <c r="X51" s="847"/>
      <c r="Y51" s="847"/>
      <c r="Z51" s="847"/>
      <c r="AA51" s="847"/>
      <c r="AB51" s="847"/>
      <c r="AC51" s="847"/>
      <c r="AD51" s="847"/>
      <c r="AE51" s="853"/>
      <c r="AF51" s="847"/>
      <c r="AG51" s="847"/>
      <c r="AH51" s="847"/>
      <c r="AI51" s="847"/>
      <c r="AJ51" s="847"/>
      <c r="AK51" s="847"/>
      <c r="AL51" s="847"/>
      <c r="AM51" s="847"/>
      <c r="AN51" s="124"/>
      <c r="AO51" s="124" t="s">
        <v>676</v>
      </c>
    </row>
    <row r="52" spans="1:40" ht="19.5" customHeight="1">
      <c r="A52" s="741"/>
      <c r="B52" s="125"/>
      <c r="C52" s="641" t="s">
        <v>245</v>
      </c>
      <c r="D52" s="1172">
        <v>39</v>
      </c>
      <c r="E52" s="1172"/>
      <c r="F52" s="1173">
        <v>13</v>
      </c>
      <c r="G52" s="1174"/>
      <c r="H52" s="1173">
        <v>26</v>
      </c>
      <c r="I52" s="1174"/>
      <c r="J52" s="1173">
        <v>13</v>
      </c>
      <c r="K52" s="1174"/>
      <c r="L52" s="1173">
        <v>19</v>
      </c>
      <c r="M52" s="1174"/>
      <c r="N52" s="1173">
        <v>4</v>
      </c>
      <c r="O52" s="1174"/>
      <c r="P52" s="847">
        <v>2</v>
      </c>
      <c r="Q52" s="1173">
        <v>1</v>
      </c>
      <c r="R52" s="1174"/>
      <c r="S52" s="1173">
        <v>7</v>
      </c>
      <c r="T52" s="1174"/>
      <c r="U52" s="1173">
        <v>8</v>
      </c>
      <c r="V52" s="1174"/>
      <c r="W52" s="1173">
        <v>10</v>
      </c>
      <c r="X52" s="1174"/>
      <c r="Y52" s="1173" t="s">
        <v>878</v>
      </c>
      <c r="Z52" s="1174"/>
      <c r="AA52" s="1173">
        <v>7</v>
      </c>
      <c r="AB52" s="1174"/>
      <c r="AC52" s="1173" t="s">
        <v>878</v>
      </c>
      <c r="AD52" s="1174"/>
      <c r="AE52" s="854" t="s">
        <v>878</v>
      </c>
      <c r="AF52" s="1173" t="s">
        <v>878</v>
      </c>
      <c r="AG52" s="1174"/>
      <c r="AH52" s="1173" t="s">
        <v>878</v>
      </c>
      <c r="AI52" s="1174"/>
      <c r="AJ52" s="1173" t="s">
        <v>878</v>
      </c>
      <c r="AK52" s="1174"/>
      <c r="AL52" s="1173">
        <v>7</v>
      </c>
      <c r="AM52" s="1174"/>
      <c r="AN52" s="645"/>
    </row>
    <row r="53" spans="1:39" ht="19.5" customHeight="1">
      <c r="A53" s="125"/>
      <c r="B53" s="125"/>
      <c r="C53" s="457"/>
      <c r="D53" s="847"/>
      <c r="E53" s="847"/>
      <c r="F53" s="847"/>
      <c r="G53" s="847"/>
      <c r="H53" s="847"/>
      <c r="I53" s="847"/>
      <c r="J53" s="847"/>
      <c r="K53" s="847"/>
      <c r="L53" s="847"/>
      <c r="M53" s="847"/>
      <c r="N53" s="847"/>
      <c r="O53" s="847"/>
      <c r="P53" s="847"/>
      <c r="Q53" s="847"/>
      <c r="R53" s="847"/>
      <c r="S53" s="847"/>
      <c r="T53" s="847"/>
      <c r="U53" s="847"/>
      <c r="V53" s="847"/>
      <c r="W53" s="847"/>
      <c r="X53" s="847"/>
      <c r="Y53" s="847"/>
      <c r="Z53" s="847"/>
      <c r="AA53" s="847"/>
      <c r="AB53" s="847"/>
      <c r="AC53" s="847"/>
      <c r="AD53" s="847"/>
      <c r="AE53" s="853"/>
      <c r="AF53" s="847"/>
      <c r="AG53" s="847"/>
      <c r="AH53" s="847"/>
      <c r="AI53" s="847"/>
      <c r="AJ53" s="847"/>
      <c r="AK53" s="847"/>
      <c r="AL53" s="847"/>
      <c r="AM53" s="847"/>
    </row>
    <row r="54" spans="1:39" ht="19.5" customHeight="1">
      <c r="A54" s="1181" t="s">
        <v>152</v>
      </c>
      <c r="B54" s="1121"/>
      <c r="C54" s="1123"/>
      <c r="D54" s="1177">
        <v>1993</v>
      </c>
      <c r="E54" s="1176"/>
      <c r="F54" s="1176">
        <v>1489</v>
      </c>
      <c r="G54" s="1176"/>
      <c r="H54" s="1176">
        <v>504</v>
      </c>
      <c r="I54" s="1176"/>
      <c r="J54" s="1176">
        <v>1375</v>
      </c>
      <c r="K54" s="1176"/>
      <c r="L54" s="1176">
        <v>396</v>
      </c>
      <c r="M54" s="1176"/>
      <c r="N54" s="1176">
        <v>632</v>
      </c>
      <c r="O54" s="1176"/>
      <c r="P54" s="850">
        <v>152</v>
      </c>
      <c r="Q54" s="1176">
        <v>251</v>
      </c>
      <c r="R54" s="1176"/>
      <c r="S54" s="1176">
        <v>92</v>
      </c>
      <c r="T54" s="1176"/>
      <c r="U54" s="1176">
        <v>492</v>
      </c>
      <c r="V54" s="1176"/>
      <c r="W54" s="1176">
        <v>152</v>
      </c>
      <c r="X54" s="1176"/>
      <c r="Y54" s="1176">
        <v>114</v>
      </c>
      <c r="Z54" s="1176"/>
      <c r="AA54" s="1176">
        <v>108</v>
      </c>
      <c r="AB54" s="1176"/>
      <c r="AC54" s="1176" t="s">
        <v>878</v>
      </c>
      <c r="AD54" s="1176"/>
      <c r="AE54" s="855" t="s">
        <v>878</v>
      </c>
      <c r="AF54" s="1176" t="s">
        <v>878</v>
      </c>
      <c r="AG54" s="1176"/>
      <c r="AH54" s="1176" t="s">
        <v>878</v>
      </c>
      <c r="AI54" s="1176"/>
      <c r="AJ54" s="1176">
        <v>114</v>
      </c>
      <c r="AK54" s="1176"/>
      <c r="AL54" s="1176">
        <v>108</v>
      </c>
      <c r="AM54" s="1176"/>
    </row>
    <row r="55" spans="1:40" ht="19.5" customHeight="1">
      <c r="A55" s="124" t="s">
        <v>676</v>
      </c>
      <c r="B55" s="124"/>
      <c r="C55" s="645"/>
      <c r="D55" s="645"/>
      <c r="E55" s="123"/>
      <c r="F55" s="123"/>
      <c r="G55" s="123"/>
      <c r="H55" s="123"/>
      <c r="I55" s="123"/>
      <c r="J55" s="123"/>
      <c r="K55" s="123"/>
      <c r="L55" s="123"/>
      <c r="M55" s="123"/>
      <c r="N55" s="123"/>
      <c r="O55" s="123"/>
      <c r="P55" s="123"/>
      <c r="Q55" s="123"/>
      <c r="R55" s="123"/>
      <c r="S55" s="123"/>
      <c r="AN55" s="642"/>
    </row>
    <row r="56" spans="40:42" ht="19.5" customHeight="1">
      <c r="AN56" s="642"/>
      <c r="AP56" s="670"/>
    </row>
    <row r="57" spans="40:42" ht="19.5" customHeight="1">
      <c r="AN57" s="642"/>
      <c r="AO57" s="642"/>
      <c r="AP57" s="642"/>
    </row>
    <row r="58" spans="40:62" ht="19.5" customHeight="1">
      <c r="AN58" s="642"/>
      <c r="AO58" s="642"/>
      <c r="AP58" s="642"/>
      <c r="AQ58" s="124"/>
      <c r="AR58" s="123"/>
      <c r="AS58" s="123"/>
      <c r="AT58" s="123"/>
      <c r="AU58" s="123"/>
      <c r="AV58" s="123"/>
      <c r="AW58" s="123"/>
      <c r="AX58" s="123"/>
      <c r="AY58" s="123"/>
      <c r="AZ58" s="123"/>
      <c r="BA58" s="123"/>
      <c r="BB58" s="123"/>
      <c r="BC58" s="123"/>
      <c r="BD58" s="123"/>
      <c r="BE58" s="123"/>
      <c r="BF58" s="123"/>
      <c r="BG58" s="123"/>
      <c r="BH58" s="123"/>
      <c r="BI58" s="123"/>
      <c r="BJ58" s="123"/>
    </row>
    <row r="59" spans="40:62" ht="19.5" customHeight="1">
      <c r="AN59" s="642"/>
      <c r="AO59" s="642"/>
      <c r="AP59" s="642"/>
      <c r="AQ59" s="124"/>
      <c r="AR59" s="123"/>
      <c r="AS59" s="123"/>
      <c r="AT59" s="123"/>
      <c r="AU59" s="123"/>
      <c r="AV59" s="123"/>
      <c r="AW59" s="123"/>
      <c r="AX59" s="123"/>
      <c r="AY59" s="123"/>
      <c r="AZ59" s="123"/>
      <c r="BA59" s="123"/>
      <c r="BB59" s="123"/>
      <c r="BC59" s="123"/>
      <c r="BD59" s="123"/>
      <c r="BE59" s="123"/>
      <c r="BF59" s="123"/>
      <c r="BG59" s="123"/>
      <c r="BH59" s="123"/>
      <c r="BI59" s="123"/>
      <c r="BJ59" s="123"/>
    </row>
    <row r="60" ht="19.5" customHeight="1">
      <c r="AN60" s="642"/>
    </row>
    <row r="61" ht="19.5" customHeight="1">
      <c r="AN61" s="31"/>
    </row>
    <row r="62" ht="19.5" customHeight="1">
      <c r="AN62" s="126"/>
    </row>
    <row r="63" ht="19.5" customHeight="1">
      <c r="AN63" s="123"/>
    </row>
    <row r="64" spans="40:64" ht="19.5" customHeight="1">
      <c r="AN64" s="125"/>
      <c r="BH64" s="127"/>
      <c r="BI64" s="127"/>
      <c r="BJ64" s="127"/>
      <c r="BK64" s="127"/>
      <c r="BL64" s="127"/>
    </row>
    <row r="65" ht="19.5" customHeight="1">
      <c r="AN65" s="125"/>
    </row>
    <row r="66" ht="19.5" customHeight="1">
      <c r="AN66" s="123"/>
    </row>
    <row r="67" ht="19.5" customHeight="1">
      <c r="AN67" s="58"/>
    </row>
    <row r="68" ht="19.5" customHeight="1">
      <c r="AN68" s="58"/>
    </row>
    <row r="69" ht="19.5" customHeight="1">
      <c r="AN69" s="124"/>
    </row>
    <row r="70" spans="35:40" ht="19.5" customHeight="1">
      <c r="AI70" s="124"/>
      <c r="AJ70" s="124"/>
      <c r="AK70" s="124"/>
      <c r="AL70" s="124"/>
      <c r="AM70" s="124"/>
      <c r="AN70" s="124"/>
    </row>
  </sheetData>
  <sheetProtection/>
  <mergeCells count="292">
    <mergeCell ref="BB38:BC38"/>
    <mergeCell ref="BF37:BG38"/>
    <mergeCell ref="BD38:BE38"/>
    <mergeCell ref="AO48:AQ48"/>
    <mergeCell ref="AO37:AQ39"/>
    <mergeCell ref="AR37:AU38"/>
    <mergeCell ref="AR39:AS39"/>
    <mergeCell ref="AV38:AW38"/>
    <mergeCell ref="AX38:AY38"/>
    <mergeCell ref="AV37:BE37"/>
    <mergeCell ref="AO41:AQ41"/>
    <mergeCell ref="AO44:AQ44"/>
    <mergeCell ref="AO46:AQ46"/>
    <mergeCell ref="AZ38:BA38"/>
    <mergeCell ref="AO23:AS23"/>
    <mergeCell ref="AP26:AQ26"/>
    <mergeCell ref="AO34:BG34"/>
    <mergeCell ref="AO35:BG35"/>
    <mergeCell ref="AO15:AS15"/>
    <mergeCell ref="AO17:AS17"/>
    <mergeCell ref="AO19:AS19"/>
    <mergeCell ref="AO21:AS21"/>
    <mergeCell ref="AF54:AG54"/>
    <mergeCell ref="AH54:AI54"/>
    <mergeCell ref="AJ54:AK54"/>
    <mergeCell ref="AL54:AM54"/>
    <mergeCell ref="AF52:AG52"/>
    <mergeCell ref="AH52:AI52"/>
    <mergeCell ref="AJ52:AK52"/>
    <mergeCell ref="AL52:AM52"/>
    <mergeCell ref="AJ48:AK48"/>
    <mergeCell ref="AL48:AM48"/>
    <mergeCell ref="AF50:AG50"/>
    <mergeCell ref="AH50:AI50"/>
    <mergeCell ref="AJ50:AK50"/>
    <mergeCell ref="AL50:AM50"/>
    <mergeCell ref="AJ44:AK44"/>
    <mergeCell ref="AL44:AM44"/>
    <mergeCell ref="AF46:AG46"/>
    <mergeCell ref="AH46:AI46"/>
    <mergeCell ref="AJ46:AK46"/>
    <mergeCell ref="AL46:AM46"/>
    <mergeCell ref="AJ40:AK40"/>
    <mergeCell ref="AL40:AM40"/>
    <mergeCell ref="AF42:AG42"/>
    <mergeCell ref="AH42:AI42"/>
    <mergeCell ref="AJ42:AK42"/>
    <mergeCell ref="AL42:AM42"/>
    <mergeCell ref="AJ36:AK36"/>
    <mergeCell ref="AL36:AM36"/>
    <mergeCell ref="AF38:AG38"/>
    <mergeCell ref="AH38:AI38"/>
    <mergeCell ref="AJ38:AK38"/>
    <mergeCell ref="AL38:AM38"/>
    <mergeCell ref="AA54:AB54"/>
    <mergeCell ref="AC54:AD54"/>
    <mergeCell ref="AF36:AG36"/>
    <mergeCell ref="AH36:AI36"/>
    <mergeCell ref="AF40:AG40"/>
    <mergeCell ref="AH40:AI40"/>
    <mergeCell ref="AF44:AG44"/>
    <mergeCell ref="AH44:AI44"/>
    <mergeCell ref="AF48:AG48"/>
    <mergeCell ref="AH48:AI48"/>
    <mergeCell ref="A15:A16"/>
    <mergeCell ref="A18:A19"/>
    <mergeCell ref="A21:A22"/>
    <mergeCell ref="D8:D14"/>
    <mergeCell ref="M7:O7"/>
    <mergeCell ref="F9:F14"/>
    <mergeCell ref="G9:G14"/>
    <mergeCell ref="H9:H14"/>
    <mergeCell ref="I9:I14"/>
    <mergeCell ref="J9:J14"/>
    <mergeCell ref="K9:K14"/>
    <mergeCell ref="E8:K8"/>
    <mergeCell ref="E9:E14"/>
    <mergeCell ref="D7:L7"/>
    <mergeCell ref="U9:U14"/>
    <mergeCell ref="V9:V14"/>
    <mergeCell ref="L8:L14"/>
    <mergeCell ref="M8:O8"/>
    <mergeCell ref="M9:M14"/>
    <mergeCell ref="N9:N14"/>
    <mergeCell ref="O9:O14"/>
    <mergeCell ref="P9:P14"/>
    <mergeCell ref="Q9:Q14"/>
    <mergeCell ref="R9:R14"/>
    <mergeCell ref="S9:S14"/>
    <mergeCell ref="T9:T14"/>
    <mergeCell ref="P7:Y8"/>
    <mergeCell ref="Z7:AM7"/>
    <mergeCell ref="Z8:AF8"/>
    <mergeCell ref="AG8:AM8"/>
    <mergeCell ref="AG9:AG14"/>
    <mergeCell ref="AH9:AH14"/>
    <mergeCell ref="W9:W14"/>
    <mergeCell ref="X9:X14"/>
    <mergeCell ref="Y9:Y14"/>
    <mergeCell ref="Z9:Z14"/>
    <mergeCell ref="AA9:AA14"/>
    <mergeCell ref="AB9:AB14"/>
    <mergeCell ref="AC9:AC14"/>
    <mergeCell ref="AD9:AD14"/>
    <mergeCell ref="AE9:AE14"/>
    <mergeCell ref="AF9:AF14"/>
    <mergeCell ref="AM9:AM14"/>
    <mergeCell ref="AO5:BL5"/>
    <mergeCell ref="AO6:BL6"/>
    <mergeCell ref="AO7:BL7"/>
    <mergeCell ref="AO9:AS11"/>
    <mergeCell ref="AT9:AV10"/>
    <mergeCell ref="A5:AM5"/>
    <mergeCell ref="A7:C14"/>
    <mergeCell ref="AO12:AS12"/>
    <mergeCell ref="AI9:AI14"/>
    <mergeCell ref="AJ9:AJ14"/>
    <mergeCell ref="AK9:AK14"/>
    <mergeCell ref="AL9:AL14"/>
    <mergeCell ref="D35:E35"/>
    <mergeCell ref="F35:G35"/>
    <mergeCell ref="D33:I34"/>
    <mergeCell ref="F38:G38"/>
    <mergeCell ref="D38:E38"/>
    <mergeCell ref="A42:A48"/>
    <mergeCell ref="A36:C36"/>
    <mergeCell ref="A54:C54"/>
    <mergeCell ref="A33:C35"/>
    <mergeCell ref="H35:I35"/>
    <mergeCell ref="J35:K35"/>
    <mergeCell ref="L35:M35"/>
    <mergeCell ref="N35:O35"/>
    <mergeCell ref="J33:X33"/>
    <mergeCell ref="Y33:AM33"/>
    <mergeCell ref="Y34:AB34"/>
    <mergeCell ref="AC34:AE34"/>
    <mergeCell ref="AF34:AI34"/>
    <mergeCell ref="AJ34:AM34"/>
    <mergeCell ref="J34:M34"/>
    <mergeCell ref="N34:P34"/>
    <mergeCell ref="Q34:T34"/>
    <mergeCell ref="U34:X34"/>
    <mergeCell ref="AC35:AD35"/>
    <mergeCell ref="AF35:AG35"/>
    <mergeCell ref="AH35:AI35"/>
    <mergeCell ref="AJ35:AK35"/>
    <mergeCell ref="L36:M36"/>
    <mergeCell ref="N36:O36"/>
    <mergeCell ref="Y35:Z35"/>
    <mergeCell ref="AA35:AB35"/>
    <mergeCell ref="U35:V35"/>
    <mergeCell ref="W35:X35"/>
    <mergeCell ref="Q35:R35"/>
    <mergeCell ref="S35:T35"/>
    <mergeCell ref="D46:E46"/>
    <mergeCell ref="F46:G46"/>
    <mergeCell ref="AL35:AM35"/>
    <mergeCell ref="A29:AM29"/>
    <mergeCell ref="A30:AM30"/>
    <mergeCell ref="A31:AM31"/>
    <mergeCell ref="D36:E36"/>
    <mergeCell ref="F36:G36"/>
    <mergeCell ref="H36:I36"/>
    <mergeCell ref="J36:K36"/>
    <mergeCell ref="D40:E40"/>
    <mergeCell ref="D42:E42"/>
    <mergeCell ref="F42:G42"/>
    <mergeCell ref="D44:E44"/>
    <mergeCell ref="F44:G44"/>
    <mergeCell ref="F40:G40"/>
    <mergeCell ref="L38:M38"/>
    <mergeCell ref="N38:O38"/>
    <mergeCell ref="H40:I40"/>
    <mergeCell ref="J40:K40"/>
    <mergeCell ref="L40:M40"/>
    <mergeCell ref="N40:O40"/>
    <mergeCell ref="D54:E54"/>
    <mergeCell ref="F54:G54"/>
    <mergeCell ref="H38:I38"/>
    <mergeCell ref="J38:K38"/>
    <mergeCell ref="D48:E48"/>
    <mergeCell ref="F48:G48"/>
    <mergeCell ref="D50:E50"/>
    <mergeCell ref="F50:G50"/>
    <mergeCell ref="D52:E52"/>
    <mergeCell ref="F52:G52"/>
    <mergeCell ref="H44:I44"/>
    <mergeCell ref="J44:K44"/>
    <mergeCell ref="L44:M44"/>
    <mergeCell ref="N44:O44"/>
    <mergeCell ref="H42:I42"/>
    <mergeCell ref="J42:K42"/>
    <mergeCell ref="L42:M42"/>
    <mergeCell ref="N42:O42"/>
    <mergeCell ref="H48:I48"/>
    <mergeCell ref="J48:K48"/>
    <mergeCell ref="L48:M48"/>
    <mergeCell ref="N48:O48"/>
    <mergeCell ref="H46:I46"/>
    <mergeCell ref="J46:K46"/>
    <mergeCell ref="L46:M46"/>
    <mergeCell ref="N46:O46"/>
    <mergeCell ref="H52:I52"/>
    <mergeCell ref="J52:K52"/>
    <mergeCell ref="L52:M52"/>
    <mergeCell ref="N52:O52"/>
    <mergeCell ref="H50:I50"/>
    <mergeCell ref="J50:K50"/>
    <mergeCell ref="L50:M50"/>
    <mergeCell ref="N50:O50"/>
    <mergeCell ref="Q36:R36"/>
    <mergeCell ref="S36:T36"/>
    <mergeCell ref="Q38:R38"/>
    <mergeCell ref="S38:T38"/>
    <mergeCell ref="H54:I54"/>
    <mergeCell ref="J54:K54"/>
    <mergeCell ref="L54:M54"/>
    <mergeCell ref="N54:O54"/>
    <mergeCell ref="U36:V36"/>
    <mergeCell ref="W36:X36"/>
    <mergeCell ref="Y36:Z36"/>
    <mergeCell ref="U38:V38"/>
    <mergeCell ref="W38:X38"/>
    <mergeCell ref="Y38:Z38"/>
    <mergeCell ref="U40:V40"/>
    <mergeCell ref="W40:X40"/>
    <mergeCell ref="Y40:Z40"/>
    <mergeCell ref="Q42:R42"/>
    <mergeCell ref="S42:T42"/>
    <mergeCell ref="U42:V42"/>
    <mergeCell ref="W42:X42"/>
    <mergeCell ref="Y42:Z42"/>
    <mergeCell ref="Q40:R40"/>
    <mergeCell ref="S40:T40"/>
    <mergeCell ref="U44:V44"/>
    <mergeCell ref="W44:X44"/>
    <mergeCell ref="Y44:Z44"/>
    <mergeCell ref="Q46:R46"/>
    <mergeCell ref="S46:T46"/>
    <mergeCell ref="U46:V46"/>
    <mergeCell ref="W46:X46"/>
    <mergeCell ref="Y46:Z46"/>
    <mergeCell ref="Y54:Z54"/>
    <mergeCell ref="Q48:R48"/>
    <mergeCell ref="S48:T48"/>
    <mergeCell ref="U48:V48"/>
    <mergeCell ref="W48:X48"/>
    <mergeCell ref="Y48:Z48"/>
    <mergeCell ref="Q50:R50"/>
    <mergeCell ref="S50:T50"/>
    <mergeCell ref="U50:V50"/>
    <mergeCell ref="W50:X50"/>
    <mergeCell ref="Q54:R54"/>
    <mergeCell ref="S54:T54"/>
    <mergeCell ref="U54:V54"/>
    <mergeCell ref="W54:X54"/>
    <mergeCell ref="AA40:AB40"/>
    <mergeCell ref="AC40:AD40"/>
    <mergeCell ref="Q52:R52"/>
    <mergeCell ref="S52:T52"/>
    <mergeCell ref="U52:V52"/>
    <mergeCell ref="W52:X52"/>
    <mergeCell ref="Y52:Z52"/>
    <mergeCell ref="Y50:Z50"/>
    <mergeCell ref="Q44:R44"/>
    <mergeCell ref="S44:T44"/>
    <mergeCell ref="AA36:AB36"/>
    <mergeCell ref="AC36:AD36"/>
    <mergeCell ref="AA38:AB38"/>
    <mergeCell ref="AC38:AD38"/>
    <mergeCell ref="AA52:AB52"/>
    <mergeCell ref="AC52:AD52"/>
    <mergeCell ref="AA42:AB42"/>
    <mergeCell ref="AC42:AD42"/>
    <mergeCell ref="AA44:AB44"/>
    <mergeCell ref="AC44:AD44"/>
    <mergeCell ref="AA46:AB46"/>
    <mergeCell ref="AC46:AD46"/>
    <mergeCell ref="AA48:AB48"/>
    <mergeCell ref="AC48:AD48"/>
    <mergeCell ref="AA50:AB50"/>
    <mergeCell ref="AC50:AD50"/>
    <mergeCell ref="BI10:BJ10"/>
    <mergeCell ref="BK10:BL10"/>
    <mergeCell ref="BE9:BL9"/>
    <mergeCell ref="AW9:BD9"/>
    <mergeCell ref="AW10:AX10"/>
    <mergeCell ref="AY10:AZ10"/>
    <mergeCell ref="BA10:BB10"/>
    <mergeCell ref="BC10:BD10"/>
    <mergeCell ref="BE10:BF10"/>
    <mergeCell ref="BG10:BH10"/>
  </mergeCells>
  <conditionalFormatting sqref="F22 O22 AM18:AM19 AF18:AF19 J22 F19 K21:K22 K18:K19 D15:O16 I19 R21:X22 S18:U19 W18:Y19 AA21:AE22 AB18:AC19 AI16 AG22 AH21:AL22 AI18:AJ19">
    <cfRule type="cellIs" priority="15" dxfId="0" operator="equal" stopIfTrue="1">
      <formula>0</formula>
    </cfRule>
  </conditionalFormatting>
  <printOptions/>
  <pageMargins left="0.7874015748031497" right="0.4724409448818898" top="0.984251968503937" bottom="0.7874015748031497" header="0" footer="0"/>
  <pageSetup fitToHeight="1" fitToWidth="1" horizontalDpi="600" verticalDpi="600" orientation="landscape" paperSize="8" scale="49"/>
  <drawing r:id="rId1"/>
</worksheet>
</file>

<file path=xl/worksheets/sheet9.xml><?xml version="1.0" encoding="utf-8"?>
<worksheet xmlns="http://schemas.openxmlformats.org/spreadsheetml/2006/main" xmlns:r="http://schemas.openxmlformats.org/officeDocument/2006/relationships">
  <dimension ref="A1:AE78"/>
  <sheetViews>
    <sheetView zoomScalePageLayoutView="0" workbookViewId="0" topLeftCell="A5">
      <selection activeCell="B37" sqref="B37"/>
    </sheetView>
  </sheetViews>
  <sheetFormatPr defaultColWidth="10.69921875" defaultRowHeight="15"/>
  <cols>
    <col min="1" max="1" width="3.69921875" style="131" customWidth="1"/>
    <col min="2" max="2" width="2.19921875" style="131" customWidth="1"/>
    <col min="3" max="3" width="6.19921875" style="131" customWidth="1"/>
    <col min="4" max="8" width="8.19921875" style="131" customWidth="1"/>
    <col min="9" max="10" width="9" style="131" customWidth="1"/>
    <col min="11" max="31" width="8.19921875" style="131" customWidth="1"/>
    <col min="32" max="33" width="7.19921875" style="131" customWidth="1"/>
    <col min="34" max="16384" width="10.69921875" style="131" customWidth="1"/>
  </cols>
  <sheetData>
    <row r="1" spans="1:28" s="129" customFormat="1" ht="19.5" customHeight="1">
      <c r="A1" s="128" t="s">
        <v>619</v>
      </c>
      <c r="B1" s="128"/>
      <c r="AB1" s="130" t="s">
        <v>620</v>
      </c>
    </row>
    <row r="2" spans="1:29" ht="19.5" customHeight="1">
      <c r="A2" s="1243" t="s">
        <v>49</v>
      </c>
      <c r="B2" s="1243"/>
      <c r="C2" s="1243"/>
      <c r="D2" s="1243"/>
      <c r="E2" s="1243"/>
      <c r="F2" s="1243"/>
      <c r="G2" s="1243"/>
      <c r="H2" s="1243"/>
      <c r="I2" s="1243"/>
      <c r="J2" s="1243"/>
      <c r="K2" s="1243"/>
      <c r="L2" s="1243"/>
      <c r="M2" s="1243"/>
      <c r="N2" s="1243"/>
      <c r="O2" s="1243"/>
      <c r="P2" s="1243"/>
      <c r="Q2" s="1243"/>
      <c r="R2" s="1243"/>
      <c r="S2" s="1243"/>
      <c r="T2" s="1243"/>
      <c r="U2" s="1243"/>
      <c r="V2" s="1243"/>
      <c r="W2" s="1243"/>
      <c r="X2" s="1243"/>
      <c r="Y2" s="1243"/>
      <c r="Z2" s="1243"/>
      <c r="AA2" s="1243"/>
      <c r="AB2" s="1243"/>
      <c r="AC2" s="136"/>
    </row>
    <row r="3" spans="1:29" ht="19.5" customHeight="1">
      <c r="A3" s="1245" t="s">
        <v>691</v>
      </c>
      <c r="B3" s="1245"/>
      <c r="C3" s="1245"/>
      <c r="D3" s="1245"/>
      <c r="E3" s="1245"/>
      <c r="F3" s="1245"/>
      <c r="G3" s="1245"/>
      <c r="H3" s="1245"/>
      <c r="I3" s="1245"/>
      <c r="J3" s="1245"/>
      <c r="K3" s="1245"/>
      <c r="L3" s="1245"/>
      <c r="M3" s="1245"/>
      <c r="N3" s="1245"/>
      <c r="O3" s="1245"/>
      <c r="P3" s="1245"/>
      <c r="Q3" s="1245"/>
      <c r="R3" s="1245"/>
      <c r="S3" s="1245"/>
      <c r="T3" s="1245"/>
      <c r="U3" s="1245"/>
      <c r="V3" s="1245"/>
      <c r="W3" s="1245"/>
      <c r="X3" s="1245"/>
      <c r="Y3" s="1245"/>
      <c r="Z3" s="1245"/>
      <c r="AA3" s="1245"/>
      <c r="AB3" s="1245"/>
      <c r="AC3" s="491"/>
    </row>
    <row r="4" spans="1:28" ht="19.5" customHeight="1">
      <c r="A4" s="1245" t="s">
        <v>692</v>
      </c>
      <c r="B4" s="1245"/>
      <c r="C4" s="1245"/>
      <c r="D4" s="1245"/>
      <c r="E4" s="1245"/>
      <c r="F4" s="1245"/>
      <c r="G4" s="1245"/>
      <c r="H4" s="1245"/>
      <c r="I4" s="1245"/>
      <c r="J4" s="1245"/>
      <c r="K4" s="1245"/>
      <c r="L4" s="1245"/>
      <c r="M4" s="1245"/>
      <c r="N4" s="1245"/>
      <c r="O4" s="1245"/>
      <c r="P4" s="1245"/>
      <c r="Q4" s="1245"/>
      <c r="R4" s="1245"/>
      <c r="S4" s="1245"/>
      <c r="T4" s="1245"/>
      <c r="U4" s="1245"/>
      <c r="V4" s="1245"/>
      <c r="W4" s="1245"/>
      <c r="X4" s="1245"/>
      <c r="Y4" s="1245"/>
      <c r="Z4" s="1245"/>
      <c r="AA4" s="1245"/>
      <c r="AB4" s="1245"/>
    </row>
    <row r="5" spans="5:28" ht="18" customHeight="1" thickBot="1">
      <c r="E5" s="461"/>
      <c r="F5" s="461"/>
      <c r="G5" s="462"/>
      <c r="H5" s="462"/>
      <c r="I5" s="462"/>
      <c r="J5" s="462"/>
      <c r="K5" s="462"/>
      <c r="L5" s="462"/>
      <c r="M5" s="462"/>
      <c r="N5" s="462"/>
      <c r="O5" s="462"/>
      <c r="P5" s="462"/>
      <c r="Q5" s="462"/>
      <c r="R5" s="461"/>
      <c r="S5" s="461"/>
      <c r="T5" s="461"/>
      <c r="U5" s="461"/>
      <c r="V5" s="461"/>
      <c r="W5" s="461"/>
      <c r="X5" s="461"/>
      <c r="Y5" s="461"/>
      <c r="Z5" s="461"/>
      <c r="AB5" s="463" t="s">
        <v>329</v>
      </c>
    </row>
    <row r="6" spans="1:28" ht="15.75" customHeight="1">
      <c r="A6" s="1242" t="s">
        <v>693</v>
      </c>
      <c r="B6" s="1231"/>
      <c r="C6" s="1235"/>
      <c r="D6" s="1234" t="s">
        <v>694</v>
      </c>
      <c r="E6" s="1231"/>
      <c r="F6" s="1235"/>
      <c r="G6" s="1230" t="s">
        <v>864</v>
      </c>
      <c r="H6" s="1235"/>
      <c r="I6" s="1230" t="s">
        <v>865</v>
      </c>
      <c r="J6" s="1235"/>
      <c r="K6" s="1230" t="s">
        <v>866</v>
      </c>
      <c r="L6" s="1235"/>
      <c r="M6" s="1230" t="s">
        <v>867</v>
      </c>
      <c r="N6" s="1235"/>
      <c r="O6" s="1230" t="s">
        <v>868</v>
      </c>
      <c r="P6" s="1235"/>
      <c r="Q6" s="1230" t="s">
        <v>869</v>
      </c>
      <c r="R6" s="1235"/>
      <c r="S6" s="1230" t="s">
        <v>870</v>
      </c>
      <c r="T6" s="1235"/>
      <c r="U6" s="1230" t="s">
        <v>871</v>
      </c>
      <c r="V6" s="1235"/>
      <c r="W6" s="1230" t="s">
        <v>872</v>
      </c>
      <c r="X6" s="1235"/>
      <c r="Y6" s="1230" t="s">
        <v>873</v>
      </c>
      <c r="Z6" s="1235"/>
      <c r="AA6" s="1230" t="s">
        <v>874</v>
      </c>
      <c r="AB6" s="1231"/>
    </row>
    <row r="7" spans="1:28" ht="15.75" customHeight="1">
      <c r="A7" s="1233"/>
      <c r="B7" s="1233"/>
      <c r="C7" s="1236"/>
      <c r="D7" s="1232"/>
      <c r="E7" s="1233"/>
      <c r="F7" s="1236"/>
      <c r="G7" s="1232"/>
      <c r="H7" s="1236"/>
      <c r="I7" s="1232"/>
      <c r="J7" s="1236"/>
      <c r="K7" s="1232"/>
      <c r="L7" s="1236"/>
      <c r="M7" s="1232"/>
      <c r="N7" s="1236"/>
      <c r="O7" s="1232"/>
      <c r="P7" s="1236"/>
      <c r="Q7" s="1232"/>
      <c r="R7" s="1236"/>
      <c r="S7" s="1232"/>
      <c r="T7" s="1236"/>
      <c r="U7" s="1232"/>
      <c r="V7" s="1236"/>
      <c r="W7" s="1232"/>
      <c r="X7" s="1236"/>
      <c r="Y7" s="1232"/>
      <c r="Z7" s="1236"/>
      <c r="AA7" s="1232"/>
      <c r="AB7" s="1233"/>
    </row>
    <row r="8" spans="1:28" s="133" customFormat="1" ht="15.75" customHeight="1">
      <c r="A8" s="1233"/>
      <c r="B8" s="1233"/>
      <c r="C8" s="1236"/>
      <c r="D8" s="1237"/>
      <c r="E8" s="1238"/>
      <c r="F8" s="1239"/>
      <c r="G8" s="1226" t="s">
        <v>330</v>
      </c>
      <c r="H8" s="1227"/>
      <c r="I8" s="1226" t="s">
        <v>331</v>
      </c>
      <c r="J8" s="1227"/>
      <c r="K8" s="1226" t="s">
        <v>332</v>
      </c>
      <c r="L8" s="1227"/>
      <c r="M8" s="1226" t="s">
        <v>333</v>
      </c>
      <c r="N8" s="1227"/>
      <c r="O8" s="1226" t="s">
        <v>334</v>
      </c>
      <c r="P8" s="1227"/>
      <c r="Q8" s="1226" t="s">
        <v>335</v>
      </c>
      <c r="R8" s="1227"/>
      <c r="S8" s="1226" t="s">
        <v>336</v>
      </c>
      <c r="T8" s="1227"/>
      <c r="U8" s="1226" t="s">
        <v>432</v>
      </c>
      <c r="V8" s="1227"/>
      <c r="W8" s="1226"/>
      <c r="X8" s="1227"/>
      <c r="Y8" s="1226" t="s">
        <v>433</v>
      </c>
      <c r="Z8" s="1227"/>
      <c r="AA8" s="1226"/>
      <c r="AB8" s="1228"/>
    </row>
    <row r="9" spans="1:28" ht="15.75" customHeight="1">
      <c r="A9" s="1238"/>
      <c r="B9" s="1238"/>
      <c r="C9" s="1239"/>
      <c r="D9" s="464" t="s">
        <v>315</v>
      </c>
      <c r="E9" s="464" t="s">
        <v>316</v>
      </c>
      <c r="F9" s="464" t="s">
        <v>317</v>
      </c>
      <c r="G9" s="464" t="s">
        <v>316</v>
      </c>
      <c r="H9" s="464" t="s">
        <v>317</v>
      </c>
      <c r="I9" s="464" t="s">
        <v>316</v>
      </c>
      <c r="J9" s="464" t="s">
        <v>317</v>
      </c>
      <c r="K9" s="464" t="s">
        <v>316</v>
      </c>
      <c r="L9" s="464" t="s">
        <v>317</v>
      </c>
      <c r="M9" s="464" t="s">
        <v>316</v>
      </c>
      <c r="N9" s="464" t="s">
        <v>317</v>
      </c>
      <c r="O9" s="464" t="s">
        <v>316</v>
      </c>
      <c r="P9" s="464" t="s">
        <v>317</v>
      </c>
      <c r="Q9" s="464" t="s">
        <v>316</v>
      </c>
      <c r="R9" s="464" t="s">
        <v>317</v>
      </c>
      <c r="S9" s="465" t="s">
        <v>316</v>
      </c>
      <c r="T9" s="464" t="s">
        <v>317</v>
      </c>
      <c r="U9" s="464" t="s">
        <v>316</v>
      </c>
      <c r="V9" s="464" t="s">
        <v>317</v>
      </c>
      <c r="W9" s="464" t="s">
        <v>316</v>
      </c>
      <c r="X9" s="464" t="s">
        <v>317</v>
      </c>
      <c r="Y9" s="464" t="s">
        <v>316</v>
      </c>
      <c r="Z9" s="464" t="s">
        <v>317</v>
      </c>
      <c r="AA9" s="466" t="s">
        <v>316</v>
      </c>
      <c r="AB9" s="467" t="s">
        <v>317</v>
      </c>
    </row>
    <row r="10" spans="1:29" s="134" customFormat="1" ht="15.75" customHeight="1">
      <c r="A10" s="468"/>
      <c r="B10" s="468"/>
      <c r="C10" s="469" t="s">
        <v>315</v>
      </c>
      <c r="D10" s="470">
        <f>SUM(E10:F10)</f>
        <v>21564</v>
      </c>
      <c r="E10" s="471">
        <f>SUM(E12:E16)</f>
        <v>14761</v>
      </c>
      <c r="F10" s="471">
        <f>SUM(F12:F16)</f>
        <v>6803</v>
      </c>
      <c r="G10" s="471">
        <f>SUM(G12:G16)</f>
        <v>1300</v>
      </c>
      <c r="H10" s="471">
        <f aca="true" t="shared" si="0" ref="H10:Z10">SUM(H12:H16)</f>
        <v>1214</v>
      </c>
      <c r="I10" s="471">
        <f t="shared" si="0"/>
        <v>1325</v>
      </c>
      <c r="J10" s="471">
        <f t="shared" si="0"/>
        <v>867</v>
      </c>
      <c r="K10" s="471">
        <f t="shared" si="0"/>
        <v>1616</v>
      </c>
      <c r="L10" s="471">
        <f t="shared" si="0"/>
        <v>296</v>
      </c>
      <c r="M10" s="471">
        <f t="shared" si="0"/>
        <v>6943</v>
      </c>
      <c r="N10" s="471">
        <f t="shared" si="0"/>
        <v>685</v>
      </c>
      <c r="O10" s="471">
        <f t="shared" si="0"/>
        <v>253</v>
      </c>
      <c r="P10" s="471">
        <f t="shared" si="0"/>
        <v>303</v>
      </c>
      <c r="Q10" s="471">
        <f t="shared" si="0"/>
        <v>2701</v>
      </c>
      <c r="R10" s="471">
        <f t="shared" si="0"/>
        <v>2207</v>
      </c>
      <c r="S10" s="472" t="s">
        <v>807</v>
      </c>
      <c r="T10" s="472" t="s">
        <v>807</v>
      </c>
      <c r="U10" s="472" t="s">
        <v>807</v>
      </c>
      <c r="V10" s="472" t="s">
        <v>807</v>
      </c>
      <c r="W10" s="471">
        <f t="shared" si="0"/>
        <v>225</v>
      </c>
      <c r="X10" s="471">
        <f t="shared" si="0"/>
        <v>284</v>
      </c>
      <c r="Y10" s="471">
        <f t="shared" si="0"/>
        <v>237</v>
      </c>
      <c r="Z10" s="471">
        <f t="shared" si="0"/>
        <v>769</v>
      </c>
      <c r="AA10" s="472">
        <v>161</v>
      </c>
      <c r="AB10" s="472">
        <v>178</v>
      </c>
      <c r="AC10" s="471"/>
    </row>
    <row r="11" spans="1:28" ht="15.75" customHeight="1">
      <c r="A11" s="1229" t="s">
        <v>434</v>
      </c>
      <c r="B11" s="473"/>
      <c r="C11" s="474"/>
      <c r="D11" s="132"/>
      <c r="E11" s="132"/>
      <c r="F11" s="132"/>
      <c r="G11" s="132"/>
      <c r="H11" s="132"/>
      <c r="I11" s="132"/>
      <c r="J11" s="132"/>
      <c r="K11" s="132"/>
      <c r="L11" s="132"/>
      <c r="M11" s="132"/>
      <c r="N11" s="132"/>
      <c r="O11" s="132"/>
      <c r="P11" s="132"/>
      <c r="Q11" s="475"/>
      <c r="R11" s="475"/>
      <c r="S11" s="132"/>
      <c r="T11" s="132"/>
      <c r="U11" s="132"/>
      <c r="V11" s="132"/>
      <c r="W11" s="132"/>
      <c r="X11" s="132"/>
      <c r="Y11" s="132"/>
      <c r="Z11" s="132"/>
      <c r="AA11" s="132"/>
      <c r="AB11" s="132"/>
    </row>
    <row r="12" spans="1:28" ht="15.75" customHeight="1">
      <c r="A12" s="1229"/>
      <c r="B12" s="473"/>
      <c r="C12" s="474" t="s">
        <v>492</v>
      </c>
      <c r="D12" s="476">
        <f>SUM(E12:F12)</f>
        <v>5553</v>
      </c>
      <c r="E12" s="476">
        <f>SUM(G12,I12,K12,M12,O12,Q12,S12,U12,W12,Y12,AA12)</f>
        <v>3458</v>
      </c>
      <c r="F12" s="476">
        <f>SUM(H12,J12,L12,N12,P12,R12,T12,V12,X12,Z12,AB12)</f>
        <v>2095</v>
      </c>
      <c r="G12" s="773">
        <v>1143</v>
      </c>
      <c r="H12" s="773">
        <v>1018</v>
      </c>
      <c r="I12" s="477" t="s">
        <v>807</v>
      </c>
      <c r="J12" s="477" t="s">
        <v>807</v>
      </c>
      <c r="K12" s="773">
        <v>1616</v>
      </c>
      <c r="L12" s="773">
        <v>296</v>
      </c>
      <c r="M12" s="477" t="s">
        <v>807</v>
      </c>
      <c r="N12" s="477" t="s">
        <v>807</v>
      </c>
      <c r="O12" s="477" t="s">
        <v>807</v>
      </c>
      <c r="P12" s="477" t="s">
        <v>807</v>
      </c>
      <c r="Q12" s="774">
        <v>615</v>
      </c>
      <c r="R12" s="774">
        <v>681</v>
      </c>
      <c r="S12" s="477" t="s">
        <v>807</v>
      </c>
      <c r="T12" s="477" t="s">
        <v>807</v>
      </c>
      <c r="U12" s="477" t="s">
        <v>807</v>
      </c>
      <c r="V12" s="477" t="s">
        <v>807</v>
      </c>
      <c r="W12" s="774">
        <v>84</v>
      </c>
      <c r="X12" s="774">
        <v>100</v>
      </c>
      <c r="Y12" s="477" t="s">
        <v>807</v>
      </c>
      <c r="Z12" s="477" t="s">
        <v>807</v>
      </c>
      <c r="AA12" s="477" t="s">
        <v>807</v>
      </c>
      <c r="AB12" s="477" t="s">
        <v>807</v>
      </c>
    </row>
    <row r="13" spans="1:28" ht="15.75" customHeight="1">
      <c r="A13" s="1229"/>
      <c r="B13" s="473"/>
      <c r="C13" s="474"/>
      <c r="D13" s="476"/>
      <c r="E13" s="132"/>
      <c r="F13" s="132"/>
      <c r="G13" s="132"/>
      <c r="H13" s="132"/>
      <c r="I13" s="132"/>
      <c r="J13" s="132"/>
      <c r="K13" s="132"/>
      <c r="L13" s="132"/>
      <c r="M13" s="132"/>
      <c r="N13" s="132"/>
      <c r="O13" s="132"/>
      <c r="P13" s="132"/>
      <c r="Q13" s="475"/>
      <c r="R13" s="475"/>
      <c r="S13" s="132"/>
      <c r="T13" s="132"/>
      <c r="U13" s="132"/>
      <c r="V13" s="132"/>
      <c r="W13" s="132"/>
      <c r="X13" s="132"/>
      <c r="Y13" s="132"/>
      <c r="Z13" s="132"/>
      <c r="AA13" s="132"/>
      <c r="AB13" s="132"/>
    </row>
    <row r="14" spans="1:29" ht="15.75" customHeight="1">
      <c r="A14" s="1229"/>
      <c r="B14" s="473"/>
      <c r="C14" s="474" t="s">
        <v>493</v>
      </c>
      <c r="D14" s="476">
        <f>SUM(E14:F14)</f>
        <v>1779</v>
      </c>
      <c r="E14" s="476">
        <f>SUM(G14,I14,K14,M14,O14,Q14,S14,U14,W14,Y14,AA14)</f>
        <v>468</v>
      </c>
      <c r="F14" s="476">
        <f>SUM(H14,J14,L14,N14,P14,R14,T14,V14,X14,Z14,AB14)</f>
        <v>1311</v>
      </c>
      <c r="G14" s="477" t="s">
        <v>807</v>
      </c>
      <c r="H14" s="477" t="s">
        <v>807</v>
      </c>
      <c r="I14" s="477" t="s">
        <v>807</v>
      </c>
      <c r="J14" s="477" t="s">
        <v>807</v>
      </c>
      <c r="K14" s="477" t="s">
        <v>807</v>
      </c>
      <c r="L14" s="477" t="s">
        <v>807</v>
      </c>
      <c r="M14" s="477" t="s">
        <v>807</v>
      </c>
      <c r="N14" s="477" t="s">
        <v>807</v>
      </c>
      <c r="O14" s="773">
        <v>253</v>
      </c>
      <c r="P14" s="773">
        <v>303</v>
      </c>
      <c r="Q14" s="773">
        <v>16</v>
      </c>
      <c r="R14" s="773">
        <v>307</v>
      </c>
      <c r="S14" s="477" t="s">
        <v>807</v>
      </c>
      <c r="T14" s="477" t="s">
        <v>807</v>
      </c>
      <c r="U14" s="477" t="s">
        <v>807</v>
      </c>
      <c r="V14" s="477" t="s">
        <v>807</v>
      </c>
      <c r="W14" s="477" t="s">
        <v>807</v>
      </c>
      <c r="X14" s="477" t="s">
        <v>807</v>
      </c>
      <c r="Y14" s="774">
        <v>199</v>
      </c>
      <c r="Z14" s="774">
        <v>701</v>
      </c>
      <c r="AA14" s="477" t="s">
        <v>807</v>
      </c>
      <c r="AB14" s="477" t="s">
        <v>807</v>
      </c>
      <c r="AC14" s="478"/>
    </row>
    <row r="15" spans="1:28" ht="15.75" customHeight="1">
      <c r="A15" s="1229"/>
      <c r="B15" s="473"/>
      <c r="C15" s="474"/>
      <c r="D15" s="132"/>
      <c r="E15" s="476"/>
      <c r="F15" s="476"/>
      <c r="G15" s="132"/>
      <c r="H15" s="132"/>
      <c r="I15" s="132"/>
      <c r="J15" s="132"/>
      <c r="K15" s="132"/>
      <c r="L15" s="132"/>
      <c r="M15" s="132"/>
      <c r="N15" s="132"/>
      <c r="O15" s="132"/>
      <c r="P15" s="132"/>
      <c r="Q15" s="132"/>
      <c r="R15" s="132"/>
      <c r="S15" s="132"/>
      <c r="T15" s="132"/>
      <c r="U15" s="132"/>
      <c r="V15" s="132"/>
      <c r="W15" s="132"/>
      <c r="X15" s="132"/>
      <c r="Y15" s="132"/>
      <c r="Z15" s="132"/>
      <c r="AA15" s="132"/>
      <c r="AB15" s="132"/>
    </row>
    <row r="16" spans="1:29" ht="15.75" customHeight="1">
      <c r="A16" s="473"/>
      <c r="B16" s="473"/>
      <c r="C16" s="474" t="s">
        <v>725</v>
      </c>
      <c r="D16" s="476">
        <f>SUM(E16:F16)</f>
        <v>14232</v>
      </c>
      <c r="E16" s="476">
        <f>SUM(G16,I16,K16,M16,O16,Q16,S16,U16,W16,Y16,AA16)</f>
        <v>10835</v>
      </c>
      <c r="F16" s="476">
        <f>SUM(H16,J16,L16,N16,P16,R16,T16,V16,X16,Z16,AB16)</f>
        <v>3397</v>
      </c>
      <c r="G16" s="774">
        <v>157</v>
      </c>
      <c r="H16" s="774">
        <v>196</v>
      </c>
      <c r="I16" s="774">
        <v>1325</v>
      </c>
      <c r="J16" s="774">
        <v>867</v>
      </c>
      <c r="K16" s="477" t="s">
        <v>807</v>
      </c>
      <c r="L16" s="477" t="s">
        <v>807</v>
      </c>
      <c r="M16" s="774">
        <v>6943</v>
      </c>
      <c r="N16" s="774">
        <v>685</v>
      </c>
      <c r="O16" s="477" t="s">
        <v>807</v>
      </c>
      <c r="P16" s="477" t="s">
        <v>807</v>
      </c>
      <c r="Q16" s="774">
        <v>2070</v>
      </c>
      <c r="R16" s="774">
        <v>1219</v>
      </c>
      <c r="S16" s="477" t="s">
        <v>807</v>
      </c>
      <c r="T16" s="477" t="s">
        <v>807</v>
      </c>
      <c r="U16" s="477" t="s">
        <v>807</v>
      </c>
      <c r="V16" s="477" t="s">
        <v>807</v>
      </c>
      <c r="W16" s="773">
        <v>141</v>
      </c>
      <c r="X16" s="773">
        <v>184</v>
      </c>
      <c r="Y16" s="774">
        <v>38</v>
      </c>
      <c r="Z16" s="774">
        <v>68</v>
      </c>
      <c r="AA16" s="477">
        <v>161</v>
      </c>
      <c r="AB16" s="477">
        <v>178</v>
      </c>
      <c r="AC16" s="478"/>
    </row>
    <row r="17" spans="1:28" ht="15.75" customHeight="1">
      <c r="A17" s="473"/>
      <c r="B17" s="473"/>
      <c r="C17" s="479"/>
      <c r="D17" s="132"/>
      <c r="E17" s="132"/>
      <c r="F17" s="132"/>
      <c r="G17" s="132"/>
      <c r="H17" s="132"/>
      <c r="I17" s="132"/>
      <c r="J17" s="132"/>
      <c r="K17" s="132"/>
      <c r="L17" s="132"/>
      <c r="M17" s="132"/>
      <c r="N17" s="132"/>
      <c r="O17" s="132"/>
      <c r="P17" s="132"/>
      <c r="Q17" s="475"/>
      <c r="R17" s="475"/>
      <c r="S17" s="132"/>
      <c r="T17" s="132"/>
      <c r="U17" s="132"/>
      <c r="V17" s="132"/>
      <c r="W17" s="132"/>
      <c r="X17" s="132"/>
      <c r="Y17" s="132"/>
      <c r="Z17" s="132"/>
      <c r="AA17" s="132"/>
      <c r="AB17" s="132"/>
    </row>
    <row r="18" spans="1:28" ht="15.75" customHeight="1">
      <c r="A18" s="473"/>
      <c r="B18" s="473"/>
      <c r="C18" s="479"/>
      <c r="D18" s="132"/>
      <c r="E18" s="132"/>
      <c r="F18" s="132"/>
      <c r="G18" s="132"/>
      <c r="H18" s="132"/>
      <c r="I18" s="132"/>
      <c r="J18" s="132"/>
      <c r="K18" s="132"/>
      <c r="L18" s="132"/>
      <c r="M18" s="132"/>
      <c r="N18" s="132"/>
      <c r="O18" s="132"/>
      <c r="P18" s="132"/>
      <c r="Q18" s="475"/>
      <c r="R18" s="475"/>
      <c r="S18" s="132"/>
      <c r="T18" s="132"/>
      <c r="U18" s="132"/>
      <c r="V18" s="132"/>
      <c r="W18" s="132"/>
      <c r="X18" s="132"/>
      <c r="Y18" s="132"/>
      <c r="Z18" s="132"/>
      <c r="AA18" s="132"/>
      <c r="AB18" s="132"/>
    </row>
    <row r="19" spans="1:29" s="134" customFormat="1" ht="15.75" customHeight="1">
      <c r="A19" s="468"/>
      <c r="B19" s="468"/>
      <c r="C19" s="469" t="s">
        <v>315</v>
      </c>
      <c r="D19" s="470">
        <f>SUM(E19:F19)</f>
        <v>5759</v>
      </c>
      <c r="E19" s="471">
        <f>SUM(E21:E25)</f>
        <v>3747</v>
      </c>
      <c r="F19" s="471">
        <f>SUM(F21:F25)</f>
        <v>2012</v>
      </c>
      <c r="G19" s="471">
        <f>SUM(G21:G25)</f>
        <v>407</v>
      </c>
      <c r="H19" s="471">
        <f aca="true" t="shared" si="1" ref="H19:Z19">SUM(H21:H25)</f>
        <v>452</v>
      </c>
      <c r="I19" s="471">
        <f t="shared" si="1"/>
        <v>601</v>
      </c>
      <c r="J19" s="471">
        <f t="shared" si="1"/>
        <v>333</v>
      </c>
      <c r="K19" s="471">
        <f t="shared" si="1"/>
        <v>552</v>
      </c>
      <c r="L19" s="471">
        <f t="shared" si="1"/>
        <v>82</v>
      </c>
      <c r="M19" s="471">
        <f t="shared" si="1"/>
        <v>1475</v>
      </c>
      <c r="N19" s="471">
        <f t="shared" si="1"/>
        <v>166</v>
      </c>
      <c r="O19" s="471">
        <f t="shared" si="1"/>
        <v>67</v>
      </c>
      <c r="P19" s="471">
        <f t="shared" si="1"/>
        <v>69</v>
      </c>
      <c r="Q19" s="471">
        <f t="shared" si="1"/>
        <v>367</v>
      </c>
      <c r="R19" s="471">
        <f t="shared" si="1"/>
        <v>536</v>
      </c>
      <c r="S19" s="472" t="s">
        <v>807</v>
      </c>
      <c r="T19" s="472" t="s">
        <v>807</v>
      </c>
      <c r="U19" s="472" t="s">
        <v>807</v>
      </c>
      <c r="V19" s="472" t="s">
        <v>807</v>
      </c>
      <c r="W19" s="471">
        <f t="shared" si="1"/>
        <v>142</v>
      </c>
      <c r="X19" s="471">
        <f t="shared" si="1"/>
        <v>160</v>
      </c>
      <c r="Y19" s="471">
        <f t="shared" si="1"/>
        <v>72</v>
      </c>
      <c r="Z19" s="471">
        <f t="shared" si="1"/>
        <v>156</v>
      </c>
      <c r="AA19" s="472">
        <v>64</v>
      </c>
      <c r="AB19" s="472">
        <v>58</v>
      </c>
      <c r="AC19" s="471"/>
    </row>
    <row r="20" spans="1:28" ht="15.75" customHeight="1">
      <c r="A20" s="1229" t="s">
        <v>435</v>
      </c>
      <c r="B20" s="473"/>
      <c r="C20" s="474"/>
      <c r="D20" s="132"/>
      <c r="E20" s="132"/>
      <c r="F20" s="132"/>
      <c r="G20" s="132"/>
      <c r="H20" s="132"/>
      <c r="I20" s="132"/>
      <c r="J20" s="132"/>
      <c r="K20" s="132"/>
      <c r="L20" s="132"/>
      <c r="M20" s="132"/>
      <c r="N20" s="132"/>
      <c r="O20" s="132"/>
      <c r="P20" s="132"/>
      <c r="Q20" s="475"/>
      <c r="R20" s="475"/>
      <c r="S20" s="132"/>
      <c r="T20" s="132"/>
      <c r="U20" s="132"/>
      <c r="V20" s="132"/>
      <c r="W20" s="132"/>
      <c r="X20" s="132"/>
      <c r="Y20" s="132"/>
      <c r="Z20" s="132"/>
      <c r="AA20" s="132"/>
      <c r="AB20" s="132"/>
    </row>
    <row r="21" spans="1:28" ht="15.75" customHeight="1">
      <c r="A21" s="1229"/>
      <c r="B21" s="473"/>
      <c r="C21" s="474" t="s">
        <v>726</v>
      </c>
      <c r="D21" s="476">
        <f>SUM(E21:F21)</f>
        <v>1813</v>
      </c>
      <c r="E21" s="476">
        <f>SUM(G21,I21,K21,M21,O21,Q21,S21,U21,W21,Y21,AA21)</f>
        <v>1071</v>
      </c>
      <c r="F21" s="476">
        <f>SUM(H21,J21,L21,N21,P21,R21,T21,V21,X21,Z21,AB21)</f>
        <v>742</v>
      </c>
      <c r="G21" s="773">
        <v>319</v>
      </c>
      <c r="H21" s="773">
        <v>366</v>
      </c>
      <c r="I21" s="477" t="s">
        <v>807</v>
      </c>
      <c r="J21" s="477" t="s">
        <v>807</v>
      </c>
      <c r="K21" s="773">
        <v>552</v>
      </c>
      <c r="L21" s="773">
        <v>82</v>
      </c>
      <c r="M21" s="477" t="s">
        <v>807</v>
      </c>
      <c r="N21" s="477" t="s">
        <v>807</v>
      </c>
      <c r="O21" s="477" t="s">
        <v>807</v>
      </c>
      <c r="P21" s="477" t="s">
        <v>807</v>
      </c>
      <c r="Q21" s="774">
        <v>160</v>
      </c>
      <c r="R21" s="774">
        <v>231</v>
      </c>
      <c r="S21" s="477" t="s">
        <v>807</v>
      </c>
      <c r="T21" s="477" t="s">
        <v>807</v>
      </c>
      <c r="U21" s="477" t="s">
        <v>807</v>
      </c>
      <c r="V21" s="477" t="s">
        <v>807</v>
      </c>
      <c r="W21" s="774">
        <v>40</v>
      </c>
      <c r="X21" s="774">
        <v>63</v>
      </c>
      <c r="Y21" s="477" t="s">
        <v>807</v>
      </c>
      <c r="Z21" s="477" t="s">
        <v>807</v>
      </c>
      <c r="AA21" s="477" t="s">
        <v>807</v>
      </c>
      <c r="AB21" s="477" t="s">
        <v>807</v>
      </c>
    </row>
    <row r="22" spans="1:28" ht="15.75" customHeight="1">
      <c r="A22" s="1229"/>
      <c r="B22" s="473"/>
      <c r="C22" s="474"/>
      <c r="D22" s="476"/>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row>
    <row r="23" spans="1:29" ht="15.75" customHeight="1">
      <c r="A23" s="1229"/>
      <c r="B23" s="473"/>
      <c r="C23" s="474" t="s">
        <v>727</v>
      </c>
      <c r="D23" s="476">
        <f>SUM(E23:F23)</f>
        <v>392</v>
      </c>
      <c r="E23" s="476">
        <f>SUM(G23,I23,K23,M23,O23,Q23,S23,U23,W23,Y23,AA23)</f>
        <v>123</v>
      </c>
      <c r="F23" s="476">
        <f>SUM(H23,J23,L23,N23,P23,R23,T23,V23,X23,Z23,AB23)</f>
        <v>269</v>
      </c>
      <c r="G23" s="477" t="s">
        <v>807</v>
      </c>
      <c r="H23" s="477" t="s">
        <v>807</v>
      </c>
      <c r="I23" s="477" t="s">
        <v>807</v>
      </c>
      <c r="J23" s="477" t="s">
        <v>807</v>
      </c>
      <c r="K23" s="477" t="s">
        <v>807</v>
      </c>
      <c r="L23" s="477" t="s">
        <v>807</v>
      </c>
      <c r="M23" s="477" t="s">
        <v>807</v>
      </c>
      <c r="N23" s="477" t="s">
        <v>807</v>
      </c>
      <c r="O23" s="773">
        <v>67</v>
      </c>
      <c r="P23" s="773">
        <v>69</v>
      </c>
      <c r="Q23" s="773">
        <v>5</v>
      </c>
      <c r="R23" s="773">
        <v>91</v>
      </c>
      <c r="S23" s="477" t="s">
        <v>807</v>
      </c>
      <c r="T23" s="477" t="s">
        <v>807</v>
      </c>
      <c r="U23" s="477" t="s">
        <v>807</v>
      </c>
      <c r="V23" s="477" t="s">
        <v>807</v>
      </c>
      <c r="W23" s="477" t="s">
        <v>807</v>
      </c>
      <c r="X23" s="477" t="s">
        <v>807</v>
      </c>
      <c r="Y23" s="774">
        <v>51</v>
      </c>
      <c r="Z23" s="774">
        <v>109</v>
      </c>
      <c r="AA23" s="477" t="s">
        <v>807</v>
      </c>
      <c r="AB23" s="477" t="s">
        <v>807</v>
      </c>
      <c r="AC23" s="478"/>
    </row>
    <row r="24" spans="1:28" ht="15.75" customHeight="1">
      <c r="A24" s="1229"/>
      <c r="B24" s="473"/>
      <c r="C24" s="474"/>
      <c r="D24" s="132"/>
      <c r="E24" s="476"/>
      <c r="F24" s="476"/>
      <c r="G24" s="132"/>
      <c r="H24" s="132"/>
      <c r="I24" s="132"/>
      <c r="J24" s="132"/>
      <c r="K24" s="132"/>
      <c r="L24" s="132"/>
      <c r="M24" s="132"/>
      <c r="N24" s="132"/>
      <c r="O24" s="132"/>
      <c r="P24" s="132"/>
      <c r="Q24" s="132"/>
      <c r="R24" s="132"/>
      <c r="S24" s="132"/>
      <c r="T24" s="132"/>
      <c r="U24" s="132"/>
      <c r="V24" s="132"/>
      <c r="W24" s="132"/>
      <c r="X24" s="132"/>
      <c r="Y24" s="846" t="s">
        <v>822</v>
      </c>
      <c r="Z24" s="132"/>
      <c r="AA24" s="132"/>
      <c r="AB24" s="132"/>
    </row>
    <row r="25" spans="1:29" ht="15.75" customHeight="1">
      <c r="A25" s="473"/>
      <c r="B25" s="473"/>
      <c r="C25" s="474" t="s">
        <v>728</v>
      </c>
      <c r="D25" s="476">
        <f>SUM(E25:F25)</f>
        <v>3554</v>
      </c>
      <c r="E25" s="476">
        <f>SUM(G25,I25,K25,M25,O25,Q25,S25,U25,W25,Y25,AA25)</f>
        <v>2553</v>
      </c>
      <c r="F25" s="476">
        <f>SUM(H25,J25,L25,N25,P25,R25,T25,V25,X25,Z25,AB25)</f>
        <v>1001</v>
      </c>
      <c r="G25" s="774">
        <v>88</v>
      </c>
      <c r="H25" s="774">
        <v>86</v>
      </c>
      <c r="I25" s="774">
        <v>601</v>
      </c>
      <c r="J25" s="774">
        <v>333</v>
      </c>
      <c r="K25" s="477" t="s">
        <v>807</v>
      </c>
      <c r="L25" s="477" t="s">
        <v>807</v>
      </c>
      <c r="M25" s="774">
        <v>1475</v>
      </c>
      <c r="N25" s="774">
        <v>166</v>
      </c>
      <c r="O25" s="477" t="s">
        <v>807</v>
      </c>
      <c r="P25" s="477" t="s">
        <v>807</v>
      </c>
      <c r="Q25" s="774">
        <v>202</v>
      </c>
      <c r="R25" s="774">
        <v>214</v>
      </c>
      <c r="S25" s="477" t="s">
        <v>807</v>
      </c>
      <c r="T25" s="477" t="s">
        <v>807</v>
      </c>
      <c r="U25" s="477" t="s">
        <v>807</v>
      </c>
      <c r="V25" s="477" t="s">
        <v>807</v>
      </c>
      <c r="W25" s="773">
        <v>102</v>
      </c>
      <c r="X25" s="773">
        <v>97</v>
      </c>
      <c r="Y25" s="774">
        <v>21</v>
      </c>
      <c r="Z25" s="774">
        <v>47</v>
      </c>
      <c r="AA25" s="477">
        <v>64</v>
      </c>
      <c r="AB25" s="477">
        <v>58</v>
      </c>
      <c r="AC25" s="478"/>
    </row>
    <row r="26" spans="1:28" ht="15.75" customHeight="1">
      <c r="A26" s="473"/>
      <c r="B26" s="473"/>
      <c r="C26" s="474"/>
      <c r="D26" s="132"/>
      <c r="E26" s="132"/>
      <c r="F26" s="132"/>
      <c r="G26" s="132"/>
      <c r="H26" s="132"/>
      <c r="I26" s="132"/>
      <c r="J26" s="132"/>
      <c r="K26" s="132"/>
      <c r="L26" s="132"/>
      <c r="M26" s="132"/>
      <c r="N26" s="132"/>
      <c r="O26" s="132"/>
      <c r="P26" s="132"/>
      <c r="Q26" s="475"/>
      <c r="R26" s="475"/>
      <c r="S26" s="132"/>
      <c r="T26" s="132"/>
      <c r="U26" s="132"/>
      <c r="V26" s="132"/>
      <c r="W26" s="132"/>
      <c r="X26" s="132"/>
      <c r="Y26" s="132"/>
      <c r="Z26" s="132"/>
      <c r="AA26" s="132"/>
      <c r="AB26" s="132"/>
    </row>
    <row r="27" spans="1:28" ht="15.75" customHeight="1">
      <c r="A27" s="473"/>
      <c r="B27" s="473"/>
      <c r="C27" s="474"/>
      <c r="D27" s="132"/>
      <c r="E27" s="132"/>
      <c r="F27" s="132"/>
      <c r="G27" s="132"/>
      <c r="H27" s="132"/>
      <c r="I27" s="132"/>
      <c r="J27" s="132"/>
      <c r="K27" s="132"/>
      <c r="L27" s="132"/>
      <c r="M27" s="132"/>
      <c r="N27" s="132"/>
      <c r="O27" s="132"/>
      <c r="P27" s="132"/>
      <c r="Q27" s="475"/>
      <c r="R27" s="475"/>
      <c r="S27" s="132"/>
      <c r="T27" s="132"/>
      <c r="U27" s="132"/>
      <c r="V27" s="132"/>
      <c r="W27" s="132"/>
      <c r="X27" s="132"/>
      <c r="Y27" s="132"/>
      <c r="Z27" s="132"/>
      <c r="AA27" s="132"/>
      <c r="AB27" s="132"/>
    </row>
    <row r="28" spans="1:29" s="134" customFormat="1" ht="15.75" customHeight="1">
      <c r="A28" s="468"/>
      <c r="B28" s="468"/>
      <c r="C28" s="469" t="s">
        <v>315</v>
      </c>
      <c r="D28" s="480">
        <f>SUM(E28:F28)</f>
        <v>4915</v>
      </c>
      <c r="E28" s="471">
        <f>SUM(E30:E34)</f>
        <v>3239</v>
      </c>
      <c r="F28" s="471">
        <f>SUM(F30:F34)</f>
        <v>1676</v>
      </c>
      <c r="G28" s="471">
        <f>SUM(G30:G34)</f>
        <v>434</v>
      </c>
      <c r="H28" s="471">
        <f aca="true" t="shared" si="2" ref="H28:Z28">SUM(H30:H34)</f>
        <v>503</v>
      </c>
      <c r="I28" s="471">
        <f t="shared" si="2"/>
        <v>559</v>
      </c>
      <c r="J28" s="471">
        <f t="shared" si="2"/>
        <v>300</v>
      </c>
      <c r="K28" s="471">
        <f t="shared" si="2"/>
        <v>583</v>
      </c>
      <c r="L28" s="471">
        <f t="shared" si="2"/>
        <v>89</v>
      </c>
      <c r="M28" s="471">
        <f t="shared" si="2"/>
        <v>1122</v>
      </c>
      <c r="N28" s="471">
        <f t="shared" si="2"/>
        <v>77</v>
      </c>
      <c r="O28" s="471">
        <f t="shared" si="2"/>
        <v>55</v>
      </c>
      <c r="P28" s="471">
        <f t="shared" si="2"/>
        <v>70</v>
      </c>
      <c r="Q28" s="471">
        <f t="shared" si="2"/>
        <v>294</v>
      </c>
      <c r="R28" s="471">
        <f t="shared" si="2"/>
        <v>412</v>
      </c>
      <c r="S28" s="472" t="s">
        <v>807</v>
      </c>
      <c r="T28" s="472" t="s">
        <v>807</v>
      </c>
      <c r="U28" s="472" t="s">
        <v>807</v>
      </c>
      <c r="V28" s="472" t="s">
        <v>807</v>
      </c>
      <c r="W28" s="471">
        <f t="shared" si="2"/>
        <v>46</v>
      </c>
      <c r="X28" s="471">
        <f t="shared" si="2"/>
        <v>73</v>
      </c>
      <c r="Y28" s="471">
        <f t="shared" si="2"/>
        <v>86</v>
      </c>
      <c r="Z28" s="471">
        <f t="shared" si="2"/>
        <v>128</v>
      </c>
      <c r="AA28" s="472">
        <v>60</v>
      </c>
      <c r="AB28" s="472">
        <v>24</v>
      </c>
      <c r="AC28" s="481"/>
    </row>
    <row r="29" spans="1:28" ht="15.75" customHeight="1">
      <c r="A29" s="1229" t="s">
        <v>436</v>
      </c>
      <c r="B29" s="473"/>
      <c r="C29" s="474"/>
      <c r="D29" s="482"/>
      <c r="E29" s="132"/>
      <c r="F29" s="132"/>
      <c r="G29" s="132"/>
      <c r="H29" s="132"/>
      <c r="I29" s="132"/>
      <c r="J29" s="132"/>
      <c r="K29" s="132"/>
      <c r="L29" s="132"/>
      <c r="M29" s="132"/>
      <c r="N29" s="132"/>
      <c r="O29" s="132"/>
      <c r="P29" s="132"/>
      <c r="Q29" s="475"/>
      <c r="R29" s="475"/>
      <c r="S29" s="132"/>
      <c r="T29" s="132"/>
      <c r="U29" s="132"/>
      <c r="V29" s="132"/>
      <c r="W29" s="132"/>
      <c r="X29" s="132"/>
      <c r="Y29" s="132"/>
      <c r="Z29" s="132"/>
      <c r="AA29" s="463"/>
      <c r="AB29" s="463"/>
    </row>
    <row r="30" spans="1:29" ht="15.75" customHeight="1">
      <c r="A30" s="1229"/>
      <c r="B30" s="473"/>
      <c r="C30" s="474" t="s">
        <v>726</v>
      </c>
      <c r="D30" s="483">
        <f>SUM(E30:F30)</f>
        <v>1800</v>
      </c>
      <c r="E30" s="476">
        <f>SUM(G30,I30,K30,M30,O30,Q30,S30,U30,W30,Y30,AA30)</f>
        <v>1133</v>
      </c>
      <c r="F30" s="476">
        <f>SUM(H30,J30,L30,N30,P30,R30,T30,V30,X30,Z30,AB30)</f>
        <v>667</v>
      </c>
      <c r="G30" s="774">
        <v>329</v>
      </c>
      <c r="H30" s="774">
        <v>333</v>
      </c>
      <c r="I30" s="477" t="s">
        <v>110</v>
      </c>
      <c r="J30" s="477" t="s">
        <v>110</v>
      </c>
      <c r="K30" s="774">
        <v>583</v>
      </c>
      <c r="L30" s="774">
        <v>89</v>
      </c>
      <c r="M30" s="477" t="s">
        <v>110</v>
      </c>
      <c r="N30" s="477" t="s">
        <v>110</v>
      </c>
      <c r="O30" s="477" t="s">
        <v>807</v>
      </c>
      <c r="P30" s="477" t="s">
        <v>807</v>
      </c>
      <c r="Q30" s="774">
        <v>175</v>
      </c>
      <c r="R30" s="774">
        <v>183</v>
      </c>
      <c r="S30" s="477" t="s">
        <v>807</v>
      </c>
      <c r="T30" s="477" t="s">
        <v>807</v>
      </c>
      <c r="U30" s="477" t="s">
        <v>807</v>
      </c>
      <c r="V30" s="477" t="s">
        <v>807</v>
      </c>
      <c r="W30" s="774">
        <v>46</v>
      </c>
      <c r="X30" s="774">
        <v>62</v>
      </c>
      <c r="Y30" s="477" t="s">
        <v>807</v>
      </c>
      <c r="Z30" s="477" t="s">
        <v>807</v>
      </c>
      <c r="AA30" s="477" t="s">
        <v>807</v>
      </c>
      <c r="AB30" s="477" t="s">
        <v>807</v>
      </c>
      <c r="AC30" s="477"/>
    </row>
    <row r="31" spans="1:28" ht="15.75" customHeight="1">
      <c r="A31" s="1229"/>
      <c r="B31" s="473"/>
      <c r="C31" s="474"/>
      <c r="D31" s="483"/>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row>
    <row r="32" spans="1:29" ht="15.75" customHeight="1">
      <c r="A32" s="1229"/>
      <c r="B32" s="473"/>
      <c r="C32" s="474" t="s">
        <v>727</v>
      </c>
      <c r="D32" s="483">
        <f>SUM(E32:F32)</f>
        <v>374</v>
      </c>
      <c r="E32" s="476">
        <f>SUM(G32,I32,K32,M32,O32,Q32,S32,U32,W32,Y32,AA32)</f>
        <v>131</v>
      </c>
      <c r="F32" s="476">
        <f>SUM(H32,J32,L32,N32,P32,R32,T32,V32,X32,Z32,AB32)</f>
        <v>243</v>
      </c>
      <c r="G32" s="477" t="s">
        <v>807</v>
      </c>
      <c r="H32" s="477" t="s">
        <v>807</v>
      </c>
      <c r="I32" s="477" t="s">
        <v>807</v>
      </c>
      <c r="J32" s="477" t="s">
        <v>807</v>
      </c>
      <c r="K32" s="477" t="s">
        <v>807</v>
      </c>
      <c r="L32" s="477" t="s">
        <v>807</v>
      </c>
      <c r="M32" s="477" t="s">
        <v>807</v>
      </c>
      <c r="N32" s="477" t="s">
        <v>807</v>
      </c>
      <c r="O32" s="773">
        <v>55</v>
      </c>
      <c r="P32" s="773">
        <v>70</v>
      </c>
      <c r="Q32" s="773">
        <v>10</v>
      </c>
      <c r="R32" s="773">
        <v>88</v>
      </c>
      <c r="S32" s="477" t="s">
        <v>807</v>
      </c>
      <c r="T32" s="477" t="s">
        <v>807</v>
      </c>
      <c r="U32" s="477" t="s">
        <v>807</v>
      </c>
      <c r="V32" s="477" t="s">
        <v>807</v>
      </c>
      <c r="W32" s="477" t="s">
        <v>807</v>
      </c>
      <c r="X32" s="477" t="s">
        <v>807</v>
      </c>
      <c r="Y32" s="774">
        <v>66</v>
      </c>
      <c r="Z32" s="774">
        <v>85</v>
      </c>
      <c r="AA32" s="477" t="s">
        <v>807</v>
      </c>
      <c r="AB32" s="477" t="s">
        <v>807</v>
      </c>
      <c r="AC32" s="478"/>
    </row>
    <row r="33" spans="1:28" ht="15.75" customHeight="1">
      <c r="A33" s="1229"/>
      <c r="B33" s="473"/>
      <c r="C33" s="474"/>
      <c r="D33" s="482"/>
      <c r="E33" s="476"/>
      <c r="F33" s="476"/>
      <c r="G33" s="132"/>
      <c r="H33" s="132"/>
      <c r="I33" s="132"/>
      <c r="J33" s="132"/>
      <c r="K33" s="132"/>
      <c r="L33" s="132"/>
      <c r="M33" s="132"/>
      <c r="N33" s="132"/>
      <c r="O33" s="132"/>
      <c r="P33" s="132"/>
      <c r="Q33" s="132"/>
      <c r="R33" s="132"/>
      <c r="S33" s="132"/>
      <c r="T33" s="132"/>
      <c r="U33" s="132"/>
      <c r="V33" s="132"/>
      <c r="W33" s="132"/>
      <c r="X33" s="132"/>
      <c r="Y33" s="132"/>
      <c r="Z33" s="132"/>
      <c r="AA33" s="132"/>
      <c r="AB33" s="132"/>
    </row>
    <row r="34" spans="1:28" ht="15.75" customHeight="1">
      <c r="A34" s="484"/>
      <c r="B34" s="484"/>
      <c r="C34" s="485" t="s">
        <v>728</v>
      </c>
      <c r="D34" s="486">
        <f>SUM(E34:F34)</f>
        <v>2741</v>
      </c>
      <c r="E34" s="487">
        <f>SUM(G34,I34,K34,M34,O34,Q34,S34,U34,W34,Y34,AA34)</f>
        <v>1975</v>
      </c>
      <c r="F34" s="487">
        <f>SUM(H34,J34,L34,N34,P34,R34,T34,V34,X34,Z34,AB34)</f>
        <v>766</v>
      </c>
      <c r="G34" s="775">
        <v>105</v>
      </c>
      <c r="H34" s="775">
        <v>170</v>
      </c>
      <c r="I34" s="775">
        <v>559</v>
      </c>
      <c r="J34" s="775">
        <v>300</v>
      </c>
      <c r="K34" s="488" t="s">
        <v>807</v>
      </c>
      <c r="L34" s="488" t="s">
        <v>807</v>
      </c>
      <c r="M34" s="775">
        <v>1122</v>
      </c>
      <c r="N34" s="775">
        <v>77</v>
      </c>
      <c r="O34" s="488" t="s">
        <v>807</v>
      </c>
      <c r="P34" s="488" t="s">
        <v>807</v>
      </c>
      <c r="Q34" s="775">
        <v>109</v>
      </c>
      <c r="R34" s="775">
        <v>141</v>
      </c>
      <c r="S34" s="488" t="s">
        <v>807</v>
      </c>
      <c r="T34" s="488" t="s">
        <v>807</v>
      </c>
      <c r="U34" s="488" t="s">
        <v>807</v>
      </c>
      <c r="V34" s="488" t="s">
        <v>807</v>
      </c>
      <c r="W34" s="488" t="s">
        <v>807</v>
      </c>
      <c r="X34" s="488">
        <v>11</v>
      </c>
      <c r="Y34" s="775">
        <v>20</v>
      </c>
      <c r="Z34" s="775">
        <v>43</v>
      </c>
      <c r="AA34" s="488">
        <v>60</v>
      </c>
      <c r="AB34" s="488">
        <v>24</v>
      </c>
    </row>
    <row r="35" spans="1:28" ht="15" customHeight="1">
      <c r="A35" s="701" t="s">
        <v>62</v>
      </c>
      <c r="D35" s="489"/>
      <c r="E35" s="489"/>
      <c r="F35" s="489"/>
      <c r="G35" s="489"/>
      <c r="H35" s="489"/>
      <c r="I35" s="489"/>
      <c r="J35" s="489"/>
      <c r="K35" s="489"/>
      <c r="L35" s="489"/>
      <c r="M35" s="489"/>
      <c r="N35" s="489"/>
      <c r="O35" s="489"/>
      <c r="P35" s="489"/>
      <c r="Q35" s="489"/>
      <c r="R35" s="489"/>
      <c r="T35" s="489"/>
      <c r="U35" s="489"/>
      <c r="V35" s="489"/>
      <c r="W35" s="489"/>
      <c r="X35" s="489"/>
      <c r="Y35" s="489"/>
      <c r="Z35" s="489"/>
      <c r="AA35" s="489"/>
      <c r="AB35" s="489"/>
    </row>
    <row r="36" spans="1:4" ht="15" customHeight="1">
      <c r="A36" s="131" t="s">
        <v>437</v>
      </c>
      <c r="D36" s="490"/>
    </row>
    <row r="37" spans="1:4" ht="15" customHeight="1">
      <c r="A37" s="131" t="s">
        <v>15</v>
      </c>
      <c r="D37" s="490"/>
    </row>
    <row r="38" ht="15" customHeight="1">
      <c r="A38" s="490" t="s">
        <v>676</v>
      </c>
    </row>
    <row r="39" ht="15" customHeight="1"/>
    <row r="40" ht="15" customHeight="1"/>
    <row r="41" ht="15" customHeight="1"/>
    <row r="42" ht="15" customHeight="1"/>
    <row r="43" spans="1:31" ht="19.5" customHeight="1">
      <c r="A43" s="1243" t="s">
        <v>49</v>
      </c>
      <c r="B43" s="1243"/>
      <c r="C43" s="1243"/>
      <c r="D43" s="1243"/>
      <c r="E43" s="1243"/>
      <c r="F43" s="1243"/>
      <c r="G43" s="1243"/>
      <c r="H43" s="1243"/>
      <c r="I43" s="1243"/>
      <c r="J43" s="1243"/>
      <c r="K43" s="1243"/>
      <c r="L43" s="1243"/>
      <c r="M43" s="1243"/>
      <c r="N43" s="1243"/>
      <c r="O43" s="1243"/>
      <c r="P43" s="1243"/>
      <c r="Q43" s="1243"/>
      <c r="R43" s="1243"/>
      <c r="S43" s="1243"/>
      <c r="T43" s="1243"/>
      <c r="U43" s="1243"/>
      <c r="V43" s="1243"/>
      <c r="W43" s="1243"/>
      <c r="X43" s="1243"/>
      <c r="Y43" s="861"/>
      <c r="Z43" s="861"/>
      <c r="AA43" s="861"/>
      <c r="AB43" s="861"/>
      <c r="AC43" s="136"/>
      <c r="AD43" s="135"/>
      <c r="AE43" s="135"/>
    </row>
    <row r="44" spans="1:31" ht="19.5" customHeight="1">
      <c r="A44" s="1244" t="s">
        <v>863</v>
      </c>
      <c r="B44" s="1244"/>
      <c r="C44" s="1244"/>
      <c r="D44" s="1244"/>
      <c r="E44" s="1244"/>
      <c r="F44" s="1244"/>
      <c r="G44" s="1244"/>
      <c r="H44" s="1244"/>
      <c r="I44" s="1244"/>
      <c r="J44" s="1244"/>
      <c r="K44" s="1244"/>
      <c r="L44" s="1244"/>
      <c r="M44" s="1244"/>
      <c r="N44" s="1244"/>
      <c r="O44" s="1244"/>
      <c r="P44" s="1244"/>
      <c r="Q44" s="1244"/>
      <c r="R44" s="1244"/>
      <c r="S44" s="1244"/>
      <c r="T44" s="1244"/>
      <c r="U44" s="1244"/>
      <c r="V44" s="1244"/>
      <c r="W44" s="1244"/>
      <c r="X44" s="1244"/>
      <c r="Y44" s="491"/>
      <c r="Z44" s="491"/>
      <c r="AA44" s="491"/>
      <c r="AB44" s="491"/>
      <c r="AD44" s="132"/>
      <c r="AE44" s="132"/>
    </row>
    <row r="45" spans="1:31" ht="19.5" customHeight="1">
      <c r="A45" s="1245" t="s">
        <v>729</v>
      </c>
      <c r="B45" s="1245"/>
      <c r="C45" s="1245"/>
      <c r="D45" s="1245"/>
      <c r="E45" s="1245"/>
      <c r="F45" s="1245"/>
      <c r="G45" s="1245"/>
      <c r="H45" s="1245"/>
      <c r="I45" s="1245"/>
      <c r="J45" s="1245"/>
      <c r="K45" s="1245"/>
      <c r="L45" s="1245"/>
      <c r="M45" s="1245"/>
      <c r="N45" s="1245"/>
      <c r="O45" s="1245"/>
      <c r="P45" s="1245"/>
      <c r="Q45" s="1245"/>
      <c r="R45" s="1245"/>
      <c r="S45" s="1245"/>
      <c r="T45" s="1245"/>
      <c r="U45" s="1245"/>
      <c r="V45" s="1245"/>
      <c r="W45" s="1245"/>
      <c r="X45" s="1245"/>
      <c r="Y45" s="491"/>
      <c r="Z45" s="491"/>
      <c r="AA45" s="491"/>
      <c r="AB45" s="491"/>
      <c r="AD45" s="132"/>
      <c r="AE45" s="132"/>
    </row>
    <row r="46" spans="3:27" ht="18" customHeight="1" thickBot="1">
      <c r="C46" s="491"/>
      <c r="D46" s="461"/>
      <c r="E46" s="461"/>
      <c r="F46" s="461"/>
      <c r="G46" s="461"/>
      <c r="H46" s="461"/>
      <c r="I46" s="461"/>
      <c r="J46" s="461"/>
      <c r="K46" s="461"/>
      <c r="L46" s="461"/>
      <c r="M46" s="461"/>
      <c r="N46" s="461"/>
      <c r="O46" s="461"/>
      <c r="P46" s="461"/>
      <c r="Q46" s="461"/>
      <c r="R46" s="461"/>
      <c r="S46" s="461"/>
      <c r="T46" s="461"/>
      <c r="U46" s="461"/>
      <c r="V46" s="461"/>
      <c r="W46" s="461"/>
      <c r="X46" s="463" t="s">
        <v>515</v>
      </c>
      <c r="Z46" s="463"/>
      <c r="AA46" s="463"/>
    </row>
    <row r="47" spans="1:24" ht="15.75" customHeight="1">
      <c r="A47" s="1242" t="s">
        <v>693</v>
      </c>
      <c r="B47" s="1231"/>
      <c r="C47" s="1235"/>
      <c r="D47" s="1234" t="s">
        <v>694</v>
      </c>
      <c r="E47" s="1231"/>
      <c r="F47" s="1235"/>
      <c r="G47" s="1230" t="s">
        <v>875</v>
      </c>
      <c r="H47" s="1235"/>
      <c r="I47" s="1230" t="s">
        <v>905</v>
      </c>
      <c r="J47" s="1235"/>
      <c r="K47" s="1230" t="s">
        <v>906</v>
      </c>
      <c r="L47" s="1235"/>
      <c r="M47" s="1230" t="s">
        <v>868</v>
      </c>
      <c r="N47" s="1235"/>
      <c r="O47" s="1230" t="s">
        <v>869</v>
      </c>
      <c r="P47" s="1235"/>
      <c r="Q47" s="1230" t="s">
        <v>871</v>
      </c>
      <c r="R47" s="1235"/>
      <c r="S47" s="1230" t="s">
        <v>872</v>
      </c>
      <c r="T47" s="1235"/>
      <c r="U47" s="1230" t="s">
        <v>873</v>
      </c>
      <c r="V47" s="1235"/>
      <c r="W47" s="1230" t="s">
        <v>874</v>
      </c>
      <c r="X47" s="1231"/>
    </row>
    <row r="48" spans="1:24" ht="15.75" customHeight="1">
      <c r="A48" s="1233"/>
      <c r="B48" s="1233"/>
      <c r="C48" s="1236"/>
      <c r="D48" s="1232"/>
      <c r="E48" s="1233"/>
      <c r="F48" s="1236"/>
      <c r="G48" s="1232"/>
      <c r="H48" s="1236"/>
      <c r="I48" s="1232"/>
      <c r="J48" s="1236"/>
      <c r="K48" s="1232"/>
      <c r="L48" s="1236"/>
      <c r="M48" s="1232"/>
      <c r="N48" s="1236"/>
      <c r="O48" s="1232"/>
      <c r="P48" s="1236"/>
      <c r="Q48" s="1232"/>
      <c r="R48" s="1236"/>
      <c r="S48" s="1232"/>
      <c r="T48" s="1236"/>
      <c r="U48" s="1232"/>
      <c r="V48" s="1236"/>
      <c r="W48" s="1232"/>
      <c r="X48" s="1233"/>
    </row>
    <row r="49" spans="1:24" s="133" customFormat="1" ht="15.75" customHeight="1">
      <c r="A49" s="1233"/>
      <c r="B49" s="1233"/>
      <c r="C49" s="1236"/>
      <c r="D49" s="1237"/>
      <c r="E49" s="1238"/>
      <c r="F49" s="1239"/>
      <c r="G49" s="1226" t="s">
        <v>330</v>
      </c>
      <c r="H49" s="1227"/>
      <c r="I49" s="1226" t="s">
        <v>331</v>
      </c>
      <c r="J49" s="1227"/>
      <c r="K49" s="1226" t="s">
        <v>333</v>
      </c>
      <c r="L49" s="1227"/>
      <c r="M49" s="1226" t="s">
        <v>687</v>
      </c>
      <c r="N49" s="1227"/>
      <c r="O49" s="1226" t="s">
        <v>688</v>
      </c>
      <c r="P49" s="1227"/>
      <c r="Q49" s="1226" t="s">
        <v>432</v>
      </c>
      <c r="R49" s="1227"/>
      <c r="S49" s="1226" t="s">
        <v>689</v>
      </c>
      <c r="T49" s="1227"/>
      <c r="U49" s="1226" t="s">
        <v>433</v>
      </c>
      <c r="V49" s="1227"/>
      <c r="W49" s="1226"/>
      <c r="X49" s="1228"/>
    </row>
    <row r="50" spans="1:24" ht="15.75" customHeight="1">
      <c r="A50" s="1238"/>
      <c r="B50" s="1238"/>
      <c r="C50" s="1239"/>
      <c r="D50" s="464" t="s">
        <v>315</v>
      </c>
      <c r="E50" s="464" t="s">
        <v>316</v>
      </c>
      <c r="F50" s="464" t="s">
        <v>317</v>
      </c>
      <c r="G50" s="464" t="s">
        <v>316</v>
      </c>
      <c r="H50" s="464" t="s">
        <v>317</v>
      </c>
      <c r="I50" s="464" t="s">
        <v>316</v>
      </c>
      <c r="J50" s="464" t="s">
        <v>317</v>
      </c>
      <c r="K50" s="464" t="s">
        <v>316</v>
      </c>
      <c r="L50" s="464" t="s">
        <v>317</v>
      </c>
      <c r="M50" s="464" t="s">
        <v>316</v>
      </c>
      <c r="N50" s="464" t="s">
        <v>317</v>
      </c>
      <c r="O50" s="464" t="s">
        <v>316</v>
      </c>
      <c r="P50" s="464" t="s">
        <v>317</v>
      </c>
      <c r="Q50" s="464" t="s">
        <v>316</v>
      </c>
      <c r="R50" s="464" t="s">
        <v>317</v>
      </c>
      <c r="S50" s="464" t="s">
        <v>316</v>
      </c>
      <c r="T50" s="464" t="s">
        <v>317</v>
      </c>
      <c r="U50" s="464" t="s">
        <v>316</v>
      </c>
      <c r="V50" s="464" t="s">
        <v>317</v>
      </c>
      <c r="W50" s="464" t="s">
        <v>316</v>
      </c>
      <c r="X50" s="467" t="s">
        <v>317</v>
      </c>
    </row>
    <row r="51" spans="1:24" s="134" customFormat="1" ht="15.75" customHeight="1">
      <c r="A51" s="492"/>
      <c r="B51" s="492"/>
      <c r="C51" s="469" t="s">
        <v>315</v>
      </c>
      <c r="D51" s="470">
        <f>SUM(E51:F51)</f>
        <v>1144</v>
      </c>
      <c r="E51" s="471">
        <f aca="true" t="shared" si="3" ref="E51:J51">SUM(E53:E57)</f>
        <v>129</v>
      </c>
      <c r="F51" s="471">
        <f t="shared" si="3"/>
        <v>1015</v>
      </c>
      <c r="G51" s="493">
        <f t="shared" si="3"/>
        <v>2</v>
      </c>
      <c r="H51" s="493">
        <f t="shared" si="3"/>
        <v>62</v>
      </c>
      <c r="I51" s="493">
        <f t="shared" si="3"/>
        <v>92</v>
      </c>
      <c r="J51" s="493">
        <f t="shared" si="3"/>
        <v>363</v>
      </c>
      <c r="K51" s="472" t="s">
        <v>807</v>
      </c>
      <c r="L51" s="472" t="s">
        <v>807</v>
      </c>
      <c r="M51" s="472" t="s">
        <v>807</v>
      </c>
      <c r="N51" s="472" t="s">
        <v>807</v>
      </c>
      <c r="O51" s="472" t="s">
        <v>807</v>
      </c>
      <c r="P51" s="472" t="s">
        <v>807</v>
      </c>
      <c r="Q51" s="493">
        <f aca="true" t="shared" si="4" ref="Q51:V51">SUM(Q53:Q57)</f>
        <v>11</v>
      </c>
      <c r="R51" s="493">
        <f t="shared" si="4"/>
        <v>314</v>
      </c>
      <c r="S51" s="493">
        <f t="shared" si="4"/>
        <v>13</v>
      </c>
      <c r="T51" s="493">
        <f t="shared" si="4"/>
        <v>194</v>
      </c>
      <c r="U51" s="493">
        <f t="shared" si="4"/>
        <v>11</v>
      </c>
      <c r="V51" s="493">
        <f t="shared" si="4"/>
        <v>82</v>
      </c>
      <c r="W51" s="472" t="s">
        <v>807</v>
      </c>
      <c r="X51" s="472" t="s">
        <v>807</v>
      </c>
    </row>
    <row r="52" spans="1:24" s="136" customFormat="1" ht="15.75" customHeight="1">
      <c r="A52" s="1229" t="s">
        <v>434</v>
      </c>
      <c r="B52" s="491"/>
      <c r="C52" s="474"/>
      <c r="D52" s="132"/>
      <c r="E52" s="132"/>
      <c r="F52" s="132"/>
      <c r="G52" s="132"/>
      <c r="H52" s="132"/>
      <c r="I52" s="132"/>
      <c r="J52" s="132"/>
      <c r="K52" s="132"/>
      <c r="L52" s="132"/>
      <c r="M52" s="132"/>
      <c r="N52" s="132"/>
      <c r="O52" s="132"/>
      <c r="P52" s="132"/>
      <c r="Q52" s="132"/>
      <c r="R52" s="132"/>
      <c r="S52" s="132"/>
      <c r="T52" s="132"/>
      <c r="U52" s="132"/>
      <c r="V52" s="132"/>
      <c r="W52" s="132"/>
      <c r="X52" s="132"/>
    </row>
    <row r="53" spans="1:24" s="136" customFormat="1" ht="15.75" customHeight="1">
      <c r="A53" s="1229"/>
      <c r="B53" s="491"/>
      <c r="C53" s="474" t="s">
        <v>269</v>
      </c>
      <c r="D53" s="477" t="s">
        <v>807</v>
      </c>
      <c r="E53" s="477" t="s">
        <v>807</v>
      </c>
      <c r="F53" s="477" t="s">
        <v>807</v>
      </c>
      <c r="G53" s="477" t="s">
        <v>807</v>
      </c>
      <c r="H53" s="477" t="s">
        <v>807</v>
      </c>
      <c r="I53" s="477" t="s">
        <v>807</v>
      </c>
      <c r="J53" s="477" t="s">
        <v>807</v>
      </c>
      <c r="K53" s="477" t="s">
        <v>807</v>
      </c>
      <c r="L53" s="477" t="s">
        <v>807</v>
      </c>
      <c r="M53" s="477" t="s">
        <v>807</v>
      </c>
      <c r="N53" s="477" t="s">
        <v>807</v>
      </c>
      <c r="O53" s="477" t="s">
        <v>807</v>
      </c>
      <c r="P53" s="477" t="s">
        <v>807</v>
      </c>
      <c r="Q53" s="477" t="s">
        <v>807</v>
      </c>
      <c r="R53" s="477" t="s">
        <v>807</v>
      </c>
      <c r="S53" s="477" t="s">
        <v>807</v>
      </c>
      <c r="T53" s="477" t="s">
        <v>807</v>
      </c>
      <c r="U53" s="477" t="s">
        <v>807</v>
      </c>
      <c r="V53" s="477" t="s">
        <v>807</v>
      </c>
      <c r="W53" s="477" t="s">
        <v>807</v>
      </c>
      <c r="X53" s="477" t="s">
        <v>807</v>
      </c>
    </row>
    <row r="54" spans="1:24" s="136" customFormat="1" ht="15.75" customHeight="1">
      <c r="A54" s="1229"/>
      <c r="B54" s="491"/>
      <c r="C54" s="474"/>
      <c r="D54" s="477"/>
      <c r="E54" s="477"/>
      <c r="F54" s="477"/>
      <c r="G54" s="477"/>
      <c r="H54" s="477"/>
      <c r="I54" s="477"/>
      <c r="J54" s="477"/>
      <c r="K54" s="477"/>
      <c r="L54" s="477"/>
      <c r="M54" s="477"/>
      <c r="N54" s="477"/>
      <c r="O54" s="477"/>
      <c r="P54" s="477"/>
      <c r="Q54" s="477"/>
      <c r="R54" s="477"/>
      <c r="S54" s="477"/>
      <c r="T54" s="477"/>
      <c r="U54" s="477"/>
      <c r="V54" s="477"/>
      <c r="W54" s="477"/>
      <c r="X54" s="477"/>
    </row>
    <row r="55" spans="1:24" s="136" customFormat="1" ht="15.75" customHeight="1">
      <c r="A55" s="1229"/>
      <c r="B55" s="491"/>
      <c r="C55" s="474" t="s">
        <v>270</v>
      </c>
      <c r="D55" s="477" t="s">
        <v>807</v>
      </c>
      <c r="E55" s="477" t="s">
        <v>807</v>
      </c>
      <c r="F55" s="477" t="s">
        <v>807</v>
      </c>
      <c r="G55" s="477" t="s">
        <v>807</v>
      </c>
      <c r="H55" s="477" t="s">
        <v>807</v>
      </c>
      <c r="I55" s="477" t="s">
        <v>807</v>
      </c>
      <c r="J55" s="477" t="s">
        <v>807</v>
      </c>
      <c r="K55" s="477" t="s">
        <v>807</v>
      </c>
      <c r="L55" s="477" t="s">
        <v>807</v>
      </c>
      <c r="M55" s="477" t="s">
        <v>807</v>
      </c>
      <c r="N55" s="477" t="s">
        <v>807</v>
      </c>
      <c r="O55" s="477" t="s">
        <v>807</v>
      </c>
      <c r="P55" s="477" t="s">
        <v>807</v>
      </c>
      <c r="Q55" s="477" t="s">
        <v>807</v>
      </c>
      <c r="R55" s="477" t="s">
        <v>807</v>
      </c>
      <c r="S55" s="477" t="s">
        <v>807</v>
      </c>
      <c r="T55" s="477" t="s">
        <v>807</v>
      </c>
      <c r="U55" s="477" t="s">
        <v>807</v>
      </c>
      <c r="V55" s="477" t="s">
        <v>807</v>
      </c>
      <c r="W55" s="477" t="s">
        <v>807</v>
      </c>
      <c r="X55" s="477" t="s">
        <v>807</v>
      </c>
    </row>
    <row r="56" spans="1:24" s="136" customFormat="1" ht="15.75" customHeight="1">
      <c r="A56" s="1229"/>
      <c r="B56" s="491"/>
      <c r="C56" s="474"/>
      <c r="D56" s="132"/>
      <c r="E56" s="476"/>
      <c r="F56" s="476"/>
      <c r="G56" s="132"/>
      <c r="H56" s="132"/>
      <c r="I56" s="132"/>
      <c r="J56" s="132"/>
      <c r="K56" s="132"/>
      <c r="L56" s="132"/>
      <c r="M56" s="132"/>
      <c r="N56" s="132"/>
      <c r="O56" s="132"/>
      <c r="P56" s="132"/>
      <c r="Q56" s="132"/>
      <c r="R56" s="132"/>
      <c r="S56" s="132"/>
      <c r="T56" s="132"/>
      <c r="U56" s="132"/>
      <c r="V56" s="132"/>
      <c r="W56" s="132"/>
      <c r="X56" s="132"/>
    </row>
    <row r="57" spans="1:24" s="136" customFormat="1" ht="15.75" customHeight="1">
      <c r="A57" s="491"/>
      <c r="B57" s="491"/>
      <c r="C57" s="474" t="s">
        <v>271</v>
      </c>
      <c r="D57" s="476">
        <f>SUM(E57:F57)</f>
        <v>1144</v>
      </c>
      <c r="E57" s="476">
        <f>SUM(G57,I57,K57,M57,O57,Q57,S57,U57,W57)</f>
        <v>129</v>
      </c>
      <c r="F57" s="476">
        <f>SUM(H57,J57,L57,N57,P57,R57,T57,V57,X57)</f>
        <v>1015</v>
      </c>
      <c r="G57" s="773">
        <v>2</v>
      </c>
      <c r="H57" s="773">
        <v>62</v>
      </c>
      <c r="I57" s="773">
        <v>92</v>
      </c>
      <c r="J57" s="773">
        <v>363</v>
      </c>
      <c r="K57" s="477" t="s">
        <v>807</v>
      </c>
      <c r="L57" s="477" t="s">
        <v>807</v>
      </c>
      <c r="M57" s="477" t="s">
        <v>807</v>
      </c>
      <c r="N57" s="477" t="s">
        <v>807</v>
      </c>
      <c r="O57" s="477" t="s">
        <v>807</v>
      </c>
      <c r="P57" s="477" t="s">
        <v>807</v>
      </c>
      <c r="Q57" s="773">
        <v>11</v>
      </c>
      <c r="R57" s="773">
        <v>314</v>
      </c>
      <c r="S57" s="773">
        <v>13</v>
      </c>
      <c r="T57" s="773">
        <v>194</v>
      </c>
      <c r="U57" s="773">
        <v>11</v>
      </c>
      <c r="V57" s="773">
        <v>82</v>
      </c>
      <c r="W57" s="477" t="s">
        <v>807</v>
      </c>
      <c r="X57" s="477" t="s">
        <v>807</v>
      </c>
    </row>
    <row r="58" spans="1:24" s="136" customFormat="1" ht="15.75" customHeight="1">
      <c r="A58" s="491"/>
      <c r="B58" s="491"/>
      <c r="C58" s="474"/>
      <c r="D58" s="132"/>
      <c r="E58" s="132"/>
      <c r="F58" s="132"/>
      <c r="G58" s="132"/>
      <c r="H58" s="132"/>
      <c r="I58" s="132"/>
      <c r="J58" s="132"/>
      <c r="K58" s="132"/>
      <c r="L58" s="132"/>
      <c r="M58" s="132"/>
      <c r="N58" s="132"/>
      <c r="O58" s="132"/>
      <c r="P58" s="132"/>
      <c r="Q58" s="132"/>
      <c r="R58" s="132"/>
      <c r="S58" s="132"/>
      <c r="T58" s="132"/>
      <c r="U58" s="132"/>
      <c r="V58" s="132"/>
      <c r="W58" s="132"/>
      <c r="X58" s="132"/>
    </row>
    <row r="59" spans="1:24" s="136" customFormat="1" ht="15.75" customHeight="1">
      <c r="A59" s="494"/>
      <c r="B59" s="494"/>
      <c r="C59" s="495"/>
      <c r="D59" s="132"/>
      <c r="E59" s="132"/>
      <c r="F59" s="132"/>
      <c r="G59" s="496"/>
      <c r="H59" s="496"/>
      <c r="I59" s="496"/>
      <c r="J59" s="496"/>
      <c r="K59" s="496"/>
      <c r="L59" s="496"/>
      <c r="M59" s="496"/>
      <c r="N59" s="496"/>
      <c r="O59" s="496"/>
      <c r="P59" s="496"/>
      <c r="Q59" s="496"/>
      <c r="R59" s="496"/>
      <c r="S59" s="496"/>
      <c r="T59" s="496"/>
      <c r="U59" s="496"/>
      <c r="V59" s="496"/>
      <c r="W59" s="496"/>
      <c r="X59" s="496"/>
    </row>
    <row r="60" spans="1:25" s="134" customFormat="1" ht="15.75" customHeight="1">
      <c r="A60" s="492"/>
      <c r="B60" s="492"/>
      <c r="C60" s="469" t="s">
        <v>315</v>
      </c>
      <c r="D60" s="470">
        <f>SUM(E60:F60)</f>
        <v>850</v>
      </c>
      <c r="E60" s="471">
        <f aca="true" t="shared" si="5" ref="E60:J60">SUM(E62:E66)</f>
        <v>98</v>
      </c>
      <c r="F60" s="471">
        <f t="shared" si="5"/>
        <v>752</v>
      </c>
      <c r="G60" s="497">
        <f t="shared" si="5"/>
        <v>2</v>
      </c>
      <c r="H60" s="497">
        <f t="shared" si="5"/>
        <v>49</v>
      </c>
      <c r="I60" s="497">
        <f t="shared" si="5"/>
        <v>72</v>
      </c>
      <c r="J60" s="497">
        <f t="shared" si="5"/>
        <v>279</v>
      </c>
      <c r="K60" s="472" t="s">
        <v>807</v>
      </c>
      <c r="L60" s="472" t="s">
        <v>807</v>
      </c>
      <c r="M60" s="472" t="s">
        <v>807</v>
      </c>
      <c r="N60" s="472" t="s">
        <v>807</v>
      </c>
      <c r="O60" s="472" t="s">
        <v>807</v>
      </c>
      <c r="P60" s="472" t="s">
        <v>807</v>
      </c>
      <c r="Q60" s="497">
        <f aca="true" t="shared" si="6" ref="Q60:V60">SUM(Q62:Q66)</f>
        <v>7</v>
      </c>
      <c r="R60" s="497">
        <f t="shared" si="6"/>
        <v>205</v>
      </c>
      <c r="S60" s="497">
        <f t="shared" si="6"/>
        <v>6</v>
      </c>
      <c r="T60" s="497">
        <f t="shared" si="6"/>
        <v>153</v>
      </c>
      <c r="U60" s="497">
        <f t="shared" si="6"/>
        <v>11</v>
      </c>
      <c r="V60" s="497">
        <f t="shared" si="6"/>
        <v>66</v>
      </c>
      <c r="W60" s="472" t="s">
        <v>807</v>
      </c>
      <c r="X60" s="472" t="s">
        <v>807</v>
      </c>
      <c r="Y60" s="468"/>
    </row>
    <row r="61" spans="1:25" s="136" customFormat="1" ht="15.75" customHeight="1">
      <c r="A61" s="1229" t="s">
        <v>435</v>
      </c>
      <c r="B61" s="491"/>
      <c r="C61" s="474"/>
      <c r="D61" s="132"/>
      <c r="E61" s="132"/>
      <c r="F61" s="132"/>
      <c r="G61" s="132"/>
      <c r="H61" s="132"/>
      <c r="I61" s="132"/>
      <c r="J61" s="132"/>
      <c r="K61" s="132"/>
      <c r="L61" s="132"/>
      <c r="M61" s="132"/>
      <c r="N61" s="132"/>
      <c r="O61" s="132"/>
      <c r="P61" s="132"/>
      <c r="Q61" s="132"/>
      <c r="R61" s="132"/>
      <c r="S61" s="132"/>
      <c r="T61" s="132"/>
      <c r="U61" s="132"/>
      <c r="V61" s="132"/>
      <c r="W61" s="132"/>
      <c r="X61" s="132"/>
      <c r="Y61" s="498"/>
    </row>
    <row r="62" spans="1:25" s="136" customFormat="1" ht="15.75" customHeight="1">
      <c r="A62" s="1229"/>
      <c r="B62" s="491"/>
      <c r="C62" s="474" t="s">
        <v>269</v>
      </c>
      <c r="D62" s="477" t="s">
        <v>807</v>
      </c>
      <c r="E62" s="477" t="s">
        <v>807</v>
      </c>
      <c r="F62" s="477" t="s">
        <v>807</v>
      </c>
      <c r="G62" s="477" t="s">
        <v>807</v>
      </c>
      <c r="H62" s="477" t="s">
        <v>807</v>
      </c>
      <c r="I62" s="477" t="s">
        <v>807</v>
      </c>
      <c r="J62" s="477" t="s">
        <v>807</v>
      </c>
      <c r="K62" s="477" t="s">
        <v>807</v>
      </c>
      <c r="L62" s="477" t="s">
        <v>807</v>
      </c>
      <c r="M62" s="477" t="s">
        <v>807</v>
      </c>
      <c r="N62" s="477" t="s">
        <v>807</v>
      </c>
      <c r="O62" s="477" t="s">
        <v>807</v>
      </c>
      <c r="P62" s="477" t="s">
        <v>807</v>
      </c>
      <c r="Q62" s="477" t="s">
        <v>807</v>
      </c>
      <c r="R62" s="477" t="s">
        <v>807</v>
      </c>
      <c r="S62" s="477" t="s">
        <v>807</v>
      </c>
      <c r="T62" s="477" t="s">
        <v>807</v>
      </c>
      <c r="U62" s="477" t="s">
        <v>807</v>
      </c>
      <c r="V62" s="477" t="s">
        <v>807</v>
      </c>
      <c r="W62" s="477" t="s">
        <v>807</v>
      </c>
      <c r="X62" s="477" t="s">
        <v>807</v>
      </c>
      <c r="Y62" s="498"/>
    </row>
    <row r="63" spans="1:25" s="136" customFormat="1" ht="15.75" customHeight="1">
      <c r="A63" s="1229"/>
      <c r="B63" s="491"/>
      <c r="C63" s="474"/>
      <c r="D63" s="483"/>
      <c r="E63" s="132"/>
      <c r="F63" s="132"/>
      <c r="G63" s="132"/>
      <c r="H63" s="132"/>
      <c r="I63" s="132"/>
      <c r="J63" s="132"/>
      <c r="K63" s="132"/>
      <c r="L63" s="132"/>
      <c r="M63" s="132"/>
      <c r="N63" s="132"/>
      <c r="O63" s="132"/>
      <c r="P63" s="132"/>
      <c r="Q63" s="132"/>
      <c r="R63" s="132"/>
      <c r="S63" s="132"/>
      <c r="T63" s="132"/>
      <c r="U63" s="132"/>
      <c r="V63" s="132"/>
      <c r="W63" s="132"/>
      <c r="X63" s="132"/>
      <c r="Y63" s="498"/>
    </row>
    <row r="64" spans="1:25" s="136" customFormat="1" ht="15.75" customHeight="1">
      <c r="A64" s="1229"/>
      <c r="B64" s="491"/>
      <c r="C64" s="474" t="s">
        <v>270</v>
      </c>
      <c r="D64" s="477" t="s">
        <v>807</v>
      </c>
      <c r="E64" s="477" t="s">
        <v>807</v>
      </c>
      <c r="F64" s="477" t="s">
        <v>807</v>
      </c>
      <c r="G64" s="477" t="s">
        <v>807</v>
      </c>
      <c r="H64" s="477" t="s">
        <v>807</v>
      </c>
      <c r="I64" s="477" t="s">
        <v>807</v>
      </c>
      <c r="J64" s="477" t="s">
        <v>807</v>
      </c>
      <c r="K64" s="477" t="s">
        <v>807</v>
      </c>
      <c r="L64" s="477" t="s">
        <v>807</v>
      </c>
      <c r="M64" s="477" t="s">
        <v>807</v>
      </c>
      <c r="N64" s="477" t="s">
        <v>807</v>
      </c>
      <c r="O64" s="477" t="s">
        <v>807</v>
      </c>
      <c r="P64" s="477" t="s">
        <v>807</v>
      </c>
      <c r="Q64" s="477" t="s">
        <v>807</v>
      </c>
      <c r="R64" s="477" t="s">
        <v>807</v>
      </c>
      <c r="S64" s="477" t="s">
        <v>807</v>
      </c>
      <c r="T64" s="477" t="s">
        <v>807</v>
      </c>
      <c r="U64" s="477" t="s">
        <v>807</v>
      </c>
      <c r="V64" s="477" t="s">
        <v>807</v>
      </c>
      <c r="W64" s="477" t="s">
        <v>807</v>
      </c>
      <c r="X64" s="477" t="s">
        <v>807</v>
      </c>
      <c r="Y64" s="498"/>
    </row>
    <row r="65" spans="1:25" s="136" customFormat="1" ht="15.75" customHeight="1">
      <c r="A65" s="1229"/>
      <c r="B65" s="491"/>
      <c r="C65" s="474"/>
      <c r="D65" s="132"/>
      <c r="E65" s="476"/>
      <c r="F65" s="476"/>
      <c r="G65" s="132"/>
      <c r="H65" s="132"/>
      <c r="I65" s="132"/>
      <c r="J65" s="132"/>
      <c r="K65" s="132"/>
      <c r="L65" s="132"/>
      <c r="M65" s="132"/>
      <c r="N65" s="132"/>
      <c r="O65" s="132"/>
      <c r="P65" s="132"/>
      <c r="Q65" s="132"/>
      <c r="R65" s="132"/>
      <c r="S65" s="132"/>
      <c r="T65" s="132"/>
      <c r="U65" s="132"/>
      <c r="V65" s="132"/>
      <c r="W65" s="132"/>
      <c r="X65" s="132"/>
      <c r="Y65" s="498"/>
    </row>
    <row r="66" spans="1:25" s="136" customFormat="1" ht="15.75" customHeight="1">
      <c r="A66" s="491"/>
      <c r="B66" s="491"/>
      <c r="C66" s="474" t="s">
        <v>271</v>
      </c>
      <c r="D66" s="476">
        <f>SUM(E66:F66)</f>
        <v>850</v>
      </c>
      <c r="E66" s="476">
        <f>SUM(G66,I66,K66,M66,O66,Q66,S66,U66,W66)</f>
        <v>98</v>
      </c>
      <c r="F66" s="476">
        <f>SUM(H66,J66,L66,N66,P66,R66,T66,V66,X66)</f>
        <v>752</v>
      </c>
      <c r="G66" s="773">
        <v>2</v>
      </c>
      <c r="H66" s="773">
        <v>49</v>
      </c>
      <c r="I66" s="776">
        <v>72</v>
      </c>
      <c r="J66" s="776">
        <v>279</v>
      </c>
      <c r="K66" s="477" t="s">
        <v>807</v>
      </c>
      <c r="L66" s="477" t="s">
        <v>807</v>
      </c>
      <c r="M66" s="477" t="s">
        <v>807</v>
      </c>
      <c r="N66" s="477" t="s">
        <v>807</v>
      </c>
      <c r="O66" s="477" t="s">
        <v>807</v>
      </c>
      <c r="P66" s="477" t="s">
        <v>807</v>
      </c>
      <c r="Q66" s="776">
        <v>7</v>
      </c>
      <c r="R66" s="776">
        <v>205</v>
      </c>
      <c r="S66" s="773">
        <v>6</v>
      </c>
      <c r="T66" s="773">
        <v>153</v>
      </c>
      <c r="U66" s="773">
        <v>11</v>
      </c>
      <c r="V66" s="773">
        <v>66</v>
      </c>
      <c r="W66" s="477" t="s">
        <v>807</v>
      </c>
      <c r="X66" s="477" t="s">
        <v>807</v>
      </c>
      <c r="Y66" s="498"/>
    </row>
    <row r="67" spans="1:25" s="136" customFormat="1" ht="15.75" customHeight="1">
      <c r="A67" s="494"/>
      <c r="B67" s="494"/>
      <c r="C67" s="495"/>
      <c r="D67" s="132"/>
      <c r="E67" s="132"/>
      <c r="F67" s="132"/>
      <c r="G67" s="496"/>
      <c r="H67" s="496"/>
      <c r="I67" s="476" t="s">
        <v>730</v>
      </c>
      <c r="J67" s="496"/>
      <c r="K67" s="496"/>
      <c r="L67" s="496"/>
      <c r="M67" s="496"/>
      <c r="N67" s="496"/>
      <c r="O67" s="496"/>
      <c r="P67" s="496"/>
      <c r="Q67" s="496"/>
      <c r="R67" s="496"/>
      <c r="S67" s="496"/>
      <c r="T67" s="496"/>
      <c r="U67" s="496"/>
      <c r="V67" s="496"/>
      <c r="W67" s="496"/>
      <c r="X67" s="496"/>
      <c r="Y67" s="498"/>
    </row>
    <row r="68" spans="1:25" s="136" customFormat="1" ht="15.75" customHeight="1">
      <c r="A68" s="494"/>
      <c r="B68" s="494"/>
      <c r="C68" s="495"/>
      <c r="D68" s="132"/>
      <c r="E68" s="132"/>
      <c r="F68" s="132"/>
      <c r="G68" s="496"/>
      <c r="H68" s="496"/>
      <c r="I68" s="496"/>
      <c r="J68" s="496"/>
      <c r="K68" s="496"/>
      <c r="L68" s="496"/>
      <c r="M68" s="496"/>
      <c r="N68" s="496"/>
      <c r="O68" s="496"/>
      <c r="P68" s="496"/>
      <c r="Q68" s="496"/>
      <c r="R68" s="496"/>
      <c r="S68" s="496"/>
      <c r="T68" s="496"/>
      <c r="U68" s="496"/>
      <c r="V68" s="496"/>
      <c r="W68" s="496"/>
      <c r="X68" s="496"/>
      <c r="Y68" s="498"/>
    </row>
    <row r="69" spans="1:25" s="134" customFormat="1" ht="15.75" customHeight="1">
      <c r="A69" s="492"/>
      <c r="B69" s="492"/>
      <c r="C69" s="469" t="s">
        <v>315</v>
      </c>
      <c r="D69" s="470">
        <f>SUM(E69:F69)</f>
        <v>907</v>
      </c>
      <c r="E69" s="471">
        <f>SUM(E71:E75)</f>
        <v>73</v>
      </c>
      <c r="F69" s="471">
        <f>SUM(F71:F75)</f>
        <v>834</v>
      </c>
      <c r="G69" s="481">
        <v>3</v>
      </c>
      <c r="H69" s="497">
        <f>SUM(H71:H75)</f>
        <v>51</v>
      </c>
      <c r="I69" s="497">
        <f>SUM(I71:I75)</f>
        <v>48</v>
      </c>
      <c r="J69" s="497">
        <f>SUM(J71:J75)</f>
        <v>357</v>
      </c>
      <c r="K69" s="472" t="s">
        <v>807</v>
      </c>
      <c r="L69" s="472" t="s">
        <v>807</v>
      </c>
      <c r="M69" s="472" t="s">
        <v>807</v>
      </c>
      <c r="N69" s="472" t="s">
        <v>807</v>
      </c>
      <c r="O69" s="472" t="s">
        <v>807</v>
      </c>
      <c r="P69" s="472" t="s">
        <v>807</v>
      </c>
      <c r="Q69" s="497">
        <f aca="true" t="shared" si="7" ref="Q69:V69">SUM(Q71:Q75)</f>
        <v>9</v>
      </c>
      <c r="R69" s="497">
        <f t="shared" si="7"/>
        <v>226</v>
      </c>
      <c r="S69" s="497">
        <f t="shared" si="7"/>
        <v>3</v>
      </c>
      <c r="T69" s="497">
        <f t="shared" si="7"/>
        <v>143</v>
      </c>
      <c r="U69" s="497">
        <f t="shared" si="7"/>
        <v>10</v>
      </c>
      <c r="V69" s="497">
        <f t="shared" si="7"/>
        <v>57</v>
      </c>
      <c r="W69" s="472" t="s">
        <v>807</v>
      </c>
      <c r="X69" s="472" t="s">
        <v>807</v>
      </c>
      <c r="Y69" s="468"/>
    </row>
    <row r="70" spans="1:24" s="136" customFormat="1" ht="15.75" customHeight="1">
      <c r="A70" s="1229" t="s">
        <v>436</v>
      </c>
      <c r="B70" s="491"/>
      <c r="C70" s="474"/>
      <c r="D70" s="132"/>
      <c r="E70" s="132"/>
      <c r="F70" s="132"/>
      <c r="G70" s="132"/>
      <c r="H70" s="132"/>
      <c r="I70" s="132"/>
      <c r="J70" s="132"/>
      <c r="K70" s="132"/>
      <c r="L70" s="132"/>
      <c r="M70" s="132"/>
      <c r="N70" s="132"/>
      <c r="O70" s="132"/>
      <c r="P70" s="132"/>
      <c r="Q70" s="132"/>
      <c r="R70" s="132"/>
      <c r="S70" s="132"/>
      <c r="T70" s="132"/>
      <c r="U70" s="132"/>
      <c r="V70" s="132"/>
      <c r="W70" s="132"/>
      <c r="X70" s="132"/>
    </row>
    <row r="71" spans="1:24" s="136" customFormat="1" ht="15.75" customHeight="1">
      <c r="A71" s="1229"/>
      <c r="B71" s="491"/>
      <c r="C71" s="474" t="s">
        <v>269</v>
      </c>
      <c r="D71" s="477" t="s">
        <v>807</v>
      </c>
      <c r="E71" s="477" t="s">
        <v>807</v>
      </c>
      <c r="F71" s="477" t="s">
        <v>807</v>
      </c>
      <c r="G71" s="477" t="s">
        <v>807</v>
      </c>
      <c r="H71" s="477" t="s">
        <v>807</v>
      </c>
      <c r="I71" s="477" t="s">
        <v>807</v>
      </c>
      <c r="J71" s="477" t="s">
        <v>807</v>
      </c>
      <c r="K71" s="477" t="s">
        <v>807</v>
      </c>
      <c r="L71" s="477" t="s">
        <v>807</v>
      </c>
      <c r="M71" s="477" t="s">
        <v>807</v>
      </c>
      <c r="N71" s="477" t="s">
        <v>807</v>
      </c>
      <c r="O71" s="477" t="s">
        <v>807</v>
      </c>
      <c r="P71" s="477" t="s">
        <v>807</v>
      </c>
      <c r="Q71" s="477" t="s">
        <v>807</v>
      </c>
      <c r="R71" s="477" t="s">
        <v>807</v>
      </c>
      <c r="S71" s="477" t="s">
        <v>807</v>
      </c>
      <c r="T71" s="477" t="s">
        <v>807</v>
      </c>
      <c r="U71" s="477" t="s">
        <v>807</v>
      </c>
      <c r="V71" s="477" t="s">
        <v>807</v>
      </c>
      <c r="W71" s="477" t="s">
        <v>807</v>
      </c>
      <c r="X71" s="477" t="s">
        <v>807</v>
      </c>
    </row>
    <row r="72" spans="1:24" s="136" customFormat="1" ht="15.75" customHeight="1">
      <c r="A72" s="1229"/>
      <c r="B72" s="491"/>
      <c r="C72" s="474"/>
      <c r="D72" s="483"/>
      <c r="E72" s="132"/>
      <c r="F72" s="132"/>
      <c r="G72" s="132"/>
      <c r="H72" s="132"/>
      <c r="I72" s="132"/>
      <c r="J72" s="132"/>
      <c r="K72" s="132"/>
      <c r="L72" s="132"/>
      <c r="M72" s="132"/>
      <c r="N72" s="132"/>
      <c r="O72" s="132"/>
      <c r="P72" s="132"/>
      <c r="Q72" s="132"/>
      <c r="R72" s="132"/>
      <c r="S72" s="132"/>
      <c r="T72" s="132"/>
      <c r="U72" s="132"/>
      <c r="V72" s="132"/>
      <c r="W72" s="132"/>
      <c r="X72" s="132"/>
    </row>
    <row r="73" spans="1:24" s="136" customFormat="1" ht="15.75" customHeight="1">
      <c r="A73" s="1229"/>
      <c r="B73" s="491"/>
      <c r="C73" s="474" t="s">
        <v>270</v>
      </c>
      <c r="D73" s="477" t="s">
        <v>807</v>
      </c>
      <c r="E73" s="477" t="s">
        <v>807</v>
      </c>
      <c r="F73" s="477" t="s">
        <v>807</v>
      </c>
      <c r="G73" s="477" t="s">
        <v>807</v>
      </c>
      <c r="H73" s="477" t="s">
        <v>807</v>
      </c>
      <c r="I73" s="477" t="s">
        <v>807</v>
      </c>
      <c r="J73" s="477" t="s">
        <v>807</v>
      </c>
      <c r="K73" s="477" t="s">
        <v>807</v>
      </c>
      <c r="L73" s="477" t="s">
        <v>807</v>
      </c>
      <c r="M73" s="477" t="s">
        <v>807</v>
      </c>
      <c r="N73" s="477" t="s">
        <v>807</v>
      </c>
      <c r="O73" s="477" t="s">
        <v>807</v>
      </c>
      <c r="P73" s="477" t="s">
        <v>807</v>
      </c>
      <c r="Q73" s="477" t="s">
        <v>807</v>
      </c>
      <c r="R73" s="477" t="s">
        <v>807</v>
      </c>
      <c r="S73" s="477" t="s">
        <v>807</v>
      </c>
      <c r="T73" s="477" t="s">
        <v>807</v>
      </c>
      <c r="U73" s="477" t="s">
        <v>807</v>
      </c>
      <c r="V73" s="477" t="s">
        <v>807</v>
      </c>
      <c r="W73" s="477" t="s">
        <v>807</v>
      </c>
      <c r="X73" s="477" t="s">
        <v>807</v>
      </c>
    </row>
    <row r="74" spans="1:24" s="136" customFormat="1" ht="15.75" customHeight="1">
      <c r="A74" s="1229"/>
      <c r="B74" s="491"/>
      <c r="C74" s="474"/>
      <c r="D74" s="132"/>
      <c r="E74" s="476"/>
      <c r="F74" s="476"/>
      <c r="G74" s="132"/>
      <c r="H74" s="132"/>
      <c r="I74" s="132"/>
      <c r="J74" s="132"/>
      <c r="K74" s="132"/>
      <c r="L74" s="132"/>
      <c r="M74" s="132"/>
      <c r="N74" s="132"/>
      <c r="O74" s="132"/>
      <c r="P74" s="132"/>
      <c r="Q74" s="132"/>
      <c r="R74" s="132"/>
      <c r="S74" s="132"/>
      <c r="T74" s="132"/>
      <c r="U74" s="132"/>
      <c r="V74" s="132"/>
      <c r="W74" s="132"/>
      <c r="X74" s="132"/>
    </row>
    <row r="75" spans="1:24" s="136" customFormat="1" ht="15.75" customHeight="1">
      <c r="A75" s="499"/>
      <c r="B75" s="499"/>
      <c r="C75" s="485" t="s">
        <v>271</v>
      </c>
      <c r="D75" s="476">
        <f>SUM(E75:F75)</f>
        <v>907</v>
      </c>
      <c r="E75" s="476">
        <f>SUM(G75,I75,K75,M75,O75,Q75,S75,U75,W75)</f>
        <v>73</v>
      </c>
      <c r="F75" s="476">
        <f>SUM(H75,J75,L75,N75,P75,R75,T75,V75,X75)</f>
        <v>834</v>
      </c>
      <c r="G75" s="477">
        <v>3</v>
      </c>
      <c r="H75" s="773">
        <v>51</v>
      </c>
      <c r="I75" s="773">
        <v>48</v>
      </c>
      <c r="J75" s="773">
        <v>357</v>
      </c>
      <c r="K75" s="477" t="s">
        <v>807</v>
      </c>
      <c r="L75" s="477" t="s">
        <v>807</v>
      </c>
      <c r="M75" s="477" t="s">
        <v>807</v>
      </c>
      <c r="N75" s="477" t="s">
        <v>807</v>
      </c>
      <c r="O75" s="477" t="s">
        <v>807</v>
      </c>
      <c r="P75" s="477" t="s">
        <v>807</v>
      </c>
      <c r="Q75" s="773">
        <v>9</v>
      </c>
      <c r="R75" s="773">
        <v>226</v>
      </c>
      <c r="S75" s="777">
        <v>3</v>
      </c>
      <c r="T75" s="777">
        <v>143</v>
      </c>
      <c r="U75" s="777">
        <v>10</v>
      </c>
      <c r="V75" s="777">
        <v>57</v>
      </c>
      <c r="W75" s="488" t="s">
        <v>807</v>
      </c>
      <c r="X75" s="488" t="s">
        <v>807</v>
      </c>
    </row>
    <row r="76" spans="1:29" ht="15" customHeight="1">
      <c r="A76" s="1240" t="s">
        <v>62</v>
      </c>
      <c r="B76" s="1241"/>
      <c r="C76" s="1241"/>
      <c r="D76" s="1241"/>
      <c r="E76" s="1241"/>
      <c r="F76" s="1241"/>
      <c r="G76" s="1241"/>
      <c r="H76" s="1241"/>
      <c r="I76" s="1241"/>
      <c r="J76" s="1241"/>
      <c r="K76" s="1241"/>
      <c r="L76" s="1241"/>
      <c r="M76" s="1241"/>
      <c r="N76" s="1241"/>
      <c r="O76" s="1241"/>
      <c r="P76" s="1241"/>
      <c r="Q76" s="1241"/>
      <c r="R76" s="1241"/>
      <c r="S76" s="489"/>
      <c r="T76" s="489"/>
      <c r="U76" s="489"/>
      <c r="V76" s="489"/>
      <c r="W76" s="489"/>
      <c r="X76" s="489"/>
      <c r="Y76" s="489"/>
      <c r="Z76" s="489"/>
      <c r="AA76" s="489"/>
      <c r="AB76" s="489"/>
      <c r="AC76" s="489"/>
    </row>
    <row r="77" ht="15" customHeight="1">
      <c r="A77" s="131" t="s">
        <v>690</v>
      </c>
    </row>
    <row r="78" ht="15" customHeight="1">
      <c r="A78" s="131" t="s">
        <v>676</v>
      </c>
    </row>
  </sheetData>
  <sheetProtection/>
  <mergeCells count="57">
    <mergeCell ref="A2:AB2"/>
    <mergeCell ref="A3:AB3"/>
    <mergeCell ref="A4:AB4"/>
    <mergeCell ref="W8:X8"/>
    <mergeCell ref="M6:N7"/>
    <mergeCell ref="K8:L8"/>
    <mergeCell ref="A6:C9"/>
    <mergeCell ref="K6:L7"/>
    <mergeCell ref="D6:F8"/>
    <mergeCell ref="G6:H7"/>
    <mergeCell ref="A44:X44"/>
    <mergeCell ref="A45:X45"/>
    <mergeCell ref="M8:N8"/>
    <mergeCell ref="A11:A15"/>
    <mergeCell ref="G8:H8"/>
    <mergeCell ref="I8:J8"/>
    <mergeCell ref="A20:A24"/>
    <mergeCell ref="O6:P7"/>
    <mergeCell ref="Q6:R7"/>
    <mergeCell ref="A43:X43"/>
    <mergeCell ref="I6:J7"/>
    <mergeCell ref="S8:T8"/>
    <mergeCell ref="U8:V8"/>
    <mergeCell ref="W6:X7"/>
    <mergeCell ref="U6:V7"/>
    <mergeCell ref="S6:T7"/>
    <mergeCell ref="AA6:AB7"/>
    <mergeCell ref="Y8:Z8"/>
    <mergeCell ref="AA8:AB8"/>
    <mergeCell ref="O8:P8"/>
    <mergeCell ref="Q8:R8"/>
    <mergeCell ref="Y6:Z7"/>
    <mergeCell ref="Q47:R48"/>
    <mergeCell ref="G47:H48"/>
    <mergeCell ref="S47:T48"/>
    <mergeCell ref="U47:V48"/>
    <mergeCell ref="K47:L48"/>
    <mergeCell ref="A70:A74"/>
    <mergeCell ref="O49:P49"/>
    <mergeCell ref="D47:F49"/>
    <mergeCell ref="A76:R76"/>
    <mergeCell ref="O47:P48"/>
    <mergeCell ref="A52:A56"/>
    <mergeCell ref="A61:A65"/>
    <mergeCell ref="A47:C50"/>
    <mergeCell ref="I47:J48"/>
    <mergeCell ref="M47:N48"/>
    <mergeCell ref="U49:V49"/>
    <mergeCell ref="G49:H49"/>
    <mergeCell ref="W49:X49"/>
    <mergeCell ref="A29:A33"/>
    <mergeCell ref="I49:J49"/>
    <mergeCell ref="K49:L49"/>
    <mergeCell ref="M49:N49"/>
    <mergeCell ref="Q49:R49"/>
    <mergeCell ref="S49:T49"/>
    <mergeCell ref="W47:X48"/>
  </mergeCells>
  <printOptions/>
  <pageMargins left="1.3779527559055118" right="0.4724409448818898" top="0.5" bottom="0.29" header="0.24" footer="0.1968503937007874"/>
  <pageSetup horizontalDpi="600" verticalDpi="600" orientation="landscape" paperSize="8" scale="65"/>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おもて</cp:lastModifiedBy>
  <cp:lastPrinted>2012-12-27T06:31:44Z</cp:lastPrinted>
  <dcterms:created xsi:type="dcterms:W3CDTF">2005-08-12T00:40:19Z</dcterms:created>
  <dcterms:modified xsi:type="dcterms:W3CDTF">2013-01-09T00:30:52Z</dcterms:modified>
  <cp:category/>
  <cp:version/>
  <cp:contentType/>
  <cp:contentStatus/>
</cp:coreProperties>
</file>