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95" windowHeight="8655" activeTab="0"/>
  </bookViews>
  <sheets>
    <sheet name="H23" sheetId="1" r:id="rId1"/>
  </sheets>
  <definedNames>
    <definedName name="_xlnm.Print_Area" localSheetId="0">'H23'!$A$1:$P$61</definedName>
  </definedNames>
  <calcPr fullCalcOnLoad="1"/>
</workbook>
</file>

<file path=xl/sharedStrings.xml><?xml version="1.0" encoding="utf-8"?>
<sst xmlns="http://schemas.openxmlformats.org/spreadsheetml/2006/main" count="88" uniqueCount="84">
  <si>
    <t>　　　　　　　平成１３年度ガンカモ科鳥類調査結果表（石川県）</t>
  </si>
  <si>
    <t>　　　平成２３年度ガンカモ科鳥類生息調査結果表</t>
  </si>
  <si>
    <t>調査日：平成２０年１月１４日（月）</t>
  </si>
  <si>
    <t>平成２４年１月９日（月）</t>
  </si>
  <si>
    <t>調査地</t>
  </si>
  <si>
    <t>区分</t>
  </si>
  <si>
    <t>保護</t>
  </si>
  <si>
    <t>特保</t>
  </si>
  <si>
    <t>特禁(銃)</t>
  </si>
  <si>
    <t>特禁(銃)・可</t>
  </si>
  <si>
    <t>銃禁・可</t>
  </si>
  <si>
    <t>保護・特禁(銃)</t>
  </si>
  <si>
    <t>保護・可</t>
  </si>
  <si>
    <t>保護</t>
  </si>
  <si>
    <t>可</t>
  </si>
  <si>
    <t>合計</t>
  </si>
  <si>
    <t>面積(ha)</t>
  </si>
  <si>
    <t>地名</t>
  </si>
  <si>
    <t>1.我谷ﾀﾞﾑ</t>
  </si>
  <si>
    <t>2.鴨池</t>
  </si>
  <si>
    <t>3.柴山潟</t>
  </si>
  <si>
    <t>4.木場潟</t>
  </si>
  <si>
    <t>5.手取川</t>
  </si>
  <si>
    <t>6.犀川中流</t>
  </si>
  <si>
    <t>7.犀川下流</t>
  </si>
  <si>
    <t>8.河北潟</t>
  </si>
  <si>
    <t>9.邑知潟</t>
  </si>
  <si>
    <t>10.七尾西湾</t>
  </si>
  <si>
    <t>11.七尾南湾</t>
  </si>
  <si>
    <t>12.雁の池</t>
  </si>
  <si>
    <t>13.正院</t>
  </si>
  <si>
    <t>1３か所</t>
  </si>
  <si>
    <t>ｼｼﾞｭｳｶﾗｶﾞﾝ</t>
  </si>
  <si>
    <t>ﾊｲｲﾛｶﾞﾝ</t>
  </si>
  <si>
    <t>ｺｸｶﾞﾝ</t>
  </si>
  <si>
    <t>ﾏｶﾞﾝ</t>
  </si>
  <si>
    <t>ｶﾘｶﾞﾈ</t>
  </si>
  <si>
    <t>ﾋｼｸｲ</t>
  </si>
  <si>
    <t>ﾊｸｶﾞﾝ</t>
  </si>
  <si>
    <t>ｻｶﾂﾗｶﾞﾝ</t>
  </si>
  <si>
    <t>ｶﾞﾝSP</t>
  </si>
  <si>
    <t>ｶﾞﾝ類合計</t>
  </si>
  <si>
    <t>ｵｵﾊｸﾁｮｳ</t>
  </si>
  <si>
    <t>ｺﾊｸﾁｮｳ</t>
  </si>
  <si>
    <t>ｱﾒﾘｶｺﾊｸﾁｮｳ</t>
  </si>
  <si>
    <t>ﾊｸﾁｮｳSP</t>
  </si>
  <si>
    <t>ﾊｸﾁｮｳ類合計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</si>
  <si>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</si>
  <si>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</si>
  <si>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</si>
  <si>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</si>
  <si>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</si>
  <si>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</si>
  <si>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</si>
  <si>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</si>
  <si>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</si>
  <si>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</si>
  <si>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</si>
  <si>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</si>
  <si>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ｼﾏｱｼﾞ</t>
  </si>
  <si>
    <t>ﾊｼﾋﾞﾛｶﾞﾓ</t>
  </si>
  <si>
    <t>ﾎｼﾊｼﾞﾛ</t>
  </si>
  <si>
    <t>ﾒｼﾞﾛｶﾞﾓ</t>
  </si>
  <si>
    <t>ｷﾝｸﾛﾊｼﾞﾛ</t>
  </si>
  <si>
    <t>ｽｽﾞｶﾞﾓ</t>
  </si>
  <si>
    <t>ｸﾛｶﾞﾓ</t>
  </si>
  <si>
    <t>ﾋﾞﾛｰﾄﾞｷﾝｸﾛ</t>
  </si>
  <si>
    <t>ｼﾉﾘｶﾞﾓ</t>
  </si>
  <si>
    <t>ｺｵﾘｶﾞﾓ</t>
  </si>
  <si>
    <t>ﾎｵｼﾞﾛｶﾞﾓ</t>
  </si>
  <si>
    <t>ﾐｺｱｲｻ</t>
  </si>
  <si>
    <t>ｳﾐｱｲｻ</t>
  </si>
  <si>
    <t>ｶﾜｱｲｻ</t>
  </si>
  <si>
    <t>ｶﾓSP</t>
  </si>
  <si>
    <t>ｶﾓ類合計</t>
  </si>
  <si>
    <t>H23 総個体数</t>
  </si>
  <si>
    <t>H22 総個体数</t>
  </si>
  <si>
    <t>H23 総種類数</t>
  </si>
  <si>
    <t>H22 総種類数</t>
  </si>
  <si>
    <t>調査員 (数)</t>
  </si>
  <si>
    <t>カワウ（22年度）</t>
  </si>
  <si>
    <t>特保＝鳥獣保護区特別保護地区　　保護＝鳥獣保護区　　特禁(銃)＝特定猟具使用禁止区域（銃器）　　可猟(可)=可猟地　　猟＝猟区</t>
  </si>
  <si>
    <t>SP＝種類判別が不能なもの</t>
  </si>
  <si>
    <t>※ｱﾒﾘｶｺﾊｸﾁｮｳはｺﾊｸﾁｮｳの亜種であるため、種類数には含めていない。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</si>
</sst>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8" fontId="3" fillId="0" borderId="20" xfId="48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17" xfId="48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8" fontId="3" fillId="0" borderId="31" xfId="48" applyFont="1" applyBorder="1" applyAlignment="1">
      <alignment/>
    </xf>
    <xf numFmtId="38" fontId="3" fillId="0" borderId="32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27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5" xfId="48" applyFont="1" applyBorder="1" applyAlignment="1">
      <alignment/>
    </xf>
    <xf numFmtId="38" fontId="3" fillId="0" borderId="36" xfId="48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39" xfId="48" applyFont="1" applyBorder="1" applyAlignment="1">
      <alignment/>
    </xf>
    <xf numFmtId="38" fontId="3" fillId="0" borderId="40" xfId="48" applyFont="1" applyBorder="1" applyAlignment="1">
      <alignment/>
    </xf>
    <xf numFmtId="38" fontId="3" fillId="0" borderId="41" xfId="48" applyFont="1" applyBorder="1" applyAlignment="1">
      <alignment/>
    </xf>
    <xf numFmtId="0" fontId="0" fillId="0" borderId="0" xfId="0" applyBorder="1" applyAlignment="1">
      <alignment/>
    </xf>
    <xf numFmtId="38" fontId="3" fillId="0" borderId="42" xfId="48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47" xfId="48" applyFont="1" applyBorder="1" applyAlignment="1">
      <alignment/>
    </xf>
    <xf numFmtId="38" fontId="3" fillId="0" borderId="48" xfId="48" applyFont="1" applyBorder="1" applyAlignment="1">
      <alignment/>
    </xf>
    <xf numFmtId="38" fontId="3" fillId="0" borderId="0" xfId="48" applyFont="1" applyAlignment="1">
      <alignment/>
    </xf>
    <xf numFmtId="38" fontId="3" fillId="0" borderId="49" xfId="48" applyFont="1" applyFill="1" applyBorder="1" applyAlignment="1">
      <alignment/>
    </xf>
    <xf numFmtId="38" fontId="3" fillId="0" borderId="42" xfId="48" applyFont="1" applyFill="1" applyBorder="1" applyAlignment="1">
      <alignment/>
    </xf>
    <xf numFmtId="38" fontId="0" fillId="0" borderId="0" xfId="48" applyFont="1" applyAlignment="1">
      <alignment/>
    </xf>
    <xf numFmtId="38" fontId="0" fillId="0" borderId="18" xfId="48" applyFont="1" applyBorder="1" applyAlignment="1">
      <alignment/>
    </xf>
    <xf numFmtId="38" fontId="0" fillId="0" borderId="32" xfId="48" applyFont="1" applyBorder="1" applyAlignment="1">
      <alignment/>
    </xf>
    <xf numFmtId="38" fontId="3" fillId="0" borderId="49" xfId="48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8" fontId="3" fillId="0" borderId="52" xfId="48" applyFont="1" applyBorder="1" applyAlignment="1">
      <alignment/>
    </xf>
    <xf numFmtId="38" fontId="3" fillId="0" borderId="53" xfId="48" applyFont="1" applyBorder="1" applyAlignment="1">
      <alignment/>
    </xf>
    <xf numFmtId="38" fontId="3" fillId="0" borderId="44" xfId="48" applyFont="1" applyBorder="1" applyAlignment="1">
      <alignment/>
    </xf>
    <xf numFmtId="0" fontId="0" fillId="0" borderId="54" xfId="0" applyBorder="1" applyAlignment="1">
      <alignment/>
    </xf>
    <xf numFmtId="38" fontId="3" fillId="0" borderId="36" xfId="48" applyFont="1" applyBorder="1" applyAlignment="1">
      <alignment/>
    </xf>
    <xf numFmtId="0" fontId="3" fillId="0" borderId="55" xfId="0" applyFont="1" applyBorder="1" applyAlignment="1">
      <alignment/>
    </xf>
    <xf numFmtId="3" fontId="3" fillId="0" borderId="55" xfId="0" applyNumberFormat="1" applyFont="1" applyBorder="1" applyAlignment="1">
      <alignment/>
    </xf>
    <xf numFmtId="38" fontId="3" fillId="0" borderId="56" xfId="48" applyFont="1" applyBorder="1" applyAlignment="1">
      <alignment/>
    </xf>
    <xf numFmtId="38" fontId="3" fillId="0" borderId="57" xfId="48" applyFont="1" applyBorder="1" applyAlignment="1">
      <alignment/>
    </xf>
    <xf numFmtId="38" fontId="3" fillId="0" borderId="38" xfId="48" applyFont="1" applyBorder="1" applyAlignment="1">
      <alignment/>
    </xf>
    <xf numFmtId="38" fontId="3" fillId="0" borderId="58" xfId="48" applyFont="1" applyBorder="1" applyAlignment="1">
      <alignment/>
    </xf>
    <xf numFmtId="38" fontId="3" fillId="0" borderId="24" xfId="48" applyFont="1" applyBorder="1" applyAlignment="1">
      <alignment/>
    </xf>
    <xf numFmtId="38" fontId="3" fillId="0" borderId="24" xfId="48" applyFont="1" applyFill="1" applyBorder="1" applyAlignment="1">
      <alignment/>
    </xf>
    <xf numFmtId="38" fontId="3" fillId="0" borderId="25" xfId="48" applyFont="1" applyBorder="1" applyAlignment="1">
      <alignment/>
    </xf>
    <xf numFmtId="38" fontId="3" fillId="0" borderId="59" xfId="48" applyFont="1" applyBorder="1" applyAlignment="1">
      <alignment/>
    </xf>
    <xf numFmtId="38" fontId="3" fillId="0" borderId="51" xfId="48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59" xfId="0" applyNumberFormat="1" applyFont="1" applyBorder="1" applyAlignment="1">
      <alignment/>
    </xf>
    <xf numFmtId="176" fontId="3" fillId="0" borderId="6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61" xfId="0" applyNumberFormat="1" applyFont="1" applyFill="1" applyBorder="1" applyAlignment="1">
      <alignment/>
    </xf>
    <xf numFmtId="177" fontId="3" fillId="0" borderId="62" xfId="0" applyNumberFormat="1" applyFont="1" applyFill="1" applyBorder="1" applyAlignment="1">
      <alignment/>
    </xf>
    <xf numFmtId="177" fontId="3" fillId="0" borderId="63" xfId="0" applyNumberFormat="1" applyFont="1" applyFill="1" applyBorder="1" applyAlignment="1">
      <alignment/>
    </xf>
    <xf numFmtId="177" fontId="3" fillId="0" borderId="64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0" fillId="0" borderId="65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176" fontId="3" fillId="0" borderId="50" xfId="0" applyNumberFormat="1" applyFont="1" applyBorder="1" applyAlignment="1">
      <alignment/>
    </xf>
    <xf numFmtId="176" fontId="0" fillId="0" borderId="51" xfId="0" applyNumberFormat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177" fontId="3" fillId="0" borderId="69" xfId="0" applyNumberFormat="1" applyFont="1" applyFill="1" applyBorder="1" applyAlignment="1">
      <alignment horizontal="center"/>
    </xf>
    <xf numFmtId="177" fontId="3" fillId="0" borderId="7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71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1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70" zoomScaleSheetLayoutView="70" zoomScalePageLayoutView="0" workbookViewId="0" topLeftCell="A1">
      <selection activeCell="U15" sqref="U15"/>
    </sheetView>
  </sheetViews>
  <sheetFormatPr defaultColWidth="9.00390625" defaultRowHeight="13.5"/>
  <cols>
    <col min="1" max="1" width="8.75390625" style="0" customWidth="1"/>
    <col min="2" max="2" width="9.25390625" style="0" customWidth="1"/>
    <col min="3" max="3" width="9.875" style="1" customWidth="1"/>
    <col min="4" max="4" width="10.125" style="1" customWidth="1"/>
    <col min="5" max="5" width="10.00390625" style="1" customWidth="1"/>
    <col min="6" max="9" width="10.25390625" style="1" customWidth="1"/>
    <col min="10" max="10" width="10.125" style="1" customWidth="1"/>
    <col min="11" max="11" width="10.00390625" style="1" customWidth="1"/>
    <col min="12" max="15" width="10.875" style="1" customWidth="1"/>
    <col min="16" max="16" width="10.625" style="1" customWidth="1"/>
    <col min="19" max="19" width="10.125" style="2" bestFit="1" customWidth="1"/>
  </cols>
  <sheetData>
    <row r="1" ht="18" customHeight="1">
      <c r="P1" s="2"/>
    </row>
    <row r="2" spans="1:19" s="3" customFormat="1" ht="27" customHeight="1">
      <c r="A2" s="3" t="s">
        <v>0</v>
      </c>
      <c r="B2" s="109" t="s">
        <v>1</v>
      </c>
      <c r="C2" s="109"/>
      <c r="D2" s="109"/>
      <c r="E2" s="109"/>
      <c r="F2" s="109"/>
      <c r="G2" s="109"/>
      <c r="H2" s="109"/>
      <c r="I2" s="4"/>
      <c r="S2" s="2"/>
    </row>
    <row r="3" spans="6:7" ht="17.25">
      <c r="F3" s="5"/>
      <c r="G3" s="5"/>
    </row>
    <row r="4" spans="1:7" s="2" customFormat="1" ht="17.25">
      <c r="A4" s="2" t="s">
        <v>2</v>
      </c>
      <c r="B4" s="110" t="s">
        <v>3</v>
      </c>
      <c r="C4" s="110"/>
      <c r="D4" s="110"/>
      <c r="E4" s="110"/>
      <c r="F4" s="110"/>
      <c r="G4" s="111"/>
    </row>
    <row r="5" ht="18" thickBot="1"/>
    <row r="6" spans="1:16" ht="21" customHeight="1">
      <c r="A6" s="6" t="s">
        <v>4</v>
      </c>
      <c r="B6" s="7" t="s">
        <v>5</v>
      </c>
      <c r="C6" s="8" t="s">
        <v>6</v>
      </c>
      <c r="D6" s="9" t="s">
        <v>7</v>
      </c>
      <c r="E6" s="9" t="s">
        <v>8</v>
      </c>
      <c r="F6" s="9" t="s">
        <v>8</v>
      </c>
      <c r="G6" s="9" t="s">
        <v>9</v>
      </c>
      <c r="H6" s="9" t="s">
        <v>10</v>
      </c>
      <c r="I6" s="9" t="s">
        <v>10</v>
      </c>
      <c r="J6" s="9" t="s">
        <v>11</v>
      </c>
      <c r="K6" s="9" t="s">
        <v>6</v>
      </c>
      <c r="L6" s="9" t="s">
        <v>12</v>
      </c>
      <c r="M6" s="9" t="s">
        <v>8</v>
      </c>
      <c r="N6" s="9" t="s">
        <v>13</v>
      </c>
      <c r="O6" s="9" t="s">
        <v>14</v>
      </c>
      <c r="P6" s="10" t="s">
        <v>15</v>
      </c>
    </row>
    <row r="7" spans="1:16" ht="21" customHeight="1">
      <c r="A7" s="11"/>
      <c r="B7" s="12" t="s">
        <v>16</v>
      </c>
      <c r="C7" s="13">
        <v>60</v>
      </c>
      <c r="D7" s="14">
        <v>10</v>
      </c>
      <c r="E7" s="14">
        <v>171</v>
      </c>
      <c r="F7" s="14">
        <v>114</v>
      </c>
      <c r="G7" s="14">
        <v>104</v>
      </c>
      <c r="H7" s="112">
        <v>148</v>
      </c>
      <c r="I7" s="113"/>
      <c r="J7" s="15">
        <v>2430</v>
      </c>
      <c r="K7" s="14">
        <v>466</v>
      </c>
      <c r="L7" s="15">
        <v>3200</v>
      </c>
      <c r="M7" s="16">
        <v>4080</v>
      </c>
      <c r="N7" s="16">
        <v>94</v>
      </c>
      <c r="O7" s="17">
        <v>102</v>
      </c>
      <c r="P7" s="18">
        <f>SUM(C7:O7)</f>
        <v>10979</v>
      </c>
    </row>
    <row r="8" spans="1:16" ht="21" customHeight="1" thickBot="1">
      <c r="A8" s="19"/>
      <c r="B8" s="20" t="s">
        <v>17</v>
      </c>
      <c r="C8" s="21" t="s">
        <v>18</v>
      </c>
      <c r="D8" s="22" t="s">
        <v>19</v>
      </c>
      <c r="E8" s="22" t="s">
        <v>20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27</v>
      </c>
      <c r="M8" s="23" t="s">
        <v>28</v>
      </c>
      <c r="N8" s="23" t="s">
        <v>29</v>
      </c>
      <c r="O8" s="23" t="s">
        <v>30</v>
      </c>
      <c r="P8" s="24" t="s">
        <v>31</v>
      </c>
    </row>
    <row r="9" spans="1:18" ht="21" customHeight="1">
      <c r="A9" s="25" t="s">
        <v>32</v>
      </c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29"/>
      <c r="O9" s="29"/>
      <c r="P9" s="30">
        <f aca="true" t="shared" si="0" ref="P9:P20">SUM(C9:O9)</f>
        <v>0</v>
      </c>
      <c r="R9" s="31"/>
    </row>
    <row r="10" spans="1:18" ht="21" customHeight="1">
      <c r="A10" s="25" t="s">
        <v>33</v>
      </c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9"/>
      <c r="O10" s="29"/>
      <c r="P10" s="30">
        <f t="shared" si="0"/>
        <v>0</v>
      </c>
      <c r="R10" s="31"/>
    </row>
    <row r="11" spans="1:18" ht="21" customHeight="1">
      <c r="A11" s="25" t="s">
        <v>34</v>
      </c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30">
        <f t="shared" si="0"/>
        <v>0</v>
      </c>
      <c r="R11" s="31"/>
    </row>
    <row r="12" spans="1:18" ht="21" customHeight="1">
      <c r="A12" s="25" t="s">
        <v>35</v>
      </c>
      <c r="B12" s="26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9">
        <v>12</v>
      </c>
      <c r="O12" s="29"/>
      <c r="P12" s="30">
        <f t="shared" si="0"/>
        <v>12</v>
      </c>
      <c r="R12" s="31"/>
    </row>
    <row r="13" spans="1:18" ht="21" customHeight="1">
      <c r="A13" s="25" t="s">
        <v>36</v>
      </c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30">
        <f t="shared" si="0"/>
        <v>0</v>
      </c>
      <c r="R13" s="31"/>
    </row>
    <row r="14" spans="1:18" ht="21" customHeight="1">
      <c r="A14" s="25" t="s">
        <v>37</v>
      </c>
      <c r="B14" s="26"/>
      <c r="C14" s="27"/>
      <c r="D14" s="28">
        <v>88</v>
      </c>
      <c r="E14" s="28"/>
      <c r="F14" s="28"/>
      <c r="G14" s="28"/>
      <c r="H14" s="28"/>
      <c r="I14" s="28"/>
      <c r="J14" s="28"/>
      <c r="K14" s="28">
        <v>9</v>
      </c>
      <c r="L14" s="28"/>
      <c r="M14" s="29"/>
      <c r="N14" s="29">
        <v>105</v>
      </c>
      <c r="O14" s="29">
        <v>104</v>
      </c>
      <c r="P14" s="30">
        <f t="shared" si="0"/>
        <v>306</v>
      </c>
      <c r="R14" s="31"/>
    </row>
    <row r="15" spans="1:18" ht="21" customHeight="1">
      <c r="A15" s="25" t="s">
        <v>38</v>
      </c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9"/>
      <c r="O15" s="29"/>
      <c r="P15" s="30">
        <f t="shared" si="0"/>
        <v>0</v>
      </c>
      <c r="R15" s="31"/>
    </row>
    <row r="16" spans="1:18" ht="21" customHeight="1">
      <c r="A16" s="25" t="s">
        <v>39</v>
      </c>
      <c r="B16" s="26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9"/>
      <c r="O16" s="29"/>
      <c r="P16" s="30">
        <f t="shared" si="0"/>
        <v>0</v>
      </c>
      <c r="R16" s="31"/>
    </row>
    <row r="17" spans="1:18" ht="21" customHeight="1" thickBot="1">
      <c r="A17" s="32" t="s">
        <v>40</v>
      </c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6"/>
      <c r="O17" s="36"/>
      <c r="P17" s="30">
        <f t="shared" si="0"/>
        <v>0</v>
      </c>
      <c r="R17" s="31"/>
    </row>
    <row r="18" spans="1:18" ht="21" customHeight="1" thickBot="1" thickTop="1">
      <c r="A18" s="25" t="s">
        <v>41</v>
      </c>
      <c r="B18" s="26"/>
      <c r="C18" s="37">
        <f>SUM(C9:C17)</f>
        <v>0</v>
      </c>
      <c r="D18" s="38">
        <f aca="true" t="shared" si="1" ref="D18:O18">SUM(D9:D17)</f>
        <v>88</v>
      </c>
      <c r="E18" s="38">
        <f t="shared" si="1"/>
        <v>0</v>
      </c>
      <c r="F18" s="38">
        <f t="shared" si="1"/>
        <v>0</v>
      </c>
      <c r="G18" s="38">
        <f t="shared" si="1"/>
        <v>0</v>
      </c>
      <c r="H18" s="38">
        <f t="shared" si="1"/>
        <v>0</v>
      </c>
      <c r="I18" s="38">
        <f t="shared" si="1"/>
        <v>0</v>
      </c>
      <c r="J18" s="38">
        <f t="shared" si="1"/>
        <v>0</v>
      </c>
      <c r="K18" s="38">
        <f t="shared" si="1"/>
        <v>9</v>
      </c>
      <c r="L18" s="38">
        <f t="shared" si="1"/>
        <v>0</v>
      </c>
      <c r="M18" s="38">
        <f t="shared" si="1"/>
        <v>0</v>
      </c>
      <c r="N18" s="38">
        <f t="shared" si="1"/>
        <v>117</v>
      </c>
      <c r="O18" s="38">
        <f t="shared" si="1"/>
        <v>104</v>
      </c>
      <c r="P18" s="39">
        <f t="shared" si="0"/>
        <v>318</v>
      </c>
      <c r="R18" s="40"/>
    </row>
    <row r="19" spans="1:18" ht="21" customHeight="1">
      <c r="A19" s="41" t="s">
        <v>42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5"/>
      <c r="O19" s="45"/>
      <c r="P19" s="46">
        <f t="shared" si="0"/>
        <v>0</v>
      </c>
      <c r="R19" s="31"/>
    </row>
    <row r="20" spans="1:18" ht="21" customHeight="1">
      <c r="A20" s="25" t="s">
        <v>43</v>
      </c>
      <c r="B20" s="26"/>
      <c r="C20" s="27"/>
      <c r="D20" s="28">
        <v>51</v>
      </c>
      <c r="E20" s="28">
        <v>772</v>
      </c>
      <c r="F20" s="28"/>
      <c r="G20" s="28"/>
      <c r="H20" s="28"/>
      <c r="I20" s="28"/>
      <c r="J20" s="28">
        <v>236</v>
      </c>
      <c r="K20" s="28">
        <v>347</v>
      </c>
      <c r="L20" s="28"/>
      <c r="M20" s="29"/>
      <c r="N20" s="29">
        <v>5</v>
      </c>
      <c r="O20" s="47">
        <v>107</v>
      </c>
      <c r="P20" s="30">
        <f t="shared" si="0"/>
        <v>1518</v>
      </c>
      <c r="R20" s="31"/>
    </row>
    <row r="21" spans="1:18" ht="21" customHeight="1" hidden="1">
      <c r="A21" s="25" t="s">
        <v>44</v>
      </c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 s="30">
        <f aca="true" t="shared" si="2" ref="P21:P50">SUM(C21:O21)</f>
        <v>0</v>
      </c>
      <c r="R21" s="48"/>
    </row>
    <row r="22" spans="1:18" ht="21" customHeight="1" thickBot="1">
      <c r="A22" s="32" t="s">
        <v>45</v>
      </c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6">
        <v>3</v>
      </c>
      <c r="N22" s="49"/>
      <c r="O22" s="49"/>
      <c r="P22" s="30">
        <f>SUM(C22:O22)</f>
        <v>3</v>
      </c>
      <c r="R22" s="48"/>
    </row>
    <row r="23" spans="1:18" ht="21" customHeight="1" thickBot="1" thickTop="1">
      <c r="A23" s="50" t="s">
        <v>46</v>
      </c>
      <c r="B23" s="51"/>
      <c r="C23" s="38">
        <f>SUM(C19:C22)</f>
        <v>0</v>
      </c>
      <c r="D23" s="38">
        <f aca="true" t="shared" si="3" ref="D23:L23">SUM(D19:D22)</f>
        <v>51</v>
      </c>
      <c r="E23" s="38">
        <f t="shared" si="3"/>
        <v>772</v>
      </c>
      <c r="F23" s="38">
        <f t="shared" si="3"/>
        <v>0</v>
      </c>
      <c r="G23" s="38">
        <f t="shared" si="3"/>
        <v>0</v>
      </c>
      <c r="H23" s="38">
        <f t="shared" si="3"/>
        <v>0</v>
      </c>
      <c r="I23" s="38">
        <f t="shared" si="3"/>
        <v>0</v>
      </c>
      <c r="J23" s="38">
        <f t="shared" si="3"/>
        <v>236</v>
      </c>
      <c r="K23" s="38">
        <f t="shared" si="3"/>
        <v>347</v>
      </c>
      <c r="L23" s="38">
        <f t="shared" si="3"/>
        <v>0</v>
      </c>
      <c r="M23" s="38">
        <f>SUM(M19:M22)</f>
        <v>3</v>
      </c>
      <c r="N23" s="38">
        <f>SUM(N19:N22)</f>
        <v>5</v>
      </c>
      <c r="O23" s="38">
        <f>SUM(O19:O22)</f>
        <v>107</v>
      </c>
      <c r="P23" s="39">
        <f>SUM(C23:O23)</f>
        <v>1521</v>
      </c>
      <c r="R23" s="40"/>
    </row>
    <row r="24" spans="1:18" ht="21" customHeight="1">
      <c r="A24" s="41" t="s">
        <v>47</v>
      </c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45"/>
      <c r="N24" s="45"/>
      <c r="O24" s="45"/>
      <c r="P24" s="55">
        <f>SUM(C24:O24)</f>
        <v>0</v>
      </c>
      <c r="R24" s="56"/>
    </row>
    <row r="25" spans="1:18" ht="21" customHeight="1">
      <c r="A25" s="25" t="s">
        <v>48</v>
      </c>
      <c r="B25" s="26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55">
        <f t="shared" si="2"/>
        <v>0</v>
      </c>
      <c r="R25" s="56"/>
    </row>
    <row r="26" spans="1:18" ht="21" customHeight="1">
      <c r="A26" s="25" t="s">
        <v>49</v>
      </c>
      <c r="B26" s="26"/>
      <c r="C26" s="27">
        <v>11</v>
      </c>
      <c r="D26" s="28"/>
      <c r="E26" s="28"/>
      <c r="F26" s="28"/>
      <c r="G26" s="28"/>
      <c r="H26" s="28">
        <v>1</v>
      </c>
      <c r="I26" s="28"/>
      <c r="J26" s="28"/>
      <c r="K26" s="28"/>
      <c r="L26" s="28"/>
      <c r="M26" s="29"/>
      <c r="N26" s="29"/>
      <c r="O26" s="29"/>
      <c r="P26" s="55">
        <f t="shared" si="2"/>
        <v>12</v>
      </c>
      <c r="R26" s="56"/>
    </row>
    <row r="27" spans="1:18" ht="21" customHeight="1">
      <c r="A27" s="25" t="s">
        <v>50</v>
      </c>
      <c r="B27" s="26"/>
      <c r="C27" s="27"/>
      <c r="D27" s="28">
        <v>1523</v>
      </c>
      <c r="E27" s="28">
        <v>2290</v>
      </c>
      <c r="F27" s="28">
        <v>2771</v>
      </c>
      <c r="G27" s="28"/>
      <c r="H27" s="28">
        <v>24</v>
      </c>
      <c r="I27" s="28">
        <v>96</v>
      </c>
      <c r="J27" s="28">
        <v>7719</v>
      </c>
      <c r="K27" s="28">
        <v>2074</v>
      </c>
      <c r="L27" s="28">
        <v>453</v>
      </c>
      <c r="M27" s="29">
        <v>470</v>
      </c>
      <c r="N27" s="29">
        <v>1004</v>
      </c>
      <c r="O27" s="29"/>
      <c r="P27" s="55">
        <f t="shared" si="2"/>
        <v>18424</v>
      </c>
      <c r="R27" s="56"/>
    </row>
    <row r="28" spans="1:18" ht="21" customHeight="1">
      <c r="A28" s="25" t="s">
        <v>51</v>
      </c>
      <c r="B28" s="26"/>
      <c r="C28" s="27">
        <v>35</v>
      </c>
      <c r="D28" s="28">
        <v>6</v>
      </c>
      <c r="E28" s="28">
        <v>229</v>
      </c>
      <c r="F28" s="28">
        <v>899</v>
      </c>
      <c r="G28" s="28">
        <v>183</v>
      </c>
      <c r="H28" s="28">
        <v>188</v>
      </c>
      <c r="I28" s="28">
        <v>415</v>
      </c>
      <c r="J28" s="28">
        <v>1621</v>
      </c>
      <c r="K28" s="28">
        <v>657</v>
      </c>
      <c r="L28" s="28">
        <v>325</v>
      </c>
      <c r="M28" s="29">
        <v>536</v>
      </c>
      <c r="N28" s="29">
        <v>19</v>
      </c>
      <c r="O28" s="29"/>
      <c r="P28" s="55">
        <f t="shared" si="2"/>
        <v>5113</v>
      </c>
      <c r="R28" s="56"/>
    </row>
    <row r="29" spans="1:18" ht="21" customHeight="1">
      <c r="A29" s="25" t="s">
        <v>52</v>
      </c>
      <c r="B29" s="26"/>
      <c r="C29" s="27"/>
      <c r="D29" s="28">
        <v>12</v>
      </c>
      <c r="E29" s="28">
        <v>730</v>
      </c>
      <c r="F29" s="28">
        <v>1402</v>
      </c>
      <c r="G29" s="28">
        <v>22</v>
      </c>
      <c r="H29" s="28">
        <v>81</v>
      </c>
      <c r="I29" s="28">
        <v>379</v>
      </c>
      <c r="J29" s="28">
        <v>4564</v>
      </c>
      <c r="K29" s="28">
        <v>215</v>
      </c>
      <c r="L29" s="28">
        <v>425</v>
      </c>
      <c r="M29" s="57">
        <v>228</v>
      </c>
      <c r="N29" s="58">
        <v>4</v>
      </c>
      <c r="O29" s="29"/>
      <c r="P29" s="55">
        <f t="shared" si="2"/>
        <v>8062</v>
      </c>
      <c r="R29" s="56"/>
    </row>
    <row r="30" spans="1:18" ht="21" customHeight="1">
      <c r="A30" s="25" t="s">
        <v>53</v>
      </c>
      <c r="B30" s="26"/>
      <c r="C30" s="27"/>
      <c r="D30" s="28">
        <v>1664</v>
      </c>
      <c r="E30" s="56">
        <v>2</v>
      </c>
      <c r="F30" s="28">
        <v>5</v>
      </c>
      <c r="G30" s="28"/>
      <c r="H30" s="28"/>
      <c r="I30" s="28"/>
      <c r="J30" s="28">
        <v>28</v>
      </c>
      <c r="K30" s="28">
        <v>4</v>
      </c>
      <c r="L30" s="28"/>
      <c r="M30" s="29"/>
      <c r="N30" s="29">
        <v>17</v>
      </c>
      <c r="O30" s="29"/>
      <c r="P30" s="55">
        <f t="shared" si="2"/>
        <v>1720</v>
      </c>
      <c r="R30" s="56"/>
    </row>
    <row r="31" spans="1:18" ht="21" customHeight="1">
      <c r="A31" s="25" t="s">
        <v>54</v>
      </c>
      <c r="B31" s="26"/>
      <c r="C31" s="27"/>
      <c r="D31" s="28">
        <v>8</v>
      </c>
      <c r="E31" s="28">
        <v>142</v>
      </c>
      <c r="F31" s="28">
        <v>1</v>
      </c>
      <c r="G31" s="28"/>
      <c r="H31" s="28"/>
      <c r="I31" s="28">
        <v>6</v>
      </c>
      <c r="J31" s="28">
        <v>10</v>
      </c>
      <c r="K31" s="28"/>
      <c r="L31" s="28">
        <v>46</v>
      </c>
      <c r="M31" s="29"/>
      <c r="N31" s="29"/>
      <c r="O31" s="29"/>
      <c r="P31" s="55">
        <f t="shared" si="2"/>
        <v>213</v>
      </c>
      <c r="R31" s="56"/>
    </row>
    <row r="32" spans="1:18" ht="21" customHeight="1">
      <c r="A32" s="25" t="s">
        <v>55</v>
      </c>
      <c r="B32" s="26"/>
      <c r="C32" s="27"/>
      <c r="D32" s="28">
        <v>2</v>
      </c>
      <c r="E32" s="28"/>
      <c r="F32" s="28">
        <v>3</v>
      </c>
      <c r="G32" s="28">
        <v>12</v>
      </c>
      <c r="H32" s="28"/>
      <c r="I32" s="28">
        <v>4</v>
      </c>
      <c r="J32" s="28">
        <v>5</v>
      </c>
      <c r="K32" s="28"/>
      <c r="L32" s="28">
        <v>52</v>
      </c>
      <c r="M32" s="29">
        <v>11</v>
      </c>
      <c r="N32" s="29"/>
      <c r="O32" s="29"/>
      <c r="P32" s="55">
        <f t="shared" si="2"/>
        <v>89</v>
      </c>
      <c r="R32" s="56"/>
    </row>
    <row r="33" spans="1:18" ht="21" customHeight="1">
      <c r="A33" s="25" t="s">
        <v>56</v>
      </c>
      <c r="B33" s="26"/>
      <c r="C33" s="27"/>
      <c r="D33" s="28"/>
      <c r="E33" s="28">
        <v>923</v>
      </c>
      <c r="F33" s="28">
        <v>715</v>
      </c>
      <c r="G33" s="28"/>
      <c r="H33" s="28"/>
      <c r="I33" s="28">
        <v>47</v>
      </c>
      <c r="J33" s="28">
        <v>2854</v>
      </c>
      <c r="K33" s="28"/>
      <c r="L33" s="28">
        <v>970</v>
      </c>
      <c r="M33" s="29"/>
      <c r="N33" s="29">
        <v>2</v>
      </c>
      <c r="O33" s="29"/>
      <c r="P33" s="55">
        <f t="shared" si="2"/>
        <v>5511</v>
      </c>
      <c r="R33" s="56"/>
    </row>
    <row r="34" spans="1:18" ht="21" customHeight="1">
      <c r="A34" s="25" t="s">
        <v>57</v>
      </c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>
        <v>2</v>
      </c>
      <c r="M34" s="56"/>
      <c r="N34" s="28"/>
      <c r="O34" s="29"/>
      <c r="P34" s="55">
        <f t="shared" si="2"/>
        <v>2</v>
      </c>
      <c r="R34" s="56"/>
    </row>
    <row r="35" spans="1:18" ht="21" customHeight="1">
      <c r="A35" s="25" t="s">
        <v>58</v>
      </c>
      <c r="B35" s="26"/>
      <c r="C35" s="27"/>
      <c r="D35" s="28">
        <v>141</v>
      </c>
      <c r="E35" s="28">
        <v>61</v>
      </c>
      <c r="F35" s="28">
        <v>55</v>
      </c>
      <c r="G35" s="28"/>
      <c r="H35" s="28"/>
      <c r="I35" s="28"/>
      <c r="J35" s="28">
        <v>50</v>
      </c>
      <c r="K35" s="28">
        <v>2356</v>
      </c>
      <c r="L35" s="28">
        <v>1178</v>
      </c>
      <c r="M35" s="29">
        <v>91</v>
      </c>
      <c r="N35" s="29">
        <v>49</v>
      </c>
      <c r="O35" s="29"/>
      <c r="P35" s="55">
        <f t="shared" si="2"/>
        <v>3981</v>
      </c>
      <c r="R35" s="56"/>
    </row>
    <row r="36" spans="1:18" ht="21" customHeight="1">
      <c r="A36" s="25" t="s">
        <v>59</v>
      </c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9"/>
      <c r="O36" s="29"/>
      <c r="P36" s="55">
        <f t="shared" si="2"/>
        <v>0</v>
      </c>
      <c r="R36" s="56"/>
    </row>
    <row r="37" spans="1:18" ht="21" customHeight="1">
      <c r="A37" s="25" t="s">
        <v>60</v>
      </c>
      <c r="B37" s="26"/>
      <c r="C37" s="27"/>
      <c r="D37" s="28">
        <v>16</v>
      </c>
      <c r="E37" s="28"/>
      <c r="F37" s="28">
        <v>6</v>
      </c>
      <c r="G37" s="28">
        <v>14</v>
      </c>
      <c r="H37" s="28"/>
      <c r="I37" s="28"/>
      <c r="J37" s="28">
        <v>3</v>
      </c>
      <c r="K37" s="28"/>
      <c r="L37" s="28"/>
      <c r="M37" s="29">
        <v>5</v>
      </c>
      <c r="N37" s="29"/>
      <c r="O37" s="29"/>
      <c r="P37" s="55">
        <f t="shared" si="2"/>
        <v>44</v>
      </c>
      <c r="R37" s="56"/>
    </row>
    <row r="38" spans="1:18" ht="21" customHeight="1">
      <c r="A38" s="25" t="s">
        <v>61</v>
      </c>
      <c r="B38" s="26"/>
      <c r="C38" s="27"/>
      <c r="D38" s="28">
        <v>6</v>
      </c>
      <c r="E38" s="28">
        <v>4</v>
      </c>
      <c r="F38" s="28"/>
      <c r="G38" s="28">
        <v>25</v>
      </c>
      <c r="H38" s="28"/>
      <c r="I38" s="28">
        <v>37</v>
      </c>
      <c r="J38" s="28">
        <v>3</v>
      </c>
      <c r="K38" s="28">
        <v>2</v>
      </c>
      <c r="L38" s="28">
        <v>1029</v>
      </c>
      <c r="M38" s="29">
        <v>383</v>
      </c>
      <c r="N38" s="29">
        <v>7</v>
      </c>
      <c r="O38" s="29"/>
      <c r="P38" s="55">
        <f t="shared" si="2"/>
        <v>1496</v>
      </c>
      <c r="R38" s="56"/>
    </row>
    <row r="39" spans="1:18" ht="21" customHeight="1">
      <c r="A39" s="25" t="s">
        <v>62</v>
      </c>
      <c r="B39" s="26"/>
      <c r="C39" s="27"/>
      <c r="D39" s="28"/>
      <c r="E39" s="59"/>
      <c r="F39" s="28"/>
      <c r="G39" s="28"/>
      <c r="H39" s="60"/>
      <c r="I39" s="59"/>
      <c r="J39" s="28"/>
      <c r="K39" s="28"/>
      <c r="L39" s="28"/>
      <c r="M39" s="29"/>
      <c r="N39" s="29"/>
      <c r="O39" s="29"/>
      <c r="P39" s="55">
        <f t="shared" si="2"/>
        <v>0</v>
      </c>
      <c r="R39" s="56"/>
    </row>
    <row r="40" spans="1:18" ht="21" customHeight="1">
      <c r="A40" s="25" t="s">
        <v>63</v>
      </c>
      <c r="B40" s="26"/>
      <c r="C40" s="27"/>
      <c r="D40" s="28"/>
      <c r="E40" s="28">
        <v>4</v>
      </c>
      <c r="F40" s="28">
        <v>2</v>
      </c>
      <c r="G40" s="28">
        <v>12</v>
      </c>
      <c r="H40" s="28">
        <v>4</v>
      </c>
      <c r="I40" s="28">
        <v>40</v>
      </c>
      <c r="J40" s="28">
        <v>43</v>
      </c>
      <c r="K40" s="28"/>
      <c r="L40" s="28">
        <v>576</v>
      </c>
      <c r="M40" s="29">
        <v>90</v>
      </c>
      <c r="N40" s="29">
        <v>4</v>
      </c>
      <c r="O40" s="29"/>
      <c r="P40" s="55">
        <f t="shared" si="2"/>
        <v>775</v>
      </c>
      <c r="R40" s="56"/>
    </row>
    <row r="41" spans="1:18" ht="21" customHeight="1">
      <c r="A41" s="25" t="s">
        <v>64</v>
      </c>
      <c r="B41" s="26"/>
      <c r="C41" s="27"/>
      <c r="D41" s="28"/>
      <c r="E41" s="28"/>
      <c r="F41" s="28"/>
      <c r="G41" s="28"/>
      <c r="H41" s="28"/>
      <c r="I41" s="28"/>
      <c r="J41" s="28"/>
      <c r="K41" s="28"/>
      <c r="L41" s="28">
        <v>104</v>
      </c>
      <c r="M41" s="29">
        <v>24</v>
      </c>
      <c r="N41" s="29"/>
      <c r="O41" s="29"/>
      <c r="P41" s="55">
        <f t="shared" si="2"/>
        <v>128</v>
      </c>
      <c r="R41" s="56"/>
    </row>
    <row r="42" spans="1:18" ht="21" customHeight="1">
      <c r="A42" s="25" t="s">
        <v>65</v>
      </c>
      <c r="B42" s="26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9"/>
      <c r="O42" s="29"/>
      <c r="P42" s="55">
        <f t="shared" si="2"/>
        <v>0</v>
      </c>
      <c r="R42" s="56"/>
    </row>
    <row r="43" spans="1:18" ht="21" customHeight="1">
      <c r="A43" s="25" t="s">
        <v>66</v>
      </c>
      <c r="B43" s="26"/>
      <c r="C43" s="27"/>
      <c r="D43" s="28"/>
      <c r="E43" s="28"/>
      <c r="F43" s="28"/>
      <c r="G43" s="28"/>
      <c r="H43" s="28"/>
      <c r="I43" s="28"/>
      <c r="J43" s="28"/>
      <c r="K43" s="28"/>
      <c r="L43" s="57"/>
      <c r="M43" s="29"/>
      <c r="N43" s="29"/>
      <c r="O43" s="29"/>
      <c r="P43" s="55">
        <f t="shared" si="2"/>
        <v>0</v>
      </c>
      <c r="R43" s="56"/>
    </row>
    <row r="44" spans="1:18" ht="21" customHeight="1">
      <c r="A44" s="25" t="s">
        <v>67</v>
      </c>
      <c r="B44" s="26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29"/>
      <c r="O44" s="29"/>
      <c r="P44" s="55">
        <f t="shared" si="2"/>
        <v>0</v>
      </c>
      <c r="R44" s="56"/>
    </row>
    <row r="45" spans="1:18" ht="21" customHeight="1">
      <c r="A45" s="25" t="s">
        <v>68</v>
      </c>
      <c r="B45" s="26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29"/>
      <c r="O45" s="29"/>
      <c r="P45" s="55">
        <f t="shared" si="2"/>
        <v>0</v>
      </c>
      <c r="R45" s="56"/>
    </row>
    <row r="46" spans="1:18" ht="21" customHeight="1">
      <c r="A46" s="25" t="s">
        <v>69</v>
      </c>
      <c r="B46" s="26"/>
      <c r="C46" s="27"/>
      <c r="D46" s="28"/>
      <c r="E46" s="28"/>
      <c r="F46" s="28">
        <v>3</v>
      </c>
      <c r="G46" s="28">
        <v>2</v>
      </c>
      <c r="H46" s="28">
        <v>3</v>
      </c>
      <c r="I46" s="28"/>
      <c r="J46" s="28"/>
      <c r="K46" s="28"/>
      <c r="L46" s="28">
        <v>9</v>
      </c>
      <c r="M46" s="29">
        <v>1</v>
      </c>
      <c r="N46" s="29"/>
      <c r="O46" s="29"/>
      <c r="P46" s="55">
        <f t="shared" si="2"/>
        <v>18</v>
      </c>
      <c r="R46" s="56"/>
    </row>
    <row r="47" spans="1:18" ht="21" customHeight="1">
      <c r="A47" s="25" t="s">
        <v>70</v>
      </c>
      <c r="B47" s="26"/>
      <c r="C47" s="27"/>
      <c r="D47" s="28">
        <v>2</v>
      </c>
      <c r="E47" s="28">
        <v>2</v>
      </c>
      <c r="F47" s="28">
        <v>6</v>
      </c>
      <c r="G47" s="28"/>
      <c r="H47" s="28"/>
      <c r="I47" s="28"/>
      <c r="J47" s="28">
        <v>34</v>
      </c>
      <c r="K47" s="28"/>
      <c r="L47" s="28">
        <v>27</v>
      </c>
      <c r="M47" s="29">
        <v>25</v>
      </c>
      <c r="N47" s="29">
        <v>1</v>
      </c>
      <c r="O47" s="29"/>
      <c r="P47" s="55">
        <f t="shared" si="2"/>
        <v>97</v>
      </c>
      <c r="R47" s="56"/>
    </row>
    <row r="48" spans="1:18" ht="21" customHeight="1">
      <c r="A48" s="25" t="s">
        <v>71</v>
      </c>
      <c r="B48" s="26"/>
      <c r="C48" s="27"/>
      <c r="D48" s="28"/>
      <c r="E48" s="28"/>
      <c r="F48" s="28"/>
      <c r="G48" s="28"/>
      <c r="H48" s="28"/>
      <c r="I48" s="31"/>
      <c r="J48" s="59"/>
      <c r="K48" s="28"/>
      <c r="L48" s="28"/>
      <c r="M48" s="29"/>
      <c r="N48" s="29"/>
      <c r="O48" s="29"/>
      <c r="P48" s="55">
        <f t="shared" si="2"/>
        <v>0</v>
      </c>
      <c r="R48" s="56"/>
    </row>
    <row r="49" spans="1:18" ht="21" customHeight="1">
      <c r="A49" s="25" t="s">
        <v>72</v>
      </c>
      <c r="B49" s="26"/>
      <c r="C49" s="27">
        <v>4</v>
      </c>
      <c r="D49" s="28"/>
      <c r="E49" s="28"/>
      <c r="F49" s="28"/>
      <c r="G49" s="28">
        <v>10</v>
      </c>
      <c r="H49" s="28">
        <v>8</v>
      </c>
      <c r="I49" s="28">
        <v>27</v>
      </c>
      <c r="J49" s="28">
        <v>38</v>
      </c>
      <c r="K49" s="28">
        <v>3</v>
      </c>
      <c r="L49" s="28"/>
      <c r="M49" s="29"/>
      <c r="N49" s="29"/>
      <c r="O49" s="29"/>
      <c r="P49" s="55">
        <f t="shared" si="2"/>
        <v>90</v>
      </c>
      <c r="R49" s="56"/>
    </row>
    <row r="50" spans="1:18" ht="21" customHeight="1" thickBot="1">
      <c r="A50" s="32" t="s">
        <v>73</v>
      </c>
      <c r="B50" s="33"/>
      <c r="C50" s="34"/>
      <c r="D50" s="61"/>
      <c r="E50" s="35"/>
      <c r="F50" s="35"/>
      <c r="G50" s="35"/>
      <c r="H50" s="35"/>
      <c r="I50" s="62"/>
      <c r="J50" s="57"/>
      <c r="K50" s="35"/>
      <c r="L50" s="35">
        <v>200</v>
      </c>
      <c r="M50" s="36">
        <v>136</v>
      </c>
      <c r="N50" s="36"/>
      <c r="O50" s="36"/>
      <c r="P50" s="55">
        <f t="shared" si="2"/>
        <v>336</v>
      </c>
      <c r="R50" s="56"/>
    </row>
    <row r="51" spans="1:18" ht="21" customHeight="1" thickBot="1" thickTop="1">
      <c r="A51" s="63" t="s">
        <v>74</v>
      </c>
      <c r="B51" s="64"/>
      <c r="C51" s="65">
        <f>SUM(C24:C50)</f>
        <v>50</v>
      </c>
      <c r="D51" s="38">
        <f aca="true" t="shared" si="4" ref="D51:O51">SUM(D24:D50)</f>
        <v>3380</v>
      </c>
      <c r="E51" s="38">
        <f t="shared" si="4"/>
        <v>4387</v>
      </c>
      <c r="F51" s="38">
        <f t="shared" si="4"/>
        <v>5868</v>
      </c>
      <c r="G51" s="38">
        <f t="shared" si="4"/>
        <v>280</v>
      </c>
      <c r="H51" s="38">
        <f>SUM(H24:H50)</f>
        <v>309</v>
      </c>
      <c r="I51" s="38">
        <f>SUM(I24:I50)</f>
        <v>1051</v>
      </c>
      <c r="J51" s="38">
        <f t="shared" si="4"/>
        <v>16972</v>
      </c>
      <c r="K51" s="38">
        <f t="shared" si="4"/>
        <v>5311</v>
      </c>
      <c r="L51" s="38">
        <f t="shared" si="4"/>
        <v>5396</v>
      </c>
      <c r="M51" s="38">
        <f t="shared" si="4"/>
        <v>2000</v>
      </c>
      <c r="N51" s="38">
        <f t="shared" si="4"/>
        <v>1107</v>
      </c>
      <c r="O51" s="66">
        <f t="shared" si="4"/>
        <v>0</v>
      </c>
      <c r="P51" s="67">
        <f>SUM(C51:O51)</f>
        <v>46111</v>
      </c>
      <c r="Q51" s="68"/>
      <c r="R51" s="69"/>
    </row>
    <row r="52" spans="1:18" ht="21" customHeight="1" thickBot="1">
      <c r="A52" s="70"/>
      <c r="B52" s="70"/>
      <c r="C52" s="70"/>
      <c r="D52" s="71"/>
      <c r="E52" s="70"/>
      <c r="F52" s="70"/>
      <c r="G52" s="70"/>
      <c r="H52" s="70"/>
      <c r="I52" s="70"/>
      <c r="J52" s="71"/>
      <c r="K52" s="70"/>
      <c r="L52" s="70"/>
      <c r="M52" s="70"/>
      <c r="N52" s="70"/>
      <c r="O52" s="70"/>
      <c r="P52" s="71"/>
      <c r="Q52" s="48"/>
      <c r="R52" s="48"/>
    </row>
    <row r="53" spans="1:18" ht="21" customHeight="1" thickBot="1">
      <c r="A53" s="114" t="s">
        <v>75</v>
      </c>
      <c r="B53" s="115"/>
      <c r="C53" s="72">
        <f>SUM(C18,C23,C51)</f>
        <v>50</v>
      </c>
      <c r="D53" s="72">
        <f aca="true" t="shared" si="5" ref="D53:M53">SUM(D18,D23,D51)</f>
        <v>3519</v>
      </c>
      <c r="E53" s="72">
        <f t="shared" si="5"/>
        <v>5159</v>
      </c>
      <c r="F53" s="72">
        <f t="shared" si="5"/>
        <v>5868</v>
      </c>
      <c r="G53" s="72">
        <f t="shared" si="5"/>
        <v>280</v>
      </c>
      <c r="H53" s="72">
        <f t="shared" si="5"/>
        <v>309</v>
      </c>
      <c r="I53" s="72">
        <f>SUM(I18,I23,I51)</f>
        <v>1051</v>
      </c>
      <c r="J53" s="72">
        <f t="shared" si="5"/>
        <v>17208</v>
      </c>
      <c r="K53" s="72">
        <f t="shared" si="5"/>
        <v>5667</v>
      </c>
      <c r="L53" s="72">
        <f t="shared" si="5"/>
        <v>5396</v>
      </c>
      <c r="M53" s="72">
        <f t="shared" si="5"/>
        <v>2003</v>
      </c>
      <c r="N53" s="72">
        <f>SUM(N18,N23,N51)</f>
        <v>1229</v>
      </c>
      <c r="O53" s="73">
        <f>SUM(O18,O23,O51)</f>
        <v>211</v>
      </c>
      <c r="P53" s="74">
        <f>SUM(C53:O53)</f>
        <v>47950</v>
      </c>
      <c r="Q53" s="48"/>
      <c r="R53" s="40"/>
    </row>
    <row r="54" spans="1:16" ht="21" customHeight="1" thickBot="1">
      <c r="A54" s="116" t="s">
        <v>76</v>
      </c>
      <c r="B54" s="117"/>
      <c r="C54" s="75">
        <v>48</v>
      </c>
      <c r="D54" s="76">
        <v>2953</v>
      </c>
      <c r="E54" s="76">
        <v>3011</v>
      </c>
      <c r="F54" s="76">
        <v>1720</v>
      </c>
      <c r="G54" s="76">
        <v>105</v>
      </c>
      <c r="H54" s="76">
        <v>386</v>
      </c>
      <c r="I54" s="76">
        <v>575</v>
      </c>
      <c r="J54" s="77">
        <v>9983</v>
      </c>
      <c r="K54" s="76">
        <v>4312</v>
      </c>
      <c r="L54" s="76">
        <v>5490</v>
      </c>
      <c r="M54" s="76">
        <v>3376</v>
      </c>
      <c r="N54" s="78">
        <v>529</v>
      </c>
      <c r="O54" s="79">
        <v>607</v>
      </c>
      <c r="P54" s="80">
        <v>33095</v>
      </c>
    </row>
    <row r="55" spans="1:16" ht="21" customHeight="1">
      <c r="A55" s="114" t="s">
        <v>77</v>
      </c>
      <c r="B55" s="115"/>
      <c r="C55" s="81">
        <f aca="true" t="shared" si="6" ref="C55:P55">COUNTIF(C9:C16,"&gt;0")+COUNTIF(C19:C20,"&gt;0")+COUNTIF(C24:C49,"&gt;0")</f>
        <v>3</v>
      </c>
      <c r="D55" s="81">
        <f t="shared" si="6"/>
        <v>12</v>
      </c>
      <c r="E55" s="81">
        <f t="shared" si="6"/>
        <v>11</v>
      </c>
      <c r="F55" s="81">
        <f t="shared" si="6"/>
        <v>12</v>
      </c>
      <c r="G55" s="81">
        <f t="shared" si="6"/>
        <v>8</v>
      </c>
      <c r="H55" s="81">
        <f t="shared" si="6"/>
        <v>7</v>
      </c>
      <c r="I55" s="81">
        <f t="shared" si="6"/>
        <v>9</v>
      </c>
      <c r="J55" s="81">
        <f t="shared" si="6"/>
        <v>14</v>
      </c>
      <c r="K55" s="81">
        <f t="shared" si="6"/>
        <v>9</v>
      </c>
      <c r="L55" s="81">
        <f>COUNTIF(L9:L16,"&gt;0")+COUNTIF(L19:L20,"&gt;0")+COUNTIF(L24:L49,"&gt;0")</f>
        <v>13</v>
      </c>
      <c r="M55" s="81">
        <f>COUNTIF(M9:M16,"&gt;0")+COUNTIF(M19:M22,"&gt;0")+COUNTIF(M24:M49,"&gt;0")</f>
        <v>12</v>
      </c>
      <c r="N55" s="81">
        <f t="shared" si="6"/>
        <v>12</v>
      </c>
      <c r="O55" s="81">
        <f t="shared" si="6"/>
        <v>2</v>
      </c>
      <c r="P55" s="82">
        <f t="shared" si="6"/>
        <v>20</v>
      </c>
    </row>
    <row r="56" spans="1:19" s="88" customFormat="1" ht="21" customHeight="1" thickBot="1">
      <c r="A56" s="101" t="s">
        <v>78</v>
      </c>
      <c r="B56" s="102"/>
      <c r="C56" s="83">
        <v>3</v>
      </c>
      <c r="D56" s="83">
        <v>11</v>
      </c>
      <c r="E56" s="83">
        <v>10</v>
      </c>
      <c r="F56" s="83">
        <v>12</v>
      </c>
      <c r="G56" s="83">
        <v>5</v>
      </c>
      <c r="H56" s="83">
        <v>6</v>
      </c>
      <c r="I56" s="83">
        <v>7</v>
      </c>
      <c r="J56" s="83">
        <v>18</v>
      </c>
      <c r="K56" s="83">
        <v>7</v>
      </c>
      <c r="L56" s="83">
        <v>15</v>
      </c>
      <c r="M56" s="83">
        <v>14</v>
      </c>
      <c r="N56" s="84">
        <v>6</v>
      </c>
      <c r="O56" s="85">
        <v>5</v>
      </c>
      <c r="P56" s="86">
        <v>24</v>
      </c>
      <c r="Q56" s="87"/>
      <c r="S56" s="2"/>
    </row>
    <row r="57" spans="1:18" ht="21" customHeight="1" thickBot="1">
      <c r="A57" s="103" t="s">
        <v>79</v>
      </c>
      <c r="B57" s="104"/>
      <c r="C57" s="89">
        <v>2</v>
      </c>
      <c r="D57" s="90">
        <v>6</v>
      </c>
      <c r="E57" s="91">
        <v>2</v>
      </c>
      <c r="F57" s="90">
        <v>11</v>
      </c>
      <c r="G57" s="91">
        <v>4</v>
      </c>
      <c r="H57" s="90">
        <v>10</v>
      </c>
      <c r="I57" s="90">
        <v>2</v>
      </c>
      <c r="J57" s="90">
        <v>6</v>
      </c>
      <c r="K57" s="92">
        <v>6</v>
      </c>
      <c r="L57" s="90">
        <v>2</v>
      </c>
      <c r="M57" s="91">
        <v>3</v>
      </c>
      <c r="N57" s="105">
        <v>2</v>
      </c>
      <c r="O57" s="106"/>
      <c r="P57" s="93">
        <f>SUM(C57:O57)</f>
        <v>56</v>
      </c>
      <c r="Q57" s="68"/>
      <c r="R57" s="48"/>
    </row>
    <row r="58" spans="1:2" ht="21" customHeight="1">
      <c r="A58" s="94"/>
      <c r="B58" s="95"/>
    </row>
    <row r="59" spans="1:16" ht="21" customHeight="1" hidden="1">
      <c r="A59" s="107" t="s">
        <v>80</v>
      </c>
      <c r="B59" s="108"/>
      <c r="C59" s="96">
        <v>3</v>
      </c>
      <c r="D59" s="97">
        <v>10</v>
      </c>
      <c r="E59" s="98">
        <v>18</v>
      </c>
      <c r="F59" s="97">
        <v>29</v>
      </c>
      <c r="G59" s="98">
        <v>14</v>
      </c>
      <c r="H59" s="97">
        <v>0</v>
      </c>
      <c r="I59" s="98"/>
      <c r="J59" s="98">
        <v>98</v>
      </c>
      <c r="K59" s="97">
        <v>17</v>
      </c>
      <c r="L59" s="98">
        <v>21</v>
      </c>
      <c r="M59" s="99">
        <v>30</v>
      </c>
      <c r="N59" s="99"/>
      <c r="O59" s="99">
        <v>0</v>
      </c>
      <c r="P59" s="100">
        <f>SUM(C59:O59)</f>
        <v>240</v>
      </c>
    </row>
    <row r="60" ht="21" customHeight="1">
      <c r="A60" t="s">
        <v>81</v>
      </c>
    </row>
    <row r="61" ht="17.25">
      <c r="A61" t="s">
        <v>82</v>
      </c>
    </row>
    <row r="62" ht="21" customHeight="1">
      <c r="A62" t="s">
        <v>83</v>
      </c>
    </row>
  </sheetData>
  <sheetProtection/>
  <mergeCells count="10">
    <mergeCell ref="A56:B56"/>
    <mergeCell ref="A57:B57"/>
    <mergeCell ref="N57:O57"/>
    <mergeCell ref="A59:B59"/>
    <mergeCell ref="B2:H2"/>
    <mergeCell ref="B4:G4"/>
    <mergeCell ref="H7:I7"/>
    <mergeCell ref="A53:B53"/>
    <mergeCell ref="A54:B54"/>
    <mergeCell ref="A55:B55"/>
  </mergeCells>
  <printOptions/>
  <pageMargins left="0.3937007874015748" right="0" top="0.3937007874015748" bottom="0.3937007874015748" header="0.3937007874015748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tomomi-t</dc:creator>
  <cp:keywords/>
  <dc:description/>
  <cp:lastModifiedBy>森岡　育代</cp:lastModifiedBy>
  <dcterms:created xsi:type="dcterms:W3CDTF">2012-01-13T00:48:57Z</dcterms:created>
  <dcterms:modified xsi:type="dcterms:W3CDTF">2013-05-13T07:22:06Z</dcterms:modified>
  <cp:category/>
  <cp:version/>
  <cp:contentType/>
  <cp:contentStatus/>
</cp:coreProperties>
</file>