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1785" windowWidth="19320" windowHeight="12120" activeTab="1"/>
  </bookViews>
  <sheets>
    <sheet name="104" sheetId="1" r:id="rId1"/>
    <sheet name="106" sheetId="2" r:id="rId2"/>
    <sheet name="108" sheetId="3" r:id="rId3"/>
    <sheet name="110" sheetId="4" r:id="rId4"/>
    <sheet name="112" sheetId="5" r:id="rId5"/>
    <sheet name="114" sheetId="6" r:id="rId6"/>
    <sheet name="116" sheetId="7" r:id="rId7"/>
  </sheets>
  <definedNames>
    <definedName name="_xlnm.Print_Area" localSheetId="0">'104'!$A$1:$BF$58</definedName>
    <definedName name="_xlnm.Print_Area" localSheetId="2">'108'!$A$1:$Z$44</definedName>
    <definedName name="_xlnm.Print_Area" localSheetId="3">'110'!$A$1:$AA$46</definedName>
    <definedName name="_xlnm.Print_Area" localSheetId="4">'112'!$A$1:$P$63</definedName>
    <definedName name="_xlnm.Print_Area" localSheetId="5">'114'!$A$1:$O$53</definedName>
    <definedName name="_xlnm.Print_Area" localSheetId="6">'116'!$A$1:$AF$53</definedName>
  </definedNames>
  <calcPr fullCalcOnLoad="1"/>
</workbook>
</file>

<file path=xl/sharedStrings.xml><?xml version="1.0" encoding="utf-8"?>
<sst xmlns="http://schemas.openxmlformats.org/spreadsheetml/2006/main" count="1764" uniqueCount="541">
  <si>
    <t>不　定　期</t>
  </si>
  <si>
    <t>人の運送をする航路</t>
  </si>
  <si>
    <t>資料　北陸信越運輸局石川運輸支局「旅客航路事業運航実績報告書」</t>
  </si>
  <si>
    <r>
      <t>年　  度　      　及　　び      　　  会</t>
    </r>
    <r>
      <rPr>
        <sz val="12"/>
        <rFont val="ＭＳ 明朝"/>
        <family val="1"/>
      </rPr>
      <t xml:space="preserve"> 社 別</t>
    </r>
  </si>
  <si>
    <r>
      <t>その</t>
    </r>
    <r>
      <rPr>
        <sz val="12"/>
        <rFont val="ＭＳ 明朝"/>
        <family val="1"/>
      </rPr>
      <t>他の私鉄バス路線</t>
    </r>
  </si>
  <si>
    <r>
      <t>旅 客</t>
    </r>
    <r>
      <rPr>
        <sz val="12"/>
        <rFont val="ＭＳ 明朝"/>
        <family val="1"/>
      </rPr>
      <t xml:space="preserve"> 輸 送　　　　　人　　　 員</t>
    </r>
  </si>
  <si>
    <r>
      <t xml:space="preserve">輸　　 </t>
    </r>
    <r>
      <rPr>
        <sz val="12"/>
        <rFont val="ＭＳ 明朝"/>
        <family val="1"/>
      </rPr>
      <t xml:space="preserve"> 送  　　収　　  入</t>
    </r>
  </si>
  <si>
    <t>総　　数</t>
  </si>
  <si>
    <t>貨            物            用</t>
  </si>
  <si>
    <t>乗　　合　　用</t>
  </si>
  <si>
    <t xml:space="preserve">特 種（殊） 用 </t>
  </si>
  <si>
    <t>普　　　通　　　車</t>
  </si>
  <si>
    <t>小　　　型　　　車</t>
  </si>
  <si>
    <t>普通車及び小型車</t>
  </si>
  <si>
    <t>特　種　用　途　車</t>
  </si>
  <si>
    <t>自家用</t>
  </si>
  <si>
    <t>計</t>
  </si>
  <si>
    <t>金沢市</t>
  </si>
  <si>
    <t>七尾市</t>
  </si>
  <si>
    <t>小松市</t>
  </si>
  <si>
    <t>輪島市</t>
  </si>
  <si>
    <t>珠洲市</t>
  </si>
  <si>
    <t>加賀市</t>
  </si>
  <si>
    <t>羽咋市</t>
  </si>
  <si>
    <t>能美郡</t>
  </si>
  <si>
    <t>川北町</t>
  </si>
  <si>
    <t>河北郡</t>
  </si>
  <si>
    <t>津幡町</t>
  </si>
  <si>
    <t>内灘町</t>
  </si>
  <si>
    <t>羽咋郡</t>
  </si>
  <si>
    <t>鹿島郡</t>
  </si>
  <si>
    <t>穴水町</t>
  </si>
  <si>
    <t>被けん　　引　車</t>
  </si>
  <si>
    <t>軽  自　    　動　車</t>
  </si>
  <si>
    <t>軽  自　  　動　車</t>
  </si>
  <si>
    <t>小型二輪    車及び軽　　　二 輪 車</t>
  </si>
  <si>
    <t>営業用</t>
  </si>
  <si>
    <t>資料　北陸信越運輸局石川運輸支局</t>
  </si>
  <si>
    <t>白山市</t>
  </si>
  <si>
    <t>能美市</t>
  </si>
  <si>
    <t>宝達志水町</t>
  </si>
  <si>
    <t>中能登町</t>
  </si>
  <si>
    <t>鳳珠郡</t>
  </si>
  <si>
    <t>能登町</t>
  </si>
  <si>
    <t>注　　不明車両を含むため、合計と合わない場合がある。</t>
  </si>
  <si>
    <t>志賀町</t>
  </si>
  <si>
    <t>運輸及び通信 111</t>
  </si>
  <si>
    <t>年度及び　　　市 町 別</t>
  </si>
  <si>
    <t>106 運輸及び通信</t>
  </si>
  <si>
    <t>112 運輸及び通信</t>
  </si>
  <si>
    <t>114 運輸及び通信</t>
  </si>
  <si>
    <t>116 運輸及び通信</t>
  </si>
  <si>
    <t>２２</t>
  </si>
  <si>
    <t>　４　敷浪駅は平成20年7月1日、動橋駅は平成21年4月1日より簡易な発売駅から無人駅に変更された。</t>
  </si>
  <si>
    <t>－</t>
  </si>
  <si>
    <t xml:space="preserve">        11</t>
  </si>
  <si>
    <t xml:space="preserve"> </t>
  </si>
  <si>
    <t xml:space="preserve">        12</t>
  </si>
  <si>
    <t xml:space="preserve">        ２</t>
  </si>
  <si>
    <t xml:space="preserve">        ３</t>
  </si>
  <si>
    <t>紙　  パ　ル　プ</t>
  </si>
  <si>
    <t>雑　　　　品</t>
  </si>
  <si>
    <t>運輸及び通信 113</t>
  </si>
  <si>
    <t>（単位：隻、ｔ）</t>
  </si>
  <si>
    <t xml:space="preserve">総　　　　数  </t>
  </si>
  <si>
    <t>輸送人員</t>
  </si>
  <si>
    <t>隻　　数</t>
  </si>
  <si>
    <t>総トン数</t>
  </si>
  <si>
    <t>滝　　　　　　　　　　　港</t>
  </si>
  <si>
    <t>漁　　　船</t>
  </si>
  <si>
    <t>そ　の　他</t>
  </si>
  <si>
    <t>年度末現在</t>
  </si>
  <si>
    <t>総　　額</t>
  </si>
  <si>
    <t>発　送
トン数</t>
  </si>
  <si>
    <t>到　着　　トン数</t>
  </si>
  <si>
    <t>発　送　　　トン数</t>
  </si>
  <si>
    <t>国の管理</t>
  </si>
  <si>
    <t>県の管理</t>
  </si>
  <si>
    <t>主　　要</t>
  </si>
  <si>
    <t>一　　般</t>
  </si>
  <si>
    <t>曳船</t>
  </si>
  <si>
    <t>油槽、給油船</t>
  </si>
  <si>
    <t>漁船</t>
  </si>
  <si>
    <t>漁業調査等指導船</t>
  </si>
  <si>
    <t>（２）　旅　　客　　自　　動　　車　　輸　　送　　実　　績</t>
  </si>
  <si>
    <t>（単位：人、千円）</t>
  </si>
  <si>
    <t>年　　　度</t>
  </si>
  <si>
    <r>
      <t>一 般</t>
    </r>
    <r>
      <rPr>
        <sz val="12"/>
        <rFont val="ＭＳ 明朝"/>
        <family val="1"/>
      </rPr>
      <t xml:space="preserve"> 貸 切 旅 客 自 動 車（観光バス）</t>
    </r>
  </si>
  <si>
    <t>港　　湾　　名</t>
  </si>
  <si>
    <t>種　　　　類</t>
  </si>
  <si>
    <t>所 属 地</t>
  </si>
  <si>
    <t>　外　航　商　船</t>
  </si>
  <si>
    <t>年　度　末　　　　実在車両数</t>
  </si>
  <si>
    <t>総走行距離(㎞)</t>
  </si>
  <si>
    <t>営業収入</t>
  </si>
  <si>
    <t>金　　　　　沢　　　　　港</t>
  </si>
  <si>
    <t>重　　要　　港　　湾</t>
  </si>
  <si>
    <t>金 沢 市</t>
  </si>
  <si>
    <t>七　　　　　尾　　　　　港</t>
  </si>
  <si>
    <t>七 尾 市</t>
  </si>
  <si>
    <t>塩　　　　　屋　　　　　港</t>
  </si>
  <si>
    <t>地　　方　　港　　湾</t>
  </si>
  <si>
    <t>加 賀 市</t>
  </si>
  <si>
    <t>羽 咋 市</t>
  </si>
  <si>
    <t>運輸及び通信 115</t>
  </si>
  <si>
    <t>穴　　　　　水　　　　　港</t>
  </si>
  <si>
    <t>穴 水 町</t>
  </si>
  <si>
    <t>金 属 製 品 機 械</t>
  </si>
  <si>
    <t>数    量</t>
  </si>
  <si>
    <t>金    額</t>
  </si>
  <si>
    <t xml:space="preserve"> </t>
  </si>
  <si>
    <t/>
  </si>
  <si>
    <t>年 度 及 び　　　　月 　　　次</t>
  </si>
  <si>
    <t>（単位：kｍ、箇所）</t>
  </si>
  <si>
    <r>
      <t>一 般</t>
    </r>
    <r>
      <rPr>
        <sz val="12"/>
        <rFont val="ＭＳ 明朝"/>
        <family val="1"/>
      </rPr>
      <t xml:space="preserve"> 乗 用 旅 客 自 動 車（ハイヤ、タクシー）</t>
    </r>
  </si>
  <si>
    <t>飯　　　　　田　　　　　港</t>
  </si>
  <si>
    <t>珠 洲 市</t>
  </si>
  <si>
    <t>旅客収入</t>
  </si>
  <si>
    <t>その他収入</t>
  </si>
  <si>
    <t>（２）　船　　　　　舶　　　　　数（各年度３月３１日現在）</t>
  </si>
  <si>
    <t>合計</t>
  </si>
  <si>
    <t>用途別</t>
  </si>
  <si>
    <t>旅客船</t>
  </si>
  <si>
    <t>注　　２０トン以上の船舶数</t>
  </si>
  <si>
    <t>資料　北陸信越運輸局石川運輸支局</t>
  </si>
  <si>
    <t>（３）　旅　 客　 輸 　送　 実　績</t>
  </si>
  <si>
    <t>（単位：人）</t>
  </si>
  <si>
    <t>年　　度</t>
  </si>
  <si>
    <t>旅　　　客</t>
  </si>
  <si>
    <t>総　　数</t>
  </si>
  <si>
    <t>定　　期</t>
  </si>
  <si>
    <t>（３）　乗　　合　　自　　動　　車　　輸　　送　　実　　績　</t>
  </si>
  <si>
    <t>（単位：千人、千円）</t>
  </si>
  <si>
    <r>
      <t>年 度 及</t>
    </r>
    <r>
      <rPr>
        <sz val="12"/>
        <rFont val="ＭＳ 明朝"/>
        <family val="1"/>
      </rPr>
      <t xml:space="preserve"> び　　　　　 営 業 所 別</t>
    </r>
  </si>
  <si>
    <t>西日本ＪＲバス路線</t>
  </si>
  <si>
    <r>
      <t>旅 客</t>
    </r>
    <r>
      <rPr>
        <sz val="12"/>
        <rFont val="ＭＳ 明朝"/>
        <family val="1"/>
      </rPr>
      <t xml:space="preserve"> 輸 送　　　　　人　　　 員</t>
    </r>
  </si>
  <si>
    <r>
      <t xml:space="preserve">輸　　 </t>
    </r>
    <r>
      <rPr>
        <sz val="12"/>
        <rFont val="ＭＳ 明朝"/>
        <family val="1"/>
      </rPr>
      <t xml:space="preserve"> 送  　　収　　  入</t>
    </r>
  </si>
  <si>
    <t>営業距離（㎞）</t>
  </si>
  <si>
    <t>資料　北陸鉄道㈱</t>
  </si>
  <si>
    <t>運輸及び通信 117</t>
  </si>
  <si>
    <t>一 般 加 入 電 話 数</t>
  </si>
  <si>
    <t>ビル電話</t>
  </si>
  <si>
    <t>普通郵便局</t>
  </si>
  <si>
    <t>特定郵便局</t>
  </si>
  <si>
    <t>簡易郵便局</t>
  </si>
  <si>
    <t>事　　 務</t>
  </si>
  <si>
    <t>総　　額</t>
  </si>
  <si>
    <t>北陸鉄道（株）</t>
  </si>
  <si>
    <t>小松バス（株）</t>
  </si>
  <si>
    <t>その他私鉄バス</t>
  </si>
  <si>
    <t>幅　　員　　別　　内　　訳</t>
  </si>
  <si>
    <t>路　　面　　別　　内　　訳</t>
  </si>
  <si>
    <t>規　格　改　良　済</t>
  </si>
  <si>
    <t>未　　改　　良</t>
  </si>
  <si>
    <t>砂利道</t>
  </si>
  <si>
    <t>道路延長</t>
  </si>
  <si>
    <t>橋　　　梁</t>
  </si>
  <si>
    <t>アスファルト系</t>
  </si>
  <si>
    <t>個　数</t>
  </si>
  <si>
    <t>延　長</t>
  </si>
  <si>
    <t>高　　級</t>
  </si>
  <si>
    <t>簡　　易</t>
  </si>
  <si>
    <t>総  数</t>
  </si>
  <si>
    <t>注　　四捨五入の関係で計が合わない場合がある。</t>
  </si>
  <si>
    <t>資料　国土交通省道路局「道路統計年報」、「道路施設現況調査」</t>
  </si>
  <si>
    <t>市 町 別</t>
  </si>
  <si>
    <t>総延長</t>
  </si>
  <si>
    <t>重用延長</t>
  </si>
  <si>
    <t>未供用延長</t>
  </si>
  <si>
    <t>実延長</t>
  </si>
  <si>
    <t>改　  良  　済　　　      　　未 改 良 内 訳</t>
  </si>
  <si>
    <t>種　　類　　別　　内　　訳</t>
  </si>
  <si>
    <t>車　道
19.5m
以　上</t>
  </si>
  <si>
    <t>車　道
13.0m
以　上</t>
  </si>
  <si>
    <t>車　道
5.5m
以　上</t>
  </si>
  <si>
    <t>車　道
5.5m
未　満</t>
  </si>
  <si>
    <t>車　道
3.5m
以　上</t>
  </si>
  <si>
    <t>車　道
3.5m
未　満</t>
  </si>
  <si>
    <r>
      <t>規　  格
改</t>
    </r>
    <r>
      <rPr>
        <sz val="12"/>
        <rFont val="ＭＳ 明朝"/>
        <family val="1"/>
      </rPr>
      <t xml:space="preserve"> 良 済
延　  長</t>
    </r>
  </si>
  <si>
    <r>
      <t>未 改</t>
    </r>
    <r>
      <rPr>
        <sz val="12"/>
        <rFont val="ＭＳ 明朝"/>
        <family val="1"/>
      </rPr>
      <t xml:space="preserve"> 良
延 　 長</t>
    </r>
  </si>
  <si>
    <r>
      <t>（１）　市　　町　　別　　車　　種　　別　　車　　両　　数（各年</t>
    </r>
    <r>
      <rPr>
        <sz val="12"/>
        <rFont val="ＭＳ 明朝"/>
        <family val="1"/>
      </rPr>
      <t>度３月31日現在）</t>
    </r>
  </si>
  <si>
    <t>大   型　   特 殊 車</t>
  </si>
  <si>
    <t>宝達志水町</t>
  </si>
  <si>
    <t>中能登町</t>
  </si>
  <si>
    <t>（単位：t、千円）</t>
  </si>
  <si>
    <t>入　　庫　　高</t>
  </si>
  <si>
    <t>出　　庫　　高</t>
  </si>
  <si>
    <t>在 庫 高 総 数</t>
  </si>
  <si>
    <t>農  水  産  品</t>
  </si>
  <si>
    <t>（１）　駅　　別　　運　　輸　　実　　績</t>
  </si>
  <si>
    <t>（単位：１日平均、人、ｔ）</t>
  </si>
  <si>
    <t>路線名及び駅名</t>
  </si>
  <si>
    <t>窯　　業　　品</t>
  </si>
  <si>
    <t>その他化学工業品</t>
  </si>
  <si>
    <t>繊 維 工 業 品</t>
  </si>
  <si>
    <t>食 料 工 業 品</t>
  </si>
  <si>
    <t>雑　工　業　品</t>
  </si>
  <si>
    <t>資料　石川県倉庫協会「普通営業倉庫・入出庫保管残高表」</t>
  </si>
  <si>
    <r>
      <t>年 度</t>
    </r>
    <r>
      <rPr>
        <sz val="12"/>
        <rFont val="ＭＳ 明朝"/>
        <family val="1"/>
      </rPr>
      <t xml:space="preserve"> 及 び　　　　月　　 　次</t>
    </r>
  </si>
  <si>
    <t xml:space="preserve">      　５</t>
  </si>
  <si>
    <t xml:space="preserve">        ６</t>
  </si>
  <si>
    <t xml:space="preserve">        ７</t>
  </si>
  <si>
    <t xml:space="preserve"> </t>
  </si>
  <si>
    <t xml:space="preserve">  　    ８</t>
  </si>
  <si>
    <t xml:space="preserve">  　    ９</t>
  </si>
  <si>
    <t xml:space="preserve">        10</t>
  </si>
  <si>
    <t>乗　車　人　員</t>
  </si>
  <si>
    <t>端　末　設　備　数</t>
  </si>
  <si>
    <t>単　　　　独　　　　業　　　　務</t>
  </si>
  <si>
    <t>通話及び　　　　放送受信</t>
  </si>
  <si>
    <t>放送受信　　　　の　　み</t>
  </si>
  <si>
    <t>高速道路</t>
  </si>
  <si>
    <t>国道(県管理)</t>
  </si>
  <si>
    <t>県　道</t>
  </si>
  <si>
    <t>計</t>
  </si>
  <si>
    <t>普 通</t>
  </si>
  <si>
    <t>七尾線計</t>
  </si>
  <si>
    <t>　－</t>
  </si>
  <si>
    <t>－</t>
  </si>
  <si>
    <t>本 津 幡</t>
  </si>
  <si>
    <t>(簡)</t>
  </si>
  <si>
    <t>宇 野 気</t>
  </si>
  <si>
    <t>（委）</t>
  </si>
  <si>
    <t>高    松</t>
  </si>
  <si>
    <t>宝    達</t>
  </si>
  <si>
    <t>西日本旅客鉄道</t>
  </si>
  <si>
    <t>羽    咋</t>
  </si>
  <si>
    <t>重  用  延  長</t>
  </si>
  <si>
    <t>日本貨物鉄道</t>
  </si>
  <si>
    <t>能 登 部</t>
  </si>
  <si>
    <t>良    川</t>
  </si>
  <si>
    <t>実    延    長</t>
  </si>
  <si>
    <t>北 陸 本 線 計</t>
  </si>
  <si>
    <t>七    尾</t>
  </si>
  <si>
    <t>内　訳</t>
  </si>
  <si>
    <t>和倉温泉</t>
  </si>
  <si>
    <t>規格改良済延長</t>
  </si>
  <si>
    <t>大  聖  寺</t>
  </si>
  <si>
    <t>その他の駅</t>
  </si>
  <si>
    <t>加賀温泉</t>
  </si>
  <si>
    <t>未 改 良 延 長</t>
  </si>
  <si>
    <t>の と 鉄 道 計</t>
  </si>
  <si>
    <t>種類別内訳</t>
  </si>
  <si>
    <t>粟      津</t>
  </si>
  <si>
    <t>(JR)</t>
  </si>
  <si>
    <t>小      松</t>
  </si>
  <si>
    <t>橋　梁</t>
  </si>
  <si>
    <t>寺      井</t>
  </si>
  <si>
    <t>田 鶴 浜</t>
  </si>
  <si>
    <t>(委)</t>
  </si>
  <si>
    <t>個       数</t>
  </si>
  <si>
    <t>美      川</t>
  </si>
  <si>
    <t>能登中島</t>
  </si>
  <si>
    <t>加賀笠間</t>
  </si>
  <si>
    <t>穴    水</t>
  </si>
  <si>
    <t>延       長</t>
  </si>
  <si>
    <t>松      任</t>
  </si>
  <si>
    <t>その他の駅</t>
  </si>
  <si>
    <t>トンネル</t>
  </si>
  <si>
    <t>野々市</t>
  </si>
  <si>
    <t>西  金  沢</t>
  </si>
  <si>
    <t>金      沢</t>
  </si>
  <si>
    <t>東  金  沢</t>
  </si>
  <si>
    <t>森      本</t>
  </si>
  <si>
    <t>幅員別内訳</t>
  </si>
  <si>
    <t>津      幡</t>
  </si>
  <si>
    <t>車道幅19.5m以上</t>
  </si>
  <si>
    <t>注１　北陸本線、七尾線の(委)は委託駅、（簡）は簡易な発売駅である。</t>
  </si>
  <si>
    <t>　２　無人駅はその他の駅に含む。</t>
  </si>
  <si>
    <t>　３　年累計を日割りしているため、合計と合わない場合がある。</t>
  </si>
  <si>
    <t>資料　西日本旅客鉄道(株)金沢支社、のと鉄道(株)、日本貨物鉄道（株）関西支社金沢支店</t>
  </si>
  <si>
    <t>車道幅 5.5m以上</t>
  </si>
  <si>
    <t>福　　　　　浦　　　　　港</t>
  </si>
  <si>
    <t>志 賀 町</t>
  </si>
  <si>
    <t>輪　　　　　島　　　　　港</t>
  </si>
  <si>
    <t>輪 島 市</t>
  </si>
  <si>
    <t>項　　　　　　目</t>
  </si>
  <si>
    <t>路面別内訳</t>
  </si>
  <si>
    <t>乗車人員（計）</t>
  </si>
  <si>
    <t>宇　　　出　　　津　　　港</t>
  </si>
  <si>
    <t>能 登 町</t>
  </si>
  <si>
    <t>小　　　　　木　　　　　港</t>
  </si>
  <si>
    <t>年　　　度</t>
  </si>
  <si>
    <t>注１　県道一般の総延長は未供用延長を含む。　</t>
  </si>
  <si>
    <t>年　度　末　　　　実在車両数</t>
  </si>
  <si>
    <t>和　　　　　倉　　　　　港</t>
  </si>
  <si>
    <t>県　 内 　合 　計</t>
  </si>
  <si>
    <t>港　　湾　　名</t>
  </si>
  <si>
    <t>内　航　商　船</t>
  </si>
  <si>
    <t>総トン数</t>
  </si>
  <si>
    <t xml:space="preserve">  ２　運輸雑収は広告料、荷物運搬料を含む。</t>
  </si>
  <si>
    <t>注　　航空回数は、出発／到着を表している。</t>
  </si>
  <si>
    <t>県　　　　　道</t>
  </si>
  <si>
    <t>定 期</t>
  </si>
  <si>
    <t>総　　延　　長</t>
  </si>
  <si>
    <t>(JR)</t>
  </si>
  <si>
    <t>道  路  延  長</t>
  </si>
  <si>
    <t>規格改良済</t>
  </si>
  <si>
    <t>住　　 宅</t>
  </si>
  <si>
    <t>集　　　配</t>
  </si>
  <si>
    <t>無　集　配</t>
  </si>
  <si>
    <t>…</t>
  </si>
  <si>
    <t>注１　一般加入電話数には従来の加入電話のほかＩＮＳネットサービスの数値も含んでいる。</t>
  </si>
  <si>
    <t>共同業務</t>
  </si>
  <si>
    <t>地方公共団体</t>
  </si>
  <si>
    <t>農林漁業団体</t>
  </si>
  <si>
    <t>公益法人</t>
  </si>
  <si>
    <t>個　　人</t>
  </si>
  <si>
    <t>施　　　設　　　数</t>
  </si>
  <si>
    <t>加入者数</t>
  </si>
  <si>
    <t>告知放送</t>
  </si>
  <si>
    <t>街頭放送</t>
  </si>
  <si>
    <t>共同聴取</t>
  </si>
  <si>
    <t>Ｎ Ｈ Ｋ</t>
  </si>
  <si>
    <t>その他の</t>
  </si>
  <si>
    <t>辺地共聴</t>
  </si>
  <si>
    <t>（単位：契約数、通）</t>
  </si>
  <si>
    <t>年　　度</t>
  </si>
  <si>
    <t>公　　　衆　　　電　　　話　　　数</t>
  </si>
  <si>
    <t>携帯電話</t>
  </si>
  <si>
    <t>ＰＨＳ</t>
  </si>
  <si>
    <t>年　　度</t>
  </si>
  <si>
    <t>分　室　　　　　　　　（別　掲）</t>
  </si>
  <si>
    <t>緑</t>
  </si>
  <si>
    <t>デジタル</t>
  </si>
  <si>
    <r>
      <t>う ち 自　　　動</t>
    </r>
    <r>
      <rPr>
        <sz val="12"/>
        <rFont val="ＭＳ 明朝"/>
        <family val="1"/>
      </rPr>
      <t xml:space="preserve"> 車 交　　　通 不 能</t>
    </r>
  </si>
  <si>
    <t>羽咋市</t>
  </si>
  <si>
    <t>かほく市</t>
  </si>
  <si>
    <t>能美市</t>
  </si>
  <si>
    <t>鳳珠郡</t>
  </si>
  <si>
    <t>運輸及び通信 107</t>
  </si>
  <si>
    <t>資料　北陸総合通信局</t>
  </si>
  <si>
    <t>旅　　　　　客</t>
  </si>
  <si>
    <t>貨　　物</t>
  </si>
  <si>
    <t>年　度　及　び　　　　項　　目　　別</t>
  </si>
  <si>
    <t>総　数</t>
  </si>
  <si>
    <t>一　般　国　道</t>
  </si>
  <si>
    <t>有　料　道　路</t>
  </si>
  <si>
    <t>小　　　　松　－　静　　　　岡</t>
  </si>
  <si>
    <t>（単位：契約数）</t>
  </si>
  <si>
    <t>設　　　　　　　　　　　　備　　　　　　　　　　　　数</t>
  </si>
  <si>
    <t>資料　北陸信越運輸局石川運輸支局</t>
  </si>
  <si>
    <t>資料　北陸総合通信局「年度末報告調査資料」</t>
  </si>
  <si>
    <t>年　　度</t>
  </si>
  <si>
    <t>共同聴取　　　　　告知放送</t>
  </si>
  <si>
    <t>施　　設</t>
  </si>
  <si>
    <t>旅　　　　　　　　　　客　　　　　　　　　　輸　　　　　　　　　　送　　　　　　（　　　　定　　　　期　　　　便　　　　）</t>
  </si>
  <si>
    <t>総　　　　　　　　数</t>
  </si>
  <si>
    <t>小　　　　松　－　東　　　京　</t>
  </si>
  <si>
    <t>小　　　　松　－　札　　　　幌</t>
  </si>
  <si>
    <t>小　　　　松　－　福　　　　岡</t>
  </si>
  <si>
    <t>小　　　　松　－　仙　　　　台</t>
  </si>
  <si>
    <t>小　　　　松　－　那　　　　覇</t>
  </si>
  <si>
    <t>(回)</t>
  </si>
  <si>
    <t>(人)</t>
  </si>
  <si>
    <t>／</t>
  </si>
  <si>
    <t>能登</t>
  </si>
  <si>
    <t>貨物（小包を含む）輸送</t>
  </si>
  <si>
    <t>能　　　　登　－　東　　　京</t>
  </si>
  <si>
    <t>小　　　　松　－　成　　　　田</t>
  </si>
  <si>
    <t>小　　　　松　－　ソ　　ウ　　ル</t>
  </si>
  <si>
    <t>小　　　　松　－　上　　　　海</t>
  </si>
  <si>
    <t>小　　　　松　－　台　　　　北</t>
  </si>
  <si>
    <t>発　　送</t>
  </si>
  <si>
    <t>到　　着</t>
  </si>
  <si>
    <t>航空回数</t>
  </si>
  <si>
    <t>資料　石川県空港企画課</t>
  </si>
  <si>
    <t>年度及び　  　　月    次</t>
  </si>
  <si>
    <t>１０　　　運　　　　　　　　輸　　　　　　　　及　　　　　　　　び　　　　　　　　通　　　　　　　　信</t>
  </si>
  <si>
    <t xml:space="preserve">  〃   3.5　〃</t>
  </si>
  <si>
    <t>（単位：千人、千円）</t>
  </si>
  <si>
    <t xml:space="preserve">  〃   3.5m未満</t>
  </si>
  <si>
    <t xml:space="preserve">        ７</t>
  </si>
  <si>
    <t xml:space="preserve">  　    ８</t>
  </si>
  <si>
    <t>定    期</t>
  </si>
  <si>
    <t>セメント系</t>
  </si>
  <si>
    <t>-</t>
  </si>
  <si>
    <t>定 期 外</t>
  </si>
  <si>
    <t>ｱｽﾌｧﾙﾄ系高級</t>
  </si>
  <si>
    <t xml:space="preserve">     〃    簡易</t>
  </si>
  <si>
    <t>運  賃  総  額</t>
  </si>
  <si>
    <t>砂   利   道</t>
  </si>
  <si>
    <t>旅客運賃</t>
  </si>
  <si>
    <t xml:space="preserve">        ２</t>
  </si>
  <si>
    <t xml:space="preserve">        ３</t>
  </si>
  <si>
    <t>運輸雑収</t>
  </si>
  <si>
    <t>　２　四捨五入の関係で合計が合わない場合がある。</t>
  </si>
  <si>
    <t>注１　石川線及び浅野川線である。</t>
  </si>
  <si>
    <t>資料　国土交通省道路局「道路統計年報」</t>
  </si>
  <si>
    <t>航 空 回 数</t>
  </si>
  <si>
    <r>
      <t xml:space="preserve">乗 </t>
    </r>
    <r>
      <rPr>
        <sz val="12"/>
        <rFont val="ＭＳ 明朝"/>
        <family val="1"/>
      </rPr>
      <t xml:space="preserve"> 客</t>
    </r>
  </si>
  <si>
    <r>
      <t xml:space="preserve">降 </t>
    </r>
    <r>
      <rPr>
        <sz val="12"/>
        <rFont val="ＭＳ 明朝"/>
        <family val="1"/>
      </rPr>
      <t xml:space="preserve"> 客</t>
    </r>
  </si>
  <si>
    <t>利用率 (％)</t>
  </si>
  <si>
    <t>乗 客</t>
  </si>
  <si>
    <t>降 客</t>
  </si>
  <si>
    <t xml:space="preserve">      　５</t>
  </si>
  <si>
    <t xml:space="preserve">        ６</t>
  </si>
  <si>
    <t xml:space="preserve">  　    ９</t>
  </si>
  <si>
    <t xml:space="preserve">        10</t>
  </si>
  <si>
    <t xml:space="preserve">        11</t>
  </si>
  <si>
    <t xml:space="preserve">        12</t>
  </si>
  <si>
    <t>（１）　国　　道　　及　　び　　県　　道　（各年度４月１日現在）</t>
  </si>
  <si>
    <t>乗  客</t>
  </si>
  <si>
    <t>降  客</t>
  </si>
  <si>
    <t>利用率 (％)</t>
  </si>
  <si>
    <t>重　　量</t>
  </si>
  <si>
    <t>乗 客</t>
  </si>
  <si>
    <t>降 客</t>
  </si>
  <si>
    <t>(t)</t>
  </si>
  <si>
    <t>　　</t>
  </si>
  <si>
    <t>注　　入港船舶は、積載貨物の有無にかかわらず、総トン数５トン以上のものにつき調査したものである。　</t>
  </si>
  <si>
    <t>（単位:km、箇所）</t>
  </si>
  <si>
    <t xml:space="preserve">  〃  13.0  〃</t>
  </si>
  <si>
    <t xml:space="preserve">  〃   5.5  〃</t>
  </si>
  <si>
    <t xml:space="preserve">  〃   5.5m未満</t>
  </si>
  <si>
    <t>未改良</t>
  </si>
  <si>
    <t>舗装道</t>
  </si>
  <si>
    <t>計</t>
  </si>
  <si>
    <t>舗　　　　装　　　　道</t>
  </si>
  <si>
    <t>ト ン ネ ル</t>
  </si>
  <si>
    <t>（単位：台）</t>
  </si>
  <si>
    <t>乗　　　　　　用</t>
  </si>
  <si>
    <t>二　 輪</t>
  </si>
  <si>
    <t>かほく市</t>
  </si>
  <si>
    <t>ＤＳＬ</t>
  </si>
  <si>
    <t>ＦＴＴＨ</t>
  </si>
  <si>
    <t>ＦＷＡ</t>
  </si>
  <si>
    <t>ＢＷＡ</t>
  </si>
  <si>
    <t>資料　北陸総合通信局「年度末統計資料」</t>
  </si>
  <si>
    <t>　２  ＦＴＴＨとは、光ファイバー回線でネットワークに接続するアクセスサービス。（集合住宅において、一部に電話回線を</t>
  </si>
  <si>
    <t>　　　利用するＶＤＳＬ等を含む。）</t>
  </si>
  <si>
    <t>　３  ＦＷＡとは、固定された利用者端末を無線でネットワークに接続するアクセスサービス。</t>
  </si>
  <si>
    <r>
      <t>※　平成22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月1日から</t>
    </r>
    <r>
      <rPr>
        <sz val="12"/>
        <rFont val="ＭＳ 明朝"/>
        <family val="1"/>
      </rPr>
      <t>1日2往復</t>
    </r>
  </si>
  <si>
    <t>※　平成20年3月30日から週4往復</t>
  </si>
  <si>
    <t>※　平成20年6月1日から就航</t>
  </si>
  <si>
    <t>２３</t>
  </si>
  <si>
    <t>　</t>
  </si>
  <si>
    <t>　　</t>
  </si>
  <si>
    <t>※　平成21年7月23日から就航</t>
  </si>
  <si>
    <t>…</t>
  </si>
  <si>
    <t>セメント系</t>
  </si>
  <si>
    <t>野々市市</t>
  </si>
  <si>
    <t>年　　度</t>
  </si>
  <si>
    <t>　</t>
  </si>
  <si>
    <t>　</t>
  </si>
  <si>
    <t>　</t>
  </si>
  <si>
    <t>ラ　　ジ　　オ　　放　　送</t>
  </si>
  <si>
    <t>テ レ ビ ジ ョ ン 放 送</t>
  </si>
  <si>
    <t>注１　平成２１年度から加入者数は非公表。</t>
  </si>
  <si>
    <t>　　　テレビジョン放送となり、街頭放送については、届出不要となる。</t>
  </si>
  <si>
    <t>　</t>
  </si>
  <si>
    <t>-</t>
  </si>
  <si>
    <t>資料　日本郵便（株）北陸支社</t>
  </si>
  <si>
    <t>５８　　航　　　　　　空　　　　　　輸　　　　　　送　　　　　　状　　　　　　況</t>
  </si>
  <si>
    <t>５９　　鉄　　　　　　　　　道</t>
  </si>
  <si>
    <t>５９　　鉄　　　　　　道（つづき）</t>
  </si>
  <si>
    <t>６０　　道　　　　　　　　路</t>
  </si>
  <si>
    <t>６０　　道　　　　　　　　　　　　　　　　　路（つづき）</t>
  </si>
  <si>
    <t>６１　　自　　　　　　　　　動　　　　　　　　　車</t>
  </si>
  <si>
    <t>６１　　自　　　動　　　車（つづき）</t>
  </si>
  <si>
    <t>６２　　港　　　湾　　　及　　　び　　　船　　　舶</t>
  </si>
  <si>
    <t>６２　　港　 湾　 及　 び　 船　 舶（つづき）</t>
  </si>
  <si>
    <t>６２　　港　 湾　 及　 び　 船　 舶（つづき）</t>
  </si>
  <si>
    <t>６３　　普　通　営　業　倉　庫　使　用　状　況</t>
  </si>
  <si>
    <t>６４　加 入 電 話 数 及 び 公 衆 電 話 数（各年度３月３１日現在）</t>
  </si>
  <si>
    <t>６５　インターネット接続サービス加入数（各年度３月31日現在）</t>
  </si>
  <si>
    <r>
      <t xml:space="preserve">※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平成23年3月12日～7月24日 東日本大震災の影響により欠航</t>
    </r>
  </si>
  <si>
    <t>※  平成23年3月27日から運休</t>
  </si>
  <si>
    <t>※　平成19年10月１日から１日２往復に減便</t>
  </si>
  <si>
    <t>　４　ＢＷＡとは、２．５ＧＨｚ帯を使用する広帯域移動無線アクセスシステムでネットワークに接続するアクセスサービスで、</t>
  </si>
  <si>
    <t>　　　平成２１年度からサービスを開始。</t>
  </si>
  <si>
    <t>金　　　　属</t>
  </si>
  <si>
    <t xml:space="preserve"> </t>
  </si>
  <si>
    <t>６６　有線放送電話設備設置状況（各年度３月31日現在）</t>
  </si>
  <si>
    <t>６７　有線一般放送設備設置状況（各年度３月31日現在）</t>
  </si>
  <si>
    <t>　２　平成２３年６月の放送法改正により、有線ラジオ放送及び有線テレビジョン放送は、それぞれ有線一般放送のラジオ放送及び</t>
  </si>
  <si>
    <t>資料　石川県港湾課「港湾統計」</t>
  </si>
  <si>
    <t xml:space="preserve"> </t>
  </si>
  <si>
    <t xml:space="preserve"> </t>
  </si>
  <si>
    <t>注１  ＤＳＬとは、電話回線（メタル回線）でネットワークに接続するアクセスサービス。（ＡＤＳＬ等。）</t>
  </si>
  <si>
    <t>２４</t>
  </si>
  <si>
    <t>　</t>
  </si>
  <si>
    <t xml:space="preserve"> </t>
  </si>
  <si>
    <t>６８　郵便施設数（各年度３月31日現在）</t>
  </si>
  <si>
    <t>総　　　　数</t>
  </si>
  <si>
    <t>集　　配</t>
  </si>
  <si>
    <t>ＩＣカード</t>
  </si>
  <si>
    <t>ケーブルテレビ</t>
  </si>
  <si>
    <t>資料　ＮＴＴ西日本、北陸総合通信局</t>
  </si>
  <si>
    <t>※　平成25年３月31日から１日４往復に増便</t>
  </si>
  <si>
    <t>※　平成25年３月31日から１日２往復に増便</t>
  </si>
  <si>
    <t>※　平成23年10月4日から週４便に増便</t>
  </si>
  <si>
    <t>※　平成24年9月2日から週５便に増便</t>
  </si>
  <si>
    <t>※　平成24年12月8日から週７便に増便</t>
  </si>
  <si>
    <t>（２）　そ　の　他　の　鉄　道　運　輸　実　績</t>
  </si>
  <si>
    <t>定期開設局</t>
  </si>
  <si>
    <t>総　　数</t>
  </si>
  <si>
    <t>直　営　郵　便　局</t>
  </si>
  <si>
    <t>郵便専担局</t>
  </si>
  <si>
    <t>渉外局</t>
  </si>
  <si>
    <t>窓口局</t>
  </si>
  <si>
    <t>簡易郵便局</t>
  </si>
  <si>
    <t>（開業中）</t>
  </si>
  <si>
    <t>（一時閉鎖中）</t>
  </si>
  <si>
    <t>分　室</t>
  </si>
  <si>
    <t>104 運輸及び通信</t>
  </si>
  <si>
    <t>運輸及び通信 105</t>
  </si>
  <si>
    <t>110  運輸及び通信</t>
  </si>
  <si>
    <t>　２　平成２３年度途中から、ＰＨＳの県別データ非公表。</t>
  </si>
  <si>
    <t>注　　営業kmは休止部分を除く。</t>
  </si>
  <si>
    <r>
      <t>平成 ２１</t>
    </r>
    <r>
      <rPr>
        <sz val="12"/>
        <rFont val="ＭＳ 明朝"/>
        <family val="1"/>
      </rPr>
      <t xml:space="preserve"> 年度</t>
    </r>
  </si>
  <si>
    <t>２５</t>
  </si>
  <si>
    <t>平成２５年４月</t>
  </si>
  <si>
    <t>平成２６年１月</t>
  </si>
  <si>
    <t>平成 ２１ 年度</t>
  </si>
  <si>
    <t>２２</t>
  </si>
  <si>
    <t>２３</t>
  </si>
  <si>
    <t>２４</t>
  </si>
  <si>
    <t>２５</t>
  </si>
  <si>
    <t>平成２１年度</t>
  </si>
  <si>
    <t>２２　年度</t>
  </si>
  <si>
    <t>２３　年度</t>
  </si>
  <si>
    <t>２４　年度</t>
  </si>
  <si>
    <t>２５　年度</t>
  </si>
  <si>
    <r>
      <t>（２）　市　　　　　　町　　　　　　道（平成２５</t>
    </r>
    <r>
      <rPr>
        <sz val="12"/>
        <rFont val="ＭＳ 明朝"/>
        <family val="1"/>
      </rPr>
      <t>年４月１日現在）</t>
    </r>
  </si>
  <si>
    <t>（１）　港　　湾　　及　　び　　入　　港　　船　　舶 （平成２５年）</t>
  </si>
  <si>
    <t>平成２３年度</t>
  </si>
  <si>
    <t>－</t>
  </si>
  <si>
    <t>…</t>
  </si>
  <si>
    <t>２４</t>
  </si>
  <si>
    <t xml:space="preserve"> </t>
  </si>
  <si>
    <r>
      <t>r</t>
    </r>
    <r>
      <rPr>
        <sz val="12"/>
        <rFont val="ＭＳ 明朝"/>
        <family val="1"/>
      </rPr>
      <t xml:space="preserve"> 472,561</t>
    </r>
  </si>
  <si>
    <t>ＬＴＥ</t>
  </si>
  <si>
    <t>r 168,070</t>
  </si>
  <si>
    <t>　５　ＬＴＥとは、携帯電話等を用いて3.9世代移動通信システムでネットワークに接続するアクセスサービスで、平成25年３月末から公表。</t>
  </si>
  <si>
    <t>－</t>
  </si>
  <si>
    <r>
      <t>※　平成26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30</t>
    </r>
    <r>
      <rPr>
        <sz val="12"/>
        <rFont val="ＭＳ 明朝"/>
        <family val="1"/>
      </rPr>
      <t>日から</t>
    </r>
    <r>
      <rPr>
        <sz val="12"/>
        <rFont val="ＭＳ 明朝"/>
        <family val="1"/>
      </rPr>
      <t>1日1往復に減便</t>
    </r>
  </si>
  <si>
    <r>
      <t>※　平成25</t>
    </r>
    <r>
      <rPr>
        <sz val="12"/>
        <rFont val="ＭＳ 明朝"/>
        <family val="1"/>
      </rPr>
      <t>年10月27日から週3</t>
    </r>
    <r>
      <rPr>
        <sz val="12"/>
        <rFont val="ＭＳ 明朝"/>
        <family val="1"/>
      </rPr>
      <t>往復に減便</t>
    </r>
  </si>
  <si>
    <t>－</t>
  </si>
  <si>
    <t>108　運輸及び通信</t>
  </si>
  <si>
    <t>運輸及び通信　109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</si>
</sst>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.0;[Red]\-#,##0.0"/>
    <numFmt numFmtId="179" formatCode="_ * #,##0_ ;_ * \-#,##0_ ;_ * &quot;&quot;_ ;_ @_ "/>
    <numFmt numFmtId="180" formatCode="#,##0.0_);[Red]\(#,##0.0\)"/>
    <numFmt numFmtId="181" formatCode="#,##0.0"/>
    <numFmt numFmtId="182" formatCode="0.0_);[Red]\(0.0\)"/>
    <numFmt numFmtId="183" formatCode="0.0_ ;[Red]\-0.0\ "/>
    <numFmt numFmtId="184" formatCode="0_ "/>
    <numFmt numFmtId="185" formatCode="0_ ;[Red]\-0\ "/>
    <numFmt numFmtId="186" formatCode="#,##0_ ;[Red]\-#,##0\ "/>
    <numFmt numFmtId="187" formatCode="#,##0.0_ ;[Red]\-#,##0.0\ "/>
    <numFmt numFmtId="188" formatCode="0_);[Red]\(0\)"/>
    <numFmt numFmtId="189" formatCode="#,##0_ "/>
    <numFmt numFmtId="190" formatCode="0.0_ "/>
    <numFmt numFmtId="191" formatCode="#,##0_);[Red]\(#,##0\)"/>
    <numFmt numFmtId="192" formatCode="#,##0.0_ "/>
    <numFmt numFmtId="193" formatCode="#,##0.0;[Red]#,##0.0"/>
    <numFmt numFmtId="194" formatCode="#,##0_);\(#,##0\)"/>
    <numFmt numFmtId="195" formatCode="#,##0;[Red]#,##0"/>
    <numFmt numFmtId="196" formatCode="0.0%"/>
    <numFmt numFmtId="197" formatCode="#,##0.00_ ;[Red]\-#,##0.00\ "/>
    <numFmt numFmtId="198" formatCode="0.00_ "/>
    <numFmt numFmtId="199" formatCode="0.0;&quot;△ &quot;0.0"/>
    <numFmt numFmtId="200" formatCode="#,##0;&quot;△ &quot;#,##0"/>
    <numFmt numFmtId="201" formatCode="#,##0;&quot;▲ &quot;#,##0"/>
    <numFmt numFmtId="202" formatCode="#,##0.0;&quot;▲ &quot;#,##0.0"/>
    <numFmt numFmtId="203" formatCode="#,##0.00;&quot;▲ &quot;#,##0.00"/>
    <numFmt numFmtId="204" formatCode="#&quot;月&quot;"/>
    <numFmt numFmtId="205" formatCode="#,##0.000;\-#,##0.000"/>
    <numFmt numFmtId="206" formatCode="#,##0.0;&quot;△ &quot;#,##0.0"/>
    <numFmt numFmtId="207" formatCode="#,##0.00_ "/>
    <numFmt numFmtId="208" formatCode="_ * #,##0.0_ ;_ * \-#,##0.0_ ;_ * &quot;-&quot;?_ ;_ @_ "/>
    <numFmt numFmtId="209" formatCode="_ * #,##0.0_ ;_ * \-#,##0.0_ ;_ * &quot;-&quot;_ ;_ @_ "/>
    <numFmt numFmtId="210" formatCode="0.0;[Red]0.0"/>
    <numFmt numFmtId="211" formatCode="#,##0.000_);[Red]\(#,##0.000\)"/>
    <numFmt numFmtId="212" formatCode="0;[Red]0"/>
    <numFmt numFmtId="213" formatCode="#,##0.000,"/>
    <numFmt numFmtId="214" formatCode="#,##0.0,"/>
    <numFmt numFmtId="215" formatCode="#,##0,"/>
  </numFmts>
  <fonts count="66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4"/>
      <name val="ＭＳ ゴシック"/>
      <family val="3"/>
    </font>
    <font>
      <b/>
      <sz val="12"/>
      <color indexed="10"/>
      <name val="ＭＳ 明朝"/>
      <family val="1"/>
    </font>
    <font>
      <sz val="14"/>
      <name val="ＭＳ ゴシック"/>
      <family val="3"/>
    </font>
    <font>
      <b/>
      <sz val="14"/>
      <name val="ＭＳ 明朝"/>
      <family val="1"/>
    </font>
    <font>
      <sz val="12"/>
      <color indexed="8"/>
      <name val="ＭＳ 明朝"/>
      <family val="1"/>
    </font>
    <font>
      <sz val="12"/>
      <color indexed="8"/>
      <name val="ＭＳ ゴシック"/>
      <family val="3"/>
    </font>
    <font>
      <sz val="8"/>
      <name val="ＭＳ 明朝"/>
      <family val="1"/>
    </font>
    <font>
      <b/>
      <sz val="10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b/>
      <sz val="18"/>
      <name val="ＭＳ ゴシック"/>
      <family val="3"/>
    </font>
    <font>
      <b/>
      <sz val="16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ゴシック"/>
      <family val="3"/>
    </font>
    <font>
      <b/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ゴシック"/>
      <family val="3"/>
    </font>
    <font>
      <sz val="12"/>
      <color theme="1"/>
      <name val="ＭＳ 明朝"/>
      <family val="1"/>
    </font>
    <font>
      <b/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10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1" fillId="31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62" fillId="32" borderId="0" applyNumberFormat="0" applyBorder="0" applyAlignment="0" applyProtection="0"/>
  </cellStyleXfs>
  <cellXfs count="1043">
    <xf numFmtId="0" fontId="0" fillId="0" borderId="0" xfId="0" applyAlignment="1">
      <alignment/>
    </xf>
    <xf numFmtId="191" fontId="0" fillId="0" borderId="0" xfId="0" applyNumberFormat="1" applyFont="1" applyFill="1" applyAlignment="1">
      <alignment/>
    </xf>
    <xf numFmtId="191" fontId="0" fillId="0" borderId="0" xfId="0" applyNumberFormat="1" applyFont="1" applyFill="1" applyAlignment="1">
      <alignment horizontal="left"/>
    </xf>
    <xf numFmtId="176" fontId="0" fillId="0" borderId="0" xfId="0" applyNumberFormat="1" applyFont="1" applyFill="1" applyAlignment="1">
      <alignment/>
    </xf>
    <xf numFmtId="190" fontId="9" fillId="0" borderId="0" xfId="0" applyNumberFormat="1" applyFont="1" applyFill="1" applyAlignment="1">
      <alignment horizontal="right"/>
    </xf>
    <xf numFmtId="190" fontId="0" fillId="0" borderId="0" xfId="0" applyNumberFormat="1" applyFont="1" applyFill="1" applyAlignment="1">
      <alignment/>
    </xf>
    <xf numFmtId="191" fontId="0" fillId="0" borderId="0" xfId="0" applyNumberFormat="1" applyFont="1" applyFill="1" applyAlignment="1">
      <alignment horizontal="right"/>
    </xf>
    <xf numFmtId="191" fontId="0" fillId="0" borderId="0" xfId="0" applyNumberFormat="1" applyFont="1" applyFill="1" applyAlignment="1">
      <alignment/>
    </xf>
    <xf numFmtId="191" fontId="17" fillId="0" borderId="0" xfId="0" applyNumberFormat="1" applyFont="1" applyFill="1" applyBorder="1" applyAlignment="1" applyProtection="1">
      <alignment horizontal="centerContinuous"/>
      <protection/>
    </xf>
    <xf numFmtId="191" fontId="0" fillId="0" borderId="0" xfId="0" applyNumberFormat="1" applyFont="1" applyFill="1" applyBorder="1" applyAlignment="1" applyProtection="1">
      <alignment horizontal="centerContinuous"/>
      <protection/>
    </xf>
    <xf numFmtId="191" fontId="0" fillId="0" borderId="0" xfId="0" applyNumberFormat="1" applyFont="1" applyFill="1" applyBorder="1" applyAlignment="1" applyProtection="1">
      <alignment horizontal="left"/>
      <protection/>
    </xf>
    <xf numFmtId="176" fontId="0" fillId="0" borderId="0" xfId="0" applyNumberFormat="1" applyFont="1" applyFill="1" applyBorder="1" applyAlignment="1" applyProtection="1">
      <alignment horizontal="centerContinuous"/>
      <protection/>
    </xf>
    <xf numFmtId="191" fontId="0" fillId="0" borderId="0" xfId="0" applyNumberFormat="1" applyFont="1" applyFill="1" applyAlignment="1">
      <alignment horizontal="left"/>
    </xf>
    <xf numFmtId="190" fontId="0" fillId="0" borderId="0" xfId="0" applyNumberFormat="1" applyFont="1" applyFill="1" applyAlignment="1">
      <alignment/>
    </xf>
    <xf numFmtId="191" fontId="0" fillId="0" borderId="0" xfId="0" applyNumberFormat="1" applyFont="1" applyFill="1" applyBorder="1" applyAlignment="1" applyProtection="1">
      <alignment horizontal="center"/>
      <protection/>
    </xf>
    <xf numFmtId="191" fontId="0" fillId="0" borderId="10" xfId="0" applyNumberFormat="1" applyFont="1" applyFill="1" applyBorder="1" applyAlignment="1" applyProtection="1">
      <alignment horizontal="center"/>
      <protection/>
    </xf>
    <xf numFmtId="191" fontId="0" fillId="0" borderId="11" xfId="0" applyNumberFormat="1" applyFont="1" applyFill="1" applyBorder="1" applyAlignment="1" applyProtection="1">
      <alignment horizontal="center"/>
      <protection/>
    </xf>
    <xf numFmtId="190" fontId="0" fillId="0" borderId="12" xfId="0" applyNumberFormat="1" applyFont="1" applyFill="1" applyBorder="1" applyAlignment="1" applyProtection="1">
      <alignment horizontal="center" vertical="center"/>
      <protection/>
    </xf>
    <xf numFmtId="191" fontId="0" fillId="0" borderId="13" xfId="0" applyNumberFormat="1" applyFont="1" applyFill="1" applyBorder="1" applyAlignment="1" applyProtection="1">
      <alignment horizontal="center" vertical="center"/>
      <protection/>
    </xf>
    <xf numFmtId="191" fontId="0" fillId="0" borderId="14" xfId="0" applyNumberFormat="1" applyFont="1" applyFill="1" applyBorder="1" applyAlignment="1" applyProtection="1">
      <alignment horizontal="center" vertical="center"/>
      <protection/>
    </xf>
    <xf numFmtId="176" fontId="0" fillId="0" borderId="15" xfId="0" applyNumberFormat="1" applyFont="1" applyFill="1" applyBorder="1" applyAlignment="1" applyProtection="1">
      <alignment horizontal="center" vertical="center"/>
      <protection/>
    </xf>
    <xf numFmtId="176" fontId="0" fillId="0" borderId="16" xfId="0" applyNumberFormat="1" applyFont="1" applyFill="1" applyBorder="1" applyAlignment="1" applyProtection="1">
      <alignment horizontal="center" vertical="center"/>
      <protection/>
    </xf>
    <xf numFmtId="191" fontId="0" fillId="0" borderId="17" xfId="0" applyNumberFormat="1" applyFont="1" applyFill="1" applyBorder="1" applyAlignment="1" applyProtection="1">
      <alignment horizontal="center" vertical="center"/>
      <protection/>
    </xf>
    <xf numFmtId="176" fontId="0" fillId="0" borderId="18" xfId="0" applyNumberFormat="1" applyFont="1" applyFill="1" applyBorder="1" applyAlignment="1" applyProtection="1">
      <alignment horizontal="center" vertical="center"/>
      <protection/>
    </xf>
    <xf numFmtId="190" fontId="0" fillId="0" borderId="18" xfId="0" applyNumberFormat="1" applyFont="1" applyFill="1" applyBorder="1" applyAlignment="1" applyProtection="1">
      <alignment horizontal="center" vertical="center"/>
      <protection/>
    </xf>
    <xf numFmtId="38" fontId="0" fillId="0" borderId="19" xfId="49" applyFont="1" applyFill="1" applyBorder="1" applyAlignment="1" applyProtection="1">
      <alignment horizontal="right" vertical="center"/>
      <protection/>
    </xf>
    <xf numFmtId="191" fontId="0" fillId="0" borderId="14" xfId="0" applyNumberFormat="1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left" vertical="center"/>
      <protection/>
    </xf>
    <xf numFmtId="176" fontId="0" fillId="0" borderId="0" xfId="49" applyNumberFormat="1" applyFont="1" applyFill="1" applyBorder="1" applyAlignment="1" applyProtection="1">
      <alignment horizontal="right" vertical="center"/>
      <protection/>
    </xf>
    <xf numFmtId="38" fontId="11" fillId="0" borderId="0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lef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176" fontId="0" fillId="0" borderId="0" xfId="49" applyNumberFormat="1" applyFont="1" applyFill="1" applyBorder="1" applyAlignment="1" applyProtection="1">
      <alignment horizontal="right" vertical="center"/>
      <protection/>
    </xf>
    <xf numFmtId="191" fontId="0" fillId="0" borderId="0" xfId="0" applyNumberFormat="1" applyFont="1" applyFill="1" applyBorder="1" applyAlignment="1" applyProtection="1">
      <alignment vertical="center"/>
      <protection/>
    </xf>
    <xf numFmtId="38" fontId="0" fillId="0" borderId="19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Alignment="1">
      <alignment horizontal="left"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left" vertical="center"/>
    </xf>
    <xf numFmtId="176" fontId="0" fillId="0" borderId="0" xfId="49" applyNumberFormat="1" applyFont="1" applyFill="1" applyBorder="1" applyAlignment="1">
      <alignment horizontal="right" vertical="center"/>
    </xf>
    <xf numFmtId="191" fontId="0" fillId="0" borderId="0" xfId="49" applyNumberFormat="1" applyFont="1" applyFill="1" applyAlignment="1">
      <alignment/>
    </xf>
    <xf numFmtId="38" fontId="13" fillId="0" borderId="0" xfId="49" applyFont="1" applyFill="1" applyBorder="1" applyAlignment="1">
      <alignment horizontal="right" vertical="center"/>
    </xf>
    <xf numFmtId="38" fontId="13" fillId="0" borderId="0" xfId="49" applyFont="1" applyFill="1" applyBorder="1" applyAlignment="1" applyProtection="1">
      <alignment horizontal="right" vertical="center"/>
      <protection/>
    </xf>
    <xf numFmtId="38" fontId="13" fillId="0" borderId="0" xfId="49" applyFont="1" applyFill="1" applyBorder="1" applyAlignment="1">
      <alignment horizontal="left" vertical="center"/>
    </xf>
    <xf numFmtId="176" fontId="13" fillId="0" borderId="0" xfId="49" applyNumberFormat="1" applyFont="1" applyFill="1" applyBorder="1" applyAlignment="1">
      <alignment horizontal="right" vertical="center"/>
    </xf>
    <xf numFmtId="191" fontId="13" fillId="0" borderId="0" xfId="0" applyNumberFormat="1" applyFont="1" applyFill="1" applyBorder="1" applyAlignment="1" applyProtection="1">
      <alignment vertical="center"/>
      <protection/>
    </xf>
    <xf numFmtId="191" fontId="13" fillId="0" borderId="0" xfId="49" applyNumberFormat="1" applyFont="1" applyFill="1" applyAlignment="1">
      <alignment vertical="center"/>
    </xf>
    <xf numFmtId="191" fontId="0" fillId="0" borderId="20" xfId="58" applyNumberFormat="1" applyFont="1" applyFill="1" applyBorder="1" applyAlignment="1">
      <alignment vertical="center"/>
    </xf>
    <xf numFmtId="191" fontId="0" fillId="0" borderId="0" xfId="0" applyNumberFormat="1" applyFont="1" applyFill="1" applyAlignment="1">
      <alignment vertical="center"/>
    </xf>
    <xf numFmtId="191" fontId="0" fillId="0" borderId="20" xfId="58" applyNumberFormat="1" applyFont="1" applyFill="1" applyBorder="1" applyAlignment="1" quotePrefix="1">
      <alignment horizontal="center" vertical="center"/>
    </xf>
    <xf numFmtId="191" fontId="0" fillId="0" borderId="21" xfId="58" applyNumberFormat="1" applyFont="1" applyFill="1" applyBorder="1" applyAlignment="1" quotePrefix="1">
      <alignment horizontal="center" vertical="center"/>
    </xf>
    <xf numFmtId="38" fontId="0" fillId="0" borderId="22" xfId="49" applyFont="1" applyFill="1" applyBorder="1" applyAlignment="1" applyProtection="1">
      <alignment vertical="center"/>
      <protection/>
    </xf>
    <xf numFmtId="176" fontId="0" fillId="0" borderId="0" xfId="49" applyNumberFormat="1" applyFont="1" applyFill="1" applyBorder="1" applyAlignment="1">
      <alignment vertical="center"/>
    </xf>
    <xf numFmtId="191" fontId="0" fillId="0" borderId="0" xfId="0" applyNumberFormat="1" applyFont="1" applyFill="1" applyBorder="1" applyAlignment="1" applyProtection="1">
      <alignment/>
      <protection/>
    </xf>
    <xf numFmtId="191" fontId="0" fillId="0" borderId="0" xfId="0" applyNumberFormat="1" applyFont="1" applyFill="1" applyBorder="1" applyAlignment="1" applyProtection="1">
      <alignment horizontal="lef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91" fontId="0" fillId="0" borderId="23" xfId="0" applyNumberFormat="1" applyFont="1" applyFill="1" applyBorder="1" applyAlignment="1" applyProtection="1">
      <alignment vertical="center"/>
      <protection/>
    </xf>
    <xf numFmtId="191" fontId="0" fillId="0" borderId="23" xfId="0" applyNumberFormat="1" applyFont="1" applyFill="1" applyBorder="1" applyAlignment="1" applyProtection="1">
      <alignment horizontal="left" vertical="center"/>
      <protection/>
    </xf>
    <xf numFmtId="176" fontId="0" fillId="0" borderId="23" xfId="0" applyNumberFormat="1" applyFont="1" applyFill="1" applyBorder="1" applyAlignment="1" applyProtection="1">
      <alignment vertical="center"/>
      <protection/>
    </xf>
    <xf numFmtId="191" fontId="0" fillId="0" borderId="0" xfId="0" applyNumberFormat="1" applyFont="1" applyFill="1" applyBorder="1" applyAlignment="1">
      <alignment vertical="center"/>
    </xf>
    <xf numFmtId="191" fontId="0" fillId="0" borderId="0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vertical="center"/>
    </xf>
    <xf numFmtId="190" fontId="0" fillId="0" borderId="0" xfId="0" applyNumberFormat="1" applyFont="1" applyFill="1" applyBorder="1" applyAlignment="1">
      <alignment vertical="center"/>
    </xf>
    <xf numFmtId="191" fontId="0" fillId="0" borderId="0" xfId="0" applyNumberFormat="1" applyFont="1" applyFill="1" applyAlignment="1" applyProtection="1">
      <alignment vertical="center"/>
      <protection/>
    </xf>
    <xf numFmtId="191" fontId="0" fillId="0" borderId="0" xfId="0" applyNumberFormat="1" applyFont="1" applyFill="1" applyAlignment="1" applyProtection="1">
      <alignment horizontal="left"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191" fontId="0" fillId="0" borderId="0" xfId="0" applyNumberFormat="1" applyFont="1" applyFill="1" applyAlignment="1">
      <alignment horizontal="left" vertical="center"/>
    </xf>
    <xf numFmtId="176" fontId="0" fillId="0" borderId="0" xfId="0" applyNumberFormat="1" applyFont="1" applyFill="1" applyAlignment="1">
      <alignment vertical="center"/>
    </xf>
    <xf numFmtId="190" fontId="0" fillId="0" borderId="0" xfId="0" applyNumberFormat="1" applyFont="1" applyFill="1" applyAlignment="1">
      <alignment vertical="center"/>
    </xf>
    <xf numFmtId="191" fontId="0" fillId="0" borderId="24" xfId="0" applyNumberFormat="1" applyFont="1" applyFill="1" applyBorder="1" applyAlignment="1" applyProtection="1">
      <alignment horizontal="center"/>
      <protection/>
    </xf>
    <xf numFmtId="191" fontId="0" fillId="0" borderId="0" xfId="0" applyNumberFormat="1" applyFont="1" applyFill="1" applyBorder="1" applyAlignment="1" applyProtection="1">
      <alignment horizontal="center"/>
      <protection/>
    </xf>
    <xf numFmtId="191" fontId="0" fillId="0" borderId="10" xfId="0" applyNumberFormat="1" applyFont="1" applyFill="1" applyBorder="1" applyAlignment="1" applyProtection="1">
      <alignment horizontal="center"/>
      <protection/>
    </xf>
    <xf numFmtId="191" fontId="0" fillId="0" borderId="25" xfId="0" applyNumberFormat="1" applyFont="1" applyFill="1" applyBorder="1" applyAlignment="1" applyProtection="1">
      <alignment horizontal="center" vertical="center"/>
      <protection/>
    </xf>
    <xf numFmtId="191" fontId="0" fillId="0" borderId="17" xfId="0" applyNumberFormat="1" applyFont="1" applyFill="1" applyBorder="1" applyAlignment="1" applyProtection="1">
      <alignment horizontal="center" vertical="center"/>
      <protection/>
    </xf>
    <xf numFmtId="176" fontId="0" fillId="0" borderId="18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lef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37" fontId="0" fillId="0" borderId="23" xfId="0" applyNumberFormat="1" applyFont="1" applyFill="1" applyBorder="1" applyAlignment="1" applyProtection="1">
      <alignment horizontal="right" vertical="center"/>
      <protection/>
    </xf>
    <xf numFmtId="191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42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38" fontId="0" fillId="0" borderId="0" xfId="49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>
      <alignment vertical="center"/>
    </xf>
    <xf numFmtId="38" fontId="13" fillId="0" borderId="0" xfId="49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>
      <alignment horizontal="left" vertical="center"/>
    </xf>
    <xf numFmtId="38" fontId="13" fillId="0" borderId="0" xfId="49" applyFont="1" applyFill="1" applyBorder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49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>
      <alignment horizontal="left" vertical="center"/>
    </xf>
    <xf numFmtId="191" fontId="13" fillId="0" borderId="0" xfId="0" applyNumberFormat="1" applyFont="1" applyFill="1" applyBorder="1" applyAlignment="1" applyProtection="1">
      <alignment horizontal="right" vertical="center"/>
      <protection/>
    </xf>
    <xf numFmtId="176" fontId="13" fillId="0" borderId="0" xfId="49" applyNumberFormat="1" applyFont="1" applyFill="1" applyBorder="1" applyAlignment="1">
      <alignment vertical="center"/>
    </xf>
    <xf numFmtId="191" fontId="13" fillId="0" borderId="0" xfId="0" applyNumberFormat="1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186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176" fontId="0" fillId="0" borderId="0" xfId="49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176" fontId="11" fillId="0" borderId="0" xfId="0" applyNumberFormat="1" applyFont="1" applyFill="1" applyBorder="1" applyAlignment="1" applyProtection="1">
      <alignment vertical="center"/>
      <protection/>
    </xf>
    <xf numFmtId="37" fontId="11" fillId="0" borderId="14" xfId="0" applyNumberFormat="1" applyFont="1" applyFill="1" applyBorder="1" applyAlignment="1" applyProtection="1">
      <alignment vertical="center"/>
      <protection/>
    </xf>
    <xf numFmtId="176" fontId="11" fillId="0" borderId="14" xfId="0" applyNumberFormat="1" applyFont="1" applyFill="1" applyBorder="1" applyAlignment="1" applyProtection="1">
      <alignment vertical="center"/>
      <protection/>
    </xf>
    <xf numFmtId="0" fontId="11" fillId="0" borderId="14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38" fontId="0" fillId="0" borderId="14" xfId="49" applyFont="1" applyFill="1" applyBorder="1" applyAlignment="1" applyProtection="1">
      <alignment vertical="center"/>
      <protection/>
    </xf>
    <xf numFmtId="37" fontId="0" fillId="0" borderId="14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37" fontId="0" fillId="0" borderId="22" xfId="0" applyNumberFormat="1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>
      <alignment vertical="center"/>
    </xf>
    <xf numFmtId="191" fontId="0" fillId="0" borderId="14" xfId="0" applyNumberFormat="1" applyFont="1" applyFill="1" applyBorder="1" applyAlignment="1" applyProtection="1">
      <alignment vertical="center"/>
      <protection/>
    </xf>
    <xf numFmtId="191" fontId="0" fillId="0" borderId="2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91" fontId="0" fillId="0" borderId="0" xfId="0" applyNumberFormat="1" applyFont="1" applyFill="1" applyBorder="1" applyAlignment="1">
      <alignment/>
    </xf>
    <xf numFmtId="191" fontId="0" fillId="0" borderId="0" xfId="0" applyNumberFormat="1" applyFont="1" applyFill="1" applyBorder="1" applyAlignment="1">
      <alignment horizontal="left"/>
    </xf>
    <xf numFmtId="190" fontId="0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9" fillId="0" borderId="0" xfId="0" applyFont="1" applyFill="1" applyAlignment="1">
      <alignment horizontal="right" vertical="top"/>
    </xf>
    <xf numFmtId="0" fontId="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9" xfId="0" applyFill="1" applyBorder="1" applyAlignment="1" applyProtection="1">
      <alignment horizontal="center" vertical="center"/>
      <protection/>
    </xf>
    <xf numFmtId="200" fontId="0" fillId="0" borderId="19" xfId="0" applyNumberFormat="1" applyFont="1" applyFill="1" applyBorder="1" applyAlignment="1" applyProtection="1">
      <alignment vertical="center"/>
      <protection/>
    </xf>
    <xf numFmtId="200" fontId="0" fillId="0" borderId="0" xfId="0" applyNumberFormat="1" applyFont="1" applyFill="1" applyBorder="1" applyAlignment="1">
      <alignment vertical="center"/>
    </xf>
    <xf numFmtId="0" fontId="0" fillId="0" borderId="30" xfId="0" applyFill="1" applyBorder="1" applyAlignment="1" applyProtection="1">
      <alignment horizontal="center" vertical="center"/>
      <protection/>
    </xf>
    <xf numFmtId="200" fontId="0" fillId="0" borderId="0" xfId="0" applyNumberFormat="1" applyFont="1" applyFill="1" applyBorder="1" applyAlignment="1" applyProtection="1">
      <alignment horizontal="right" vertical="center"/>
      <protection/>
    </xf>
    <xf numFmtId="200" fontId="0" fillId="0" borderId="0" xfId="0" applyNumberFormat="1" applyFont="1" applyFill="1" applyBorder="1" applyAlignment="1" applyProtection="1">
      <alignment vertical="center"/>
      <protection/>
    </xf>
    <xf numFmtId="200" fontId="0" fillId="0" borderId="0" xfId="0" applyNumberFormat="1" applyFont="1" applyFill="1" applyBorder="1" applyAlignment="1">
      <alignment horizontal="right" vertical="center"/>
    </xf>
    <xf numFmtId="200" fontId="0" fillId="0" borderId="19" xfId="0" applyNumberFormat="1" applyFont="1" applyFill="1" applyBorder="1" applyAlignment="1" applyProtection="1">
      <alignment horizontal="right" vertical="center"/>
      <protection/>
    </xf>
    <xf numFmtId="200" fontId="0" fillId="0" borderId="0" xfId="0" applyNumberFormat="1" applyFont="1" applyFill="1" applyBorder="1" applyAlignment="1" applyProtection="1">
      <alignment vertical="center"/>
      <protection/>
    </xf>
    <xf numFmtId="200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13" fillId="0" borderId="22" xfId="0" applyFont="1" applyFill="1" applyBorder="1" applyAlignment="1">
      <alignment vertical="center"/>
    </xf>
    <xf numFmtId="0" fontId="13" fillId="0" borderId="22" xfId="0" applyFont="1" applyFill="1" applyBorder="1" applyAlignment="1">
      <alignment horizontal="right" vertical="center"/>
    </xf>
    <xf numFmtId="38" fontId="13" fillId="0" borderId="22" xfId="49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right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200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4" xfId="0" applyFont="1" applyFill="1" applyBorder="1" applyAlignment="1" applyProtection="1">
      <alignment horizontal="centerContinuous" vertical="center"/>
      <protection/>
    </xf>
    <xf numFmtId="0" fontId="0" fillId="0" borderId="35" xfId="0" applyFont="1" applyFill="1" applyBorder="1" applyAlignment="1" applyProtection="1">
      <alignment horizontal="centerContinuous" vertical="center"/>
      <protection/>
    </xf>
    <xf numFmtId="0" fontId="0" fillId="0" borderId="26" xfId="0" applyFont="1" applyFill="1" applyBorder="1" applyAlignment="1" applyProtection="1">
      <alignment horizontal="centerContinuous" vertical="center"/>
      <protection/>
    </xf>
    <xf numFmtId="0" fontId="0" fillId="0" borderId="32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 applyProtection="1">
      <alignment vertical="center"/>
      <protection/>
    </xf>
    <xf numFmtId="0" fontId="13" fillId="0" borderId="19" xfId="0" applyFont="1" applyFill="1" applyBorder="1" applyAlignment="1" applyProtection="1">
      <alignment horizontal="right" vertical="center"/>
      <protection/>
    </xf>
    <xf numFmtId="0" fontId="11" fillId="0" borderId="19" xfId="0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 vertical="center"/>
    </xf>
    <xf numFmtId="37" fontId="13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centerContinuous" vertical="center"/>
      <protection/>
    </xf>
    <xf numFmtId="0" fontId="0" fillId="0" borderId="14" xfId="0" applyFont="1" applyFill="1" applyBorder="1" applyAlignment="1" applyProtection="1">
      <alignment horizontal="centerContinuous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13" fillId="0" borderId="0" xfId="0" applyNumberFormat="1" applyFont="1" applyFill="1" applyBorder="1" applyAlignment="1" applyProtection="1">
      <alignment vertical="center"/>
      <protection/>
    </xf>
    <xf numFmtId="0" fontId="0" fillId="0" borderId="36" xfId="0" applyFont="1" applyFill="1" applyBorder="1" applyAlignment="1" applyProtection="1">
      <alignment horizontal="centerContinuous" vertical="center"/>
      <protection/>
    </xf>
    <xf numFmtId="0" fontId="0" fillId="0" borderId="36" xfId="0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37" fontId="0" fillId="0" borderId="37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37" fontId="0" fillId="0" borderId="19" xfId="0" applyNumberFormat="1" applyFont="1" applyFill="1" applyBorder="1" applyAlignment="1" applyProtection="1">
      <alignment vertical="center"/>
      <protection/>
    </xf>
    <xf numFmtId="38" fontId="0" fillId="0" borderId="19" xfId="49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8" fontId="0" fillId="0" borderId="19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>
      <alignment vertical="center"/>
    </xf>
    <xf numFmtId="38" fontId="13" fillId="0" borderId="19" xfId="49" applyFont="1" applyFill="1" applyBorder="1" applyAlignment="1" applyProtection="1">
      <alignment vertical="center"/>
      <protection/>
    </xf>
    <xf numFmtId="0" fontId="13" fillId="0" borderId="0" xfId="0" applyFont="1" applyFill="1" applyAlignment="1">
      <alignment vertical="center"/>
    </xf>
    <xf numFmtId="38" fontId="0" fillId="0" borderId="0" xfId="49" applyFont="1" applyFill="1" applyBorder="1" applyAlignment="1">
      <alignment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37" fontId="0" fillId="0" borderId="23" xfId="0" applyNumberFormat="1" applyFont="1" applyFill="1" applyBorder="1" applyAlignment="1" applyProtection="1">
      <alignment vertical="center"/>
      <protection/>
    </xf>
    <xf numFmtId="3" fontId="0" fillId="0" borderId="19" xfId="0" applyNumberFormat="1" applyFill="1" applyBorder="1" applyAlignment="1" applyProtection="1">
      <alignment horizontal="right" vertical="center"/>
      <protection/>
    </xf>
    <xf numFmtId="3" fontId="0" fillId="0" borderId="0" xfId="0" applyNumberFormat="1" applyFill="1" applyBorder="1" applyAlignment="1" applyProtection="1">
      <alignment horizontal="right" vertical="center"/>
      <protection/>
    </xf>
    <xf numFmtId="37" fontId="1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" vertical="center"/>
    </xf>
    <xf numFmtId="0" fontId="0" fillId="0" borderId="36" xfId="0" applyFont="1" applyFill="1" applyBorder="1" applyAlignment="1">
      <alignment vertical="center"/>
    </xf>
    <xf numFmtId="0" fontId="0" fillId="0" borderId="36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37" fontId="0" fillId="0" borderId="0" xfId="0" applyNumberFormat="1" applyFont="1" applyFill="1" applyAlignment="1">
      <alignment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29" xfId="0" applyFill="1" applyBorder="1" applyAlignment="1" applyProtection="1" quotePrefix="1">
      <alignment horizontal="center" vertical="center"/>
      <protection/>
    </xf>
    <xf numFmtId="37" fontId="0" fillId="0" borderId="0" xfId="0" applyNumberForma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>
      <alignment horizontal="right" vertical="center"/>
    </xf>
    <xf numFmtId="0" fontId="13" fillId="0" borderId="21" xfId="0" applyFont="1" applyFill="1" applyBorder="1" applyAlignment="1" applyProtection="1" quotePrefix="1">
      <alignment horizontal="center" vertical="center"/>
      <protection/>
    </xf>
    <xf numFmtId="0" fontId="0" fillId="0" borderId="14" xfId="0" applyFill="1" applyBorder="1" applyAlignment="1">
      <alignment horizontal="center" vertical="center"/>
    </xf>
    <xf numFmtId="37" fontId="0" fillId="0" borderId="22" xfId="0" applyNumberFormat="1" applyFill="1" applyBorder="1" applyAlignment="1" applyProtection="1">
      <alignment horizontal="right" vertical="center"/>
      <protection/>
    </xf>
    <xf numFmtId="200" fontId="0" fillId="0" borderId="37" xfId="0" applyNumberFormat="1" applyFont="1" applyFill="1" applyBorder="1" applyAlignment="1">
      <alignment horizontal="right" vertical="center"/>
    </xf>
    <xf numFmtId="38" fontId="13" fillId="0" borderId="14" xfId="49" applyFont="1" applyFill="1" applyBorder="1" applyAlignment="1">
      <alignment horizontal="right" vertical="center"/>
    </xf>
    <xf numFmtId="200" fontId="0" fillId="0" borderId="19" xfId="0" applyNumberFormat="1" applyFont="1" applyFill="1" applyBorder="1" applyAlignment="1">
      <alignment horizontal="right" vertical="center"/>
    </xf>
    <xf numFmtId="38" fontId="0" fillId="0" borderId="19" xfId="49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37" fontId="13" fillId="0" borderId="13" xfId="0" applyNumberFormat="1" applyFont="1" applyFill="1" applyBorder="1" applyAlignment="1">
      <alignment vertical="center"/>
    </xf>
    <xf numFmtId="38" fontId="13" fillId="0" borderId="14" xfId="49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Continuous" vertical="center" wrapText="1"/>
    </xf>
    <xf numFmtId="0" fontId="0" fillId="0" borderId="36" xfId="0" applyFont="1" applyFill="1" applyBorder="1" applyAlignment="1">
      <alignment horizontal="centerContinuous" vertical="center"/>
    </xf>
    <xf numFmtId="177" fontId="18" fillId="0" borderId="40" xfId="0" applyNumberFormat="1" applyFont="1" applyFill="1" applyBorder="1" applyAlignment="1" applyProtection="1">
      <alignment vertical="center"/>
      <protection/>
    </xf>
    <xf numFmtId="200" fontId="18" fillId="0" borderId="0" xfId="0" applyNumberFormat="1" applyFont="1" applyFill="1" applyBorder="1" applyAlignment="1" applyProtection="1">
      <alignment vertical="center"/>
      <protection/>
    </xf>
    <xf numFmtId="38" fontId="13" fillId="0" borderId="41" xfId="49" applyFont="1" applyFill="1" applyBorder="1" applyAlignment="1">
      <alignment horizontal="right" vertical="center"/>
    </xf>
    <xf numFmtId="0" fontId="0" fillId="0" borderId="23" xfId="0" applyFill="1" applyBorder="1" applyAlignment="1">
      <alignment vertical="center"/>
    </xf>
    <xf numFmtId="199" fontId="18" fillId="0" borderId="19" xfId="0" applyNumberFormat="1" applyFont="1" applyFill="1" applyBorder="1" applyAlignment="1" applyProtection="1">
      <alignment horizontal="right" vertical="center"/>
      <protection/>
    </xf>
    <xf numFmtId="37" fontId="18" fillId="0" borderId="0" xfId="0" applyNumberFormat="1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190" fontId="19" fillId="0" borderId="0" xfId="0" applyNumberFormat="1" applyFont="1" applyFill="1" applyBorder="1" applyAlignment="1" applyProtection="1">
      <alignment vertical="center"/>
      <protection/>
    </xf>
    <xf numFmtId="37" fontId="19" fillId="0" borderId="0" xfId="0" applyNumberFormat="1" applyFont="1" applyFill="1" applyBorder="1" applyAlignment="1" applyProtection="1">
      <alignment vertical="center"/>
      <protection/>
    </xf>
    <xf numFmtId="0" fontId="0" fillId="0" borderId="42" xfId="0" applyFont="1" applyFill="1" applyBorder="1" applyAlignment="1">
      <alignment vertical="center"/>
    </xf>
    <xf numFmtId="177" fontId="0" fillId="0" borderId="0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3" xfId="0" applyFill="1" applyBorder="1" applyAlignment="1">
      <alignment horizontal="center" vertical="center" shrinkToFit="1"/>
    </xf>
    <xf numFmtId="0" fontId="0" fillId="0" borderId="43" xfId="0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38" fontId="0" fillId="0" borderId="0" xfId="0" applyNumberForma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 applyProtection="1">
      <alignment vertical="center"/>
      <protection/>
    </xf>
    <xf numFmtId="177" fontId="18" fillId="0" borderId="19" xfId="0" applyNumberFormat="1" applyFont="1" applyFill="1" applyBorder="1" applyAlignment="1" applyProtection="1">
      <alignment vertical="center"/>
      <protection/>
    </xf>
    <xf numFmtId="38" fontId="18" fillId="0" borderId="0" xfId="49" applyFont="1" applyFill="1" applyBorder="1" applyAlignment="1" applyProtection="1">
      <alignment vertical="center"/>
      <protection/>
    </xf>
    <xf numFmtId="0" fontId="13" fillId="0" borderId="29" xfId="0" applyFont="1" applyFill="1" applyBorder="1" applyAlignment="1" applyProtection="1" quotePrefix="1">
      <alignment horizontal="center" vertical="center"/>
      <protection/>
    </xf>
    <xf numFmtId="177" fontId="13" fillId="0" borderId="0" xfId="0" applyNumberFormat="1" applyFont="1" applyFill="1" applyAlignment="1">
      <alignment vertical="center"/>
    </xf>
    <xf numFmtId="38" fontId="13" fillId="0" borderId="0" xfId="49" applyFont="1" applyFill="1" applyAlignment="1">
      <alignment vertical="center"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9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distributed"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3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distributed"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178" fontId="13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36" xfId="0" applyFont="1" applyFill="1" applyBorder="1" applyAlignment="1" applyProtection="1">
      <alignment horizontal="centerContinuous" vertical="center"/>
      <protection/>
    </xf>
    <xf numFmtId="0" fontId="0" fillId="0" borderId="36" xfId="0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38" fontId="0" fillId="0" borderId="19" xfId="49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Continuous" vertical="center"/>
      <protection/>
    </xf>
    <xf numFmtId="0" fontId="13" fillId="0" borderId="29" xfId="0" applyFont="1" applyFill="1" applyBorder="1" applyAlignment="1" applyProtection="1">
      <alignment horizontal="centerContinuous" vertical="center"/>
      <protection/>
    </xf>
    <xf numFmtId="38" fontId="13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>
      <alignment vertical="center"/>
    </xf>
    <xf numFmtId="0" fontId="0" fillId="0" borderId="29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centerContinuous" vertical="center"/>
      <protection/>
    </xf>
    <xf numFmtId="0" fontId="0" fillId="0" borderId="45" xfId="0" applyFont="1" applyFill="1" applyBorder="1" applyAlignment="1" applyProtection="1">
      <alignment horizontal="distributed" vertical="center"/>
      <protection/>
    </xf>
    <xf numFmtId="201" fontId="0" fillId="0" borderId="0" xfId="0" applyNumberFormat="1" applyFont="1" applyFill="1" applyAlignment="1">
      <alignment vertical="top"/>
    </xf>
    <xf numFmtId="201" fontId="9" fillId="0" borderId="0" xfId="0" applyNumberFormat="1" applyFont="1" applyFill="1" applyAlignment="1">
      <alignment horizontal="right" vertical="top"/>
    </xf>
    <xf numFmtId="0" fontId="0" fillId="0" borderId="0" xfId="0" applyFont="1" applyFill="1" applyAlignment="1">
      <alignment vertical="center"/>
    </xf>
    <xf numFmtId="0" fontId="0" fillId="0" borderId="36" xfId="0" applyFont="1" applyFill="1" applyBorder="1" applyAlignment="1" applyProtection="1">
      <alignment horizontal="centerContinuous" vertical="center"/>
      <protection/>
    </xf>
    <xf numFmtId="201" fontId="0" fillId="0" borderId="36" xfId="0" applyNumberFormat="1" applyFont="1" applyFill="1" applyBorder="1" applyAlignment="1" applyProtection="1">
      <alignment horizontal="centerContinuous" vertical="center"/>
      <protection/>
    </xf>
    <xf numFmtId="201" fontId="0" fillId="0" borderId="36" xfId="0" applyNumberFormat="1" applyFont="1" applyFill="1" applyBorder="1" applyAlignment="1" applyProtection="1">
      <alignment horizontal="right" vertical="center"/>
      <protection/>
    </xf>
    <xf numFmtId="201" fontId="0" fillId="0" borderId="28" xfId="0" applyNumberFormat="1" applyFont="1" applyFill="1" applyBorder="1" applyAlignment="1" applyProtection="1">
      <alignment vertical="center"/>
      <protection/>
    </xf>
    <xf numFmtId="182" fontId="11" fillId="0" borderId="0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>
      <alignment vertical="center"/>
    </xf>
    <xf numFmtId="182" fontId="11" fillId="0" borderId="0" xfId="0" applyNumberFormat="1" applyFont="1" applyFill="1" applyAlignment="1">
      <alignment vertical="center"/>
    </xf>
    <xf numFmtId="202" fontId="13" fillId="0" borderId="0" xfId="63" applyNumberFormat="1" applyFont="1" applyFill="1" applyBorder="1" applyAlignment="1" applyProtection="1">
      <alignment vertical="center"/>
      <protection/>
    </xf>
    <xf numFmtId="182" fontId="0" fillId="0" borderId="0" xfId="0" applyNumberFormat="1" applyFont="1" applyFill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left"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201" fontId="0" fillId="0" borderId="0" xfId="0" applyNumberFormat="1" applyFont="1" applyFill="1" applyBorder="1" applyAlignment="1" applyProtection="1">
      <alignment horizontal="center" vertical="center"/>
      <protection/>
    </xf>
    <xf numFmtId="201" fontId="0" fillId="0" borderId="0" xfId="0" applyNumberFormat="1" applyFont="1" applyFill="1" applyBorder="1" applyAlignment="1">
      <alignment vertical="center"/>
    </xf>
    <xf numFmtId="201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38" fontId="0" fillId="0" borderId="19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38" fontId="13" fillId="0" borderId="37" xfId="0" applyNumberFormat="1" applyFont="1" applyFill="1" applyBorder="1" applyAlignment="1">
      <alignment horizontal="right" vertical="center"/>
    </xf>
    <xf numFmtId="38" fontId="13" fillId="0" borderId="23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0" fillId="0" borderId="29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horizontal="right" vertical="center"/>
    </xf>
    <xf numFmtId="37" fontId="0" fillId="0" borderId="46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distributed" vertical="center"/>
    </xf>
    <xf numFmtId="178" fontId="0" fillId="0" borderId="19" xfId="49" applyNumberFormat="1" applyFont="1" applyFill="1" applyBorder="1" applyAlignment="1">
      <alignment horizontal="right" vertical="center"/>
    </xf>
    <xf numFmtId="178" fontId="0" fillId="0" borderId="0" xfId="49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vertical="center"/>
    </xf>
    <xf numFmtId="37" fontId="12" fillId="0" borderId="46" xfId="0" applyNumberFormat="1" applyFont="1" applyFill="1" applyBorder="1" applyAlignment="1" applyProtection="1">
      <alignment vertical="center"/>
      <protection/>
    </xf>
    <xf numFmtId="38" fontId="13" fillId="0" borderId="0" xfId="0" applyNumberFormat="1" applyFont="1" applyFill="1" applyAlignment="1">
      <alignment vertical="center"/>
    </xf>
    <xf numFmtId="178" fontId="13" fillId="0" borderId="0" xfId="0" applyNumberFormat="1" applyFont="1" applyFill="1" applyAlignment="1">
      <alignment vertical="center"/>
    </xf>
    <xf numFmtId="181" fontId="13" fillId="0" borderId="0" xfId="0" applyNumberFormat="1" applyFont="1" applyFill="1" applyAlignment="1">
      <alignment vertical="center"/>
    </xf>
    <xf numFmtId="178" fontId="13" fillId="0" borderId="0" xfId="49" applyNumberFormat="1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distributed" vertical="center"/>
    </xf>
    <xf numFmtId="38" fontId="13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178" fontId="0" fillId="0" borderId="47" xfId="0" applyNumberFormat="1" applyFont="1" applyFill="1" applyBorder="1" applyAlignment="1">
      <alignment vertical="center"/>
    </xf>
    <xf numFmtId="181" fontId="0" fillId="0" borderId="23" xfId="0" applyNumberFormat="1" applyFont="1" applyFill="1" applyBorder="1" applyAlignment="1">
      <alignment vertical="center"/>
    </xf>
    <xf numFmtId="0" fontId="12" fillId="0" borderId="20" xfId="0" applyFont="1" applyFill="1" applyBorder="1" applyAlignment="1">
      <alignment horizontal="distributed" vertical="center"/>
    </xf>
    <xf numFmtId="38" fontId="12" fillId="0" borderId="0" xfId="0" applyNumberFormat="1" applyFont="1" applyFill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46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38" fontId="0" fillId="0" borderId="0" xfId="0" applyNumberFormat="1" applyFont="1" applyFill="1" applyAlignment="1">
      <alignment vertical="center"/>
    </xf>
    <xf numFmtId="38" fontId="13" fillId="0" borderId="19" xfId="0" applyNumberFormat="1" applyFont="1" applyFill="1" applyBorder="1" applyAlignment="1">
      <alignment horizontal="right" vertical="center"/>
    </xf>
    <xf numFmtId="38" fontId="13" fillId="0" borderId="0" xfId="0" applyNumberFormat="1" applyFont="1" applyFill="1" applyBorder="1" applyAlignment="1">
      <alignment horizontal="right" vertical="center"/>
    </xf>
    <xf numFmtId="178" fontId="0" fillId="0" borderId="47" xfId="0" applyNumberFormat="1" applyFont="1" applyFill="1" applyBorder="1" applyAlignment="1">
      <alignment horizontal="center" vertical="center"/>
    </xf>
    <xf numFmtId="178" fontId="0" fillId="0" borderId="23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right" vertical="center"/>
    </xf>
    <xf numFmtId="38" fontId="0" fillId="0" borderId="19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38" fontId="0" fillId="0" borderId="0" xfId="0" applyNumberFormat="1" applyFont="1" applyFill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center" vertical="center"/>
    </xf>
    <xf numFmtId="37" fontId="0" fillId="0" borderId="46" xfId="0" applyNumberFormat="1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>
      <alignment horizontal="distributed" vertical="center"/>
    </xf>
    <xf numFmtId="0" fontId="0" fillId="0" borderId="37" xfId="0" applyFont="1" applyFill="1" applyBorder="1" applyAlignment="1">
      <alignment vertical="center"/>
    </xf>
    <xf numFmtId="192" fontId="0" fillId="0" borderId="0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38" fontId="0" fillId="0" borderId="19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vertical="center"/>
    </xf>
    <xf numFmtId="181" fontId="0" fillId="0" borderId="23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48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right" vertical="center"/>
    </xf>
    <xf numFmtId="0" fontId="0" fillId="0" borderId="49" xfId="0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0" fontId="0" fillId="0" borderId="36" xfId="0" applyFont="1" applyFill="1" applyBorder="1" applyAlignment="1">
      <alignment horizontal="centerContinuous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9" xfId="0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13" fillId="0" borderId="51" xfId="0" applyFont="1" applyBorder="1" applyAlignment="1">
      <alignment vertical="center"/>
    </xf>
    <xf numFmtId="3" fontId="13" fillId="0" borderId="22" xfId="0" applyNumberFormat="1" applyFont="1" applyBorder="1" applyAlignment="1">
      <alignment vertical="center"/>
    </xf>
    <xf numFmtId="0" fontId="13" fillId="0" borderId="22" xfId="0" applyFont="1" applyBorder="1" applyAlignment="1">
      <alignment horizontal="right" vertical="center"/>
    </xf>
    <xf numFmtId="0" fontId="0" fillId="0" borderId="0" xfId="0" applyAlignment="1">
      <alignment vertical="center"/>
    </xf>
    <xf numFmtId="3" fontId="0" fillId="0" borderId="23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13" fillId="0" borderId="52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38" fontId="0" fillId="0" borderId="50" xfId="0" applyNumberFormat="1" applyFont="1" applyFill="1" applyBorder="1" applyAlignment="1" applyProtection="1">
      <alignment horizontal="right" vertical="center"/>
      <protection/>
    </xf>
    <xf numFmtId="37" fontId="18" fillId="0" borderId="0" xfId="0" applyNumberFormat="1" applyFont="1" applyFill="1" applyBorder="1" applyAlignment="1" applyProtection="1">
      <alignment horizontal="right" vertical="center"/>
      <protection/>
    </xf>
    <xf numFmtId="191" fontId="0" fillId="0" borderId="30" xfId="58" applyNumberFormat="1" applyFont="1" applyFill="1" applyBorder="1" applyAlignment="1">
      <alignment horizontal="center" vertical="center"/>
    </xf>
    <xf numFmtId="191" fontId="0" fillId="0" borderId="29" xfId="58" applyNumberFormat="1" applyFont="1" applyFill="1" applyBorder="1" applyAlignment="1" quotePrefix="1">
      <alignment horizontal="center" vertical="center"/>
    </xf>
    <xf numFmtId="191" fontId="0" fillId="0" borderId="20" xfId="58" applyNumberFormat="1" applyFont="1" applyFill="1" applyBorder="1" applyAlignment="1">
      <alignment horizontal="center" vertical="center"/>
    </xf>
    <xf numFmtId="37" fontId="0" fillId="0" borderId="53" xfId="0" applyNumberFormat="1" applyFont="1" applyFill="1" applyBorder="1" applyAlignment="1" applyProtection="1">
      <alignment vertical="center"/>
      <protection/>
    </xf>
    <xf numFmtId="0" fontId="0" fillId="0" borderId="45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0" fontId="0" fillId="0" borderId="50" xfId="0" applyFont="1" applyFill="1" applyBorder="1" applyAlignment="1">
      <alignment horizontal="distributed" vertical="center"/>
    </xf>
    <xf numFmtId="38" fontId="0" fillId="0" borderId="50" xfId="0" applyNumberFormat="1" applyFont="1" applyFill="1" applyBorder="1" applyAlignment="1">
      <alignment vertical="center"/>
    </xf>
    <xf numFmtId="0" fontId="0" fillId="0" borderId="50" xfId="0" applyFont="1" applyFill="1" applyBorder="1" applyAlignment="1">
      <alignment horizontal="right" vertical="center"/>
    </xf>
    <xf numFmtId="37" fontId="0" fillId="0" borderId="50" xfId="0" applyNumberFormat="1" applyFont="1" applyFill="1" applyBorder="1" applyAlignment="1" applyProtection="1">
      <alignment vertical="center"/>
      <protection/>
    </xf>
    <xf numFmtId="178" fontId="0" fillId="0" borderId="0" xfId="49" applyNumberFormat="1" applyFont="1" applyFill="1" applyBorder="1" applyAlignment="1" applyProtection="1">
      <alignment horizontal="right" vertical="center"/>
      <protection/>
    </xf>
    <xf numFmtId="0" fontId="0" fillId="0" borderId="20" xfId="0" applyBorder="1" applyAlignment="1" quotePrefix="1">
      <alignment horizontal="center" vertical="center"/>
    </xf>
    <xf numFmtId="0" fontId="13" fillId="0" borderId="45" xfId="0" applyFont="1" applyBorder="1" applyAlignment="1" quotePrefix="1">
      <alignment horizontal="center" vertical="center"/>
    </xf>
    <xf numFmtId="6" fontId="0" fillId="0" borderId="0" xfId="58" applyFont="1" applyFill="1" applyBorder="1" applyAlignment="1">
      <alignment horizontal="center" vertical="center"/>
    </xf>
    <xf numFmtId="6" fontId="0" fillId="0" borderId="0" xfId="58" applyFont="1" applyFill="1" applyBorder="1" applyAlignment="1" quotePrefix="1">
      <alignment horizontal="center" vertical="center"/>
    </xf>
    <xf numFmtId="176" fontId="0" fillId="0" borderId="33" xfId="0" applyNumberFormat="1" applyFont="1" applyFill="1" applyBorder="1" applyAlignment="1" applyProtection="1">
      <alignment horizontal="center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>
      <alignment vertical="center"/>
    </xf>
    <xf numFmtId="191" fontId="0" fillId="0" borderId="0" xfId="0" applyNumberForma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horizontal="left" vertical="center"/>
      <protection/>
    </xf>
    <xf numFmtId="38" fontId="0" fillId="0" borderId="14" xfId="49" applyFont="1" applyFill="1" applyBorder="1" applyAlignment="1" applyProtection="1">
      <alignment horizontal="left" vertical="center"/>
      <protection/>
    </xf>
    <xf numFmtId="176" fontId="0" fillId="0" borderId="0" xfId="49" applyNumberFormat="1" applyFont="1" applyFill="1" applyBorder="1" applyAlignment="1" applyProtection="1">
      <alignment horizontal="right" vertical="center"/>
      <protection/>
    </xf>
    <xf numFmtId="38" fontId="0" fillId="0" borderId="22" xfId="49" applyFont="1" applyFill="1" applyBorder="1" applyAlignment="1" applyProtection="1">
      <alignment horizontal="left" vertical="center"/>
      <protection/>
    </xf>
    <xf numFmtId="178" fontId="0" fillId="0" borderId="0" xfId="49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ill="1" applyBorder="1" applyAlignment="1" applyProtection="1">
      <alignment horizontal="left" vertical="center"/>
      <protection/>
    </xf>
    <xf numFmtId="37" fontId="0" fillId="0" borderId="22" xfId="0" applyNumberFormat="1" applyFill="1" applyBorder="1" applyAlignment="1" applyProtection="1">
      <alignment horizontal="left" vertical="center"/>
      <protection/>
    </xf>
    <xf numFmtId="38" fontId="0" fillId="0" borderId="0" xfId="0" applyNumberFormat="1" applyFill="1" applyBorder="1" applyAlignment="1" applyProtection="1">
      <alignment horizontal="right" vertical="center"/>
      <protection/>
    </xf>
    <xf numFmtId="38" fontId="0" fillId="0" borderId="22" xfId="0" applyNumberFormat="1" applyFill="1" applyBorder="1" applyAlignment="1" applyProtection="1">
      <alignment horizontal="right" vertical="center"/>
      <protection/>
    </xf>
    <xf numFmtId="176" fontId="0" fillId="0" borderId="0" xfId="0" applyNumberFormat="1" applyFill="1" applyBorder="1" applyAlignment="1" applyProtection="1">
      <alignment horizontal="right" vertical="center"/>
      <protection/>
    </xf>
    <xf numFmtId="176" fontId="0" fillId="0" borderId="22" xfId="0" applyNumberFormat="1" applyFill="1" applyBorder="1" applyAlignment="1" applyProtection="1">
      <alignment horizontal="right" vertical="center"/>
      <protection/>
    </xf>
    <xf numFmtId="1" fontId="0" fillId="0" borderId="0" xfId="0" applyNumberFormat="1" applyFill="1" applyBorder="1" applyAlignment="1" applyProtection="1">
      <alignment horizontal="right" vertical="center"/>
      <protection/>
    </xf>
    <xf numFmtId="1" fontId="0" fillId="0" borderId="14" xfId="0" applyNumberFormat="1" applyFill="1" applyBorder="1" applyAlignment="1" applyProtection="1">
      <alignment horizontal="right" vertical="center"/>
      <protection/>
    </xf>
    <xf numFmtId="1" fontId="0" fillId="0" borderId="0" xfId="0" applyNumberFormat="1" applyFill="1" applyBorder="1" applyAlignment="1" applyProtection="1">
      <alignment horizontal="left" vertical="center"/>
      <protection/>
    </xf>
    <xf numFmtId="1" fontId="0" fillId="0" borderId="14" xfId="0" applyNumberFormat="1" applyFill="1" applyBorder="1" applyAlignment="1" applyProtection="1">
      <alignment horizontal="left" vertical="center"/>
      <protection/>
    </xf>
    <xf numFmtId="38" fontId="0" fillId="0" borderId="14" xfId="0" applyNumberFormat="1" applyFill="1" applyBorder="1" applyAlignment="1" applyProtection="1">
      <alignment horizontal="right" vertical="center"/>
      <protection/>
    </xf>
    <xf numFmtId="176" fontId="0" fillId="0" borderId="14" xfId="0" applyNumberFormat="1" applyFill="1" applyBorder="1" applyAlignment="1" applyProtection="1">
      <alignment horizontal="right" vertical="center"/>
      <protection/>
    </xf>
    <xf numFmtId="0" fontId="0" fillId="0" borderId="0" xfId="0" applyNumberFormat="1" applyFill="1" applyBorder="1" applyAlignment="1" applyProtection="1">
      <alignment horizontal="right" vertical="center"/>
      <protection/>
    </xf>
    <xf numFmtId="0" fontId="0" fillId="0" borderId="14" xfId="0" applyNumberFormat="1" applyFill="1" applyBorder="1" applyAlignment="1" applyProtection="1">
      <alignment horizontal="right" vertical="center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0" fillId="0" borderId="14" xfId="0" applyNumberFormat="1" applyFill="1" applyBorder="1" applyAlignment="1" applyProtection="1">
      <alignment horizontal="left" vertical="center"/>
      <protection/>
    </xf>
    <xf numFmtId="38" fontId="0" fillId="0" borderId="22" xfId="49" applyFont="1" applyFill="1" applyBorder="1" applyAlignment="1">
      <alignment vertical="center"/>
    </xf>
    <xf numFmtId="176" fontId="0" fillId="0" borderId="0" xfId="42" applyNumberFormat="1" applyFont="1" applyFill="1" applyBorder="1" applyAlignment="1" applyProtection="1">
      <alignment horizontal="right" vertical="center"/>
      <protection/>
    </xf>
    <xf numFmtId="176" fontId="0" fillId="0" borderId="22" xfId="42" applyNumberFormat="1" applyFont="1" applyFill="1" applyBorder="1" applyAlignment="1" applyProtection="1">
      <alignment horizontal="right" vertical="center"/>
      <protection/>
    </xf>
    <xf numFmtId="38" fontId="0" fillId="0" borderId="14" xfId="49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201" fontId="0" fillId="0" borderId="0" xfId="0" applyNumberFormat="1" applyFill="1" applyBorder="1" applyAlignment="1" applyProtection="1">
      <alignment horizontal="center" vertical="center"/>
      <protection/>
    </xf>
    <xf numFmtId="38" fontId="13" fillId="0" borderId="51" xfId="49" applyFont="1" applyFill="1" applyBorder="1" applyAlignment="1">
      <alignment vertical="center"/>
    </xf>
    <xf numFmtId="0" fontId="13" fillId="0" borderId="51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37" fontId="0" fillId="0" borderId="0" xfId="0" applyNumberFormat="1" applyFill="1" applyBorder="1" applyAlignment="1" applyProtection="1">
      <alignment vertical="center"/>
      <protection/>
    </xf>
    <xf numFmtId="38" fontId="0" fillId="0" borderId="19" xfId="0" applyNumberFormat="1" applyFill="1" applyBorder="1" applyAlignment="1">
      <alignment vertical="center"/>
    </xf>
    <xf numFmtId="38" fontId="0" fillId="0" borderId="0" xfId="0" applyNumberFormat="1" applyFill="1" applyBorder="1" applyAlignment="1">
      <alignment vertical="center"/>
    </xf>
    <xf numFmtId="178" fontId="0" fillId="0" borderId="14" xfId="49" applyNumberFormat="1" applyFont="1" applyFill="1" applyBorder="1" applyAlignment="1">
      <alignment horizontal="right" vertical="center"/>
    </xf>
    <xf numFmtId="181" fontId="0" fillId="0" borderId="0" xfId="0" applyNumberFormat="1" applyFill="1" applyBorder="1" applyAlignment="1">
      <alignment vertical="center"/>
    </xf>
    <xf numFmtId="181" fontId="0" fillId="0" borderId="22" xfId="0" applyNumberFormat="1" applyFill="1" applyBorder="1" applyAlignment="1">
      <alignment vertical="center"/>
    </xf>
    <xf numFmtId="178" fontId="0" fillId="0" borderId="14" xfId="0" applyNumberFormat="1" applyFill="1" applyBorder="1" applyAlignment="1">
      <alignment vertical="center"/>
    </xf>
    <xf numFmtId="178" fontId="0" fillId="0" borderId="0" xfId="49" applyNumberFormat="1" applyFont="1" applyFill="1" applyBorder="1" applyAlignment="1">
      <alignment horizontal="right" vertical="center"/>
    </xf>
    <xf numFmtId="0" fontId="0" fillId="0" borderId="22" xfId="0" applyFill="1" applyBorder="1" applyAlignment="1">
      <alignment horizontal="right" vertical="center"/>
    </xf>
    <xf numFmtId="38" fontId="0" fillId="0" borderId="0" xfId="49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181" fontId="0" fillId="0" borderId="14" xfId="0" applyNumberFormat="1" applyFill="1" applyBorder="1" applyAlignment="1">
      <alignment vertical="center"/>
    </xf>
    <xf numFmtId="178" fontId="0" fillId="0" borderId="22" xfId="49" applyNumberFormat="1" applyFont="1" applyFill="1" applyBorder="1" applyAlignment="1">
      <alignment horizontal="right" vertical="center"/>
    </xf>
    <xf numFmtId="178" fontId="0" fillId="0" borderId="0" xfId="0" applyNumberFormat="1" applyFill="1" applyBorder="1" applyAlignment="1">
      <alignment horizontal="right" vertical="center"/>
    </xf>
    <xf numFmtId="178" fontId="0" fillId="0" borderId="0" xfId="0" applyNumberFormat="1" applyFill="1" applyBorder="1" applyAlignment="1">
      <alignment vertical="center"/>
    </xf>
    <xf numFmtId="181" fontId="0" fillId="0" borderId="0" xfId="0" applyNumberFormat="1" applyFill="1" applyBorder="1" applyAlignment="1">
      <alignment horizontal="right" vertical="center"/>
    </xf>
    <xf numFmtId="195" fontId="0" fillId="0" borderId="0" xfId="0" applyNumberFormat="1" applyFont="1" applyFill="1" applyBorder="1" applyAlignment="1">
      <alignment horizontal="right" vertical="center"/>
    </xf>
    <xf numFmtId="195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ill="1" applyBorder="1" applyAlignment="1" applyProtection="1">
      <alignment vertical="center"/>
      <protection/>
    </xf>
    <xf numFmtId="177" fontId="0" fillId="0" borderId="19" xfId="0" applyNumberFormat="1" applyFill="1" applyBorder="1" applyAlignment="1" applyProtection="1">
      <alignment vertical="center"/>
      <protection/>
    </xf>
    <xf numFmtId="177" fontId="0" fillId="0" borderId="19" xfId="0" applyNumberFormat="1" applyFill="1" applyBorder="1" applyAlignment="1">
      <alignment horizontal="right" vertical="center"/>
    </xf>
    <xf numFmtId="37" fontId="0" fillId="0" borderId="40" xfId="0" applyNumberFormat="1" applyFill="1" applyBorder="1" applyAlignment="1" applyProtection="1">
      <alignment vertical="center"/>
      <protection/>
    </xf>
    <xf numFmtId="37" fontId="0" fillId="0" borderId="19" xfId="0" applyNumberFormat="1" applyFill="1" applyBorder="1" applyAlignment="1" applyProtection="1">
      <alignment vertical="center"/>
      <protection/>
    </xf>
    <xf numFmtId="200" fontId="0" fillId="0" borderId="0" xfId="0" applyNumberFormat="1" applyFill="1" applyBorder="1" applyAlignment="1">
      <alignment horizontal="right" vertical="center"/>
    </xf>
    <xf numFmtId="190" fontId="9" fillId="0" borderId="0" xfId="0" applyNumberFormat="1" applyFont="1" applyFill="1" applyAlignment="1">
      <alignment horizontal="right" vertical="top"/>
    </xf>
    <xf numFmtId="191" fontId="9" fillId="0" borderId="0" xfId="0" applyNumberFormat="1" applyFont="1" applyFill="1" applyAlignment="1">
      <alignment vertical="top"/>
    </xf>
    <xf numFmtId="0" fontId="0" fillId="0" borderId="0" xfId="0" applyFill="1" applyBorder="1" applyAlignment="1" applyProtection="1">
      <alignment horizontal="right" vertical="center"/>
      <protection/>
    </xf>
    <xf numFmtId="200" fontId="0" fillId="0" borderId="0" xfId="0" applyNumberForma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200" fontId="13" fillId="0" borderId="0" xfId="0" applyNumberFormat="1" applyFont="1" applyFill="1" applyBorder="1" applyAlignment="1" applyProtection="1">
      <alignment horizontal="right" vertical="center"/>
      <protection/>
    </xf>
    <xf numFmtId="200" fontId="13" fillId="0" borderId="0" xfId="0" applyNumberFormat="1" applyFont="1" applyFill="1" applyBorder="1" applyAlignment="1">
      <alignment horizontal="right" vertical="center"/>
    </xf>
    <xf numFmtId="0" fontId="0" fillId="0" borderId="34" xfId="0" applyFill="1" applyBorder="1" applyAlignment="1" applyProtection="1">
      <alignment horizontal="centerContinuous" vertical="center"/>
      <protection/>
    </xf>
    <xf numFmtId="3" fontId="0" fillId="0" borderId="0" xfId="0" applyNumberFormat="1" applyFill="1" applyBorder="1" applyAlignment="1">
      <alignment horizontal="right" vertical="center"/>
    </xf>
    <xf numFmtId="38" fontId="0" fillId="0" borderId="22" xfId="49" applyFont="1" applyFill="1" applyBorder="1" applyAlignment="1" applyProtection="1">
      <alignment horizontal="right" vertical="center"/>
      <protection/>
    </xf>
    <xf numFmtId="38" fontId="0" fillId="0" borderId="22" xfId="49" applyFont="1" applyFill="1" applyBorder="1" applyAlignment="1" applyProtection="1">
      <alignment horizontal="right" vertical="center"/>
      <protection/>
    </xf>
    <xf numFmtId="176" fontId="0" fillId="0" borderId="22" xfId="49" applyNumberFormat="1" applyFont="1" applyFill="1" applyBorder="1" applyAlignment="1" applyProtection="1">
      <alignment horizontal="right" vertical="center"/>
      <protection/>
    </xf>
    <xf numFmtId="195" fontId="13" fillId="0" borderId="22" xfId="49" applyNumberFormat="1" applyFont="1" applyFill="1" applyBorder="1" applyAlignment="1">
      <alignment horizontal="right" vertical="center"/>
    </xf>
    <xf numFmtId="195" fontId="13" fillId="0" borderId="22" xfId="49" applyNumberFormat="1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38" fontId="13" fillId="0" borderId="23" xfId="49" applyFont="1" applyFill="1" applyBorder="1" applyAlignment="1">
      <alignment horizontal="right" vertical="center"/>
    </xf>
    <xf numFmtId="38" fontId="13" fillId="0" borderId="12" xfId="49" applyFont="1" applyFill="1" applyBorder="1" applyAlignment="1">
      <alignment horizontal="right" vertical="center"/>
    </xf>
    <xf numFmtId="0" fontId="0" fillId="0" borderId="41" xfId="0" applyFill="1" applyBorder="1" applyAlignment="1">
      <alignment horizontal="center" vertical="center"/>
    </xf>
    <xf numFmtId="176" fontId="0" fillId="0" borderId="0" xfId="0" applyNumberFormat="1" applyFill="1" applyBorder="1" applyAlignment="1" applyProtection="1">
      <alignment vertical="center"/>
      <protection/>
    </xf>
    <xf numFmtId="178" fontId="0" fillId="0" borderId="54" xfId="49" applyNumberFormat="1" applyFont="1" applyFill="1" applyBorder="1" applyAlignment="1">
      <alignment horizontal="right" vertical="center"/>
    </xf>
    <xf numFmtId="178" fontId="0" fillId="0" borderId="40" xfId="49" applyNumberFormat="1" applyFont="1" applyFill="1" applyBorder="1" applyAlignment="1">
      <alignment horizontal="right" vertical="center"/>
    </xf>
    <xf numFmtId="38" fontId="0" fillId="0" borderId="40" xfId="49" applyNumberFormat="1" applyFont="1" applyFill="1" applyBorder="1" applyAlignment="1">
      <alignment horizontal="right" vertical="center"/>
    </xf>
    <xf numFmtId="178" fontId="0" fillId="0" borderId="52" xfId="49" applyNumberFormat="1" applyFont="1" applyFill="1" applyBorder="1" applyAlignment="1">
      <alignment horizontal="right" vertical="center"/>
    </xf>
    <xf numFmtId="0" fontId="11" fillId="0" borderId="19" xfId="0" applyFont="1" applyFill="1" applyBorder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200" fontId="0" fillId="0" borderId="23" xfId="0" applyNumberFormat="1" applyFont="1" applyFill="1" applyBorder="1" applyAlignment="1" applyProtection="1">
      <alignment vertical="center"/>
      <protection/>
    </xf>
    <xf numFmtId="38" fontId="11" fillId="0" borderId="0" xfId="49" applyFont="1" applyFill="1" applyBorder="1" applyAlignment="1">
      <alignment horizontal="right" vertical="center"/>
    </xf>
    <xf numFmtId="38" fontId="11" fillId="0" borderId="0" xfId="49" applyFont="1" applyFill="1" applyBorder="1" applyAlignment="1">
      <alignment vertical="center"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54" xfId="0" applyFont="1" applyFill="1" applyBorder="1" applyAlignment="1" applyProtection="1">
      <alignment horizontal="center" vertical="center"/>
      <protection/>
    </xf>
    <xf numFmtId="38" fontId="13" fillId="0" borderId="22" xfId="49" applyFont="1" applyFill="1" applyBorder="1" applyAlignment="1">
      <alignment horizontal="right" vertical="center"/>
    </xf>
    <xf numFmtId="37" fontId="13" fillId="0" borderId="0" xfId="0" applyNumberFormat="1" applyFont="1" applyFill="1" applyBorder="1" applyAlignment="1" applyProtection="1">
      <alignment vertical="center" shrinkToFit="1"/>
      <protection/>
    </xf>
    <xf numFmtId="37" fontId="13" fillId="0" borderId="0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 shrinkToFit="1"/>
      <protection/>
    </xf>
    <xf numFmtId="6" fontId="13" fillId="0" borderId="20" xfId="58" applyFont="1" applyFill="1" applyBorder="1" applyAlignment="1" quotePrefix="1">
      <alignment horizontal="center" vertical="center"/>
    </xf>
    <xf numFmtId="6" fontId="0" fillId="0" borderId="20" xfId="58" applyFont="1" applyFill="1" applyBorder="1" applyAlignment="1">
      <alignment vertical="center"/>
    </xf>
    <xf numFmtId="6" fontId="0" fillId="0" borderId="20" xfId="58" applyFont="1" applyFill="1" applyBorder="1" applyAlignment="1">
      <alignment horizontal="center" vertical="center"/>
    </xf>
    <xf numFmtId="6" fontId="0" fillId="0" borderId="20" xfId="58" applyFont="1" applyFill="1" applyBorder="1" applyAlignment="1" quotePrefix="1">
      <alignment horizontal="center" vertical="center"/>
    </xf>
    <xf numFmtId="6" fontId="0" fillId="0" borderId="20" xfId="58" applyFont="1" applyFill="1" applyBorder="1" applyAlignment="1">
      <alignment horizontal="center" vertical="center"/>
    </xf>
    <xf numFmtId="6" fontId="0" fillId="0" borderId="48" xfId="58" applyFont="1" applyFill="1" applyBorder="1" applyAlignment="1" quotePrefix="1">
      <alignment horizontal="center" vertical="center"/>
    </xf>
    <xf numFmtId="37" fontId="0" fillId="0" borderId="22" xfId="0" applyNumberFormat="1" applyFont="1" applyFill="1" applyBorder="1" applyAlignment="1" applyProtection="1">
      <alignment vertical="center" shrinkToFit="1"/>
      <protection/>
    </xf>
    <xf numFmtId="37" fontId="13" fillId="0" borderId="40" xfId="0" applyNumberFormat="1" applyFont="1" applyFill="1" applyBorder="1" applyAlignment="1" applyProtection="1">
      <alignment vertical="center"/>
      <protection/>
    </xf>
    <xf numFmtId="37" fontId="15" fillId="0" borderId="40" xfId="0" applyNumberFormat="1" applyFont="1" applyFill="1" applyBorder="1" applyAlignment="1" applyProtection="1">
      <alignment horizontal="center" vertical="center"/>
      <protection/>
    </xf>
    <xf numFmtId="176" fontId="12" fillId="0" borderId="0" xfId="49" applyNumberFormat="1" applyFont="1" applyFill="1" applyBorder="1" applyAlignment="1">
      <alignment horizontal="right" vertical="center"/>
    </xf>
    <xf numFmtId="177" fontId="13" fillId="0" borderId="22" xfId="0" applyNumberFormat="1" applyFont="1" applyFill="1" applyBorder="1" applyAlignment="1">
      <alignment horizontal="right" vertical="center"/>
    </xf>
    <xf numFmtId="195" fontId="13" fillId="0" borderId="23" xfId="0" applyNumberFormat="1" applyFont="1" applyFill="1" applyBorder="1" applyAlignment="1" applyProtection="1">
      <alignment vertical="center"/>
      <protection/>
    </xf>
    <xf numFmtId="195" fontId="11" fillId="0" borderId="0" xfId="49" applyNumberFormat="1" applyFont="1" applyFill="1" applyBorder="1" applyAlignment="1" applyProtection="1">
      <alignment horizontal="center" vertical="center"/>
      <protection/>
    </xf>
    <xf numFmtId="0" fontId="22" fillId="0" borderId="33" xfId="0" applyFont="1" applyFill="1" applyBorder="1" applyAlignment="1">
      <alignment vertical="center"/>
    </xf>
    <xf numFmtId="191" fontId="13" fillId="0" borderId="29" xfId="58" applyNumberFormat="1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38" fontId="0" fillId="0" borderId="13" xfId="49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>
      <alignment horizontal="left" vertical="center"/>
    </xf>
    <xf numFmtId="38" fontId="0" fillId="0" borderId="22" xfId="49" applyFont="1" applyFill="1" applyBorder="1" applyAlignment="1">
      <alignment horizontal="left" vertical="center"/>
    </xf>
    <xf numFmtId="38" fontId="0" fillId="0" borderId="22" xfId="49" applyFont="1" applyFill="1" applyBorder="1" applyAlignment="1" applyProtection="1">
      <alignment vertical="center"/>
      <protection/>
    </xf>
    <xf numFmtId="176" fontId="0" fillId="0" borderId="0" xfId="49" applyNumberFormat="1" applyFont="1" applyFill="1" applyBorder="1" applyAlignment="1">
      <alignment horizontal="right" vertical="center"/>
    </xf>
    <xf numFmtId="176" fontId="0" fillId="0" borderId="22" xfId="49" applyNumberFormat="1" applyFont="1" applyFill="1" applyBorder="1" applyAlignment="1">
      <alignment horizontal="right" vertical="center"/>
    </xf>
    <xf numFmtId="195" fontId="0" fillId="0" borderId="0" xfId="49" applyNumberFormat="1" applyFont="1" applyFill="1" applyBorder="1" applyAlignment="1" applyProtection="1">
      <alignment horizontal="right" vertical="center"/>
      <protection/>
    </xf>
    <xf numFmtId="195" fontId="0" fillId="0" borderId="22" xfId="49" applyNumberFormat="1" applyFont="1" applyFill="1" applyBorder="1" applyAlignment="1" applyProtection="1">
      <alignment vertical="center"/>
      <protection/>
    </xf>
    <xf numFmtId="176" fontId="0" fillId="0" borderId="22" xfId="49" applyNumberFormat="1" applyFont="1" applyFill="1" applyBorder="1" applyAlignment="1" applyProtection="1">
      <alignment vertical="center"/>
      <protection/>
    </xf>
    <xf numFmtId="176" fontId="0" fillId="0" borderId="0" xfId="49" applyNumberFormat="1" applyFont="1" applyFill="1" applyBorder="1" applyAlignment="1">
      <alignment vertical="center"/>
    </xf>
    <xf numFmtId="195" fontId="0" fillId="0" borderId="40" xfId="0" applyNumberFormat="1" applyFont="1" applyBorder="1" applyAlignment="1">
      <alignment vertical="center"/>
    </xf>
    <xf numFmtId="195" fontId="0" fillId="0" borderId="0" xfId="0" applyNumberFormat="1" applyFont="1" applyBorder="1" applyAlignment="1">
      <alignment vertical="center"/>
    </xf>
    <xf numFmtId="195" fontId="0" fillId="0" borderId="40" xfId="0" applyNumberFormat="1" applyFont="1" applyFill="1" applyBorder="1" applyAlignment="1">
      <alignment vertical="center"/>
    </xf>
    <xf numFmtId="195" fontId="0" fillId="0" borderId="0" xfId="0" applyNumberFormat="1" applyFont="1" applyFill="1" applyBorder="1" applyAlignment="1">
      <alignment vertical="center"/>
    </xf>
    <xf numFmtId="195" fontId="0" fillId="0" borderId="19" xfId="0" applyNumberFormat="1" applyFont="1" applyFill="1" applyBorder="1" applyAlignment="1">
      <alignment vertical="center"/>
    </xf>
    <xf numFmtId="195" fontId="0" fillId="0" borderId="22" xfId="0" applyNumberFormat="1" applyFont="1" applyFill="1" applyBorder="1" applyAlignment="1">
      <alignment vertical="center"/>
    </xf>
    <xf numFmtId="37" fontId="0" fillId="0" borderId="14" xfId="0" applyNumberFormat="1" applyFill="1" applyBorder="1" applyAlignment="1" applyProtection="1">
      <alignment vertical="center"/>
      <protection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 shrinkToFit="1"/>
    </xf>
    <xf numFmtId="38" fontId="0" fillId="0" borderId="52" xfId="49" applyFont="1" applyBorder="1" applyAlignment="1">
      <alignment vertical="center"/>
    </xf>
    <xf numFmtId="38" fontId="0" fillId="0" borderId="22" xfId="49" applyFont="1" applyBorder="1" applyAlignment="1">
      <alignment vertical="center" shrinkToFit="1"/>
    </xf>
    <xf numFmtId="38" fontId="0" fillId="0" borderId="40" xfId="49" applyFont="1" applyBorder="1" applyAlignment="1">
      <alignment vertical="center"/>
    </xf>
    <xf numFmtId="38" fontId="0" fillId="0" borderId="40" xfId="49" applyFont="1" applyFill="1" applyBorder="1" applyAlignment="1">
      <alignment vertical="center"/>
    </xf>
    <xf numFmtId="37" fontId="0" fillId="0" borderId="52" xfId="0" applyNumberFormat="1" applyFill="1" applyBorder="1" applyAlignment="1" applyProtection="1">
      <alignment vertical="center"/>
      <protection/>
    </xf>
    <xf numFmtId="37" fontId="0" fillId="0" borderId="22" xfId="0" applyNumberFormat="1" applyFill="1" applyBorder="1" applyAlignment="1" applyProtection="1">
      <alignment vertical="center" shrinkToFit="1"/>
      <protection/>
    </xf>
    <xf numFmtId="37" fontId="0" fillId="0" borderId="22" xfId="0" applyNumberFormat="1" applyFill="1" applyBorder="1" applyAlignment="1" applyProtection="1">
      <alignment vertical="center"/>
      <protection/>
    </xf>
    <xf numFmtId="0" fontId="0" fillId="0" borderId="50" xfId="0" applyFont="1" applyFill="1" applyBorder="1" applyAlignment="1">
      <alignment vertical="center"/>
    </xf>
    <xf numFmtId="0" fontId="0" fillId="0" borderId="29" xfId="0" applyFont="1" applyFill="1" applyBorder="1" applyAlignment="1" applyProtection="1" quotePrefix="1">
      <alignment horizontal="center" vertical="center"/>
      <protection/>
    </xf>
    <xf numFmtId="38" fontId="0" fillId="0" borderId="0" xfId="0" applyNumberFormat="1" applyFill="1" applyAlignment="1">
      <alignment vertical="center"/>
    </xf>
    <xf numFmtId="200" fontId="0" fillId="0" borderId="23" xfId="0" applyNumberFormat="1" applyFont="1" applyFill="1" applyBorder="1" applyAlignment="1" applyProtection="1">
      <alignment horizontal="right" vertical="center"/>
      <protection/>
    </xf>
    <xf numFmtId="0" fontId="0" fillId="0" borderId="32" xfId="0" applyFont="1" applyFill="1" applyBorder="1" applyAlignment="1">
      <alignment horizontal="center" vertical="center"/>
    </xf>
    <xf numFmtId="38" fontId="0" fillId="0" borderId="43" xfId="0" applyNumberFormat="1" applyFill="1" applyBorder="1" applyAlignment="1" applyProtection="1">
      <alignment horizontal="center" vertical="center"/>
      <protection/>
    </xf>
    <xf numFmtId="3" fontId="13" fillId="0" borderId="22" xfId="0" applyNumberFormat="1" applyFont="1" applyFill="1" applyBorder="1" applyAlignment="1" applyProtection="1">
      <alignment vertical="center"/>
      <protection/>
    </xf>
    <xf numFmtId="181" fontId="13" fillId="0" borderId="0" xfId="0" applyNumberFormat="1" applyFont="1" applyFill="1" applyBorder="1" applyAlignment="1">
      <alignment horizontal="right" vertical="center"/>
    </xf>
    <xf numFmtId="178" fontId="0" fillId="0" borderId="14" xfId="0" applyNumberFormat="1" applyFill="1" applyBorder="1" applyAlignment="1">
      <alignment horizontal="right" vertical="center"/>
    </xf>
    <xf numFmtId="210" fontId="0" fillId="0" borderId="14" xfId="0" applyNumberFormat="1" applyFill="1" applyBorder="1" applyAlignment="1">
      <alignment vertical="center"/>
    </xf>
    <xf numFmtId="214" fontId="63" fillId="0" borderId="19" xfId="63" applyNumberFormat="1" applyFont="1" applyFill="1" applyBorder="1" applyAlignment="1" applyProtection="1">
      <alignment vertical="center"/>
      <protection/>
    </xf>
    <xf numFmtId="214" fontId="63" fillId="0" borderId="0" xfId="63" applyNumberFormat="1" applyFont="1" applyFill="1" applyBorder="1" applyAlignment="1" applyProtection="1">
      <alignment vertical="center"/>
      <protection/>
    </xf>
    <xf numFmtId="214" fontId="64" fillId="0" borderId="0" xfId="0" applyNumberFormat="1" applyFont="1" applyFill="1" applyBorder="1" applyAlignment="1" applyProtection="1">
      <alignment vertical="center"/>
      <protection/>
    </xf>
    <xf numFmtId="214" fontId="63" fillId="0" borderId="0" xfId="0" applyNumberFormat="1" applyFont="1" applyFill="1" applyBorder="1" applyAlignment="1" applyProtection="1">
      <alignment vertical="center"/>
      <protection/>
    </xf>
    <xf numFmtId="214" fontId="63" fillId="0" borderId="0" xfId="49" applyNumberFormat="1" applyFont="1" applyFill="1" applyBorder="1" applyAlignment="1" applyProtection="1">
      <alignment horizontal="right" vertical="center"/>
      <protection/>
    </xf>
    <xf numFmtId="214" fontId="65" fillId="0" borderId="0" xfId="0" applyNumberFormat="1" applyFont="1" applyFill="1" applyBorder="1" applyAlignment="1" applyProtection="1">
      <alignment vertical="center"/>
      <protection/>
    </xf>
    <xf numFmtId="214" fontId="13" fillId="0" borderId="23" xfId="0" applyNumberFormat="1" applyFont="1" applyFill="1" applyBorder="1" applyAlignment="1" applyProtection="1">
      <alignment vertical="center"/>
      <protection/>
    </xf>
    <xf numFmtId="214" fontId="63" fillId="0" borderId="19" xfId="63" applyNumberFormat="1" applyFont="1" applyFill="1" applyBorder="1" applyAlignment="1" applyProtection="1">
      <alignment horizontal="right" vertical="center"/>
      <protection/>
    </xf>
    <xf numFmtId="214" fontId="63" fillId="0" borderId="0" xfId="63" applyNumberFormat="1" applyFont="1" applyFill="1" applyBorder="1" applyAlignment="1" applyProtection="1">
      <alignment horizontal="right" vertical="center"/>
      <protection/>
    </xf>
    <xf numFmtId="214" fontId="63" fillId="0" borderId="0" xfId="64" applyNumberFormat="1" applyFont="1" applyFill="1" applyAlignment="1">
      <alignment vertical="center"/>
      <protection/>
    </xf>
    <xf numFmtId="214" fontId="63" fillId="0" borderId="0" xfId="64" applyNumberFormat="1" applyFont="1" applyFill="1" applyAlignment="1">
      <alignment horizontal="right" vertical="center"/>
      <protection/>
    </xf>
    <xf numFmtId="214" fontId="63" fillId="0" borderId="0" xfId="62" applyNumberFormat="1" applyFont="1" applyFill="1" applyAlignment="1">
      <alignment vertical="center"/>
      <protection/>
    </xf>
    <xf numFmtId="214" fontId="63" fillId="0" borderId="0" xfId="62" applyNumberFormat="1" applyFont="1" applyFill="1" applyAlignment="1">
      <alignment horizontal="right" vertical="center"/>
      <protection/>
    </xf>
    <xf numFmtId="214" fontId="63" fillId="0" borderId="0" xfId="61" applyNumberFormat="1" applyFont="1" applyFill="1" applyAlignment="1">
      <alignment vertical="center"/>
      <protection/>
    </xf>
    <xf numFmtId="214" fontId="63" fillId="0" borderId="0" xfId="61" applyNumberFormat="1" applyFont="1" applyFill="1" applyAlignment="1">
      <alignment horizontal="right" vertical="center"/>
      <protection/>
    </xf>
    <xf numFmtId="214" fontId="11" fillId="0" borderId="19" xfId="49" applyNumberFormat="1" applyFont="1" applyFill="1" applyBorder="1" applyAlignment="1" applyProtection="1">
      <alignment horizontal="center" vertical="center"/>
      <protection/>
    </xf>
    <xf numFmtId="214" fontId="11" fillId="0" borderId="0" xfId="49" applyNumberFormat="1" applyFont="1" applyFill="1" applyBorder="1" applyAlignment="1" applyProtection="1">
      <alignment horizontal="center" vertical="center"/>
      <protection/>
    </xf>
    <xf numFmtId="214" fontId="64" fillId="0" borderId="19" xfId="0" applyNumberFormat="1" applyFont="1" applyFill="1" applyBorder="1" applyAlignment="1" applyProtection="1">
      <alignment vertical="center"/>
      <protection/>
    </xf>
    <xf numFmtId="195" fontId="63" fillId="0" borderId="0" xfId="63" applyNumberFormat="1" applyFont="1" applyFill="1" applyBorder="1" applyAlignment="1" applyProtection="1">
      <alignment vertical="center"/>
      <protection/>
    </xf>
    <xf numFmtId="195" fontId="64" fillId="0" borderId="0" xfId="49" applyNumberFormat="1" applyFont="1" applyFill="1" applyBorder="1" applyAlignment="1" applyProtection="1">
      <alignment vertical="center"/>
      <protection/>
    </xf>
    <xf numFmtId="195" fontId="63" fillId="0" borderId="0" xfId="49" applyNumberFormat="1" applyFont="1" applyFill="1" applyBorder="1" applyAlignment="1" applyProtection="1">
      <alignment vertical="center"/>
      <protection/>
    </xf>
    <xf numFmtId="195" fontId="63" fillId="0" borderId="0" xfId="49" applyNumberFormat="1" applyFont="1" applyFill="1" applyBorder="1" applyAlignment="1" applyProtection="1">
      <alignment horizontal="right" vertical="center"/>
      <protection/>
    </xf>
    <xf numFmtId="214" fontId="13" fillId="0" borderId="37" xfId="0" applyNumberFormat="1" applyFont="1" applyFill="1" applyBorder="1" applyAlignment="1" applyProtection="1">
      <alignment vertical="center"/>
      <protection/>
    </xf>
    <xf numFmtId="214" fontId="64" fillId="0" borderId="0" xfId="64" applyNumberFormat="1" applyFont="1" applyFill="1" applyAlignment="1">
      <alignment horizontal="right" vertical="center"/>
      <protection/>
    </xf>
    <xf numFmtId="214" fontId="64" fillId="0" borderId="0" xfId="62" applyNumberFormat="1" applyFont="1" applyFill="1" applyAlignment="1">
      <alignment horizontal="right" vertical="center"/>
      <protection/>
    </xf>
    <xf numFmtId="214" fontId="64" fillId="0" borderId="0" xfId="61" applyNumberFormat="1" applyFont="1" applyFill="1" applyAlignment="1">
      <alignment horizontal="right" vertical="center"/>
      <protection/>
    </xf>
    <xf numFmtId="214" fontId="64" fillId="0" borderId="19" xfId="0" applyNumberFormat="1" applyFont="1" applyFill="1" applyBorder="1" applyAlignment="1" applyProtection="1">
      <alignment horizontal="center" vertical="center"/>
      <protection/>
    </xf>
    <xf numFmtId="214" fontId="64" fillId="0" borderId="0" xfId="0" applyNumberFormat="1" applyFont="1" applyFill="1" applyBorder="1" applyAlignment="1" applyProtection="1">
      <alignment horizontal="center" vertical="center"/>
      <protection/>
    </xf>
    <xf numFmtId="195" fontId="64" fillId="0" borderId="0" xfId="49" applyNumberFormat="1" applyFont="1" applyFill="1" applyBorder="1" applyAlignment="1" applyProtection="1">
      <alignment horizontal="center" vertical="center"/>
      <protection/>
    </xf>
    <xf numFmtId="195" fontId="63" fillId="0" borderId="0" xfId="64" applyNumberFormat="1" applyFont="1" applyFill="1" applyAlignment="1">
      <alignment vertical="center"/>
      <protection/>
    </xf>
    <xf numFmtId="195" fontId="63" fillId="0" borderId="0" xfId="64" applyNumberFormat="1" applyFont="1" applyFill="1" applyBorder="1" applyAlignment="1">
      <alignment vertical="center"/>
      <protection/>
    </xf>
    <xf numFmtId="195" fontId="63" fillId="0" borderId="0" xfId="63" applyNumberFormat="1" applyFont="1" applyFill="1" applyBorder="1" applyAlignment="1" applyProtection="1">
      <alignment horizontal="right" vertical="center"/>
      <protection/>
    </xf>
    <xf numFmtId="195" fontId="64" fillId="0" borderId="0" xfId="64" applyNumberFormat="1" applyFont="1" applyFill="1" applyAlignment="1">
      <alignment horizontal="right" vertical="center"/>
      <protection/>
    </xf>
    <xf numFmtId="195" fontId="63" fillId="0" borderId="0" xfId="64" applyNumberFormat="1" applyFont="1" applyFill="1" applyAlignment="1">
      <alignment horizontal="right" vertical="center"/>
      <protection/>
    </xf>
    <xf numFmtId="214" fontId="64" fillId="0" borderId="13" xfId="61" applyNumberFormat="1" applyFont="1" applyFill="1" applyBorder="1" applyAlignment="1">
      <alignment horizontal="right" vertical="center"/>
      <protection/>
    </xf>
    <xf numFmtId="214" fontId="64" fillId="0" borderId="14" xfId="61" applyNumberFormat="1" applyFont="1" applyFill="1" applyBorder="1" applyAlignment="1">
      <alignment horizontal="right" vertical="center"/>
      <protection/>
    </xf>
    <xf numFmtId="214" fontId="64" fillId="0" borderId="14" xfId="64" applyNumberFormat="1" applyFont="1" applyFill="1" applyBorder="1" applyAlignment="1">
      <alignment horizontal="right" vertical="center"/>
      <protection/>
    </xf>
    <xf numFmtId="195" fontId="64" fillId="0" borderId="14" xfId="64" applyNumberFormat="1" applyFont="1" applyFill="1" applyBorder="1" applyAlignment="1">
      <alignment horizontal="right" vertical="center"/>
      <protection/>
    </xf>
    <xf numFmtId="214" fontId="64" fillId="0" borderId="22" xfId="62" applyNumberFormat="1" applyFont="1" applyFill="1" applyBorder="1" applyAlignment="1">
      <alignment horizontal="right" vertical="center"/>
      <protection/>
    </xf>
    <xf numFmtId="176" fontId="0" fillId="0" borderId="0" xfId="49" applyNumberFormat="1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 applyProtection="1">
      <alignment horizontal="center"/>
      <protection/>
    </xf>
    <xf numFmtId="191" fontId="0" fillId="0" borderId="0" xfId="0" applyNumberFormat="1" applyFont="1" applyFill="1" applyBorder="1" applyAlignment="1">
      <alignment horizontal="center"/>
    </xf>
    <xf numFmtId="176" fontId="0" fillId="0" borderId="0" xfId="49" applyNumberFormat="1" applyFont="1" applyFill="1" applyBorder="1" applyAlignment="1" applyProtection="1">
      <alignment horizontal="right" vertical="center"/>
      <protection/>
    </xf>
    <xf numFmtId="176" fontId="13" fillId="0" borderId="0" xfId="49" applyNumberFormat="1" applyFont="1" applyFill="1" applyBorder="1" applyAlignment="1">
      <alignment horizontal="right" vertical="center"/>
    </xf>
    <xf numFmtId="176" fontId="0" fillId="0" borderId="0" xfId="49" applyNumberFormat="1" applyFont="1" applyFill="1" applyBorder="1" applyAlignment="1" applyProtection="1">
      <alignment vertical="center"/>
      <protection/>
    </xf>
    <xf numFmtId="191" fontId="0" fillId="0" borderId="0" xfId="0" applyNumberFormat="1" applyFont="1" applyFill="1" applyBorder="1" applyAlignment="1" applyProtection="1">
      <alignment horizontal="center" vertical="center"/>
      <protection/>
    </xf>
    <xf numFmtId="191" fontId="0" fillId="0" borderId="0" xfId="0" applyNumberFormat="1" applyFont="1" applyFill="1" applyBorder="1" applyAlignment="1">
      <alignment horizontal="center" vertical="center"/>
    </xf>
    <xf numFmtId="190" fontId="0" fillId="0" borderId="12" xfId="0" applyNumberFormat="1" applyFont="1" applyFill="1" applyBorder="1" applyAlignment="1" applyProtection="1">
      <alignment horizontal="center" vertical="center"/>
      <protection/>
    </xf>
    <xf numFmtId="190" fontId="0" fillId="0" borderId="41" xfId="0" applyNumberFormat="1" applyFont="1" applyFill="1" applyBorder="1" applyAlignment="1" applyProtection="1">
      <alignment horizontal="center" vertical="center"/>
      <protection/>
    </xf>
    <xf numFmtId="191" fontId="0" fillId="0" borderId="13" xfId="0" applyNumberFormat="1" applyFont="1" applyFill="1" applyBorder="1" applyAlignment="1" applyProtection="1">
      <alignment horizontal="center" vertical="center"/>
      <protection/>
    </xf>
    <xf numFmtId="191" fontId="0" fillId="0" borderId="14" xfId="0" applyNumberFormat="1" applyFont="1" applyFill="1" applyBorder="1" applyAlignment="1">
      <alignment horizontal="center" vertical="center"/>
    </xf>
    <xf numFmtId="191" fontId="0" fillId="0" borderId="21" xfId="0" applyNumberFormat="1" applyFont="1" applyFill="1" applyBorder="1" applyAlignment="1">
      <alignment horizontal="center" vertical="center"/>
    </xf>
    <xf numFmtId="191" fontId="25" fillId="0" borderId="0" xfId="0" applyNumberFormat="1" applyFont="1" applyFill="1" applyBorder="1" applyAlignment="1" applyProtection="1">
      <alignment horizontal="center" vertical="center"/>
      <protection/>
    </xf>
    <xf numFmtId="191" fontId="24" fillId="0" borderId="0" xfId="0" applyNumberFormat="1" applyFont="1" applyFill="1" applyBorder="1" applyAlignment="1" applyProtection="1">
      <alignment horizontal="center" vertical="center"/>
      <protection/>
    </xf>
    <xf numFmtId="191" fontId="0" fillId="0" borderId="12" xfId="0" applyNumberFormat="1" applyFont="1" applyFill="1" applyBorder="1" applyAlignment="1" applyProtection="1">
      <alignment horizontal="center" vertical="center"/>
      <protection/>
    </xf>
    <xf numFmtId="191" fontId="0" fillId="0" borderId="41" xfId="0" applyNumberFormat="1" applyFont="1" applyFill="1" applyBorder="1" applyAlignment="1" applyProtection="1">
      <alignment horizontal="center" vertical="center"/>
      <protection/>
    </xf>
    <xf numFmtId="191" fontId="0" fillId="0" borderId="37" xfId="0" applyNumberFormat="1" applyFont="1" applyFill="1" applyBorder="1" applyAlignment="1" applyProtection="1">
      <alignment horizontal="center"/>
      <protection/>
    </xf>
    <xf numFmtId="191" fontId="0" fillId="0" borderId="23" xfId="0" applyNumberFormat="1" applyFont="1" applyFill="1" applyBorder="1" applyAlignment="1" applyProtection="1">
      <alignment horizontal="center"/>
      <protection/>
    </xf>
    <xf numFmtId="191" fontId="0" fillId="0" borderId="30" xfId="0" applyNumberFormat="1" applyFont="1" applyFill="1" applyBorder="1" applyAlignment="1" applyProtection="1">
      <alignment horizontal="center"/>
      <protection/>
    </xf>
    <xf numFmtId="191" fontId="0" fillId="0" borderId="28" xfId="0" applyNumberFormat="1" applyFont="1" applyFill="1" applyBorder="1" applyAlignment="1" applyProtection="1">
      <alignment horizontal="center" vertical="center"/>
      <protection/>
    </xf>
    <xf numFmtId="191" fontId="0" fillId="0" borderId="18" xfId="0" applyNumberFormat="1" applyFont="1" applyFill="1" applyBorder="1" applyAlignment="1">
      <alignment horizontal="center" vertical="center"/>
    </xf>
    <xf numFmtId="191" fontId="0" fillId="0" borderId="0" xfId="0" applyNumberFormat="1" applyFont="1" applyFill="1" applyBorder="1" applyAlignment="1" applyProtection="1">
      <alignment vertical="center"/>
      <protection/>
    </xf>
    <xf numFmtId="191" fontId="0" fillId="0" borderId="13" xfId="0" applyNumberFormat="1" applyFont="1" applyFill="1" applyBorder="1" applyAlignment="1" applyProtection="1">
      <alignment horizontal="center" vertical="center"/>
      <protection/>
    </xf>
    <xf numFmtId="191" fontId="0" fillId="0" borderId="14" xfId="0" applyNumberFormat="1" applyFont="1" applyFill="1" applyBorder="1" applyAlignment="1">
      <alignment horizontal="center" vertical="center"/>
    </xf>
    <xf numFmtId="191" fontId="0" fillId="0" borderId="21" xfId="0" applyNumberFormat="1" applyFont="1" applyFill="1" applyBorder="1" applyAlignment="1">
      <alignment horizontal="center" vertical="center"/>
    </xf>
    <xf numFmtId="191" fontId="0" fillId="0" borderId="14" xfId="0" applyNumberFormat="1" applyFont="1" applyFill="1" applyBorder="1" applyAlignment="1" applyProtection="1">
      <alignment horizontal="center" vertical="center"/>
      <protection/>
    </xf>
    <xf numFmtId="176" fontId="0" fillId="0" borderId="43" xfId="0" applyNumberFormat="1" applyFont="1" applyFill="1" applyBorder="1" applyAlignment="1" applyProtection="1">
      <alignment horizontal="center" vertical="center"/>
      <protection/>
    </xf>
    <xf numFmtId="176" fontId="0" fillId="0" borderId="55" xfId="0" applyNumberFormat="1" applyFont="1" applyFill="1" applyBorder="1" applyAlignment="1" applyProtection="1">
      <alignment horizontal="center" vertical="center"/>
      <protection/>
    </xf>
    <xf numFmtId="191" fontId="0" fillId="0" borderId="21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28" xfId="0" applyNumberFormat="1" applyFont="1" applyFill="1" applyBorder="1" applyAlignment="1" applyProtection="1">
      <alignment horizontal="center" vertical="center"/>
      <protection/>
    </xf>
    <xf numFmtId="191" fontId="0" fillId="0" borderId="37" xfId="0" applyNumberFormat="1" applyFont="1" applyFill="1" applyBorder="1" applyAlignment="1" applyProtection="1">
      <alignment horizontal="center"/>
      <protection/>
    </xf>
    <xf numFmtId="191" fontId="0" fillId="0" borderId="23" xfId="0" applyNumberFormat="1" applyFont="1" applyFill="1" applyBorder="1" applyAlignment="1" applyProtection="1">
      <alignment horizontal="center"/>
      <protection/>
    </xf>
    <xf numFmtId="191" fontId="0" fillId="0" borderId="30" xfId="0" applyNumberFormat="1" applyFont="1" applyFill="1" applyBorder="1" applyAlignment="1" applyProtection="1">
      <alignment horizontal="center"/>
      <protection/>
    </xf>
    <xf numFmtId="191" fontId="0" fillId="0" borderId="47" xfId="0" applyNumberFormat="1" applyFont="1" applyFill="1" applyBorder="1" applyAlignment="1" applyProtection="1">
      <alignment horizontal="center"/>
      <protection/>
    </xf>
    <xf numFmtId="191" fontId="0" fillId="0" borderId="54" xfId="0" applyNumberFormat="1" applyFont="1" applyFill="1" applyBorder="1" applyAlignment="1" applyProtection="1">
      <alignment horizontal="center" vertical="center"/>
      <protection/>
    </xf>
    <xf numFmtId="191" fontId="0" fillId="0" borderId="23" xfId="0" applyNumberFormat="1" applyFont="1" applyFill="1" applyBorder="1" applyAlignment="1">
      <alignment horizontal="center"/>
    </xf>
    <xf numFmtId="191" fontId="0" fillId="0" borderId="27" xfId="0" applyNumberFormat="1" applyFont="1" applyFill="1" applyBorder="1" applyAlignment="1" applyProtection="1">
      <alignment horizontal="center" vertical="center"/>
      <protection/>
    </xf>
    <xf numFmtId="191" fontId="0" fillId="0" borderId="27" xfId="0" applyNumberFormat="1" applyFont="1" applyFill="1" applyBorder="1" applyAlignment="1">
      <alignment horizontal="center" vertical="center"/>
    </xf>
    <xf numFmtId="191" fontId="0" fillId="0" borderId="34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 applyProtection="1">
      <alignment horizontal="center" vertical="center"/>
      <protection/>
    </xf>
    <xf numFmtId="191" fontId="0" fillId="0" borderId="12" xfId="0" applyNumberFormat="1" applyFont="1" applyFill="1" applyBorder="1" applyAlignment="1">
      <alignment horizontal="center" vertical="center"/>
    </xf>
    <xf numFmtId="191" fontId="0" fillId="0" borderId="30" xfId="0" applyNumberFormat="1" applyFont="1" applyFill="1" applyBorder="1" applyAlignment="1">
      <alignment horizontal="center"/>
    </xf>
    <xf numFmtId="191" fontId="0" fillId="0" borderId="56" xfId="0" applyNumberFormat="1" applyFont="1" applyFill="1" applyBorder="1" applyAlignment="1" applyProtection="1">
      <alignment horizontal="center" vertical="center" wrapText="1"/>
      <protection/>
    </xf>
    <xf numFmtId="191" fontId="0" fillId="0" borderId="29" xfId="0" applyNumberFormat="1" applyFont="1" applyFill="1" applyBorder="1" applyAlignment="1">
      <alignment horizontal="center" vertical="center" wrapText="1"/>
    </xf>
    <xf numFmtId="191" fontId="0" fillId="0" borderId="21" xfId="0" applyNumberFormat="1" applyFont="1" applyFill="1" applyBorder="1" applyAlignment="1">
      <alignment horizontal="center" vertical="center" wrapText="1"/>
    </xf>
    <xf numFmtId="191" fontId="0" fillId="0" borderId="57" xfId="0" applyNumberFormat="1" applyFont="1" applyFill="1" applyBorder="1" applyAlignment="1" applyProtection="1">
      <alignment horizontal="center"/>
      <protection/>
    </xf>
    <xf numFmtId="191" fontId="0" fillId="0" borderId="50" xfId="0" applyNumberFormat="1" applyFont="1" applyFill="1" applyBorder="1" applyAlignment="1" applyProtection="1">
      <alignment horizontal="center"/>
      <protection/>
    </xf>
    <xf numFmtId="191" fontId="0" fillId="0" borderId="58" xfId="0" applyNumberFormat="1" applyFont="1" applyFill="1" applyBorder="1" applyAlignment="1" applyProtection="1">
      <alignment horizontal="center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176" fontId="0" fillId="0" borderId="21" xfId="0" applyNumberFormat="1" applyFont="1" applyFill="1" applyBorder="1" applyAlignment="1" applyProtection="1">
      <alignment horizontal="center" vertical="center"/>
      <protection/>
    </xf>
    <xf numFmtId="191" fontId="0" fillId="0" borderId="59" xfId="0" applyNumberFormat="1" applyFont="1" applyFill="1" applyBorder="1" applyAlignment="1" applyProtection="1">
      <alignment horizontal="center" vertical="center"/>
      <protection/>
    </xf>
    <xf numFmtId="191" fontId="0" fillId="0" borderId="41" xfId="0" applyNumberFormat="1" applyFont="1" applyFill="1" applyBorder="1" applyAlignment="1" applyProtection="1">
      <alignment horizontal="center" vertical="center"/>
      <protection/>
    </xf>
    <xf numFmtId="191" fontId="0" fillId="0" borderId="52" xfId="0" applyNumberFormat="1" applyFont="1" applyFill="1" applyBorder="1" applyAlignment="1" applyProtection="1">
      <alignment horizontal="center" vertical="center"/>
      <protection/>
    </xf>
    <xf numFmtId="191" fontId="0" fillId="0" borderId="22" xfId="0" applyNumberFormat="1" applyFont="1" applyFill="1" applyBorder="1" applyAlignment="1">
      <alignment horizontal="center" vertical="center"/>
    </xf>
    <xf numFmtId="191" fontId="0" fillId="0" borderId="45" xfId="0" applyNumberFormat="1" applyFont="1" applyFill="1" applyBorder="1" applyAlignment="1">
      <alignment horizontal="center" vertical="center"/>
    </xf>
    <xf numFmtId="191" fontId="0" fillId="0" borderId="38" xfId="0" applyNumberFormat="1" applyFont="1" applyFill="1" applyBorder="1" applyAlignment="1" applyProtection="1">
      <alignment horizontal="center" vertical="center"/>
      <protection/>
    </xf>
    <xf numFmtId="191" fontId="0" fillId="0" borderId="60" xfId="0" applyNumberFormat="1" applyFont="1" applyFill="1" applyBorder="1" applyAlignment="1" applyProtection="1">
      <alignment horizontal="center" vertical="center"/>
      <protection/>
    </xf>
    <xf numFmtId="191" fontId="0" fillId="0" borderId="61" xfId="0" applyNumberFormat="1" applyFont="1" applyFill="1" applyBorder="1" applyAlignment="1" applyProtection="1">
      <alignment horizontal="center" vertical="center"/>
      <protection/>
    </xf>
    <xf numFmtId="191" fontId="0" fillId="0" borderId="51" xfId="0" applyNumberFormat="1" applyFont="1" applyFill="1" applyBorder="1" applyAlignment="1" applyProtection="1">
      <alignment horizontal="center" vertical="center"/>
      <protection/>
    </xf>
    <xf numFmtId="191" fontId="0" fillId="0" borderId="22" xfId="0" applyNumberFormat="1" applyFont="1" applyFill="1" applyBorder="1" applyAlignment="1" applyProtection="1">
      <alignment horizontal="center" vertical="center"/>
      <protection/>
    </xf>
    <xf numFmtId="191" fontId="0" fillId="0" borderId="48" xfId="0" applyNumberFormat="1" applyFont="1" applyFill="1" applyBorder="1" applyAlignment="1" applyProtection="1">
      <alignment horizontal="center" vertical="center"/>
      <protection/>
    </xf>
    <xf numFmtId="191" fontId="0" fillId="0" borderId="12" xfId="0" applyNumberFormat="1" applyFont="1" applyFill="1" applyBorder="1" applyAlignment="1" applyProtection="1">
      <alignment horizontal="center" vertical="center"/>
      <protection/>
    </xf>
    <xf numFmtId="191" fontId="0" fillId="0" borderId="41" xfId="0" applyNumberFormat="1" applyFont="1" applyFill="1" applyBorder="1" applyAlignment="1">
      <alignment horizontal="center" vertical="center"/>
    </xf>
    <xf numFmtId="191" fontId="0" fillId="0" borderId="28" xfId="0" applyNumberFormat="1" applyFont="1" applyFill="1" applyBorder="1" applyAlignment="1">
      <alignment horizontal="center" vertical="center"/>
    </xf>
    <xf numFmtId="191" fontId="0" fillId="0" borderId="14" xfId="0" applyNumberFormat="1" applyFont="1" applyFill="1" applyBorder="1" applyAlignment="1" applyProtection="1">
      <alignment horizontal="center" vertical="center"/>
      <protection/>
    </xf>
    <xf numFmtId="191" fontId="0" fillId="0" borderId="21" xfId="0" applyNumberFormat="1" applyFont="1" applyFill="1" applyBorder="1" applyAlignment="1" applyProtection="1">
      <alignment horizontal="center" vertical="center"/>
      <protection/>
    </xf>
    <xf numFmtId="191" fontId="0" fillId="0" borderId="56" xfId="0" applyNumberFormat="1" applyFont="1" applyFill="1" applyBorder="1" applyAlignment="1" applyProtection="1">
      <alignment horizontal="center" vertical="center" wrapText="1"/>
      <protection/>
    </xf>
    <xf numFmtId="191" fontId="0" fillId="0" borderId="29" xfId="0" applyNumberFormat="1" applyFont="1" applyFill="1" applyBorder="1" applyAlignment="1">
      <alignment horizontal="center" vertical="center" wrapText="1"/>
    </xf>
    <xf numFmtId="191" fontId="0" fillId="0" borderId="21" xfId="0" applyNumberFormat="1" applyFont="1" applyFill="1" applyBorder="1" applyAlignment="1">
      <alignment horizontal="center" vertical="center" wrapText="1"/>
    </xf>
    <xf numFmtId="191" fontId="0" fillId="0" borderId="41" xfId="0" applyNumberFormat="1" applyFont="1" applyFill="1" applyBorder="1" applyAlignment="1">
      <alignment horizontal="center" vertical="center"/>
    </xf>
    <xf numFmtId="191" fontId="0" fillId="0" borderId="43" xfId="0" applyNumberFormat="1" applyFont="1" applyFill="1" applyBorder="1" applyAlignment="1" applyProtection="1">
      <alignment horizontal="center" vertical="center"/>
      <protection/>
    </xf>
    <xf numFmtId="191" fontId="0" fillId="0" borderId="62" xfId="0" applyNumberFormat="1" applyFont="1" applyFill="1" applyBorder="1" applyAlignment="1" applyProtection="1">
      <alignment horizontal="center" vertical="center"/>
      <protection/>
    </xf>
    <xf numFmtId="191" fontId="0" fillId="0" borderId="55" xfId="0" applyNumberFormat="1" applyFont="1" applyFill="1" applyBorder="1" applyAlignment="1" applyProtection="1">
      <alignment horizontal="center" vertical="center"/>
      <protection/>
    </xf>
    <xf numFmtId="176" fontId="0" fillId="0" borderId="37" xfId="0" applyNumberFormat="1" applyFont="1" applyFill="1" applyBorder="1" applyAlignment="1" applyProtection="1">
      <alignment horizontal="center" vertical="center"/>
      <protection/>
    </xf>
    <xf numFmtId="176" fontId="0" fillId="0" borderId="30" xfId="0" applyNumberFormat="1" applyFont="1" applyFill="1" applyBorder="1" applyAlignment="1" applyProtection="1">
      <alignment horizontal="center" vertical="center"/>
      <protection/>
    </xf>
    <xf numFmtId="191" fontId="0" fillId="0" borderId="19" xfId="0" applyNumberFormat="1" applyFont="1" applyFill="1" applyBorder="1" applyAlignment="1" applyProtection="1">
      <alignment horizontal="center"/>
      <protection/>
    </xf>
    <xf numFmtId="191" fontId="0" fillId="0" borderId="0" xfId="0" applyNumberFormat="1" applyFont="1" applyFill="1" applyBorder="1" applyAlignment="1" applyProtection="1">
      <alignment horizontal="center"/>
      <protection/>
    </xf>
    <xf numFmtId="191" fontId="0" fillId="0" borderId="29" xfId="0" applyNumberFormat="1" applyFont="1" applyFill="1" applyBorder="1" applyAlignment="1" applyProtection="1">
      <alignment horizontal="center"/>
      <protection/>
    </xf>
    <xf numFmtId="191" fontId="0" fillId="0" borderId="28" xfId="0" applyNumberFormat="1" applyFont="1" applyFill="1" applyBorder="1" applyAlignment="1" applyProtection="1">
      <alignment horizontal="center" vertical="center"/>
      <protection/>
    </xf>
    <xf numFmtId="191" fontId="0" fillId="0" borderId="31" xfId="0" applyNumberFormat="1" applyFont="1" applyFill="1" applyBorder="1" applyAlignment="1" applyProtection="1">
      <alignment horizontal="center" vertical="center"/>
      <protection/>
    </xf>
    <xf numFmtId="191" fontId="0" fillId="0" borderId="26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28" xfId="0" applyNumberFormat="1" applyFont="1" applyFill="1" applyBorder="1" applyAlignment="1" applyProtection="1">
      <alignment horizontal="center" vertical="center"/>
      <protection/>
    </xf>
    <xf numFmtId="191" fontId="0" fillId="0" borderId="34" xfId="0" applyNumberFormat="1" applyFont="1" applyFill="1" applyBorder="1" applyAlignment="1" applyProtection="1">
      <alignment horizontal="center" vertical="center"/>
      <protection/>
    </xf>
    <xf numFmtId="191" fontId="0" fillId="0" borderId="35" xfId="0" applyNumberFormat="1" applyFont="1" applyFill="1" applyBorder="1" applyAlignment="1" applyProtection="1">
      <alignment horizontal="center" vertical="center"/>
      <protection/>
    </xf>
    <xf numFmtId="191" fontId="0" fillId="0" borderId="63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37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>
      <alignment horizontal="center" vertical="center" wrapText="1"/>
    </xf>
    <xf numFmtId="37" fontId="0" fillId="0" borderId="3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37" fontId="0" fillId="0" borderId="64" xfId="0" applyNumberFormat="1" applyFont="1" applyFill="1" applyBorder="1" applyAlignment="1" applyProtection="1">
      <alignment horizontal="center" vertical="center" wrapText="1"/>
      <protection/>
    </xf>
    <xf numFmtId="0" fontId="0" fillId="0" borderId="6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distributed" vertical="center"/>
    </xf>
    <xf numFmtId="38" fontId="13" fillId="0" borderId="40" xfId="0" applyNumberFormat="1" applyFont="1" applyFill="1" applyBorder="1" applyAlignment="1">
      <alignment vertical="center"/>
    </xf>
    <xf numFmtId="38" fontId="13" fillId="0" borderId="0" xfId="0" applyNumberFormat="1" applyFont="1" applyFill="1" applyBorder="1" applyAlignment="1">
      <alignment vertical="center"/>
    </xf>
    <xf numFmtId="38" fontId="13" fillId="0" borderId="69" xfId="0" applyNumberFormat="1" applyFont="1" applyFill="1" applyBorder="1" applyAlignment="1">
      <alignment vertical="center"/>
    </xf>
    <xf numFmtId="0" fontId="0" fillId="0" borderId="0" xfId="0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29" xfId="0" applyFont="1" applyFill="1" applyBorder="1" applyAlignment="1" applyProtection="1" quotePrefix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13" fillId="0" borderId="70" xfId="0" applyFont="1" applyFill="1" applyBorder="1" applyAlignment="1">
      <alignment horizontal="distributed" vertical="center"/>
    </xf>
    <xf numFmtId="0" fontId="12" fillId="0" borderId="23" xfId="0" applyFont="1" applyFill="1" applyBorder="1" applyAlignment="1">
      <alignment vertical="center"/>
    </xf>
    <xf numFmtId="0" fontId="12" fillId="0" borderId="30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distributed" vertical="center"/>
    </xf>
    <xf numFmtId="0" fontId="0" fillId="0" borderId="34" xfId="0" applyFill="1" applyBorder="1" applyAlignment="1">
      <alignment horizontal="center" vertical="center"/>
    </xf>
    <xf numFmtId="0" fontId="13" fillId="0" borderId="0" xfId="0" applyFont="1" applyFill="1" applyBorder="1" applyAlignment="1" applyProtection="1" quotePrefix="1">
      <alignment horizontal="center" vertical="center"/>
      <protection/>
    </xf>
    <xf numFmtId="0" fontId="13" fillId="0" borderId="29" xfId="0" applyFont="1" applyFill="1" applyBorder="1" applyAlignment="1" applyProtection="1" quotePrefix="1">
      <alignment horizontal="center" vertical="center"/>
      <protection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 textRotation="255"/>
    </xf>
    <xf numFmtId="0" fontId="0" fillId="0" borderId="29" xfId="0" applyFont="1" applyFill="1" applyBorder="1" applyAlignment="1">
      <alignment horizontal="distributed" vertical="center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center" vertical="center" textRotation="255"/>
    </xf>
    <xf numFmtId="0" fontId="0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 textRotation="255"/>
    </xf>
    <xf numFmtId="0" fontId="0" fillId="0" borderId="29" xfId="0" applyFont="1" applyFill="1" applyBorder="1" applyAlignment="1">
      <alignment horizontal="center" vertical="center" textRotation="255"/>
    </xf>
    <xf numFmtId="0" fontId="0" fillId="0" borderId="29" xfId="0" applyFont="1" applyFill="1" applyBorder="1" applyAlignment="1">
      <alignment horizontal="center" vertical="center" textRotation="255"/>
    </xf>
    <xf numFmtId="0" fontId="0" fillId="0" borderId="21" xfId="0" applyFont="1" applyFill="1" applyBorder="1" applyAlignment="1">
      <alignment horizontal="center" vertical="center" textRotation="255"/>
    </xf>
    <xf numFmtId="0" fontId="0" fillId="0" borderId="19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 textRotation="255"/>
    </xf>
    <xf numFmtId="0" fontId="12" fillId="0" borderId="0" xfId="0" applyFont="1" applyFill="1" applyBorder="1" applyAlignment="1" applyProtection="1" quotePrefix="1">
      <alignment horizontal="center" vertical="center"/>
      <protection/>
    </xf>
    <xf numFmtId="0" fontId="12" fillId="0" borderId="0" xfId="0" applyFont="1" applyFill="1" applyAlignment="1">
      <alignment vertical="center"/>
    </xf>
    <xf numFmtId="0" fontId="12" fillId="0" borderId="29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21" xfId="0" applyFont="1" applyFill="1" applyBorder="1" applyAlignment="1">
      <alignment horizontal="center" vertical="center" textRotation="255"/>
    </xf>
    <xf numFmtId="0" fontId="0" fillId="0" borderId="0" xfId="0" applyFont="1" applyFill="1" applyAlignment="1">
      <alignment vertical="center"/>
    </xf>
    <xf numFmtId="0" fontId="13" fillId="0" borderId="46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29" xfId="0" applyFont="1" applyFill="1" applyBorder="1" applyAlignment="1">
      <alignment horizontal="distributed" vertical="center"/>
    </xf>
    <xf numFmtId="0" fontId="0" fillId="0" borderId="0" xfId="0" applyFill="1" applyAlignment="1">
      <alignment horizontal="center" vertical="center"/>
    </xf>
    <xf numFmtId="0" fontId="0" fillId="0" borderId="63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0" xfId="0" applyFont="1" applyFill="1" applyBorder="1" applyAlignment="1" applyProtection="1">
      <alignment horizontal="distributed" vertical="center"/>
      <protection/>
    </xf>
    <xf numFmtId="0" fontId="13" fillId="0" borderId="29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11" fillId="0" borderId="29" xfId="0" applyFont="1" applyFill="1" applyBorder="1" applyAlignment="1" applyProtection="1">
      <alignment horizontal="distributed" vertical="center"/>
      <protection/>
    </xf>
    <xf numFmtId="201" fontId="0" fillId="0" borderId="0" xfId="0" applyNumberFormat="1" applyFill="1" applyBorder="1" applyAlignment="1" applyProtection="1">
      <alignment horizontal="center" vertical="center"/>
      <protection/>
    </xf>
    <xf numFmtId="201" fontId="0" fillId="0" borderId="0" xfId="0" applyNumberFormat="1" applyFont="1" applyFill="1" applyBorder="1" applyAlignment="1" applyProtection="1">
      <alignment horizontal="center" vertical="center"/>
      <protection/>
    </xf>
    <xf numFmtId="201" fontId="0" fillId="0" borderId="10" xfId="0" applyNumberFormat="1" applyFont="1" applyFill="1" applyBorder="1" applyAlignment="1" applyProtection="1">
      <alignment horizontal="center" vertical="center" wrapText="1"/>
      <protection/>
    </xf>
    <xf numFmtId="201" fontId="0" fillId="0" borderId="11" xfId="0" applyNumberFormat="1" applyFont="1" applyFill="1" applyBorder="1" applyAlignment="1">
      <alignment horizontal="center" vertical="center" wrapText="1"/>
    </xf>
    <xf numFmtId="201" fontId="0" fillId="0" borderId="10" xfId="0" applyNumberFormat="1" applyFont="1" applyFill="1" applyBorder="1" applyAlignment="1" applyProtection="1">
      <alignment horizontal="center" vertical="center"/>
      <protection/>
    </xf>
    <xf numFmtId="201" fontId="0" fillId="0" borderId="11" xfId="0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distributed" vertical="center"/>
      <protection/>
    </xf>
    <xf numFmtId="0" fontId="13" fillId="0" borderId="30" xfId="0" applyFont="1" applyFill="1" applyBorder="1" applyAlignment="1" applyProtection="1">
      <alignment horizontal="distributed" vertical="center"/>
      <protection/>
    </xf>
    <xf numFmtId="201" fontId="0" fillId="0" borderId="17" xfId="0" applyNumberFormat="1" applyFont="1" applyFill="1" applyBorder="1" applyAlignment="1">
      <alignment horizontal="center" vertical="center"/>
    </xf>
    <xf numFmtId="201" fontId="0" fillId="0" borderId="12" xfId="0" applyNumberFormat="1" applyFont="1" applyFill="1" applyBorder="1" applyAlignment="1" applyProtection="1">
      <alignment horizontal="center" vertical="center"/>
      <protection/>
    </xf>
    <xf numFmtId="201" fontId="0" fillId="0" borderId="41" xfId="0" applyNumberFormat="1" applyFont="1" applyFill="1" applyBorder="1" applyAlignment="1" applyProtection="1">
      <alignment horizontal="center" vertical="center"/>
      <protection/>
    </xf>
    <xf numFmtId="201" fontId="0" fillId="0" borderId="10" xfId="0" applyNumberFormat="1" applyFill="1" applyBorder="1" applyAlignment="1" applyProtection="1">
      <alignment horizontal="center" vertical="center" wrapText="1"/>
      <protection/>
    </xf>
    <xf numFmtId="201" fontId="0" fillId="0" borderId="17" xfId="0" applyNumberFormat="1" applyFont="1" applyFill="1" applyBorder="1" applyAlignment="1">
      <alignment horizontal="center" vertical="center" wrapText="1"/>
    </xf>
    <xf numFmtId="201" fontId="0" fillId="0" borderId="37" xfId="0" applyNumberFormat="1" applyFont="1" applyFill="1" applyBorder="1" applyAlignment="1" applyProtection="1">
      <alignment horizontal="center" vertical="center"/>
      <protection/>
    </xf>
    <xf numFmtId="201" fontId="0" fillId="0" borderId="23" xfId="0" applyNumberFormat="1" applyFont="1" applyFill="1" applyBorder="1" applyAlignment="1">
      <alignment horizontal="center" vertical="center"/>
    </xf>
    <xf numFmtId="201" fontId="0" fillId="0" borderId="13" xfId="0" applyNumberFormat="1" applyFont="1" applyFill="1" applyBorder="1" applyAlignment="1">
      <alignment horizontal="center" vertical="center"/>
    </xf>
    <xf numFmtId="201" fontId="0" fillId="0" borderId="14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>
      <alignment horizontal="center" vertical="center"/>
    </xf>
    <xf numFmtId="201" fontId="0" fillId="0" borderId="66" xfId="0" applyNumberFormat="1" applyFont="1" applyFill="1" applyBorder="1" applyAlignment="1" applyProtection="1">
      <alignment horizontal="center" vertical="distributed" textRotation="255"/>
      <protection/>
    </xf>
    <xf numFmtId="201" fontId="0" fillId="0" borderId="11" xfId="0" applyNumberFormat="1" applyFont="1" applyFill="1" applyBorder="1" applyAlignment="1">
      <alignment horizontal="center" vertical="distributed" textRotation="255"/>
    </xf>
    <xf numFmtId="201" fontId="0" fillId="0" borderId="31" xfId="0" applyNumberFormat="1" applyFont="1" applyFill="1" applyBorder="1" applyAlignment="1" applyProtection="1">
      <alignment horizontal="center" vertical="center" wrapText="1"/>
      <protection/>
    </xf>
    <xf numFmtId="201" fontId="0" fillId="0" borderId="56" xfId="0" applyNumberFormat="1" applyFont="1" applyFill="1" applyBorder="1" applyAlignment="1">
      <alignment horizontal="center" vertical="center" wrapText="1"/>
    </xf>
    <xf numFmtId="201" fontId="0" fillId="0" borderId="19" xfId="0" applyNumberFormat="1" applyFont="1" applyFill="1" applyBorder="1" applyAlignment="1">
      <alignment horizontal="center" vertical="center" wrapText="1"/>
    </xf>
    <xf numFmtId="201" fontId="0" fillId="0" borderId="29" xfId="0" applyNumberFormat="1" applyFont="1" applyFill="1" applyBorder="1" applyAlignment="1">
      <alignment horizontal="center" vertical="center" wrapText="1"/>
    </xf>
    <xf numFmtId="201" fontId="0" fillId="0" borderId="13" xfId="0" applyNumberFormat="1" applyFont="1" applyFill="1" applyBorder="1" applyAlignment="1">
      <alignment horizontal="center" vertical="center" wrapText="1"/>
    </xf>
    <xf numFmtId="201" fontId="0" fillId="0" borderId="21" xfId="0" applyNumberFormat="1" applyFont="1" applyFill="1" applyBorder="1" applyAlignment="1">
      <alignment horizontal="center" vertical="center" wrapText="1"/>
    </xf>
    <xf numFmtId="201" fontId="0" fillId="0" borderId="30" xfId="0" applyNumberFormat="1" applyFont="1" applyFill="1" applyBorder="1" applyAlignment="1">
      <alignment horizontal="center" vertical="center"/>
    </xf>
    <xf numFmtId="201" fontId="0" fillId="0" borderId="21" xfId="0" applyNumberFormat="1" applyFont="1" applyFill="1" applyBorder="1" applyAlignment="1">
      <alignment horizontal="center" vertical="center"/>
    </xf>
    <xf numFmtId="201" fontId="0" fillId="0" borderId="34" xfId="0" applyNumberFormat="1" applyFont="1" applyFill="1" applyBorder="1" applyAlignment="1" applyProtection="1">
      <alignment horizontal="center" vertical="center"/>
      <protection/>
    </xf>
    <xf numFmtId="201" fontId="0" fillId="0" borderId="35" xfId="0" applyNumberFormat="1" applyFont="1" applyFill="1" applyBorder="1" applyAlignment="1" applyProtection="1">
      <alignment horizontal="center" vertical="center"/>
      <protection/>
    </xf>
    <xf numFmtId="201" fontId="0" fillId="0" borderId="31" xfId="0" applyNumberFormat="1" applyFont="1" applyFill="1" applyBorder="1" applyAlignment="1" applyProtection="1">
      <alignment horizontal="center" vertical="center"/>
      <protection/>
    </xf>
    <xf numFmtId="201" fontId="0" fillId="0" borderId="26" xfId="0" applyNumberFormat="1" applyFont="1" applyFill="1" applyBorder="1" applyAlignment="1">
      <alignment horizontal="center" vertical="center"/>
    </xf>
    <xf numFmtId="201" fontId="0" fillId="0" borderId="56" xfId="0" applyNumberFormat="1" applyFont="1" applyFill="1" applyBorder="1" applyAlignment="1">
      <alignment horizontal="center" vertical="center"/>
    </xf>
    <xf numFmtId="201" fontId="0" fillId="0" borderId="63" xfId="0" applyNumberFormat="1" applyFont="1" applyFill="1" applyBorder="1" applyAlignment="1" applyProtection="1">
      <alignment horizontal="center" vertical="center"/>
      <protection/>
    </xf>
    <xf numFmtId="201" fontId="0" fillId="0" borderId="37" xfId="0" applyNumberFormat="1" applyFont="1" applyFill="1" applyBorder="1" applyAlignment="1" applyProtection="1">
      <alignment horizontal="center" vertical="center" wrapText="1"/>
      <protection/>
    </xf>
    <xf numFmtId="201" fontId="0" fillId="0" borderId="28" xfId="0" applyNumberFormat="1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5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63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 quotePrefix="1">
      <alignment horizontal="center" vertical="center"/>
      <protection/>
    </xf>
    <xf numFmtId="0" fontId="0" fillId="0" borderId="2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71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33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63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34" xfId="0" applyFill="1" applyBorder="1" applyAlignment="1" applyProtection="1">
      <alignment horizontal="center" vertical="center"/>
      <protection/>
    </xf>
    <xf numFmtId="0" fontId="0" fillId="0" borderId="58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77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78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>
      <alignment horizontal="center" vertical="center"/>
    </xf>
    <xf numFmtId="200" fontId="0" fillId="0" borderId="23" xfId="0" applyNumberFormat="1" applyFont="1" applyFill="1" applyBorder="1" applyAlignment="1">
      <alignment horizontal="right" vertical="center"/>
    </xf>
    <xf numFmtId="200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56" xfId="0" applyFill="1" applyBorder="1" applyAlignment="1" applyProtection="1">
      <alignment horizontal="center" vertical="center"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57" xfId="0" applyFont="1" applyFill="1" applyBorder="1" applyAlignment="1" applyProtection="1">
      <alignment horizontal="center" vertical="center" wrapText="1"/>
      <protection/>
    </xf>
    <xf numFmtId="0" fontId="0" fillId="0" borderId="50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 horizontal="right" vertical="center"/>
    </xf>
    <xf numFmtId="0" fontId="13" fillId="0" borderId="22" xfId="0" applyFont="1" applyFill="1" applyBorder="1" applyAlignment="1">
      <alignment horizontal="right" vertical="center"/>
    </xf>
    <xf numFmtId="200" fontId="0" fillId="0" borderId="23" xfId="0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>
      <alignment horizontal="right" vertical="center"/>
    </xf>
    <xf numFmtId="38" fontId="11" fillId="0" borderId="0" xfId="49" applyFont="1" applyFill="1" applyBorder="1" applyAlignment="1">
      <alignment horizontal="right" vertical="center"/>
    </xf>
    <xf numFmtId="38" fontId="13" fillId="0" borderId="22" xfId="49" applyFont="1" applyFill="1" applyBorder="1" applyAlignment="1">
      <alignment horizontal="right" vertical="center"/>
    </xf>
    <xf numFmtId="0" fontId="26" fillId="0" borderId="12" xfId="0" applyFont="1" applyFill="1" applyBorder="1" applyAlignment="1" applyProtection="1">
      <alignment horizontal="center" vertical="center"/>
      <protection/>
    </xf>
    <xf numFmtId="0" fontId="26" fillId="0" borderId="28" xfId="0" applyFont="1" applyFill="1" applyBorder="1" applyAlignment="1" applyProtection="1">
      <alignment horizontal="center" vertical="center"/>
      <protection/>
    </xf>
    <xf numFmtId="0" fontId="11" fillId="0" borderId="23" xfId="0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0" fontId="0" fillId="0" borderId="33" xfId="0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200" fontId="0" fillId="0" borderId="0" xfId="0" applyNumberFormat="1" applyFont="1" applyFill="1" applyBorder="1" applyAlignment="1">
      <alignment horizontal="right" vertical="center"/>
    </xf>
    <xf numFmtId="38" fontId="13" fillId="0" borderId="22" xfId="49" applyFont="1" applyFill="1" applyBorder="1" applyAlignment="1">
      <alignment vertical="center"/>
    </xf>
    <xf numFmtId="200" fontId="13" fillId="0" borderId="22" xfId="0" applyNumberFormat="1" applyFont="1" applyFill="1" applyBorder="1" applyAlignment="1">
      <alignment horizontal="right" vertical="center"/>
    </xf>
    <xf numFmtId="0" fontId="0" fillId="0" borderId="43" xfId="0" applyFill="1" applyBorder="1" applyAlignment="1" applyProtection="1">
      <alignment horizontal="center" vertical="center"/>
      <protection/>
    </xf>
    <xf numFmtId="200" fontId="0" fillId="0" borderId="50" xfId="0" applyNumberFormat="1" applyFont="1" applyFill="1" applyBorder="1" applyAlignment="1">
      <alignment horizontal="right" vertical="center"/>
    </xf>
    <xf numFmtId="0" fontId="0" fillId="0" borderId="68" xfId="0" applyFont="1" applyFill="1" applyBorder="1" applyAlignment="1" applyProtection="1">
      <alignment horizontal="center" vertical="center" wrapText="1"/>
      <protection/>
    </xf>
    <xf numFmtId="0" fontId="0" fillId="0" borderId="79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66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200" fontId="0" fillId="0" borderId="0" xfId="0" applyNumberFormat="1" applyFill="1" applyBorder="1" applyAlignment="1">
      <alignment horizontal="right" vertical="center"/>
    </xf>
    <xf numFmtId="200" fontId="0" fillId="0" borderId="50" xfId="0" applyNumberFormat="1" applyFill="1" applyBorder="1" applyAlignment="1">
      <alignment horizontal="right" vertical="center"/>
    </xf>
    <xf numFmtId="201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>
      <alignment vertical="center"/>
    </xf>
    <xf numFmtId="0" fontId="0" fillId="0" borderId="56" xfId="0" applyFont="1" applyFill="1" applyBorder="1" applyAlignment="1" applyProtection="1">
      <alignment horizontal="center" vertical="center"/>
      <protection/>
    </xf>
    <xf numFmtId="0" fontId="22" fillId="0" borderId="12" xfId="0" applyFont="1" applyFill="1" applyBorder="1" applyAlignment="1" applyProtection="1">
      <alignment horizontal="center" vertical="center"/>
      <protection/>
    </xf>
    <xf numFmtId="0" fontId="22" fillId="0" borderId="21" xfId="0" applyFont="1" applyFill="1" applyBorder="1" applyAlignment="1" applyProtection="1">
      <alignment horizontal="center" vertical="center"/>
      <protection/>
    </xf>
    <xf numFmtId="201" fontId="0" fillId="0" borderId="23" xfId="0" applyNumberFormat="1" applyFill="1" applyBorder="1" applyAlignment="1" applyProtection="1">
      <alignment horizontal="right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63" xfId="0" applyFont="1" applyFill="1" applyBorder="1" applyAlignment="1" applyProtection="1">
      <alignment horizontal="center" vertical="center"/>
      <protection/>
    </xf>
    <xf numFmtId="201" fontId="13" fillId="0" borderId="14" xfId="0" applyNumberFormat="1" applyFont="1" applyFill="1" applyBorder="1" applyAlignment="1" applyProtection="1">
      <alignment horizontal="right" vertical="center"/>
      <protection/>
    </xf>
    <xf numFmtId="38" fontId="13" fillId="0" borderId="14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center" vertical="center"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200" fontId="0" fillId="0" borderId="23" xfId="0" applyNumberFormat="1" applyFont="1" applyFill="1" applyBorder="1" applyAlignment="1" applyProtection="1">
      <alignment horizontal="center" vertical="center"/>
      <protection/>
    </xf>
    <xf numFmtId="38" fontId="13" fillId="0" borderId="51" xfId="49" applyFont="1" applyFill="1" applyBorder="1" applyAlignment="1">
      <alignment horizontal="right" vertical="center"/>
    </xf>
    <xf numFmtId="200" fontId="0" fillId="0" borderId="19" xfId="0" applyNumberFormat="1" applyFont="1" applyFill="1" applyBorder="1" applyAlignment="1" applyProtection="1">
      <alignment horizontal="right" vertical="center"/>
      <protection/>
    </xf>
    <xf numFmtId="200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19" xfId="49" applyFont="1" applyFill="1" applyBorder="1" applyAlignment="1">
      <alignment horizontal="right" vertical="center"/>
    </xf>
    <xf numFmtId="0" fontId="9" fillId="0" borderId="33" xfId="0" applyFont="1" applyFill="1" applyBorder="1" applyAlignment="1">
      <alignment horizontal="center" vertical="center"/>
    </xf>
    <xf numFmtId="200" fontId="0" fillId="0" borderId="37" xfId="0" applyNumberFormat="1" applyFont="1" applyFill="1" applyBorder="1" applyAlignment="1" applyProtection="1">
      <alignment horizontal="right" vertical="center"/>
      <protection/>
    </xf>
    <xf numFmtId="0" fontId="20" fillId="0" borderId="12" xfId="0" applyFont="1" applyFill="1" applyBorder="1" applyAlignment="1" applyProtection="1">
      <alignment horizontal="center" vertical="center"/>
      <protection/>
    </xf>
    <xf numFmtId="0" fontId="20" fillId="0" borderId="28" xfId="0" applyFon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 vertical="center"/>
      <protection/>
    </xf>
    <xf numFmtId="0" fontId="0" fillId="0" borderId="63" xfId="0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38" fontId="0" fillId="0" borderId="23" xfId="49" applyFont="1" applyFill="1" applyBorder="1" applyAlignment="1">
      <alignment horizontal="right" vertical="center"/>
    </xf>
    <xf numFmtId="0" fontId="0" fillId="0" borderId="17" xfId="0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標準 4" xfId="62"/>
    <cellStyle name="標準_１０６１１８Ｒ" xfId="63"/>
    <cellStyle name="標準_台帳レイアウト" xfId="64"/>
    <cellStyle name="Followed Hyperlink" xfId="65"/>
    <cellStyle name="未定義" xfId="66"/>
    <cellStyle name="良い" xfId="67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61"/>
  <sheetViews>
    <sheetView zoomScaleSheetLayoutView="75" zoomScalePageLayoutView="0" workbookViewId="0" topLeftCell="A32">
      <selection activeCell="A41" sqref="A41"/>
    </sheetView>
  </sheetViews>
  <sheetFormatPr defaultColWidth="10.59765625" defaultRowHeight="15"/>
  <cols>
    <col min="1" max="1" width="16" style="1" customWidth="1"/>
    <col min="2" max="2" width="7.5" style="1" customWidth="1"/>
    <col min="3" max="3" width="2.8984375" style="1" customWidth="1"/>
    <col min="4" max="4" width="7.5" style="2" customWidth="1"/>
    <col min="5" max="6" width="12.5" style="1" customWidth="1"/>
    <col min="7" max="8" width="7.5" style="3" customWidth="1"/>
    <col min="9" max="9" width="7.5" style="1" customWidth="1"/>
    <col min="10" max="10" width="2.8984375" style="1" customWidth="1"/>
    <col min="11" max="11" width="7.3984375" style="2" customWidth="1"/>
    <col min="12" max="13" width="10" style="1" customWidth="1"/>
    <col min="14" max="15" width="7.5" style="3" customWidth="1"/>
    <col min="16" max="16" width="7.5" style="1" customWidth="1"/>
    <col min="17" max="17" width="2.8984375" style="1" customWidth="1"/>
    <col min="18" max="18" width="7.5" style="2" customWidth="1"/>
    <col min="19" max="20" width="8.09765625" style="1" customWidth="1"/>
    <col min="21" max="22" width="7.5" style="3" customWidth="1"/>
    <col min="23" max="23" width="7.5" style="1" customWidth="1"/>
    <col min="24" max="24" width="2.8984375" style="1" customWidth="1"/>
    <col min="25" max="25" width="7.5" style="2" customWidth="1"/>
    <col min="26" max="27" width="8.09765625" style="1" customWidth="1"/>
    <col min="28" max="28" width="7.5" style="3" customWidth="1"/>
    <col min="29" max="29" width="7.59765625" style="3" customWidth="1"/>
    <col min="30" max="30" width="7.5" style="1" customWidth="1"/>
    <col min="31" max="31" width="2.8984375" style="1" customWidth="1"/>
    <col min="32" max="32" width="7.5" style="2" customWidth="1"/>
    <col min="33" max="34" width="8.09765625" style="1" customWidth="1"/>
    <col min="35" max="36" width="7.5" style="3" customWidth="1"/>
    <col min="37" max="37" width="7.5" style="1" customWidth="1"/>
    <col min="38" max="38" width="2.8984375" style="1" customWidth="1"/>
    <col min="39" max="39" width="7.5" style="2" customWidth="1"/>
    <col min="40" max="41" width="8" style="1" customWidth="1"/>
    <col min="42" max="42" width="7.5" style="5" customWidth="1"/>
    <col min="43" max="43" width="8" style="5" customWidth="1"/>
    <col min="44" max="44" width="11.09765625" style="1" hidden="1" customWidth="1"/>
    <col min="45" max="51" width="0" style="1" hidden="1" customWidth="1"/>
    <col min="52" max="52" width="7.5" style="1" customWidth="1"/>
    <col min="53" max="53" width="2.8984375" style="1" customWidth="1"/>
    <col min="54" max="54" width="7.5" style="2" customWidth="1"/>
    <col min="55" max="56" width="8" style="1" customWidth="1"/>
    <col min="57" max="58" width="7.5" style="5" customWidth="1"/>
    <col min="59" max="16384" width="10.59765625" style="1" customWidth="1"/>
  </cols>
  <sheetData>
    <row r="1" spans="1:58" ht="19.5" customHeight="1">
      <c r="A1" s="507" t="s">
        <v>505</v>
      </c>
      <c r="AL1" s="4"/>
      <c r="AR1" s="6"/>
      <c r="BF1" s="506" t="s">
        <v>506</v>
      </c>
    </row>
    <row r="2" spans="1:58" s="7" customFormat="1" ht="33.75" customHeight="1">
      <c r="A2" s="651" t="s">
        <v>368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651"/>
      <c r="S2" s="651"/>
      <c r="T2" s="651"/>
      <c r="U2" s="651"/>
      <c r="V2" s="651"/>
      <c r="W2" s="651"/>
      <c r="X2" s="651"/>
      <c r="Y2" s="651"/>
      <c r="Z2" s="651"/>
      <c r="AA2" s="651"/>
      <c r="AB2" s="651"/>
      <c r="AC2" s="651"/>
      <c r="AD2" s="651"/>
      <c r="AE2" s="651"/>
      <c r="AF2" s="651"/>
      <c r="AG2" s="651"/>
      <c r="AH2" s="651"/>
      <c r="AI2" s="651"/>
      <c r="AJ2" s="651"/>
      <c r="AK2" s="651"/>
      <c r="AL2" s="651"/>
      <c r="AM2" s="651"/>
      <c r="AN2" s="651"/>
      <c r="AO2" s="651"/>
      <c r="AP2" s="651"/>
      <c r="AQ2" s="651"/>
      <c r="AR2" s="651"/>
      <c r="AS2" s="651"/>
      <c r="AT2" s="651"/>
      <c r="AU2" s="651"/>
      <c r="AV2" s="651"/>
      <c r="AW2" s="651"/>
      <c r="AX2" s="651"/>
      <c r="AY2" s="651"/>
      <c r="AZ2" s="651"/>
      <c r="BA2" s="651"/>
      <c r="BB2" s="651"/>
      <c r="BC2" s="651"/>
      <c r="BD2" s="651"/>
      <c r="BE2" s="651"/>
      <c r="BF2" s="651"/>
    </row>
    <row r="3" spans="1:58" s="7" customFormat="1" ht="33.75" customHeight="1">
      <c r="A3" s="650" t="s">
        <v>453</v>
      </c>
      <c r="B3" s="650"/>
      <c r="C3" s="650"/>
      <c r="D3" s="650"/>
      <c r="E3" s="650"/>
      <c r="F3" s="650"/>
      <c r="G3" s="650"/>
      <c r="H3" s="650"/>
      <c r="I3" s="650"/>
      <c r="J3" s="650"/>
      <c r="K3" s="650"/>
      <c r="L3" s="650"/>
      <c r="M3" s="650"/>
      <c r="N3" s="650"/>
      <c r="O3" s="650"/>
      <c r="P3" s="650"/>
      <c r="Q3" s="650"/>
      <c r="R3" s="650"/>
      <c r="S3" s="650"/>
      <c r="T3" s="650"/>
      <c r="U3" s="650"/>
      <c r="V3" s="650"/>
      <c r="W3" s="650"/>
      <c r="X3" s="650"/>
      <c r="Y3" s="650"/>
      <c r="Z3" s="650"/>
      <c r="AA3" s="650"/>
      <c r="AB3" s="650"/>
      <c r="AC3" s="650"/>
      <c r="AD3" s="650"/>
      <c r="AE3" s="650"/>
      <c r="AF3" s="650"/>
      <c r="AG3" s="650"/>
      <c r="AH3" s="650"/>
      <c r="AI3" s="650"/>
      <c r="AJ3" s="650"/>
      <c r="AK3" s="650"/>
      <c r="AL3" s="650"/>
      <c r="AM3" s="650"/>
      <c r="AN3" s="650"/>
      <c r="AO3" s="650"/>
      <c r="AP3" s="650"/>
      <c r="AQ3" s="650"/>
      <c r="AR3" s="650"/>
      <c r="AS3" s="650"/>
      <c r="AT3" s="650"/>
      <c r="AU3" s="650"/>
      <c r="AV3" s="650"/>
      <c r="AW3" s="650"/>
      <c r="AX3" s="650"/>
      <c r="AY3" s="650"/>
      <c r="AZ3" s="650"/>
      <c r="BA3" s="650"/>
      <c r="BB3" s="650"/>
      <c r="BC3" s="650"/>
      <c r="BD3" s="650"/>
      <c r="BE3" s="650"/>
      <c r="BF3" s="650"/>
    </row>
    <row r="4" spans="1:58" s="7" customFormat="1" ht="18" customHeight="1" thickBot="1">
      <c r="A4" s="8"/>
      <c r="B4" s="9"/>
      <c r="C4" s="9"/>
      <c r="D4" s="10"/>
      <c r="E4" s="9"/>
      <c r="F4" s="9"/>
      <c r="G4" s="11"/>
      <c r="H4" s="11"/>
      <c r="I4" s="9"/>
      <c r="J4" s="9"/>
      <c r="K4" s="10"/>
      <c r="L4" s="9"/>
      <c r="M4" s="9"/>
      <c r="N4" s="11"/>
      <c r="O4" s="11"/>
      <c r="P4" s="9"/>
      <c r="Q4" s="9"/>
      <c r="R4" s="10"/>
      <c r="S4" s="9"/>
      <c r="T4" s="9"/>
      <c r="U4" s="11"/>
      <c r="V4" s="11"/>
      <c r="W4" s="9"/>
      <c r="X4" s="9"/>
      <c r="Y4" s="10"/>
      <c r="Z4" s="9"/>
      <c r="AA4" s="9"/>
      <c r="AB4" s="11"/>
      <c r="AC4" s="11"/>
      <c r="AD4" s="9"/>
      <c r="AE4" s="9"/>
      <c r="AF4" s="10"/>
      <c r="AG4" s="9"/>
      <c r="AH4" s="9"/>
      <c r="AI4" s="11"/>
      <c r="AJ4" s="11"/>
      <c r="AM4" s="12"/>
      <c r="AP4" s="13"/>
      <c r="AQ4" s="13"/>
      <c r="BB4" s="12"/>
      <c r="BE4" s="13"/>
      <c r="BF4" s="13"/>
    </row>
    <row r="5" spans="1:58" s="7" customFormat="1" ht="27" customHeight="1">
      <c r="A5" s="705" t="s">
        <v>367</v>
      </c>
      <c r="B5" s="718" t="s">
        <v>346</v>
      </c>
      <c r="C5" s="719"/>
      <c r="D5" s="719"/>
      <c r="E5" s="719"/>
      <c r="F5" s="719"/>
      <c r="G5" s="719"/>
      <c r="H5" s="719"/>
      <c r="I5" s="719"/>
      <c r="J5" s="719"/>
      <c r="K5" s="719"/>
      <c r="L5" s="719"/>
      <c r="M5" s="719"/>
      <c r="N5" s="719"/>
      <c r="O5" s="719"/>
      <c r="P5" s="719"/>
      <c r="Q5" s="719"/>
      <c r="R5" s="719"/>
      <c r="S5" s="719"/>
      <c r="T5" s="719"/>
      <c r="U5" s="719"/>
      <c r="V5" s="719"/>
      <c r="W5" s="719"/>
      <c r="X5" s="719"/>
      <c r="Y5" s="719"/>
      <c r="Z5" s="719"/>
      <c r="AA5" s="719"/>
      <c r="AB5" s="719"/>
      <c r="AC5" s="719"/>
      <c r="AD5" s="719"/>
      <c r="AE5" s="719"/>
      <c r="AF5" s="719"/>
      <c r="AG5" s="719"/>
      <c r="AH5" s="719"/>
      <c r="AI5" s="719"/>
      <c r="AJ5" s="719"/>
      <c r="AK5" s="719"/>
      <c r="AL5" s="719"/>
      <c r="AM5" s="719"/>
      <c r="AN5" s="719"/>
      <c r="AO5" s="719"/>
      <c r="AP5" s="719"/>
      <c r="AQ5" s="719"/>
      <c r="AR5" s="719"/>
      <c r="AS5" s="719"/>
      <c r="AT5" s="719"/>
      <c r="AU5" s="719"/>
      <c r="AV5" s="719"/>
      <c r="AW5" s="719"/>
      <c r="AX5" s="719"/>
      <c r="AY5" s="719"/>
      <c r="AZ5" s="719"/>
      <c r="BA5" s="719"/>
      <c r="BB5" s="719"/>
      <c r="BC5" s="719"/>
      <c r="BD5" s="719"/>
      <c r="BE5" s="719"/>
      <c r="BF5" s="719"/>
    </row>
    <row r="6" spans="1:58" s="7" customFormat="1" ht="27" customHeight="1">
      <c r="A6" s="706"/>
      <c r="B6" s="652" t="s">
        <v>347</v>
      </c>
      <c r="C6" s="708"/>
      <c r="D6" s="708"/>
      <c r="E6" s="708"/>
      <c r="F6" s="708"/>
      <c r="G6" s="708"/>
      <c r="H6" s="708"/>
      <c r="I6" s="709" t="s">
        <v>348</v>
      </c>
      <c r="J6" s="710"/>
      <c r="K6" s="710"/>
      <c r="L6" s="710"/>
      <c r="M6" s="710"/>
      <c r="N6" s="710"/>
      <c r="O6" s="711"/>
      <c r="P6" s="653" t="s">
        <v>349</v>
      </c>
      <c r="Q6" s="653"/>
      <c r="R6" s="653"/>
      <c r="S6" s="653"/>
      <c r="T6" s="653"/>
      <c r="U6" s="653"/>
      <c r="V6" s="717"/>
      <c r="W6" s="652" t="s">
        <v>350</v>
      </c>
      <c r="X6" s="653"/>
      <c r="Y6" s="653"/>
      <c r="Z6" s="653"/>
      <c r="AA6" s="653"/>
      <c r="AB6" s="653"/>
      <c r="AC6" s="717"/>
      <c r="AD6" s="652" t="s">
        <v>351</v>
      </c>
      <c r="AE6" s="653"/>
      <c r="AF6" s="653"/>
      <c r="AG6" s="653"/>
      <c r="AH6" s="653"/>
      <c r="AI6" s="653"/>
      <c r="AJ6" s="717"/>
      <c r="AK6" s="652" t="s">
        <v>352</v>
      </c>
      <c r="AL6" s="653"/>
      <c r="AM6" s="653"/>
      <c r="AN6" s="653"/>
      <c r="AO6" s="653"/>
      <c r="AP6" s="653"/>
      <c r="AQ6" s="653"/>
      <c r="AZ6" s="652" t="s">
        <v>338</v>
      </c>
      <c r="BA6" s="653"/>
      <c r="BB6" s="653"/>
      <c r="BC6" s="653"/>
      <c r="BD6" s="653"/>
      <c r="BE6" s="653"/>
      <c r="BF6" s="653"/>
    </row>
    <row r="7" spans="1:58" s="7" customFormat="1" ht="27" customHeight="1">
      <c r="A7" s="706"/>
      <c r="B7" s="654" t="s">
        <v>389</v>
      </c>
      <c r="C7" s="655"/>
      <c r="D7" s="656"/>
      <c r="E7" s="14" t="s">
        <v>390</v>
      </c>
      <c r="F7" s="15" t="s">
        <v>391</v>
      </c>
      <c r="G7" s="712" t="s">
        <v>392</v>
      </c>
      <c r="H7" s="713"/>
      <c r="I7" s="714" t="s">
        <v>389</v>
      </c>
      <c r="J7" s="715"/>
      <c r="K7" s="716"/>
      <c r="L7" s="14" t="s">
        <v>390</v>
      </c>
      <c r="M7" s="16" t="s">
        <v>391</v>
      </c>
      <c r="N7" s="687" t="s">
        <v>392</v>
      </c>
      <c r="O7" s="688"/>
      <c r="P7" s="654" t="s">
        <v>389</v>
      </c>
      <c r="Q7" s="655"/>
      <c r="R7" s="656"/>
      <c r="S7" s="14" t="s">
        <v>390</v>
      </c>
      <c r="T7" s="15" t="s">
        <v>391</v>
      </c>
      <c r="U7" s="720" t="s">
        <v>392</v>
      </c>
      <c r="V7" s="721"/>
      <c r="W7" s="654" t="s">
        <v>389</v>
      </c>
      <c r="X7" s="655"/>
      <c r="Y7" s="656"/>
      <c r="Z7" s="14" t="s">
        <v>390</v>
      </c>
      <c r="AA7" s="15" t="s">
        <v>391</v>
      </c>
      <c r="AB7" s="720" t="s">
        <v>392</v>
      </c>
      <c r="AC7" s="721"/>
      <c r="AD7" s="654" t="s">
        <v>389</v>
      </c>
      <c r="AE7" s="655"/>
      <c r="AF7" s="656"/>
      <c r="AG7" s="14" t="s">
        <v>390</v>
      </c>
      <c r="AH7" s="15" t="s">
        <v>391</v>
      </c>
      <c r="AI7" s="720" t="s">
        <v>392</v>
      </c>
      <c r="AJ7" s="721"/>
      <c r="AK7" s="654" t="s">
        <v>389</v>
      </c>
      <c r="AL7" s="655"/>
      <c r="AM7" s="656"/>
      <c r="AN7" s="14" t="s">
        <v>390</v>
      </c>
      <c r="AO7" s="15" t="s">
        <v>391</v>
      </c>
      <c r="AP7" s="645" t="s">
        <v>392</v>
      </c>
      <c r="AQ7" s="646"/>
      <c r="AZ7" s="654" t="s">
        <v>389</v>
      </c>
      <c r="BA7" s="655"/>
      <c r="BB7" s="656"/>
      <c r="BC7" s="14" t="s">
        <v>390</v>
      </c>
      <c r="BD7" s="15" t="s">
        <v>391</v>
      </c>
      <c r="BE7" s="645" t="s">
        <v>392</v>
      </c>
      <c r="BF7" s="646"/>
    </row>
    <row r="8" spans="1:58" s="7" customFormat="1" ht="27" customHeight="1">
      <c r="A8" s="707"/>
      <c r="B8" s="647" t="s">
        <v>353</v>
      </c>
      <c r="C8" s="648"/>
      <c r="D8" s="649"/>
      <c r="E8" s="19" t="s">
        <v>354</v>
      </c>
      <c r="F8" s="18" t="s">
        <v>354</v>
      </c>
      <c r="G8" s="20" t="s">
        <v>393</v>
      </c>
      <c r="H8" s="21" t="s">
        <v>394</v>
      </c>
      <c r="I8" s="691" t="s">
        <v>353</v>
      </c>
      <c r="J8" s="692"/>
      <c r="K8" s="693"/>
      <c r="L8" s="19" t="s">
        <v>354</v>
      </c>
      <c r="M8" s="22" t="s">
        <v>354</v>
      </c>
      <c r="N8" s="23" t="s">
        <v>393</v>
      </c>
      <c r="O8" s="23" t="s">
        <v>394</v>
      </c>
      <c r="P8" s="647" t="s">
        <v>353</v>
      </c>
      <c r="Q8" s="648"/>
      <c r="R8" s="649"/>
      <c r="S8" s="19" t="s">
        <v>354</v>
      </c>
      <c r="T8" s="22" t="s">
        <v>354</v>
      </c>
      <c r="U8" s="23" t="s">
        <v>393</v>
      </c>
      <c r="V8" s="23" t="s">
        <v>394</v>
      </c>
      <c r="W8" s="647" t="s">
        <v>353</v>
      </c>
      <c r="X8" s="648"/>
      <c r="Y8" s="649"/>
      <c r="Z8" s="19" t="s">
        <v>354</v>
      </c>
      <c r="AA8" s="22" t="s">
        <v>354</v>
      </c>
      <c r="AB8" s="23" t="s">
        <v>393</v>
      </c>
      <c r="AC8" s="23" t="s">
        <v>394</v>
      </c>
      <c r="AD8" s="647" t="s">
        <v>353</v>
      </c>
      <c r="AE8" s="703"/>
      <c r="AF8" s="704"/>
      <c r="AG8" s="19" t="s">
        <v>354</v>
      </c>
      <c r="AH8" s="22" t="s">
        <v>354</v>
      </c>
      <c r="AI8" s="23" t="s">
        <v>393</v>
      </c>
      <c r="AJ8" s="23" t="s">
        <v>394</v>
      </c>
      <c r="AK8" s="647" t="s">
        <v>353</v>
      </c>
      <c r="AL8" s="648"/>
      <c r="AM8" s="649"/>
      <c r="AN8" s="19" t="s">
        <v>354</v>
      </c>
      <c r="AO8" s="22" t="s">
        <v>354</v>
      </c>
      <c r="AP8" s="24" t="s">
        <v>393</v>
      </c>
      <c r="AQ8" s="17" t="s">
        <v>394</v>
      </c>
      <c r="AZ8" s="647" t="s">
        <v>353</v>
      </c>
      <c r="BA8" s="648"/>
      <c r="BB8" s="649"/>
      <c r="BC8" s="19" t="s">
        <v>354</v>
      </c>
      <c r="BD8" s="22" t="s">
        <v>354</v>
      </c>
      <c r="BE8" s="24" t="s">
        <v>393</v>
      </c>
      <c r="BF8" s="17" t="s">
        <v>394</v>
      </c>
    </row>
    <row r="9" spans="1:58" ht="26.25" customHeight="1">
      <c r="A9" s="433" t="s">
        <v>510</v>
      </c>
      <c r="B9" s="25">
        <v>7918</v>
      </c>
      <c r="C9" s="27" t="s">
        <v>355</v>
      </c>
      <c r="D9" s="28">
        <v>7922</v>
      </c>
      <c r="E9" s="27">
        <v>1104626</v>
      </c>
      <c r="F9" s="27">
        <v>1108713</v>
      </c>
      <c r="G9" s="29">
        <v>58.60772005630368</v>
      </c>
      <c r="H9" s="29">
        <v>58.79838864499597</v>
      </c>
      <c r="I9" s="27">
        <v>3999</v>
      </c>
      <c r="J9" s="27" t="s">
        <v>355</v>
      </c>
      <c r="K9" s="28">
        <v>4001</v>
      </c>
      <c r="L9" s="27">
        <v>802506</v>
      </c>
      <c r="M9" s="27">
        <v>798105</v>
      </c>
      <c r="N9" s="29">
        <v>58.21271965616669</v>
      </c>
      <c r="O9" s="29">
        <v>58.28715280617909</v>
      </c>
      <c r="P9" s="27">
        <v>363</v>
      </c>
      <c r="Q9" s="30" t="s">
        <v>355</v>
      </c>
      <c r="R9" s="31">
        <v>364</v>
      </c>
      <c r="S9" s="32">
        <v>41757</v>
      </c>
      <c r="T9" s="32">
        <v>43025</v>
      </c>
      <c r="U9" s="33">
        <v>62.51047904191617</v>
      </c>
      <c r="V9" s="33">
        <v>56.21978309159806</v>
      </c>
      <c r="W9" s="32">
        <v>726</v>
      </c>
      <c r="X9" s="32" t="s">
        <v>355</v>
      </c>
      <c r="Y9" s="31">
        <v>726</v>
      </c>
      <c r="Z9" s="32">
        <v>63072</v>
      </c>
      <c r="AA9" s="32">
        <v>63594</v>
      </c>
      <c r="AB9" s="33">
        <v>65.04615067292322</v>
      </c>
      <c r="AC9" s="33">
        <v>65.58448924869799</v>
      </c>
      <c r="AD9" s="32">
        <v>361</v>
      </c>
      <c r="AE9" s="30" t="s">
        <v>355</v>
      </c>
      <c r="AF9" s="31">
        <v>362</v>
      </c>
      <c r="AG9" s="32">
        <v>15444</v>
      </c>
      <c r="AH9" s="32">
        <v>15705</v>
      </c>
      <c r="AI9" s="33">
        <v>45.63425228259906</v>
      </c>
      <c r="AJ9" s="33">
        <v>46.308309252815945</v>
      </c>
      <c r="AK9" s="32">
        <v>392</v>
      </c>
      <c r="AL9" s="32" t="s">
        <v>355</v>
      </c>
      <c r="AM9" s="31">
        <v>394</v>
      </c>
      <c r="AN9" s="32">
        <v>39322</v>
      </c>
      <c r="AO9" s="32">
        <v>39631</v>
      </c>
      <c r="AP9" s="33">
        <v>67.04404016981808</v>
      </c>
      <c r="AQ9" s="33">
        <v>67.0495880352581</v>
      </c>
      <c r="AR9" s="34"/>
      <c r="AZ9" s="32">
        <v>495</v>
      </c>
      <c r="BA9" s="32" t="s">
        <v>355</v>
      </c>
      <c r="BB9" s="31">
        <v>496</v>
      </c>
      <c r="BC9" s="32">
        <v>16873</v>
      </c>
      <c r="BD9" s="32">
        <v>17008</v>
      </c>
      <c r="BE9" s="32">
        <v>44.8</v>
      </c>
      <c r="BF9" s="32">
        <v>45.1</v>
      </c>
    </row>
    <row r="10" spans="1:58" ht="26.25" customHeight="1">
      <c r="A10" s="434" t="s">
        <v>52</v>
      </c>
      <c r="B10" s="35">
        <v>7986</v>
      </c>
      <c r="C10" s="32" t="s">
        <v>355</v>
      </c>
      <c r="D10" s="31">
        <v>8015</v>
      </c>
      <c r="E10" s="32">
        <v>1085232</v>
      </c>
      <c r="F10" s="32">
        <v>1097373</v>
      </c>
      <c r="G10" s="33">
        <v>64.05636227019158</v>
      </c>
      <c r="H10" s="33">
        <v>64.63153406196275</v>
      </c>
      <c r="I10" s="32">
        <v>3985</v>
      </c>
      <c r="J10" s="30" t="s">
        <v>355</v>
      </c>
      <c r="K10" s="31">
        <v>3989</v>
      </c>
      <c r="L10" s="32">
        <v>789567</v>
      </c>
      <c r="M10" s="32">
        <v>792612</v>
      </c>
      <c r="N10" s="33">
        <v>65.06103022547359</v>
      </c>
      <c r="O10" s="33">
        <v>65.29397081998462</v>
      </c>
      <c r="P10" s="32">
        <v>360</v>
      </c>
      <c r="Q10" s="30" t="s">
        <v>355</v>
      </c>
      <c r="R10" s="31">
        <v>363</v>
      </c>
      <c r="S10" s="32">
        <v>33424</v>
      </c>
      <c r="T10" s="32">
        <v>34548</v>
      </c>
      <c r="U10" s="33">
        <v>73.48195049026074</v>
      </c>
      <c r="V10" s="33">
        <v>75.53456644365735</v>
      </c>
      <c r="W10" s="32">
        <v>726</v>
      </c>
      <c r="X10" s="30" t="s">
        <v>355</v>
      </c>
      <c r="Y10" s="31">
        <v>726</v>
      </c>
      <c r="Z10" s="32">
        <v>60945</v>
      </c>
      <c r="AA10" s="32">
        <v>62049</v>
      </c>
      <c r="AB10" s="33">
        <v>61.01700006007088</v>
      </c>
      <c r="AC10" s="33">
        <v>62.122926282275905</v>
      </c>
      <c r="AD10" s="32">
        <v>338</v>
      </c>
      <c r="AE10" s="30" t="s">
        <v>355</v>
      </c>
      <c r="AF10" s="31">
        <v>338</v>
      </c>
      <c r="AG10" s="32">
        <v>12352</v>
      </c>
      <c r="AH10" s="32">
        <v>12318</v>
      </c>
      <c r="AI10" s="33">
        <v>66.26609442060087</v>
      </c>
      <c r="AJ10" s="33">
        <v>66.1902203116604</v>
      </c>
      <c r="AK10" s="32">
        <v>389</v>
      </c>
      <c r="AL10" s="32" t="s">
        <v>355</v>
      </c>
      <c r="AM10" s="31">
        <v>407</v>
      </c>
      <c r="AN10" s="32">
        <v>40067</v>
      </c>
      <c r="AO10" s="32">
        <v>42573</v>
      </c>
      <c r="AP10" s="33">
        <v>69.36807479224377</v>
      </c>
      <c r="AQ10" s="33">
        <v>70.53765222433933</v>
      </c>
      <c r="AR10" s="34"/>
      <c r="AZ10" s="32">
        <v>361</v>
      </c>
      <c r="BA10" s="32" t="s">
        <v>355</v>
      </c>
      <c r="BB10" s="31">
        <v>364</v>
      </c>
      <c r="BC10" s="32">
        <v>10312</v>
      </c>
      <c r="BD10" s="32">
        <v>9103</v>
      </c>
      <c r="BE10" s="32">
        <v>36.081175647305805</v>
      </c>
      <c r="BF10" s="32">
        <v>31.59886142738128</v>
      </c>
    </row>
    <row r="11" spans="1:58" ht="26.25" customHeight="1">
      <c r="A11" s="434" t="s">
        <v>435</v>
      </c>
      <c r="B11" s="35">
        <v>7823</v>
      </c>
      <c r="C11" s="32" t="s">
        <v>355</v>
      </c>
      <c r="D11" s="31">
        <v>7825</v>
      </c>
      <c r="E11" s="32">
        <v>1058290</v>
      </c>
      <c r="F11" s="32">
        <v>1072030</v>
      </c>
      <c r="G11" s="33">
        <v>65.2614429063354</v>
      </c>
      <c r="H11" s="33">
        <v>66.08596483116803</v>
      </c>
      <c r="I11" s="32">
        <v>4085</v>
      </c>
      <c r="J11" s="30" t="s">
        <v>355</v>
      </c>
      <c r="K11" s="31">
        <v>4091</v>
      </c>
      <c r="L11" s="32">
        <v>768107</v>
      </c>
      <c r="M11" s="32">
        <v>779660</v>
      </c>
      <c r="N11" s="33">
        <v>65.65005871784835</v>
      </c>
      <c r="O11" s="33">
        <v>66.55739664165408</v>
      </c>
      <c r="P11" s="32">
        <v>365</v>
      </c>
      <c r="Q11" s="30" t="s">
        <v>355</v>
      </c>
      <c r="R11" s="31">
        <v>365</v>
      </c>
      <c r="S11" s="32">
        <v>34886</v>
      </c>
      <c r="T11" s="32">
        <v>35049</v>
      </c>
      <c r="U11" s="33">
        <v>75.85562078712763</v>
      </c>
      <c r="V11" s="33">
        <v>76.2067316054966</v>
      </c>
      <c r="W11" s="32">
        <v>731</v>
      </c>
      <c r="X11" s="30" t="s">
        <v>355</v>
      </c>
      <c r="Y11" s="31">
        <v>731</v>
      </c>
      <c r="Z11" s="32">
        <v>60486</v>
      </c>
      <c r="AA11" s="32">
        <v>60298</v>
      </c>
      <c r="AB11" s="33">
        <v>62.98656669790691</v>
      </c>
      <c r="AC11" s="33">
        <v>63.26181608351257</v>
      </c>
      <c r="AD11" s="32">
        <v>243</v>
      </c>
      <c r="AE11" s="30" t="s">
        <v>355</v>
      </c>
      <c r="AF11" s="31">
        <v>244</v>
      </c>
      <c r="AG11" s="32">
        <v>8669</v>
      </c>
      <c r="AH11" s="32">
        <v>8637</v>
      </c>
      <c r="AI11" s="33">
        <v>69.68649517684888</v>
      </c>
      <c r="AJ11" s="33">
        <v>68.76592356687898</v>
      </c>
      <c r="AK11" s="32">
        <v>384</v>
      </c>
      <c r="AL11" s="32" t="s">
        <v>355</v>
      </c>
      <c r="AM11" s="36">
        <v>383</v>
      </c>
      <c r="AN11" s="32">
        <v>39706</v>
      </c>
      <c r="AO11" s="32">
        <v>40143</v>
      </c>
      <c r="AP11" s="33">
        <v>70.05292872265349</v>
      </c>
      <c r="AQ11" s="33">
        <v>71.01813356921716</v>
      </c>
      <c r="AR11" s="34"/>
      <c r="AZ11" s="32" t="s">
        <v>218</v>
      </c>
      <c r="BA11" s="32" t="s">
        <v>355</v>
      </c>
      <c r="BB11" s="31" t="s">
        <v>218</v>
      </c>
      <c r="BC11" s="32" t="s">
        <v>218</v>
      </c>
      <c r="BD11" s="32" t="s">
        <v>218</v>
      </c>
      <c r="BE11" s="32" t="s">
        <v>218</v>
      </c>
      <c r="BF11" s="32" t="s">
        <v>218</v>
      </c>
    </row>
    <row r="12" spans="1:58" s="40" customFormat="1" ht="26.25" customHeight="1">
      <c r="A12" s="434" t="s">
        <v>480</v>
      </c>
      <c r="B12" s="37">
        <v>8004</v>
      </c>
      <c r="C12" s="31" t="s">
        <v>355</v>
      </c>
      <c r="D12" s="38">
        <v>8011</v>
      </c>
      <c r="E12" s="37">
        <v>1156585</v>
      </c>
      <c r="F12" s="37">
        <v>1164390</v>
      </c>
      <c r="G12" s="39">
        <v>64.58565192651011</v>
      </c>
      <c r="H12" s="39">
        <v>64.97668542398154</v>
      </c>
      <c r="I12" s="37">
        <v>4044</v>
      </c>
      <c r="J12" s="32" t="s">
        <v>355</v>
      </c>
      <c r="K12" s="38">
        <v>4047</v>
      </c>
      <c r="L12" s="37">
        <v>833812</v>
      </c>
      <c r="M12" s="37">
        <v>835635</v>
      </c>
      <c r="N12" s="39">
        <v>64.35219236536824</v>
      </c>
      <c r="O12" s="39">
        <v>64.46075009237497</v>
      </c>
      <c r="P12" s="37">
        <v>361</v>
      </c>
      <c r="Q12" s="32" t="s">
        <v>355</v>
      </c>
      <c r="R12" s="38">
        <v>362</v>
      </c>
      <c r="S12" s="37">
        <v>34987</v>
      </c>
      <c r="T12" s="37">
        <v>35399</v>
      </c>
      <c r="U12" s="39">
        <v>76.91817262454381</v>
      </c>
      <c r="V12" s="39">
        <v>77.60896255371394</v>
      </c>
      <c r="W12" s="37">
        <v>729</v>
      </c>
      <c r="X12" s="32" t="s">
        <v>355</v>
      </c>
      <c r="Y12" s="38">
        <v>730</v>
      </c>
      <c r="Z12" s="37">
        <v>67426</v>
      </c>
      <c r="AA12" s="37">
        <v>67063</v>
      </c>
      <c r="AB12" s="39">
        <v>59.92942786799278</v>
      </c>
      <c r="AC12" s="39">
        <v>59.52953708224224</v>
      </c>
      <c r="AD12" s="37">
        <v>354</v>
      </c>
      <c r="AE12" s="32" t="s">
        <v>355</v>
      </c>
      <c r="AF12" s="38">
        <v>355</v>
      </c>
      <c r="AG12" s="37">
        <v>13683</v>
      </c>
      <c r="AH12" s="37">
        <v>13695</v>
      </c>
      <c r="AI12" s="39">
        <v>76.01666666666667</v>
      </c>
      <c r="AJ12" s="39">
        <v>75.53778268063982</v>
      </c>
      <c r="AK12" s="37">
        <v>389</v>
      </c>
      <c r="AL12" s="32" t="s">
        <v>355</v>
      </c>
      <c r="AM12" s="38">
        <v>389</v>
      </c>
      <c r="AN12" s="37">
        <v>37223</v>
      </c>
      <c r="AO12" s="37">
        <v>39033</v>
      </c>
      <c r="AP12" s="39">
        <v>61.91759402498461</v>
      </c>
      <c r="AQ12" s="39">
        <v>64.93379025818471</v>
      </c>
      <c r="AR12" s="34"/>
      <c r="AZ12" s="32" t="s">
        <v>218</v>
      </c>
      <c r="BA12" s="32" t="s">
        <v>355</v>
      </c>
      <c r="BB12" s="31" t="s">
        <v>218</v>
      </c>
      <c r="BC12" s="32" t="s">
        <v>218</v>
      </c>
      <c r="BD12" s="32" t="s">
        <v>218</v>
      </c>
      <c r="BE12" s="443" t="s">
        <v>218</v>
      </c>
      <c r="BF12" s="443" t="s">
        <v>218</v>
      </c>
    </row>
    <row r="13" spans="1:58" s="46" customFormat="1" ht="26.25" customHeight="1">
      <c r="A13" s="560" t="s">
        <v>511</v>
      </c>
      <c r="B13" s="41">
        <v>9400</v>
      </c>
      <c r="C13" s="42" t="s">
        <v>355</v>
      </c>
      <c r="D13" s="43">
        <v>9404</v>
      </c>
      <c r="E13" s="41">
        <v>1209836</v>
      </c>
      <c r="F13" s="41">
        <v>1219331</v>
      </c>
      <c r="G13" s="44">
        <v>66.1</v>
      </c>
      <c r="H13" s="44">
        <v>66.6</v>
      </c>
      <c r="I13" s="41">
        <v>4333</v>
      </c>
      <c r="J13" s="42" t="s">
        <v>355</v>
      </c>
      <c r="K13" s="43">
        <v>4334</v>
      </c>
      <c r="L13" s="41">
        <v>868505</v>
      </c>
      <c r="M13" s="41">
        <v>869530</v>
      </c>
      <c r="N13" s="44">
        <v>67.5</v>
      </c>
      <c r="O13" s="44">
        <v>67.6</v>
      </c>
      <c r="P13" s="41">
        <v>358</v>
      </c>
      <c r="Q13" s="42" t="s">
        <v>355</v>
      </c>
      <c r="R13" s="43">
        <v>359</v>
      </c>
      <c r="S13" s="41">
        <v>34192</v>
      </c>
      <c r="T13" s="41">
        <v>33691</v>
      </c>
      <c r="U13" s="44">
        <v>75.6</v>
      </c>
      <c r="V13" s="44">
        <v>74.3</v>
      </c>
      <c r="W13" s="41">
        <v>1431</v>
      </c>
      <c r="X13" s="42" t="s">
        <v>355</v>
      </c>
      <c r="Y13" s="43">
        <v>1432</v>
      </c>
      <c r="Z13" s="41">
        <v>72669</v>
      </c>
      <c r="AA13" s="41">
        <v>72571</v>
      </c>
      <c r="AB13" s="44">
        <v>58.7</v>
      </c>
      <c r="AC13" s="44">
        <v>58.6</v>
      </c>
      <c r="AD13" s="41">
        <v>718</v>
      </c>
      <c r="AE13" s="42" t="s">
        <v>355</v>
      </c>
      <c r="AF13" s="43">
        <v>718</v>
      </c>
      <c r="AG13" s="41">
        <v>24606</v>
      </c>
      <c r="AH13" s="41">
        <v>23798</v>
      </c>
      <c r="AI13" s="44">
        <v>57.1</v>
      </c>
      <c r="AJ13" s="44">
        <v>55.3</v>
      </c>
      <c r="AK13" s="41">
        <v>359</v>
      </c>
      <c r="AL13" s="42" t="s">
        <v>355</v>
      </c>
      <c r="AM13" s="43">
        <v>360</v>
      </c>
      <c r="AN13" s="41">
        <v>30119</v>
      </c>
      <c r="AO13" s="41">
        <v>35067</v>
      </c>
      <c r="AP13" s="44">
        <v>57.1</v>
      </c>
      <c r="AQ13" s="44">
        <v>66.3</v>
      </c>
      <c r="AR13" s="45"/>
      <c r="AZ13" s="41" t="s">
        <v>218</v>
      </c>
      <c r="BA13" s="42" t="s">
        <v>355</v>
      </c>
      <c r="BB13" s="43" t="s">
        <v>218</v>
      </c>
      <c r="BC13" s="41" t="s">
        <v>218</v>
      </c>
      <c r="BD13" s="41" t="s">
        <v>218</v>
      </c>
      <c r="BE13" s="44" t="s">
        <v>218</v>
      </c>
      <c r="BF13" s="44" t="s">
        <v>218</v>
      </c>
    </row>
    <row r="14" spans="1:58" ht="26.25" customHeight="1">
      <c r="A14" s="47"/>
      <c r="B14" s="35"/>
      <c r="C14" s="32"/>
      <c r="D14" s="31"/>
      <c r="E14" s="32"/>
      <c r="F14" s="32"/>
      <c r="G14" s="555"/>
      <c r="H14" s="555"/>
      <c r="I14" s="217" t="s">
        <v>450</v>
      </c>
      <c r="J14" s="32"/>
      <c r="K14" s="31"/>
      <c r="L14" s="32"/>
      <c r="M14" s="32"/>
      <c r="N14" s="454" t="s">
        <v>450</v>
      </c>
      <c r="O14" s="33"/>
      <c r="P14" s="32"/>
      <c r="Q14" s="32"/>
      <c r="R14" s="31"/>
      <c r="S14" s="32"/>
      <c r="T14" s="32"/>
      <c r="U14" s="33"/>
      <c r="V14" s="33"/>
      <c r="W14" s="32"/>
      <c r="X14" s="32"/>
      <c r="Y14" s="31"/>
      <c r="Z14" s="32"/>
      <c r="AA14" s="32"/>
      <c r="AB14" s="33"/>
      <c r="AC14" s="33"/>
      <c r="AD14" s="32"/>
      <c r="AE14" s="32"/>
      <c r="AF14" s="31"/>
      <c r="AG14" s="32"/>
      <c r="AH14" s="32"/>
      <c r="AI14" s="33"/>
      <c r="AJ14" s="33"/>
      <c r="AK14" s="32"/>
      <c r="AL14" s="32"/>
      <c r="AM14" s="31"/>
      <c r="AN14" s="32"/>
      <c r="AO14" s="32"/>
      <c r="AP14" s="33"/>
      <c r="AQ14" s="33"/>
      <c r="AZ14" s="32"/>
      <c r="BA14" s="32"/>
      <c r="BB14" s="31"/>
      <c r="BC14" s="32"/>
      <c r="BD14" s="32"/>
      <c r="BE14" s="33"/>
      <c r="BF14" s="33"/>
    </row>
    <row r="15" spans="1:58" s="48" customFormat="1" ht="26.25" customHeight="1">
      <c r="A15" s="435" t="s">
        <v>512</v>
      </c>
      <c r="B15" s="531">
        <v>777</v>
      </c>
      <c r="C15" s="32" t="s">
        <v>355</v>
      </c>
      <c r="D15" s="563">
        <v>778</v>
      </c>
      <c r="E15" s="531">
        <v>85919</v>
      </c>
      <c r="F15" s="531">
        <v>88102</v>
      </c>
      <c r="G15" s="566">
        <v>56.7</v>
      </c>
      <c r="H15" s="566">
        <v>58.1</v>
      </c>
      <c r="I15" s="217">
        <v>357</v>
      </c>
      <c r="J15" s="32" t="s">
        <v>355</v>
      </c>
      <c r="K15" s="452">
        <v>357</v>
      </c>
      <c r="L15" s="217">
        <v>61979</v>
      </c>
      <c r="M15" s="568">
        <v>63344</v>
      </c>
      <c r="N15" s="454">
        <v>58.3</v>
      </c>
      <c r="O15" s="566">
        <v>59.5</v>
      </c>
      <c r="P15" s="217">
        <v>30</v>
      </c>
      <c r="Q15" s="32" t="s">
        <v>355</v>
      </c>
      <c r="R15" s="452">
        <v>30</v>
      </c>
      <c r="S15" s="217">
        <v>2034</v>
      </c>
      <c r="T15" s="217">
        <v>1934</v>
      </c>
      <c r="U15" s="454">
        <v>53.8</v>
      </c>
      <c r="V15" s="454">
        <v>51.2</v>
      </c>
      <c r="W15" s="217">
        <v>120</v>
      </c>
      <c r="X15" s="32" t="s">
        <v>355</v>
      </c>
      <c r="Y15" s="452">
        <v>120</v>
      </c>
      <c r="Z15" s="217">
        <v>4831</v>
      </c>
      <c r="AA15" s="217">
        <v>4843</v>
      </c>
      <c r="AB15" s="454">
        <v>46.3</v>
      </c>
      <c r="AC15" s="454">
        <v>46.4</v>
      </c>
      <c r="AD15" s="217">
        <v>59</v>
      </c>
      <c r="AE15" s="32" t="s">
        <v>355</v>
      </c>
      <c r="AF15" s="452">
        <v>60</v>
      </c>
      <c r="AG15" s="217">
        <v>1649</v>
      </c>
      <c r="AH15" s="217">
        <v>1572</v>
      </c>
      <c r="AI15" s="454">
        <v>46.7</v>
      </c>
      <c r="AJ15" s="454">
        <v>43.7</v>
      </c>
      <c r="AK15" s="217">
        <v>30</v>
      </c>
      <c r="AL15" s="32" t="s">
        <v>355</v>
      </c>
      <c r="AM15" s="452">
        <v>30</v>
      </c>
      <c r="AN15" s="217">
        <v>2730</v>
      </c>
      <c r="AO15" s="217">
        <v>3099</v>
      </c>
      <c r="AP15" s="454">
        <v>62.8</v>
      </c>
      <c r="AQ15" s="454">
        <v>71.2</v>
      </c>
      <c r="AZ15" s="217" t="s">
        <v>218</v>
      </c>
      <c r="BA15" s="32" t="s">
        <v>355</v>
      </c>
      <c r="BB15" s="452" t="s">
        <v>218</v>
      </c>
      <c r="BC15" s="217" t="s">
        <v>218</v>
      </c>
      <c r="BD15" s="217" t="s">
        <v>218</v>
      </c>
      <c r="BE15" s="456" t="s">
        <v>218</v>
      </c>
      <c r="BF15" s="456" t="s">
        <v>218</v>
      </c>
    </row>
    <row r="16" spans="1:58" s="48" customFormat="1" ht="26.25" customHeight="1">
      <c r="A16" s="49" t="s">
        <v>395</v>
      </c>
      <c r="B16" s="217">
        <v>810</v>
      </c>
      <c r="C16" s="32" t="s">
        <v>355</v>
      </c>
      <c r="D16" s="563">
        <v>809</v>
      </c>
      <c r="E16" s="217">
        <v>101301</v>
      </c>
      <c r="F16" s="217">
        <v>101317</v>
      </c>
      <c r="G16" s="566">
        <v>65</v>
      </c>
      <c r="H16" s="566">
        <v>65</v>
      </c>
      <c r="I16" s="217">
        <v>372</v>
      </c>
      <c r="J16" s="32" t="s">
        <v>355</v>
      </c>
      <c r="K16" s="452">
        <v>372</v>
      </c>
      <c r="L16" s="217">
        <v>72339</v>
      </c>
      <c r="M16" s="568">
        <v>70904</v>
      </c>
      <c r="N16" s="454">
        <v>66.5</v>
      </c>
      <c r="O16" s="566">
        <v>65.2</v>
      </c>
      <c r="P16" s="217">
        <v>31</v>
      </c>
      <c r="Q16" s="32" t="s">
        <v>355</v>
      </c>
      <c r="R16" s="452">
        <v>31</v>
      </c>
      <c r="S16" s="217">
        <v>3105</v>
      </c>
      <c r="T16" s="217">
        <v>2982</v>
      </c>
      <c r="U16" s="454">
        <v>79.5</v>
      </c>
      <c r="V16" s="454">
        <v>76.3</v>
      </c>
      <c r="W16" s="217">
        <v>124</v>
      </c>
      <c r="X16" s="32" t="s">
        <v>355</v>
      </c>
      <c r="Y16" s="452">
        <v>124</v>
      </c>
      <c r="Z16" s="217">
        <v>6435</v>
      </c>
      <c r="AA16" s="217">
        <v>6506</v>
      </c>
      <c r="AB16" s="454">
        <v>59.7</v>
      </c>
      <c r="AC16" s="454">
        <v>60.3</v>
      </c>
      <c r="AD16" s="217">
        <v>62</v>
      </c>
      <c r="AE16" s="32" t="s">
        <v>355</v>
      </c>
      <c r="AF16" s="452">
        <v>61</v>
      </c>
      <c r="AG16" s="217">
        <v>1984</v>
      </c>
      <c r="AH16" s="217">
        <v>1925</v>
      </c>
      <c r="AI16" s="454">
        <v>53.3</v>
      </c>
      <c r="AJ16" s="454">
        <v>52.7</v>
      </c>
      <c r="AK16" s="217">
        <v>31</v>
      </c>
      <c r="AL16" s="32" t="s">
        <v>355</v>
      </c>
      <c r="AM16" s="452">
        <v>31</v>
      </c>
      <c r="AN16" s="217">
        <v>1989</v>
      </c>
      <c r="AO16" s="217">
        <v>2905</v>
      </c>
      <c r="AP16" s="454">
        <v>44.2</v>
      </c>
      <c r="AQ16" s="454">
        <v>64.6</v>
      </c>
      <c r="AZ16" s="217" t="s">
        <v>218</v>
      </c>
      <c r="BA16" s="32" t="s">
        <v>355</v>
      </c>
      <c r="BB16" s="452" t="s">
        <v>218</v>
      </c>
      <c r="BC16" s="217" t="s">
        <v>218</v>
      </c>
      <c r="BD16" s="217" t="s">
        <v>218</v>
      </c>
      <c r="BE16" s="456" t="s">
        <v>218</v>
      </c>
      <c r="BF16" s="456" t="s">
        <v>218</v>
      </c>
    </row>
    <row r="17" spans="1:58" s="48" customFormat="1" ht="26.25" customHeight="1">
      <c r="A17" s="49" t="s">
        <v>396</v>
      </c>
      <c r="B17" s="217">
        <v>783</v>
      </c>
      <c r="C17" s="32" t="s">
        <v>355</v>
      </c>
      <c r="D17" s="563">
        <v>783</v>
      </c>
      <c r="E17" s="217">
        <v>102266</v>
      </c>
      <c r="F17" s="217">
        <v>103032</v>
      </c>
      <c r="G17" s="566">
        <v>65</v>
      </c>
      <c r="H17" s="566">
        <v>65.5</v>
      </c>
      <c r="I17" s="217">
        <v>360</v>
      </c>
      <c r="J17" s="32" t="s">
        <v>355</v>
      </c>
      <c r="K17" s="452">
        <v>360</v>
      </c>
      <c r="L17" s="217">
        <v>73558</v>
      </c>
      <c r="M17" s="568">
        <v>74185</v>
      </c>
      <c r="N17" s="454">
        <v>65.6</v>
      </c>
      <c r="O17" s="566">
        <v>66.1</v>
      </c>
      <c r="P17" s="217">
        <v>29</v>
      </c>
      <c r="Q17" s="32" t="s">
        <v>355</v>
      </c>
      <c r="R17" s="452">
        <v>29</v>
      </c>
      <c r="S17" s="217">
        <v>3295</v>
      </c>
      <c r="T17" s="217">
        <v>3075</v>
      </c>
      <c r="U17" s="454">
        <v>90.2</v>
      </c>
      <c r="V17" s="454">
        <v>84.2</v>
      </c>
      <c r="W17" s="217">
        <v>120</v>
      </c>
      <c r="X17" s="32" t="s">
        <v>355</v>
      </c>
      <c r="Y17" s="452">
        <v>120</v>
      </c>
      <c r="Z17" s="217">
        <v>5416</v>
      </c>
      <c r="AA17" s="217">
        <v>5513</v>
      </c>
      <c r="AB17" s="454">
        <v>51.1</v>
      </c>
      <c r="AC17" s="454">
        <v>52</v>
      </c>
      <c r="AD17" s="217">
        <v>60</v>
      </c>
      <c r="AE17" s="32" t="s">
        <v>355</v>
      </c>
      <c r="AF17" s="452">
        <v>60</v>
      </c>
      <c r="AG17" s="217">
        <v>2199</v>
      </c>
      <c r="AH17" s="217">
        <v>2084</v>
      </c>
      <c r="AI17" s="454">
        <v>61.1</v>
      </c>
      <c r="AJ17" s="454">
        <v>57.9</v>
      </c>
      <c r="AK17" s="217">
        <v>30</v>
      </c>
      <c r="AL17" s="32" t="s">
        <v>355</v>
      </c>
      <c r="AM17" s="452">
        <v>30</v>
      </c>
      <c r="AN17" s="217">
        <v>2049</v>
      </c>
      <c r="AO17" s="217">
        <v>2439</v>
      </c>
      <c r="AP17" s="454">
        <v>47.1</v>
      </c>
      <c r="AQ17" s="454">
        <v>56.1</v>
      </c>
      <c r="AZ17" s="217" t="s">
        <v>218</v>
      </c>
      <c r="BA17" s="32" t="s">
        <v>355</v>
      </c>
      <c r="BB17" s="452" t="s">
        <v>218</v>
      </c>
      <c r="BC17" s="217" t="s">
        <v>218</v>
      </c>
      <c r="BD17" s="217" t="s">
        <v>218</v>
      </c>
      <c r="BE17" s="456" t="s">
        <v>218</v>
      </c>
      <c r="BF17" s="456" t="s">
        <v>218</v>
      </c>
    </row>
    <row r="18" spans="1:58" s="48" customFormat="1" ht="26.25" customHeight="1">
      <c r="A18" s="49" t="s">
        <v>372</v>
      </c>
      <c r="B18" s="217">
        <v>808</v>
      </c>
      <c r="C18" s="32" t="s">
        <v>355</v>
      </c>
      <c r="D18" s="563">
        <v>808</v>
      </c>
      <c r="E18" s="217">
        <v>98651</v>
      </c>
      <c r="F18" s="217">
        <v>100473</v>
      </c>
      <c r="G18" s="566">
        <v>63</v>
      </c>
      <c r="H18" s="566">
        <v>64.2</v>
      </c>
      <c r="I18" s="217">
        <v>372</v>
      </c>
      <c r="J18" s="32" t="s">
        <v>355</v>
      </c>
      <c r="K18" s="452">
        <v>372</v>
      </c>
      <c r="L18" s="217">
        <v>69890</v>
      </c>
      <c r="M18" s="568">
        <v>71091</v>
      </c>
      <c r="N18" s="454">
        <v>63.5</v>
      </c>
      <c r="O18" s="566">
        <v>64.6</v>
      </c>
      <c r="P18" s="217">
        <v>31</v>
      </c>
      <c r="Q18" s="32" t="s">
        <v>355</v>
      </c>
      <c r="R18" s="452">
        <v>31</v>
      </c>
      <c r="S18" s="217">
        <v>3749</v>
      </c>
      <c r="T18" s="217">
        <v>3642</v>
      </c>
      <c r="U18" s="454">
        <v>96</v>
      </c>
      <c r="V18" s="454">
        <v>93.2</v>
      </c>
      <c r="W18" s="217">
        <v>122</v>
      </c>
      <c r="X18" s="32" t="s">
        <v>355</v>
      </c>
      <c r="Y18" s="452">
        <v>122</v>
      </c>
      <c r="Z18" s="217">
        <v>5873</v>
      </c>
      <c r="AA18" s="217">
        <v>5781</v>
      </c>
      <c r="AB18" s="454">
        <v>55.5</v>
      </c>
      <c r="AC18" s="454">
        <v>54.6</v>
      </c>
      <c r="AD18" s="217">
        <v>62</v>
      </c>
      <c r="AE18" s="32" t="s">
        <v>355</v>
      </c>
      <c r="AF18" s="452">
        <v>62</v>
      </c>
      <c r="AG18" s="217">
        <v>2042</v>
      </c>
      <c r="AH18" s="217">
        <v>2012</v>
      </c>
      <c r="AI18" s="454">
        <v>54.9</v>
      </c>
      <c r="AJ18" s="454">
        <v>54.1</v>
      </c>
      <c r="AK18" s="217">
        <v>31</v>
      </c>
      <c r="AL18" s="32" t="s">
        <v>355</v>
      </c>
      <c r="AM18" s="452">
        <v>31</v>
      </c>
      <c r="AN18" s="217">
        <v>2328</v>
      </c>
      <c r="AO18" s="217">
        <v>2792</v>
      </c>
      <c r="AP18" s="454">
        <v>51.8</v>
      </c>
      <c r="AQ18" s="454">
        <v>62.1</v>
      </c>
      <c r="AZ18" s="217" t="s">
        <v>218</v>
      </c>
      <c r="BA18" s="32" t="s">
        <v>355</v>
      </c>
      <c r="BB18" s="452" t="s">
        <v>218</v>
      </c>
      <c r="BC18" s="217" t="s">
        <v>218</v>
      </c>
      <c r="BD18" s="217" t="s">
        <v>218</v>
      </c>
      <c r="BE18" s="454" t="s">
        <v>218</v>
      </c>
      <c r="BF18" s="454" t="s">
        <v>218</v>
      </c>
    </row>
    <row r="19" spans="1:58" s="48" customFormat="1" ht="26.25" customHeight="1">
      <c r="A19" s="49" t="s">
        <v>373</v>
      </c>
      <c r="B19" s="217">
        <v>788</v>
      </c>
      <c r="C19" s="32" t="s">
        <v>355</v>
      </c>
      <c r="D19" s="563">
        <v>790</v>
      </c>
      <c r="E19" s="217">
        <v>108818</v>
      </c>
      <c r="F19" s="217">
        <v>108388</v>
      </c>
      <c r="G19" s="566">
        <v>69.7</v>
      </c>
      <c r="H19" s="566">
        <v>69.3</v>
      </c>
      <c r="I19" s="217">
        <v>372</v>
      </c>
      <c r="J19" s="32" t="s">
        <v>355</v>
      </c>
      <c r="K19" s="452">
        <v>372</v>
      </c>
      <c r="L19" s="217">
        <v>75330</v>
      </c>
      <c r="M19" s="568">
        <v>74974</v>
      </c>
      <c r="N19" s="454">
        <v>67.2</v>
      </c>
      <c r="O19" s="566">
        <v>66.9</v>
      </c>
      <c r="P19" s="217">
        <v>30</v>
      </c>
      <c r="Q19" s="32" t="s">
        <v>355</v>
      </c>
      <c r="R19" s="452">
        <v>31</v>
      </c>
      <c r="S19" s="217">
        <v>3674</v>
      </c>
      <c r="T19" s="217">
        <v>3742</v>
      </c>
      <c r="U19" s="454">
        <v>97.2</v>
      </c>
      <c r="V19" s="454">
        <v>95.8</v>
      </c>
      <c r="W19" s="217">
        <v>104</v>
      </c>
      <c r="X19" s="32" t="s">
        <v>355</v>
      </c>
      <c r="Y19" s="452">
        <v>105</v>
      </c>
      <c r="Z19" s="217">
        <v>6034</v>
      </c>
      <c r="AA19" s="217">
        <v>6217</v>
      </c>
      <c r="AB19" s="454">
        <v>72.5</v>
      </c>
      <c r="AC19" s="454">
        <v>74.1</v>
      </c>
      <c r="AD19" s="217">
        <v>61</v>
      </c>
      <c r="AE19" s="32" t="s">
        <v>355</v>
      </c>
      <c r="AF19" s="452">
        <v>61</v>
      </c>
      <c r="AG19" s="217">
        <v>2452</v>
      </c>
      <c r="AH19" s="217">
        <v>2383</v>
      </c>
      <c r="AI19" s="454">
        <v>66.8</v>
      </c>
      <c r="AJ19" s="454">
        <v>64.9</v>
      </c>
      <c r="AK19" s="217">
        <v>30</v>
      </c>
      <c r="AL19" s="32" t="s">
        <v>355</v>
      </c>
      <c r="AM19" s="452">
        <v>30</v>
      </c>
      <c r="AN19" s="217">
        <v>3160</v>
      </c>
      <c r="AO19" s="217">
        <v>3406</v>
      </c>
      <c r="AP19" s="454">
        <v>72.6</v>
      </c>
      <c r="AQ19" s="454">
        <v>78.3</v>
      </c>
      <c r="AZ19" s="217" t="s">
        <v>218</v>
      </c>
      <c r="BA19" s="32" t="s">
        <v>355</v>
      </c>
      <c r="BB19" s="452" t="s">
        <v>218</v>
      </c>
      <c r="BC19" s="217" t="s">
        <v>218</v>
      </c>
      <c r="BD19" s="217" t="s">
        <v>218</v>
      </c>
      <c r="BE19" s="454" t="s">
        <v>218</v>
      </c>
      <c r="BF19" s="454" t="s">
        <v>218</v>
      </c>
    </row>
    <row r="20" spans="1:58" s="48" customFormat="1" ht="26.25" customHeight="1">
      <c r="A20" s="49" t="s">
        <v>397</v>
      </c>
      <c r="B20" s="217">
        <v>772</v>
      </c>
      <c r="C20" s="32" t="s">
        <v>355</v>
      </c>
      <c r="D20" s="563">
        <v>770</v>
      </c>
      <c r="E20" s="217">
        <v>105755</v>
      </c>
      <c r="F20" s="217">
        <v>107930</v>
      </c>
      <c r="G20" s="566">
        <v>71.1</v>
      </c>
      <c r="H20" s="566">
        <v>72.8</v>
      </c>
      <c r="I20" s="217">
        <v>352</v>
      </c>
      <c r="J20" s="32" t="s">
        <v>355</v>
      </c>
      <c r="K20" s="452">
        <v>351</v>
      </c>
      <c r="L20" s="217">
        <v>75219</v>
      </c>
      <c r="M20" s="568">
        <v>76201</v>
      </c>
      <c r="N20" s="454">
        <v>72.6</v>
      </c>
      <c r="O20" s="566">
        <v>73.7</v>
      </c>
      <c r="P20" s="217">
        <v>29</v>
      </c>
      <c r="Q20" s="32" t="s">
        <v>355</v>
      </c>
      <c r="R20" s="452">
        <v>29</v>
      </c>
      <c r="S20" s="217">
        <v>3399</v>
      </c>
      <c r="T20" s="217">
        <v>3360</v>
      </c>
      <c r="U20" s="454">
        <v>93</v>
      </c>
      <c r="V20" s="454">
        <v>92</v>
      </c>
      <c r="W20" s="217">
        <v>120</v>
      </c>
      <c r="X20" s="32" t="s">
        <v>355</v>
      </c>
      <c r="Y20" s="452">
        <v>120</v>
      </c>
      <c r="Z20" s="217">
        <v>6527</v>
      </c>
      <c r="AA20" s="217">
        <v>6354</v>
      </c>
      <c r="AB20" s="454">
        <v>62.6</v>
      </c>
      <c r="AC20" s="454">
        <v>60.9</v>
      </c>
      <c r="AD20" s="217">
        <v>59</v>
      </c>
      <c r="AE20" s="32" t="s">
        <v>355</v>
      </c>
      <c r="AF20" s="452">
        <v>58</v>
      </c>
      <c r="AG20" s="217">
        <v>2471</v>
      </c>
      <c r="AH20" s="217">
        <v>2447</v>
      </c>
      <c r="AI20" s="454">
        <v>70</v>
      </c>
      <c r="AJ20" s="454">
        <v>70.7</v>
      </c>
      <c r="AK20" s="217">
        <v>30</v>
      </c>
      <c r="AL20" s="32" t="s">
        <v>355</v>
      </c>
      <c r="AM20" s="452">
        <v>30</v>
      </c>
      <c r="AN20" s="217">
        <v>2310</v>
      </c>
      <c r="AO20" s="217">
        <v>2813</v>
      </c>
      <c r="AP20" s="454">
        <v>53.1</v>
      </c>
      <c r="AQ20" s="454">
        <v>64.7</v>
      </c>
      <c r="AZ20" s="217" t="s">
        <v>218</v>
      </c>
      <c r="BA20" s="32" t="s">
        <v>355</v>
      </c>
      <c r="BB20" s="452" t="s">
        <v>218</v>
      </c>
      <c r="BC20" s="217" t="s">
        <v>218</v>
      </c>
      <c r="BD20" s="217" t="s">
        <v>218</v>
      </c>
      <c r="BE20" s="454" t="s">
        <v>218</v>
      </c>
      <c r="BF20" s="454" t="s">
        <v>218</v>
      </c>
    </row>
    <row r="21" spans="1:58" s="48" customFormat="1" ht="26.25" customHeight="1">
      <c r="A21" s="49" t="s">
        <v>398</v>
      </c>
      <c r="B21" s="217">
        <v>796</v>
      </c>
      <c r="C21" s="32" t="s">
        <v>355</v>
      </c>
      <c r="D21" s="563">
        <v>797</v>
      </c>
      <c r="E21" s="217">
        <v>111585</v>
      </c>
      <c r="F21" s="217">
        <v>114106</v>
      </c>
      <c r="G21" s="566">
        <v>73.2</v>
      </c>
      <c r="H21" s="566">
        <v>74.9</v>
      </c>
      <c r="I21" s="217">
        <v>368</v>
      </c>
      <c r="J21" s="32" t="s">
        <v>355</v>
      </c>
      <c r="K21" s="452">
        <v>368</v>
      </c>
      <c r="L21" s="217">
        <v>79419</v>
      </c>
      <c r="M21" s="568">
        <v>81383</v>
      </c>
      <c r="N21" s="454">
        <v>74.8</v>
      </c>
      <c r="O21" s="566">
        <v>76.7</v>
      </c>
      <c r="P21" s="217">
        <v>31</v>
      </c>
      <c r="Q21" s="32" t="s">
        <v>355</v>
      </c>
      <c r="R21" s="452">
        <v>31</v>
      </c>
      <c r="S21" s="217">
        <v>3153</v>
      </c>
      <c r="T21" s="217">
        <v>3174</v>
      </c>
      <c r="U21" s="454">
        <v>80.7</v>
      </c>
      <c r="V21" s="454">
        <v>81.3</v>
      </c>
      <c r="W21" s="217">
        <v>122</v>
      </c>
      <c r="X21" s="32" t="s">
        <v>355</v>
      </c>
      <c r="Y21" s="452">
        <v>122</v>
      </c>
      <c r="Z21" s="217">
        <v>7266</v>
      </c>
      <c r="AA21" s="217">
        <v>7105</v>
      </c>
      <c r="AB21" s="454">
        <v>68</v>
      </c>
      <c r="AC21" s="454">
        <v>66.5</v>
      </c>
      <c r="AD21" s="217">
        <v>60</v>
      </c>
      <c r="AE21" s="32" t="s">
        <v>355</v>
      </c>
      <c r="AF21" s="452">
        <v>61</v>
      </c>
      <c r="AG21" s="217">
        <v>2558</v>
      </c>
      <c r="AH21" s="217">
        <v>2430</v>
      </c>
      <c r="AI21" s="454">
        <v>71.5</v>
      </c>
      <c r="AJ21" s="454">
        <v>66.6</v>
      </c>
      <c r="AK21" s="217">
        <v>29</v>
      </c>
      <c r="AL21" s="32" t="s">
        <v>355</v>
      </c>
      <c r="AM21" s="452">
        <v>29</v>
      </c>
      <c r="AN21" s="217">
        <v>2391</v>
      </c>
      <c r="AO21" s="217">
        <v>2887</v>
      </c>
      <c r="AP21" s="454">
        <v>56.7</v>
      </c>
      <c r="AQ21" s="454">
        <v>68.5</v>
      </c>
      <c r="AZ21" s="217" t="s">
        <v>218</v>
      </c>
      <c r="BA21" s="32" t="s">
        <v>355</v>
      </c>
      <c r="BB21" s="452" t="s">
        <v>218</v>
      </c>
      <c r="BC21" s="217" t="s">
        <v>218</v>
      </c>
      <c r="BD21" s="217" t="s">
        <v>218</v>
      </c>
      <c r="BE21" s="454" t="s">
        <v>218</v>
      </c>
      <c r="BF21" s="454" t="s">
        <v>218</v>
      </c>
    </row>
    <row r="22" spans="1:58" s="48" customFormat="1" ht="26.25" customHeight="1">
      <c r="A22" s="49" t="s">
        <v>399</v>
      </c>
      <c r="B22" s="217">
        <v>775</v>
      </c>
      <c r="C22" s="32" t="s">
        <v>355</v>
      </c>
      <c r="D22" s="563">
        <v>776</v>
      </c>
      <c r="E22" s="217">
        <v>118312</v>
      </c>
      <c r="F22" s="217">
        <v>116940</v>
      </c>
      <c r="G22" s="566">
        <v>79.1</v>
      </c>
      <c r="H22" s="566">
        <v>78.1</v>
      </c>
      <c r="I22" s="217">
        <v>360</v>
      </c>
      <c r="J22" s="32" t="s">
        <v>355</v>
      </c>
      <c r="K22" s="452">
        <v>360</v>
      </c>
      <c r="L22" s="217">
        <v>87356</v>
      </c>
      <c r="M22" s="568">
        <v>85159</v>
      </c>
      <c r="N22" s="454">
        <v>83.2</v>
      </c>
      <c r="O22" s="566">
        <v>81.1</v>
      </c>
      <c r="P22" s="217">
        <v>29</v>
      </c>
      <c r="Q22" s="32" t="s">
        <v>355</v>
      </c>
      <c r="R22" s="452">
        <v>29</v>
      </c>
      <c r="S22" s="217">
        <v>2469</v>
      </c>
      <c r="T22" s="217">
        <v>2438</v>
      </c>
      <c r="U22" s="454">
        <v>67.6</v>
      </c>
      <c r="V22" s="454">
        <v>66.7</v>
      </c>
      <c r="W22" s="217">
        <v>118</v>
      </c>
      <c r="X22" s="32" t="s">
        <v>355</v>
      </c>
      <c r="Y22" s="452">
        <v>119</v>
      </c>
      <c r="Z22" s="217">
        <v>7650</v>
      </c>
      <c r="AA22" s="217">
        <v>7687</v>
      </c>
      <c r="AB22" s="454">
        <v>74.4</v>
      </c>
      <c r="AC22" s="454">
        <v>74.2</v>
      </c>
      <c r="AD22" s="217">
        <v>59</v>
      </c>
      <c r="AE22" s="32" t="s">
        <v>355</v>
      </c>
      <c r="AF22" s="452">
        <v>58</v>
      </c>
      <c r="AG22" s="217">
        <v>2474</v>
      </c>
      <c r="AH22" s="217">
        <v>2400</v>
      </c>
      <c r="AI22" s="454">
        <v>70.1</v>
      </c>
      <c r="AJ22" s="454">
        <v>69</v>
      </c>
      <c r="AK22" s="217">
        <v>30</v>
      </c>
      <c r="AL22" s="32" t="s">
        <v>355</v>
      </c>
      <c r="AM22" s="452">
        <v>30</v>
      </c>
      <c r="AN22" s="217">
        <v>2848</v>
      </c>
      <c r="AO22" s="217">
        <v>3279</v>
      </c>
      <c r="AP22" s="454">
        <v>63.6</v>
      </c>
      <c r="AQ22" s="454">
        <v>73.2</v>
      </c>
      <c r="AZ22" s="217" t="s">
        <v>218</v>
      </c>
      <c r="BA22" s="32" t="s">
        <v>355</v>
      </c>
      <c r="BB22" s="452" t="s">
        <v>218</v>
      </c>
      <c r="BC22" s="217" t="s">
        <v>218</v>
      </c>
      <c r="BD22" s="217" t="s">
        <v>218</v>
      </c>
      <c r="BE22" s="454" t="s">
        <v>218</v>
      </c>
      <c r="BF22" s="454" t="s">
        <v>218</v>
      </c>
    </row>
    <row r="23" spans="1:58" s="48" customFormat="1" ht="26.25" customHeight="1">
      <c r="A23" s="49" t="s">
        <v>400</v>
      </c>
      <c r="B23" s="217">
        <v>796</v>
      </c>
      <c r="C23" s="32" t="s">
        <v>355</v>
      </c>
      <c r="D23" s="563">
        <v>798</v>
      </c>
      <c r="E23" s="217">
        <v>94827</v>
      </c>
      <c r="F23" s="217">
        <v>101121</v>
      </c>
      <c r="G23" s="566">
        <v>61.7</v>
      </c>
      <c r="H23" s="566">
        <v>65.6</v>
      </c>
      <c r="I23" s="217">
        <v>368</v>
      </c>
      <c r="J23" s="32" t="s">
        <v>355</v>
      </c>
      <c r="K23" s="452">
        <v>369</v>
      </c>
      <c r="L23" s="217">
        <v>69285</v>
      </c>
      <c r="M23" s="568">
        <v>75091</v>
      </c>
      <c r="N23" s="454">
        <v>64.2</v>
      </c>
      <c r="O23" s="566">
        <v>69.4</v>
      </c>
      <c r="P23" s="217">
        <v>30</v>
      </c>
      <c r="Q23" s="32" t="s">
        <v>355</v>
      </c>
      <c r="R23" s="452">
        <v>30</v>
      </c>
      <c r="S23" s="217">
        <v>2284</v>
      </c>
      <c r="T23" s="217">
        <v>2200</v>
      </c>
      <c r="U23" s="454">
        <v>60.4</v>
      </c>
      <c r="V23" s="454">
        <v>58.2</v>
      </c>
      <c r="W23" s="217">
        <v>124</v>
      </c>
      <c r="X23" s="32" t="s">
        <v>355</v>
      </c>
      <c r="Y23" s="452">
        <v>123</v>
      </c>
      <c r="Z23" s="217">
        <v>5955</v>
      </c>
      <c r="AA23" s="217">
        <v>5414</v>
      </c>
      <c r="AB23" s="454">
        <v>55.2</v>
      </c>
      <c r="AC23" s="454">
        <v>50.8</v>
      </c>
      <c r="AD23" s="217">
        <v>60</v>
      </c>
      <c r="AE23" s="32" t="s">
        <v>355</v>
      </c>
      <c r="AF23" s="452">
        <v>61</v>
      </c>
      <c r="AG23" s="217">
        <v>1707</v>
      </c>
      <c r="AH23" s="217">
        <v>1672</v>
      </c>
      <c r="AI23" s="454">
        <v>47.2</v>
      </c>
      <c r="AJ23" s="454">
        <v>45.6</v>
      </c>
      <c r="AK23" s="217">
        <v>29</v>
      </c>
      <c r="AL23" s="32" t="s">
        <v>355</v>
      </c>
      <c r="AM23" s="452">
        <v>30</v>
      </c>
      <c r="AN23" s="217">
        <v>2155</v>
      </c>
      <c r="AO23" s="217">
        <v>2264</v>
      </c>
      <c r="AP23" s="454">
        <v>49.6</v>
      </c>
      <c r="AQ23" s="454">
        <v>50.4</v>
      </c>
      <c r="AZ23" s="217" t="s">
        <v>218</v>
      </c>
      <c r="BA23" s="32" t="s">
        <v>355</v>
      </c>
      <c r="BB23" s="452" t="s">
        <v>218</v>
      </c>
      <c r="BC23" s="217" t="s">
        <v>218</v>
      </c>
      <c r="BD23" s="217" t="s">
        <v>218</v>
      </c>
      <c r="BE23" s="454" t="s">
        <v>218</v>
      </c>
      <c r="BF23" s="454" t="s">
        <v>218</v>
      </c>
    </row>
    <row r="24" spans="1:58" s="48" customFormat="1" ht="26.25" customHeight="1">
      <c r="A24" s="435" t="s">
        <v>513</v>
      </c>
      <c r="B24" s="217">
        <v>800</v>
      </c>
      <c r="C24" s="32" t="s">
        <v>355</v>
      </c>
      <c r="D24" s="563">
        <v>800</v>
      </c>
      <c r="E24" s="217">
        <v>91601</v>
      </c>
      <c r="F24" s="217">
        <v>86204</v>
      </c>
      <c r="G24" s="566">
        <v>59.1</v>
      </c>
      <c r="H24" s="566">
        <v>55.6</v>
      </c>
      <c r="I24" s="217">
        <v>367</v>
      </c>
      <c r="J24" s="32" t="s">
        <v>355</v>
      </c>
      <c r="K24" s="452">
        <v>367</v>
      </c>
      <c r="L24" s="217">
        <v>66862</v>
      </c>
      <c r="M24" s="568">
        <v>60266</v>
      </c>
      <c r="N24" s="454">
        <v>61.6</v>
      </c>
      <c r="O24" s="566">
        <v>55.5</v>
      </c>
      <c r="P24" s="217">
        <v>31</v>
      </c>
      <c r="Q24" s="32" t="s">
        <v>355</v>
      </c>
      <c r="R24" s="452">
        <v>31</v>
      </c>
      <c r="S24" s="217">
        <v>2139</v>
      </c>
      <c r="T24" s="217">
        <v>2164</v>
      </c>
      <c r="U24" s="454">
        <v>54.8</v>
      </c>
      <c r="V24" s="454">
        <v>55.4</v>
      </c>
      <c r="W24" s="217">
        <v>123</v>
      </c>
      <c r="X24" s="32" t="s">
        <v>355</v>
      </c>
      <c r="Y24" s="452">
        <v>123</v>
      </c>
      <c r="Z24" s="217">
        <v>5060</v>
      </c>
      <c r="AA24" s="217">
        <v>5357</v>
      </c>
      <c r="AB24" s="454">
        <v>47.9</v>
      </c>
      <c r="AC24" s="454">
        <v>50.7</v>
      </c>
      <c r="AD24" s="217">
        <v>61</v>
      </c>
      <c r="AE24" s="32" t="s">
        <v>355</v>
      </c>
      <c r="AF24" s="452">
        <v>62</v>
      </c>
      <c r="AG24" s="217">
        <v>1636</v>
      </c>
      <c r="AH24" s="217">
        <v>1474</v>
      </c>
      <c r="AI24" s="454">
        <v>44.6</v>
      </c>
      <c r="AJ24" s="454">
        <v>39.6</v>
      </c>
      <c r="AK24" s="217">
        <v>31</v>
      </c>
      <c r="AL24" s="32" t="s">
        <v>355</v>
      </c>
      <c r="AM24" s="452">
        <v>31</v>
      </c>
      <c r="AN24" s="217">
        <v>2348</v>
      </c>
      <c r="AO24" s="217">
        <v>2730</v>
      </c>
      <c r="AP24" s="454">
        <v>50.6</v>
      </c>
      <c r="AQ24" s="454">
        <v>58.8</v>
      </c>
      <c r="AZ24" s="217" t="s">
        <v>218</v>
      </c>
      <c r="BA24" s="32" t="s">
        <v>355</v>
      </c>
      <c r="BB24" s="452" t="s">
        <v>218</v>
      </c>
      <c r="BC24" s="217" t="s">
        <v>218</v>
      </c>
      <c r="BD24" s="217" t="s">
        <v>218</v>
      </c>
      <c r="BE24" s="454" t="s">
        <v>218</v>
      </c>
      <c r="BF24" s="454" t="s">
        <v>218</v>
      </c>
    </row>
    <row r="25" spans="1:58" s="48" customFormat="1" ht="26.25" customHeight="1">
      <c r="A25" s="49" t="s">
        <v>383</v>
      </c>
      <c r="B25" s="217">
        <v>692</v>
      </c>
      <c r="C25" s="32" t="s">
        <v>355</v>
      </c>
      <c r="D25" s="563">
        <v>691</v>
      </c>
      <c r="E25" s="217">
        <v>86075</v>
      </c>
      <c r="F25" s="217">
        <v>84940</v>
      </c>
      <c r="G25" s="566">
        <v>63.6</v>
      </c>
      <c r="H25" s="566">
        <v>62.9</v>
      </c>
      <c r="I25" s="217">
        <v>314</v>
      </c>
      <c r="J25" s="32" t="s">
        <v>355</v>
      </c>
      <c r="K25" s="452">
        <v>314</v>
      </c>
      <c r="L25" s="217">
        <v>61614</v>
      </c>
      <c r="M25" s="568">
        <v>60882</v>
      </c>
      <c r="N25" s="454">
        <v>65.1</v>
      </c>
      <c r="O25" s="566">
        <v>64.4</v>
      </c>
      <c r="P25" s="217">
        <v>26</v>
      </c>
      <c r="Q25" s="32" t="s">
        <v>355</v>
      </c>
      <c r="R25" s="452">
        <v>26</v>
      </c>
      <c r="S25" s="217">
        <v>2146</v>
      </c>
      <c r="T25" s="217">
        <v>2204</v>
      </c>
      <c r="U25" s="454">
        <v>65.5</v>
      </c>
      <c r="V25" s="454">
        <v>67.3</v>
      </c>
      <c r="W25" s="217">
        <v>110</v>
      </c>
      <c r="X25" s="32" t="s">
        <v>355</v>
      </c>
      <c r="Y25" s="452">
        <v>110</v>
      </c>
      <c r="Z25" s="217">
        <v>5380</v>
      </c>
      <c r="AA25" s="217">
        <v>5345</v>
      </c>
      <c r="AB25" s="454">
        <v>56.4</v>
      </c>
      <c r="AC25" s="454">
        <v>56</v>
      </c>
      <c r="AD25" s="217">
        <v>53</v>
      </c>
      <c r="AE25" s="32" t="s">
        <v>355</v>
      </c>
      <c r="AF25" s="452">
        <v>52</v>
      </c>
      <c r="AG25" s="217">
        <v>1419</v>
      </c>
      <c r="AH25" s="217">
        <v>1365</v>
      </c>
      <c r="AI25" s="454">
        <v>44.5</v>
      </c>
      <c r="AJ25" s="454">
        <v>43.8</v>
      </c>
      <c r="AK25" s="217">
        <v>28</v>
      </c>
      <c r="AL25" s="32" t="s">
        <v>355</v>
      </c>
      <c r="AM25" s="452">
        <v>28</v>
      </c>
      <c r="AN25" s="217">
        <v>2750</v>
      </c>
      <c r="AO25" s="217">
        <v>2935</v>
      </c>
      <c r="AP25" s="454">
        <v>65.9</v>
      </c>
      <c r="AQ25" s="454">
        <v>70.3</v>
      </c>
      <c r="AZ25" s="217" t="s">
        <v>218</v>
      </c>
      <c r="BA25" s="32" t="s">
        <v>355</v>
      </c>
      <c r="BB25" s="452" t="s">
        <v>218</v>
      </c>
      <c r="BC25" s="217" t="s">
        <v>218</v>
      </c>
      <c r="BD25" s="217" t="s">
        <v>218</v>
      </c>
      <c r="BE25" s="454" t="s">
        <v>218</v>
      </c>
      <c r="BF25" s="454" t="s">
        <v>218</v>
      </c>
    </row>
    <row r="26" spans="1:58" s="48" customFormat="1" ht="26.25" customHeight="1">
      <c r="A26" s="50" t="s">
        <v>384</v>
      </c>
      <c r="B26" s="562">
        <v>803</v>
      </c>
      <c r="C26" s="117" t="s">
        <v>355</v>
      </c>
      <c r="D26" s="564">
        <v>804</v>
      </c>
      <c r="E26" s="565">
        <v>104726</v>
      </c>
      <c r="F26" s="565">
        <v>106778</v>
      </c>
      <c r="G26" s="567">
        <v>66.4</v>
      </c>
      <c r="H26" s="567">
        <v>67.6</v>
      </c>
      <c r="I26" s="565">
        <v>371</v>
      </c>
      <c r="J26" s="51" t="s">
        <v>355</v>
      </c>
      <c r="K26" s="455">
        <v>372</v>
      </c>
      <c r="L26" s="565">
        <v>75654</v>
      </c>
      <c r="M26" s="569">
        <v>76050</v>
      </c>
      <c r="N26" s="570">
        <v>68.6</v>
      </c>
      <c r="O26" s="571">
        <v>68.6</v>
      </c>
      <c r="P26" s="565">
        <v>31</v>
      </c>
      <c r="Q26" s="51" t="s">
        <v>355</v>
      </c>
      <c r="R26" s="455">
        <v>31</v>
      </c>
      <c r="S26" s="565">
        <v>2745</v>
      </c>
      <c r="T26" s="565">
        <v>2776</v>
      </c>
      <c r="U26" s="570">
        <v>68.4</v>
      </c>
      <c r="V26" s="570">
        <v>68.8</v>
      </c>
      <c r="W26" s="565">
        <v>124</v>
      </c>
      <c r="X26" s="51" t="s">
        <v>355</v>
      </c>
      <c r="Y26" s="455">
        <v>124</v>
      </c>
      <c r="Z26" s="565">
        <v>6242</v>
      </c>
      <c r="AA26" s="565">
        <v>6449</v>
      </c>
      <c r="AB26" s="570">
        <v>57.5</v>
      </c>
      <c r="AC26" s="570">
        <v>59.6</v>
      </c>
      <c r="AD26" s="565">
        <v>62</v>
      </c>
      <c r="AE26" s="51" t="s">
        <v>355</v>
      </c>
      <c r="AF26" s="455">
        <v>62</v>
      </c>
      <c r="AG26" s="565">
        <v>2015</v>
      </c>
      <c r="AH26" s="565">
        <v>2034</v>
      </c>
      <c r="AI26" s="570">
        <v>54.2</v>
      </c>
      <c r="AJ26" s="570">
        <v>54.7</v>
      </c>
      <c r="AK26" s="565">
        <v>30</v>
      </c>
      <c r="AL26" s="51" t="s">
        <v>355</v>
      </c>
      <c r="AM26" s="455">
        <v>30</v>
      </c>
      <c r="AN26" s="565">
        <v>3061</v>
      </c>
      <c r="AO26" s="565">
        <v>3518</v>
      </c>
      <c r="AP26" s="570">
        <v>68.5</v>
      </c>
      <c r="AQ26" s="570">
        <v>78.7</v>
      </c>
      <c r="AZ26" s="515" t="s">
        <v>218</v>
      </c>
      <c r="BA26" s="516" t="s">
        <v>355</v>
      </c>
      <c r="BB26" s="455" t="s">
        <v>218</v>
      </c>
      <c r="BC26" s="515" t="s">
        <v>218</v>
      </c>
      <c r="BD26" s="515" t="s">
        <v>218</v>
      </c>
      <c r="BE26" s="517" t="s">
        <v>218</v>
      </c>
      <c r="BF26" s="517" t="s">
        <v>218</v>
      </c>
    </row>
    <row r="27" spans="1:58" ht="15" customHeight="1">
      <c r="A27" s="53"/>
      <c r="B27" s="34"/>
      <c r="C27" s="34"/>
      <c r="D27" s="54"/>
      <c r="E27" s="451" t="s">
        <v>436</v>
      </c>
      <c r="F27" s="34"/>
      <c r="G27" s="55"/>
      <c r="H27" s="55"/>
      <c r="I27" s="34"/>
      <c r="J27" s="56"/>
      <c r="K27" s="57"/>
      <c r="L27" s="56"/>
      <c r="M27" s="56"/>
      <c r="N27" s="58"/>
      <c r="O27" s="58"/>
      <c r="P27" s="34"/>
      <c r="Q27" s="34"/>
      <c r="R27" s="54"/>
      <c r="S27" s="34"/>
      <c r="T27" s="34"/>
      <c r="U27" s="55"/>
      <c r="V27" s="55"/>
      <c r="W27" s="451" t="s">
        <v>468</v>
      </c>
      <c r="X27" s="56"/>
      <c r="Y27" s="57"/>
      <c r="Z27" s="56"/>
      <c r="AA27" s="56"/>
      <c r="AB27" s="55"/>
      <c r="AC27" s="525" t="s">
        <v>436</v>
      </c>
      <c r="AD27" s="451" t="s">
        <v>466</v>
      </c>
      <c r="AE27" s="59"/>
      <c r="AF27" s="60"/>
      <c r="AG27" s="59"/>
      <c r="AH27" s="59"/>
      <c r="AI27" s="61"/>
      <c r="AJ27" s="61"/>
      <c r="AK27" s="34"/>
      <c r="AL27" s="59"/>
      <c r="AM27" s="60"/>
      <c r="AN27" s="59"/>
      <c r="AO27" s="59"/>
      <c r="AP27" s="62"/>
      <c r="AQ27" s="62"/>
      <c r="AZ27" s="451" t="s">
        <v>438</v>
      </c>
      <c r="BA27" s="59"/>
      <c r="BB27" s="60"/>
      <c r="BC27" s="59"/>
      <c r="BD27" s="59"/>
      <c r="BE27" s="62"/>
      <c r="BF27" s="62"/>
    </row>
    <row r="28" spans="1:58" ht="15" customHeight="1">
      <c r="A28" s="53"/>
      <c r="B28" s="34"/>
      <c r="C28" s="34"/>
      <c r="D28" s="54"/>
      <c r="E28" s="34"/>
      <c r="F28" s="34"/>
      <c r="G28" s="55"/>
      <c r="H28" s="55"/>
      <c r="I28" s="34"/>
      <c r="J28" s="34"/>
      <c r="K28" s="54"/>
      <c r="L28" s="34"/>
      <c r="M28" s="34"/>
      <c r="N28" s="55"/>
      <c r="O28" s="55"/>
      <c r="P28" s="34"/>
      <c r="Q28" s="34"/>
      <c r="R28" s="54"/>
      <c r="S28" s="34"/>
      <c r="T28" s="34"/>
      <c r="U28" s="55"/>
      <c r="V28" s="55"/>
      <c r="W28" s="451" t="s">
        <v>489</v>
      </c>
      <c r="X28" s="34"/>
      <c r="Y28" s="54"/>
      <c r="Z28" s="34"/>
      <c r="AA28" s="34"/>
      <c r="AB28" s="55"/>
      <c r="AC28" s="55"/>
      <c r="AD28" s="451" t="s">
        <v>490</v>
      </c>
      <c r="AE28" s="59"/>
      <c r="AF28" s="60"/>
      <c r="AG28" s="59"/>
      <c r="AH28" s="59"/>
      <c r="AI28" s="61"/>
      <c r="AJ28" s="61"/>
      <c r="AK28" s="34"/>
      <c r="AL28" s="59"/>
      <c r="AM28" s="60"/>
      <c r="AN28" s="59"/>
      <c r="AO28" s="59"/>
      <c r="AP28" s="62"/>
      <c r="AQ28" s="62"/>
      <c r="AZ28" s="451" t="s">
        <v>467</v>
      </c>
      <c r="BA28" s="59"/>
      <c r="BB28" s="60"/>
      <c r="BC28" s="59"/>
      <c r="BD28" s="59"/>
      <c r="BE28" s="62"/>
      <c r="BF28" s="62"/>
    </row>
    <row r="29" spans="1:58" ht="15" customHeight="1">
      <c r="A29" s="53"/>
      <c r="B29" s="34"/>
      <c r="C29" s="34"/>
      <c r="D29" s="54"/>
      <c r="E29" s="34"/>
      <c r="F29" s="34"/>
      <c r="G29" s="55"/>
      <c r="H29" s="55"/>
      <c r="I29" s="34"/>
      <c r="J29" s="34"/>
      <c r="K29" s="54"/>
      <c r="L29" s="34"/>
      <c r="M29" s="34"/>
      <c r="N29" s="55"/>
      <c r="O29" s="55"/>
      <c r="P29" s="34"/>
      <c r="Q29" s="34"/>
      <c r="R29" s="54"/>
      <c r="S29" s="34"/>
      <c r="T29" s="34"/>
      <c r="U29" s="55"/>
      <c r="V29" s="55"/>
      <c r="W29" s="34"/>
      <c r="X29" s="34"/>
      <c r="Y29" s="54"/>
      <c r="Z29" s="34"/>
      <c r="AA29" s="34"/>
      <c r="AB29" s="55"/>
      <c r="AC29" s="55"/>
      <c r="AD29" s="34"/>
      <c r="AE29" s="59"/>
      <c r="AF29" s="60"/>
      <c r="AG29" s="59"/>
      <c r="AH29" s="59"/>
      <c r="AI29" s="61"/>
      <c r="AJ29" s="61"/>
      <c r="AK29" s="34"/>
      <c r="AL29" s="59"/>
      <c r="AM29" s="60"/>
      <c r="AN29" s="59"/>
      <c r="AO29" s="59"/>
      <c r="AP29" s="62"/>
      <c r="AQ29" s="62"/>
      <c r="AZ29" s="34"/>
      <c r="BA29" s="59"/>
      <c r="BB29" s="60"/>
      <c r="BC29" s="59"/>
      <c r="BD29" s="59"/>
      <c r="BE29" s="62"/>
      <c r="BF29" s="62"/>
    </row>
    <row r="30" spans="3:58" ht="15" customHeight="1">
      <c r="C30" s="63"/>
      <c r="J30" s="34"/>
      <c r="K30" s="54"/>
      <c r="L30" s="34"/>
      <c r="M30" s="34"/>
      <c r="N30" s="55"/>
      <c r="O30" s="55"/>
      <c r="P30" s="63"/>
      <c r="Q30" s="63"/>
      <c r="R30" s="64"/>
      <c r="S30" s="63"/>
      <c r="T30" s="63"/>
      <c r="U30" s="65"/>
      <c r="V30" s="65"/>
      <c r="W30" s="34"/>
      <c r="X30" s="63"/>
      <c r="Y30" s="64"/>
      <c r="Z30" s="63"/>
      <c r="AA30" s="63"/>
      <c r="AB30" s="65"/>
      <c r="AC30" s="65"/>
      <c r="AD30" s="34"/>
      <c r="AE30" s="48"/>
      <c r="AF30" s="66"/>
      <c r="AG30" s="48"/>
      <c r="AH30" s="48"/>
      <c r="AI30" s="67"/>
      <c r="AJ30" s="67"/>
      <c r="AK30" s="48"/>
      <c r="AL30" s="48"/>
      <c r="AM30" s="66"/>
      <c r="AN30" s="48"/>
      <c r="AO30" s="48"/>
      <c r="AP30" s="68"/>
      <c r="AQ30" s="68"/>
      <c r="AZ30" s="48"/>
      <c r="BA30" s="48"/>
      <c r="BB30" s="66"/>
      <c r="BC30" s="48"/>
      <c r="BD30" s="48"/>
      <c r="BE30" s="68"/>
      <c r="BF30" s="68"/>
    </row>
    <row r="31" spans="3:58" ht="15" customHeight="1">
      <c r="C31" s="63"/>
      <c r="I31" s="34"/>
      <c r="J31" s="34"/>
      <c r="K31" s="54"/>
      <c r="L31" s="34"/>
      <c r="M31" s="34"/>
      <c r="N31" s="55"/>
      <c r="O31" s="55"/>
      <c r="P31" s="63"/>
      <c r="Q31" s="63"/>
      <c r="R31" s="64"/>
      <c r="S31" s="63"/>
      <c r="T31" s="63"/>
      <c r="U31" s="65"/>
      <c r="V31" s="65"/>
      <c r="W31" s="34"/>
      <c r="X31" s="63"/>
      <c r="Y31" s="64"/>
      <c r="Z31" s="63"/>
      <c r="AA31" s="63"/>
      <c r="AB31" s="65"/>
      <c r="AC31" s="65"/>
      <c r="AD31" s="48"/>
      <c r="AE31" s="48"/>
      <c r="AF31" s="66"/>
      <c r="AG31" s="48"/>
      <c r="AH31" s="48"/>
      <c r="AI31" s="67"/>
      <c r="AJ31" s="67"/>
      <c r="AK31" s="34"/>
      <c r="AL31" s="48"/>
      <c r="AM31" s="66"/>
      <c r="AN31" s="48"/>
      <c r="AO31" s="48"/>
      <c r="AP31" s="68"/>
      <c r="AQ31" s="68"/>
      <c r="AZ31" s="34"/>
      <c r="BA31" s="48"/>
      <c r="BB31" s="66"/>
      <c r="BC31" s="48"/>
      <c r="BD31" s="48"/>
      <c r="BE31" s="68"/>
      <c r="BF31" s="68"/>
    </row>
    <row r="32" ht="14.25" customHeight="1" thickBot="1">
      <c r="AR32" s="1" t="s">
        <v>356</v>
      </c>
    </row>
    <row r="33" spans="1:58" ht="24.75" customHeight="1">
      <c r="A33" s="681" t="s">
        <v>367</v>
      </c>
      <c r="B33" s="722"/>
      <c r="C33" s="723"/>
      <c r="D33" s="723"/>
      <c r="E33" s="723"/>
      <c r="F33" s="723"/>
      <c r="G33" s="723"/>
      <c r="H33" s="723"/>
      <c r="I33" s="723"/>
      <c r="J33" s="723"/>
      <c r="K33" s="723"/>
      <c r="L33" s="723"/>
      <c r="M33" s="723"/>
      <c r="N33" s="723"/>
      <c r="O33" s="723"/>
      <c r="P33" s="723"/>
      <c r="Q33" s="723"/>
      <c r="R33" s="723"/>
      <c r="S33" s="723"/>
      <c r="T33" s="723"/>
      <c r="U33" s="723"/>
      <c r="V33" s="723"/>
      <c r="W33" s="723"/>
      <c r="X33" s="723"/>
      <c r="Y33" s="723"/>
      <c r="Z33" s="723"/>
      <c r="AA33" s="723"/>
      <c r="AB33" s="723"/>
      <c r="AC33" s="723"/>
      <c r="AD33" s="723"/>
      <c r="AE33" s="723"/>
      <c r="AF33" s="723"/>
      <c r="AG33" s="723"/>
      <c r="AH33" s="723"/>
      <c r="AI33" s="723"/>
      <c r="AJ33" s="724"/>
      <c r="AK33" s="675" t="s">
        <v>357</v>
      </c>
      <c r="AL33" s="676"/>
      <c r="AM33" s="676"/>
      <c r="AN33" s="676"/>
      <c r="AO33" s="676"/>
      <c r="AP33" s="676"/>
      <c r="AQ33" s="677"/>
      <c r="AR33" s="675" t="s">
        <v>357</v>
      </c>
      <c r="AS33" s="676"/>
      <c r="AT33" s="676"/>
      <c r="AU33" s="677"/>
      <c r="AV33" s="675" t="s">
        <v>357</v>
      </c>
      <c r="AW33" s="676"/>
      <c r="AX33" s="676"/>
      <c r="AY33" s="677"/>
      <c r="AZ33" s="643"/>
      <c r="BA33" s="644"/>
      <c r="BB33" s="644"/>
      <c r="BC33" s="644"/>
      <c r="BD33" s="644"/>
      <c r="BE33" s="644"/>
      <c r="BF33" s="644"/>
    </row>
    <row r="34" spans="1:58" ht="24.75" customHeight="1">
      <c r="A34" s="682"/>
      <c r="B34" s="694" t="s">
        <v>358</v>
      </c>
      <c r="C34" s="695"/>
      <c r="D34" s="695"/>
      <c r="E34" s="695"/>
      <c r="F34" s="695"/>
      <c r="G34" s="695"/>
      <c r="H34" s="696"/>
      <c r="I34" s="689" t="s">
        <v>359</v>
      </c>
      <c r="J34" s="690"/>
      <c r="K34" s="690"/>
      <c r="L34" s="690"/>
      <c r="M34" s="690"/>
      <c r="N34" s="690"/>
      <c r="O34" s="657"/>
      <c r="P34" s="700" t="s">
        <v>360</v>
      </c>
      <c r="Q34" s="690"/>
      <c r="R34" s="690"/>
      <c r="S34" s="690"/>
      <c r="T34" s="690"/>
      <c r="U34" s="690"/>
      <c r="V34" s="657"/>
      <c r="W34" s="700" t="s">
        <v>361</v>
      </c>
      <c r="X34" s="701"/>
      <c r="Y34" s="701"/>
      <c r="Z34" s="701"/>
      <c r="AA34" s="701"/>
      <c r="AB34" s="701"/>
      <c r="AC34" s="702"/>
      <c r="AD34" s="700" t="s">
        <v>362</v>
      </c>
      <c r="AE34" s="701"/>
      <c r="AF34" s="701"/>
      <c r="AG34" s="701"/>
      <c r="AH34" s="701"/>
      <c r="AI34" s="701"/>
      <c r="AJ34" s="702"/>
      <c r="AK34" s="678" t="s">
        <v>363</v>
      </c>
      <c r="AL34" s="658"/>
      <c r="AM34" s="658"/>
      <c r="AN34" s="658"/>
      <c r="AO34" s="678" t="s">
        <v>364</v>
      </c>
      <c r="AP34" s="658"/>
      <c r="AQ34" s="679"/>
      <c r="AR34" s="657" t="s">
        <v>363</v>
      </c>
      <c r="AS34" s="658"/>
      <c r="AT34" s="678" t="s">
        <v>364</v>
      </c>
      <c r="AU34" s="679"/>
      <c r="AV34" s="678" t="s">
        <v>363</v>
      </c>
      <c r="AW34" s="658"/>
      <c r="AX34" s="678" t="s">
        <v>364</v>
      </c>
      <c r="AY34" s="679"/>
      <c r="AZ34" s="643"/>
      <c r="BA34" s="644"/>
      <c r="BB34" s="644"/>
      <c r="BC34" s="644"/>
      <c r="BD34" s="643"/>
      <c r="BE34" s="644"/>
      <c r="BF34" s="644"/>
    </row>
    <row r="35" spans="1:58" ht="24.75" customHeight="1">
      <c r="A35" s="682"/>
      <c r="B35" s="684" t="s">
        <v>365</v>
      </c>
      <c r="C35" s="685"/>
      <c r="D35" s="686"/>
      <c r="E35" s="69" t="s">
        <v>402</v>
      </c>
      <c r="F35" s="69" t="s">
        <v>403</v>
      </c>
      <c r="G35" s="664" t="s">
        <v>404</v>
      </c>
      <c r="H35" s="665"/>
      <c r="I35" s="672" t="s">
        <v>365</v>
      </c>
      <c r="J35" s="670"/>
      <c r="K35" s="671"/>
      <c r="L35" s="70" t="s">
        <v>402</v>
      </c>
      <c r="M35" s="71" t="s">
        <v>403</v>
      </c>
      <c r="N35" s="667" t="s">
        <v>404</v>
      </c>
      <c r="O35" s="668"/>
      <c r="P35" s="669" t="s">
        <v>365</v>
      </c>
      <c r="Q35" s="670"/>
      <c r="R35" s="671"/>
      <c r="S35" s="70" t="s">
        <v>402</v>
      </c>
      <c r="T35" s="71" t="s">
        <v>403</v>
      </c>
      <c r="U35" s="667" t="s">
        <v>404</v>
      </c>
      <c r="V35" s="668"/>
      <c r="W35" s="669" t="s">
        <v>365</v>
      </c>
      <c r="X35" s="670"/>
      <c r="Y35" s="671"/>
      <c r="Z35" s="70" t="s">
        <v>402</v>
      </c>
      <c r="AA35" s="71" t="s">
        <v>403</v>
      </c>
      <c r="AB35" s="667" t="s">
        <v>404</v>
      </c>
      <c r="AC35" s="668"/>
      <c r="AD35" s="669" t="s">
        <v>365</v>
      </c>
      <c r="AE35" s="670"/>
      <c r="AF35" s="671"/>
      <c r="AG35" s="70" t="s">
        <v>402</v>
      </c>
      <c r="AH35" s="71" t="s">
        <v>403</v>
      </c>
      <c r="AI35" s="667" t="s">
        <v>404</v>
      </c>
      <c r="AJ35" s="668"/>
      <c r="AK35" s="669" t="s">
        <v>405</v>
      </c>
      <c r="AL35" s="674"/>
      <c r="AM35" s="674"/>
      <c r="AN35" s="680"/>
      <c r="AO35" s="669" t="s">
        <v>405</v>
      </c>
      <c r="AP35" s="674"/>
      <c r="AQ35" s="674"/>
      <c r="AR35" s="670" t="s">
        <v>405</v>
      </c>
      <c r="AS35" s="680"/>
      <c r="AT35" s="669" t="s">
        <v>405</v>
      </c>
      <c r="AU35" s="674"/>
      <c r="AV35" s="669" t="s">
        <v>405</v>
      </c>
      <c r="AW35" s="680"/>
      <c r="AX35" s="669" t="s">
        <v>405</v>
      </c>
      <c r="AY35" s="674"/>
      <c r="AZ35" s="638"/>
      <c r="BA35" s="639"/>
      <c r="BB35" s="639"/>
      <c r="BC35" s="639"/>
      <c r="BD35" s="638"/>
      <c r="BE35" s="639"/>
      <c r="BF35" s="639"/>
    </row>
    <row r="36" spans="1:58" ht="24.75" customHeight="1">
      <c r="A36" s="683"/>
      <c r="B36" s="697" t="s">
        <v>353</v>
      </c>
      <c r="C36" s="698"/>
      <c r="D36" s="699"/>
      <c r="E36" s="72" t="s">
        <v>354</v>
      </c>
      <c r="F36" s="72" t="s">
        <v>354</v>
      </c>
      <c r="G36" s="448" t="s">
        <v>406</v>
      </c>
      <c r="H36" s="448" t="s">
        <v>407</v>
      </c>
      <c r="I36" s="673" t="s">
        <v>353</v>
      </c>
      <c r="J36" s="663"/>
      <c r="K36" s="666"/>
      <c r="L36" s="26" t="s">
        <v>354</v>
      </c>
      <c r="M36" s="73" t="s">
        <v>354</v>
      </c>
      <c r="N36" s="74" t="s">
        <v>406</v>
      </c>
      <c r="O36" s="74" t="s">
        <v>407</v>
      </c>
      <c r="P36" s="660" t="s">
        <v>353</v>
      </c>
      <c r="Q36" s="663"/>
      <c r="R36" s="666"/>
      <c r="S36" s="26" t="s">
        <v>354</v>
      </c>
      <c r="T36" s="73" t="s">
        <v>354</v>
      </c>
      <c r="U36" s="74" t="s">
        <v>406</v>
      </c>
      <c r="V36" s="74" t="s">
        <v>407</v>
      </c>
      <c r="W36" s="660" t="s">
        <v>353</v>
      </c>
      <c r="X36" s="661"/>
      <c r="Y36" s="662"/>
      <c r="Z36" s="26" t="s">
        <v>354</v>
      </c>
      <c r="AA36" s="73" t="s">
        <v>354</v>
      </c>
      <c r="AB36" s="74" t="s">
        <v>406</v>
      </c>
      <c r="AC36" s="74" t="s">
        <v>407</v>
      </c>
      <c r="AD36" s="660" t="s">
        <v>353</v>
      </c>
      <c r="AE36" s="661"/>
      <c r="AF36" s="662"/>
      <c r="AG36" s="26" t="s">
        <v>354</v>
      </c>
      <c r="AH36" s="73" t="s">
        <v>354</v>
      </c>
      <c r="AI36" s="74" t="s">
        <v>406</v>
      </c>
      <c r="AJ36" s="74" t="s">
        <v>407</v>
      </c>
      <c r="AK36" s="660" t="s">
        <v>408</v>
      </c>
      <c r="AL36" s="661"/>
      <c r="AM36" s="661"/>
      <c r="AN36" s="662"/>
      <c r="AO36" s="660" t="s">
        <v>408</v>
      </c>
      <c r="AP36" s="661"/>
      <c r="AQ36" s="661"/>
      <c r="AR36" s="663" t="s">
        <v>408</v>
      </c>
      <c r="AS36" s="662"/>
      <c r="AT36" s="660" t="s">
        <v>408</v>
      </c>
      <c r="AU36" s="661"/>
      <c r="AV36" s="660" t="s">
        <v>408</v>
      </c>
      <c r="AW36" s="662"/>
      <c r="AX36" s="660" t="s">
        <v>408</v>
      </c>
      <c r="AY36" s="661"/>
      <c r="AZ36" s="643"/>
      <c r="BA36" s="644"/>
      <c r="BB36" s="644"/>
      <c r="BC36" s="644"/>
      <c r="BD36" s="643"/>
      <c r="BE36" s="644"/>
      <c r="BF36" s="644"/>
    </row>
    <row r="37" spans="1:58" ht="24.75" customHeight="1">
      <c r="A37" s="433" t="s">
        <v>510</v>
      </c>
      <c r="B37" s="75">
        <v>723</v>
      </c>
      <c r="C37" s="76" t="s">
        <v>355</v>
      </c>
      <c r="D37" s="77">
        <v>723</v>
      </c>
      <c r="E37" s="75">
        <v>70637</v>
      </c>
      <c r="F37" s="75">
        <v>75007</v>
      </c>
      <c r="G37" s="78">
        <v>59</v>
      </c>
      <c r="H37" s="78">
        <v>62.7</v>
      </c>
      <c r="I37" s="75">
        <v>361</v>
      </c>
      <c r="J37" s="76" t="s">
        <v>355</v>
      </c>
      <c r="K37" s="77">
        <v>358</v>
      </c>
      <c r="L37" s="75">
        <v>9917</v>
      </c>
      <c r="M37" s="75">
        <v>10589</v>
      </c>
      <c r="N37" s="78">
        <v>55</v>
      </c>
      <c r="O37" s="78">
        <v>59.2</v>
      </c>
      <c r="P37" s="79">
        <v>209</v>
      </c>
      <c r="Q37" s="80" t="s">
        <v>355</v>
      </c>
      <c r="R37" s="81">
        <v>209</v>
      </c>
      <c r="S37" s="75">
        <v>21902</v>
      </c>
      <c r="T37" s="75">
        <v>22929</v>
      </c>
      <c r="U37" s="78">
        <v>60.5</v>
      </c>
      <c r="V37" s="78">
        <v>63.4</v>
      </c>
      <c r="W37" s="79">
        <v>187</v>
      </c>
      <c r="X37" s="82" t="s">
        <v>355</v>
      </c>
      <c r="Y37" s="81">
        <v>187</v>
      </c>
      <c r="Z37" s="75">
        <v>12595</v>
      </c>
      <c r="AA37" s="75">
        <v>12757</v>
      </c>
      <c r="AB37" s="78">
        <v>51.1</v>
      </c>
      <c r="AC37" s="78">
        <v>51.8</v>
      </c>
      <c r="AD37" s="75">
        <v>102</v>
      </c>
      <c r="AE37" s="76" t="s">
        <v>355</v>
      </c>
      <c r="AF37" s="77">
        <v>102</v>
      </c>
      <c r="AG37" s="75">
        <v>10601</v>
      </c>
      <c r="AH37" s="75">
        <v>10363</v>
      </c>
      <c r="AI37" s="75">
        <v>77.1</v>
      </c>
      <c r="AJ37" s="83">
        <v>75.3</v>
      </c>
      <c r="AK37" s="75"/>
      <c r="AL37" s="75"/>
      <c r="AM37" s="77"/>
      <c r="AN37" s="75">
        <v>5658</v>
      </c>
      <c r="AO37" s="75"/>
      <c r="AP37" s="75"/>
      <c r="AQ37" s="75">
        <v>7308</v>
      </c>
      <c r="AR37" s="84"/>
      <c r="AS37" s="84">
        <v>14174</v>
      </c>
      <c r="AT37" s="84"/>
      <c r="AU37" s="84">
        <v>13027</v>
      </c>
      <c r="AV37" s="84"/>
      <c r="AW37" s="84"/>
      <c r="AX37" s="84"/>
      <c r="AY37" s="84"/>
      <c r="AZ37" s="32"/>
      <c r="BA37" s="32"/>
      <c r="BB37" s="31"/>
      <c r="BC37" s="32"/>
      <c r="BD37" s="33"/>
      <c r="BE37" s="640"/>
      <c r="BF37" s="640"/>
    </row>
    <row r="38" spans="1:58" ht="24.75" customHeight="1">
      <c r="A38" s="434" t="s">
        <v>52</v>
      </c>
      <c r="B38" s="75">
        <v>726</v>
      </c>
      <c r="C38" s="76" t="s">
        <v>355</v>
      </c>
      <c r="D38" s="77">
        <v>726</v>
      </c>
      <c r="E38" s="75">
        <v>69217</v>
      </c>
      <c r="F38" s="75">
        <v>73852</v>
      </c>
      <c r="G38" s="78">
        <v>57.57719438344313</v>
      </c>
      <c r="H38" s="78">
        <v>61.26356306201679</v>
      </c>
      <c r="I38" s="75">
        <v>582</v>
      </c>
      <c r="J38" s="76" t="s">
        <v>355</v>
      </c>
      <c r="K38" s="77">
        <v>583</v>
      </c>
      <c r="L38" s="75">
        <v>16055</v>
      </c>
      <c r="M38" s="75">
        <v>15120</v>
      </c>
      <c r="N38" s="78">
        <v>55.09041622344989</v>
      </c>
      <c r="O38" s="78">
        <v>51.88565938025462</v>
      </c>
      <c r="P38" s="79">
        <v>207</v>
      </c>
      <c r="Q38" s="80" t="s">
        <v>355</v>
      </c>
      <c r="R38" s="81">
        <v>207</v>
      </c>
      <c r="S38" s="75">
        <v>23434</v>
      </c>
      <c r="T38" s="75">
        <v>25472</v>
      </c>
      <c r="U38" s="85">
        <v>64.09737417943107</v>
      </c>
      <c r="V38" s="85">
        <v>69.67177242888403</v>
      </c>
      <c r="W38" s="79">
        <v>209</v>
      </c>
      <c r="X38" s="82" t="s">
        <v>355</v>
      </c>
      <c r="Y38" s="81">
        <v>209</v>
      </c>
      <c r="Z38" s="75">
        <v>18190</v>
      </c>
      <c r="AA38" s="75">
        <v>17964</v>
      </c>
      <c r="AB38" s="78">
        <v>62.46780452625433</v>
      </c>
      <c r="AC38" s="78">
        <v>61.69167897249219</v>
      </c>
      <c r="AD38" s="75">
        <v>103</v>
      </c>
      <c r="AE38" s="76" t="s">
        <v>355</v>
      </c>
      <c r="AF38" s="77">
        <v>103</v>
      </c>
      <c r="AG38" s="75">
        <v>11669</v>
      </c>
      <c r="AH38" s="75">
        <v>11762</v>
      </c>
      <c r="AI38" s="75">
        <v>76.6789328426863</v>
      </c>
      <c r="AJ38" s="75">
        <v>77.29005125509265</v>
      </c>
      <c r="AK38" s="75"/>
      <c r="AL38" s="75"/>
      <c r="AM38" s="77"/>
      <c r="AN38" s="75">
        <v>7221</v>
      </c>
      <c r="AO38" s="75"/>
      <c r="AP38" s="75"/>
      <c r="AQ38" s="75">
        <v>11845</v>
      </c>
      <c r="AR38" s="84"/>
      <c r="AS38" s="84">
        <v>12119</v>
      </c>
      <c r="AT38" s="84"/>
      <c r="AU38" s="84">
        <v>15573</v>
      </c>
      <c r="AV38" s="84"/>
      <c r="AW38" s="84"/>
      <c r="AX38" s="84"/>
      <c r="AY38" s="84"/>
      <c r="AZ38" s="32"/>
      <c r="BA38" s="32"/>
      <c r="BB38" s="31"/>
      <c r="BC38" s="32"/>
      <c r="BD38" s="33"/>
      <c r="BE38" s="640"/>
      <c r="BF38" s="640"/>
    </row>
    <row r="39" spans="1:58" ht="24.75" customHeight="1">
      <c r="A39" s="434" t="s">
        <v>435</v>
      </c>
      <c r="B39" s="75">
        <v>728</v>
      </c>
      <c r="C39" s="76" t="s">
        <v>355</v>
      </c>
      <c r="D39" s="77">
        <v>729</v>
      </c>
      <c r="E39" s="75">
        <v>68012</v>
      </c>
      <c r="F39" s="75">
        <v>71078</v>
      </c>
      <c r="G39" s="78">
        <v>57.12317951991399</v>
      </c>
      <c r="H39" s="78">
        <v>59.61419105929716</v>
      </c>
      <c r="I39" s="75">
        <v>725</v>
      </c>
      <c r="J39" s="76" t="s">
        <v>355</v>
      </c>
      <c r="K39" s="77">
        <v>720</v>
      </c>
      <c r="L39" s="75">
        <v>20977</v>
      </c>
      <c r="M39" s="75">
        <v>20066</v>
      </c>
      <c r="N39" s="78">
        <v>55.68622245818954</v>
      </c>
      <c r="O39" s="78">
        <v>53.652406417112296</v>
      </c>
      <c r="P39" s="79">
        <v>206</v>
      </c>
      <c r="Q39" s="80" t="s">
        <v>355</v>
      </c>
      <c r="R39" s="81">
        <v>206</v>
      </c>
      <c r="S39" s="75">
        <v>21656</v>
      </c>
      <c r="T39" s="75">
        <v>21799</v>
      </c>
      <c r="U39" s="85">
        <v>68.46664558963009</v>
      </c>
      <c r="V39" s="85">
        <v>68.91656918845437</v>
      </c>
      <c r="W39" s="79">
        <v>204</v>
      </c>
      <c r="X39" s="82" t="s">
        <v>355</v>
      </c>
      <c r="Y39" s="81">
        <v>204</v>
      </c>
      <c r="Z39" s="75">
        <v>17787</v>
      </c>
      <c r="AA39" s="75">
        <v>17791</v>
      </c>
      <c r="AB39" s="78">
        <v>62.949462061155145</v>
      </c>
      <c r="AC39" s="78">
        <v>62.96361834654587</v>
      </c>
      <c r="AD39" s="75">
        <v>152</v>
      </c>
      <c r="AE39" s="76" t="s">
        <v>355</v>
      </c>
      <c r="AF39" s="77">
        <v>152</v>
      </c>
      <c r="AG39" s="75">
        <v>18004</v>
      </c>
      <c r="AH39" s="75">
        <v>17509</v>
      </c>
      <c r="AI39" s="449">
        <v>75.46948356807512</v>
      </c>
      <c r="AJ39" s="449">
        <v>73.39453386988598</v>
      </c>
      <c r="AK39" s="75"/>
      <c r="AL39" s="75"/>
      <c r="AM39" s="77"/>
      <c r="AN39" s="75">
        <v>7821</v>
      </c>
      <c r="AO39" s="75"/>
      <c r="AP39" s="75"/>
      <c r="AQ39" s="75">
        <v>11806</v>
      </c>
      <c r="AR39" s="84"/>
      <c r="AS39" s="84">
        <v>13032</v>
      </c>
      <c r="AT39" s="84"/>
      <c r="AU39" s="84">
        <v>13340</v>
      </c>
      <c r="AV39" s="84"/>
      <c r="AW39" s="84"/>
      <c r="AX39" s="84"/>
      <c r="AY39" s="84"/>
      <c r="AZ39" s="32"/>
      <c r="BA39" s="32"/>
      <c r="BB39" s="31"/>
      <c r="BC39" s="32"/>
      <c r="BD39" s="33"/>
      <c r="BE39" s="640"/>
      <c r="BF39" s="640"/>
    </row>
    <row r="40" spans="1:58" ht="24.75" customHeight="1">
      <c r="A40" s="434" t="s">
        <v>480</v>
      </c>
      <c r="B40" s="86">
        <v>725</v>
      </c>
      <c r="C40" s="76" t="s">
        <v>355</v>
      </c>
      <c r="D40" s="87">
        <v>726</v>
      </c>
      <c r="E40" s="88">
        <v>73125</v>
      </c>
      <c r="F40" s="88">
        <v>78348</v>
      </c>
      <c r="G40" s="61">
        <v>61.514713057523096</v>
      </c>
      <c r="H40" s="61">
        <v>65.81321505972481</v>
      </c>
      <c r="I40" s="492">
        <v>714</v>
      </c>
      <c r="J40" s="76" t="s">
        <v>355</v>
      </c>
      <c r="K40" s="235">
        <v>714</v>
      </c>
      <c r="L40" s="88">
        <v>24558</v>
      </c>
      <c r="M40" s="88">
        <v>22914</v>
      </c>
      <c r="N40" s="61">
        <v>67.99003322259136</v>
      </c>
      <c r="O40" s="61">
        <v>63.40343110127282</v>
      </c>
      <c r="P40" s="89">
        <v>209</v>
      </c>
      <c r="Q40" s="82" t="s">
        <v>355</v>
      </c>
      <c r="R40" s="90">
        <v>209</v>
      </c>
      <c r="S40" s="88">
        <v>21654</v>
      </c>
      <c r="T40" s="88">
        <v>22272</v>
      </c>
      <c r="U40" s="61">
        <v>68.83901322482198</v>
      </c>
      <c r="V40" s="61">
        <v>70.80366225839268</v>
      </c>
      <c r="W40" s="89">
        <v>209</v>
      </c>
      <c r="X40" s="82" t="s">
        <v>355</v>
      </c>
      <c r="Y40" s="90">
        <v>209</v>
      </c>
      <c r="Z40" s="88">
        <v>18014</v>
      </c>
      <c r="AA40" s="88">
        <v>17922</v>
      </c>
      <c r="AB40" s="61">
        <v>63.26473273863876</v>
      </c>
      <c r="AC40" s="61">
        <v>62.94163096157899</v>
      </c>
      <c r="AD40" s="88">
        <v>270</v>
      </c>
      <c r="AE40" s="91" t="s">
        <v>355</v>
      </c>
      <c r="AF40" s="38">
        <v>270</v>
      </c>
      <c r="AG40" s="88">
        <v>32103</v>
      </c>
      <c r="AH40" s="88">
        <v>32109</v>
      </c>
      <c r="AI40" s="61">
        <v>72.8950953678474</v>
      </c>
      <c r="AJ40" s="61">
        <v>72.90871934604904</v>
      </c>
      <c r="AK40" s="86"/>
      <c r="AL40" s="86"/>
      <c r="AM40" s="87"/>
      <c r="AN40" s="88">
        <v>5581</v>
      </c>
      <c r="AO40" s="86"/>
      <c r="AP40" s="86"/>
      <c r="AQ40" s="88">
        <v>9907</v>
      </c>
      <c r="AR40" s="84"/>
      <c r="AS40" s="84">
        <v>13729</v>
      </c>
      <c r="AT40" s="84"/>
      <c r="AU40" s="84">
        <v>11544</v>
      </c>
      <c r="AV40" s="84"/>
      <c r="AW40" s="84">
        <v>3</v>
      </c>
      <c r="AX40" s="84"/>
      <c r="AY40" s="84">
        <v>4</v>
      </c>
      <c r="AZ40" s="88"/>
      <c r="BA40" s="88"/>
      <c r="BB40" s="38"/>
      <c r="BC40" s="88"/>
      <c r="BD40" s="52"/>
      <c r="BE40" s="637"/>
      <c r="BF40" s="637"/>
    </row>
    <row r="41" spans="1:58" s="102" customFormat="1" ht="24.75" customHeight="1">
      <c r="A41" s="560" t="s">
        <v>511</v>
      </c>
      <c r="B41" s="92">
        <v>722</v>
      </c>
      <c r="C41" s="93" t="s">
        <v>355</v>
      </c>
      <c r="D41" s="94">
        <v>720</v>
      </c>
      <c r="E41" s="95">
        <v>72049</v>
      </c>
      <c r="F41" s="95">
        <v>77607</v>
      </c>
      <c r="G41" s="96">
        <v>66.1</v>
      </c>
      <c r="H41" s="96">
        <v>61.1</v>
      </c>
      <c r="I41" s="92">
        <v>718</v>
      </c>
      <c r="J41" s="93" t="s">
        <v>355</v>
      </c>
      <c r="K41" s="94">
        <v>720</v>
      </c>
      <c r="L41" s="95">
        <v>28802</v>
      </c>
      <c r="M41" s="95">
        <v>27818</v>
      </c>
      <c r="N41" s="96">
        <v>57.5</v>
      </c>
      <c r="O41" s="96">
        <v>55.4</v>
      </c>
      <c r="P41" s="97">
        <v>189</v>
      </c>
      <c r="Q41" s="98" t="s">
        <v>355</v>
      </c>
      <c r="R41" s="99">
        <v>189</v>
      </c>
      <c r="S41" s="95">
        <v>17282</v>
      </c>
      <c r="T41" s="95">
        <v>17993</v>
      </c>
      <c r="U41" s="96">
        <v>62.7</v>
      </c>
      <c r="V41" s="96">
        <v>65.2</v>
      </c>
      <c r="W41" s="97">
        <v>208</v>
      </c>
      <c r="X41" s="98" t="s">
        <v>355</v>
      </c>
      <c r="Y41" s="99">
        <v>208</v>
      </c>
      <c r="Z41" s="95">
        <v>15201</v>
      </c>
      <c r="AA41" s="95">
        <v>14508</v>
      </c>
      <c r="AB41" s="96">
        <v>60.1</v>
      </c>
      <c r="AC41" s="96">
        <v>57.4</v>
      </c>
      <c r="AD41" s="95">
        <v>364</v>
      </c>
      <c r="AE41" s="93" t="s">
        <v>355</v>
      </c>
      <c r="AF41" s="43">
        <v>364</v>
      </c>
      <c r="AG41" s="95">
        <v>46411</v>
      </c>
      <c r="AH41" s="95">
        <v>46748</v>
      </c>
      <c r="AI41" s="96">
        <v>79.7</v>
      </c>
      <c r="AJ41" s="96">
        <v>80.3</v>
      </c>
      <c r="AK41" s="92"/>
      <c r="AL41" s="92"/>
      <c r="AM41" s="94"/>
      <c r="AN41" s="95">
        <v>5346</v>
      </c>
      <c r="AO41" s="92"/>
      <c r="AP41" s="92"/>
      <c r="AQ41" s="95">
        <v>8250</v>
      </c>
      <c r="AR41" s="100"/>
      <c r="AS41" s="100">
        <v>16490</v>
      </c>
      <c r="AT41" s="100"/>
      <c r="AU41" s="100">
        <v>12782</v>
      </c>
      <c r="AV41" s="100"/>
      <c r="AW41" s="100">
        <v>0</v>
      </c>
      <c r="AX41" s="100"/>
      <c r="AY41" s="100">
        <v>8</v>
      </c>
      <c r="AZ41" s="95"/>
      <c r="BA41" s="95"/>
      <c r="BB41" s="43"/>
      <c r="BC41" s="95"/>
      <c r="BD41" s="101"/>
      <c r="BE41" s="641"/>
      <c r="BF41" s="641"/>
    </row>
    <row r="42" spans="1:58" ht="24.75" customHeight="1">
      <c r="A42" s="47"/>
      <c r="B42" s="103"/>
      <c r="C42" s="103"/>
      <c r="D42" s="104"/>
      <c r="E42" s="103"/>
      <c r="F42" s="103"/>
      <c r="G42" s="105"/>
      <c r="H42" s="105"/>
      <c r="I42" s="103"/>
      <c r="J42" s="103"/>
      <c r="K42" s="104"/>
      <c r="L42" s="106"/>
      <c r="M42" s="106"/>
      <c r="N42" s="105"/>
      <c r="O42" s="105"/>
      <c r="P42" s="107"/>
      <c r="Q42" s="107"/>
      <c r="R42" s="81"/>
      <c r="S42" s="108"/>
      <c r="T42" s="108"/>
      <c r="U42" s="105"/>
      <c r="V42" s="105"/>
      <c r="W42" s="107"/>
      <c r="X42" s="107"/>
      <c r="Y42" s="81"/>
      <c r="Z42" s="103"/>
      <c r="AA42" s="103"/>
      <c r="AB42" s="105"/>
      <c r="AC42" s="105"/>
      <c r="AD42" s="109"/>
      <c r="AE42" s="109"/>
      <c r="AF42" s="31"/>
      <c r="AG42" s="109"/>
      <c r="AH42" s="109"/>
      <c r="AI42" s="105"/>
      <c r="AJ42" s="105"/>
      <c r="AK42" s="76"/>
      <c r="AL42" s="76"/>
      <c r="AM42" s="77"/>
      <c r="AN42" s="76"/>
      <c r="AO42" s="76"/>
      <c r="AP42" s="76"/>
      <c r="AQ42" s="76"/>
      <c r="AR42" s="659"/>
      <c r="AS42" s="659"/>
      <c r="AT42" s="659"/>
      <c r="AU42" s="659"/>
      <c r="AV42" s="659"/>
      <c r="AW42" s="659"/>
      <c r="AX42" s="659"/>
      <c r="AY42" s="659"/>
      <c r="AZ42" s="91"/>
      <c r="BA42" s="91"/>
      <c r="BB42" s="91"/>
      <c r="BC42" s="91"/>
      <c r="BD42" s="642"/>
      <c r="BE42" s="642"/>
      <c r="BF42" s="642"/>
    </row>
    <row r="43" spans="1:58" ht="24.75" customHeight="1">
      <c r="A43" s="435" t="s">
        <v>512</v>
      </c>
      <c r="B43" s="246">
        <v>59</v>
      </c>
      <c r="C43" s="111" t="s">
        <v>355</v>
      </c>
      <c r="D43" s="457">
        <v>59</v>
      </c>
      <c r="E43" s="459">
        <v>4657</v>
      </c>
      <c r="F43" s="459">
        <v>5225</v>
      </c>
      <c r="G43" s="461">
        <v>53.354436842642706</v>
      </c>
      <c r="H43" s="461">
        <v>47.554375574389866</v>
      </c>
      <c r="I43" s="463">
        <v>58</v>
      </c>
      <c r="J43" s="112" t="s">
        <v>355</v>
      </c>
      <c r="K43" s="465">
        <v>58</v>
      </c>
      <c r="L43" s="459">
        <v>1938</v>
      </c>
      <c r="M43" s="459">
        <v>1894</v>
      </c>
      <c r="N43" s="461">
        <v>47.7</v>
      </c>
      <c r="O43" s="461">
        <v>46.7</v>
      </c>
      <c r="P43" s="469">
        <v>17</v>
      </c>
      <c r="Q43" s="80" t="s">
        <v>355</v>
      </c>
      <c r="R43" s="471">
        <v>17</v>
      </c>
      <c r="S43" s="450">
        <v>1397</v>
      </c>
      <c r="T43" s="450">
        <v>1473</v>
      </c>
      <c r="U43" s="474">
        <v>57.8</v>
      </c>
      <c r="V43" s="474">
        <v>61</v>
      </c>
      <c r="W43" s="469">
        <v>17</v>
      </c>
      <c r="X43" s="82" t="s">
        <v>355</v>
      </c>
      <c r="Y43" s="471">
        <v>17</v>
      </c>
      <c r="Z43" s="459">
        <v>1256</v>
      </c>
      <c r="AA43" s="459">
        <v>1381</v>
      </c>
      <c r="AB43" s="461">
        <v>58.9</v>
      </c>
      <c r="AC43" s="461">
        <v>64.8</v>
      </c>
      <c r="AD43" s="217">
        <v>30</v>
      </c>
      <c r="AE43" s="91" t="s">
        <v>355</v>
      </c>
      <c r="AF43" s="452">
        <v>30</v>
      </c>
      <c r="AG43" s="217">
        <v>3448</v>
      </c>
      <c r="AH43" s="217">
        <v>3337</v>
      </c>
      <c r="AI43" s="461">
        <v>74.6</v>
      </c>
      <c r="AJ43" s="461">
        <v>72.2</v>
      </c>
      <c r="AK43" s="76"/>
      <c r="AL43" s="86"/>
      <c r="AM43" s="87"/>
      <c r="AN43" s="246">
        <v>402</v>
      </c>
      <c r="AO43" s="76"/>
      <c r="AP43" s="86"/>
      <c r="AQ43" s="246">
        <v>698</v>
      </c>
      <c r="AR43" s="34"/>
      <c r="AS43" s="84">
        <v>1189</v>
      </c>
      <c r="AT43" s="34"/>
      <c r="AU43" s="84">
        <v>909</v>
      </c>
      <c r="AV43" s="34"/>
      <c r="AW43" s="84">
        <v>0</v>
      </c>
      <c r="AX43" s="34"/>
      <c r="AY43" s="84">
        <v>1</v>
      </c>
      <c r="AZ43" s="91"/>
      <c r="BA43" s="88"/>
      <c r="BB43" s="38"/>
      <c r="BC43" s="32"/>
      <c r="BD43" s="110"/>
      <c r="BE43" s="637"/>
      <c r="BF43" s="637"/>
    </row>
    <row r="44" spans="1:58" ht="24.75" customHeight="1">
      <c r="A44" s="49" t="s">
        <v>199</v>
      </c>
      <c r="B44" s="246">
        <v>62</v>
      </c>
      <c r="C44" s="111" t="s">
        <v>355</v>
      </c>
      <c r="D44" s="457">
        <v>62</v>
      </c>
      <c r="E44" s="459">
        <v>6512</v>
      </c>
      <c r="F44" s="459">
        <v>7118</v>
      </c>
      <c r="G44" s="461">
        <v>69.21431349669389</v>
      </c>
      <c r="H44" s="461">
        <v>63.31550802139038</v>
      </c>
      <c r="I44" s="463">
        <v>61</v>
      </c>
      <c r="J44" s="112" t="s">
        <v>355</v>
      </c>
      <c r="K44" s="465">
        <v>61</v>
      </c>
      <c r="L44" s="459">
        <v>2401</v>
      </c>
      <c r="M44" s="459">
        <v>2264</v>
      </c>
      <c r="N44" s="461">
        <v>56.5</v>
      </c>
      <c r="O44" s="461">
        <v>53.3</v>
      </c>
      <c r="P44" s="469">
        <v>18</v>
      </c>
      <c r="Q44" s="80" t="s">
        <v>355</v>
      </c>
      <c r="R44" s="471">
        <v>18</v>
      </c>
      <c r="S44" s="450">
        <v>1498</v>
      </c>
      <c r="T44" s="450">
        <v>1589</v>
      </c>
      <c r="U44" s="474">
        <v>58.8</v>
      </c>
      <c r="V44" s="474">
        <v>62.4</v>
      </c>
      <c r="W44" s="469">
        <v>18</v>
      </c>
      <c r="X44" s="82" t="s">
        <v>355</v>
      </c>
      <c r="Y44" s="471">
        <v>18</v>
      </c>
      <c r="Z44" s="459">
        <v>1315</v>
      </c>
      <c r="AA44" s="459">
        <v>1194</v>
      </c>
      <c r="AB44" s="461">
        <v>60.4</v>
      </c>
      <c r="AC44" s="461">
        <v>54.8</v>
      </c>
      <c r="AD44" s="217">
        <v>31</v>
      </c>
      <c r="AE44" s="91" t="s">
        <v>355</v>
      </c>
      <c r="AF44" s="452">
        <v>31</v>
      </c>
      <c r="AG44" s="217">
        <v>3723</v>
      </c>
      <c r="AH44" s="217">
        <v>3930</v>
      </c>
      <c r="AI44" s="461">
        <v>75.8</v>
      </c>
      <c r="AJ44" s="461">
        <v>80</v>
      </c>
      <c r="AK44" s="76"/>
      <c r="AL44" s="86"/>
      <c r="AM44" s="87"/>
      <c r="AN44" s="246">
        <v>303</v>
      </c>
      <c r="AO44" s="76"/>
      <c r="AP44" s="86"/>
      <c r="AQ44" s="246">
        <v>716</v>
      </c>
      <c r="AR44" s="34"/>
      <c r="AS44" s="84">
        <v>1295</v>
      </c>
      <c r="AT44" s="34"/>
      <c r="AU44" s="84">
        <v>888</v>
      </c>
      <c r="AV44" s="34"/>
      <c r="AW44" s="84">
        <v>0</v>
      </c>
      <c r="AX44" s="34"/>
      <c r="AY44" s="84">
        <v>0</v>
      </c>
      <c r="AZ44" s="91"/>
      <c r="BA44" s="88"/>
      <c r="BB44" s="38"/>
      <c r="BC44" s="32"/>
      <c r="BD44" s="110"/>
      <c r="BE44" s="637"/>
      <c r="BF44" s="637"/>
    </row>
    <row r="45" spans="1:58" ht="24.75" customHeight="1">
      <c r="A45" s="49" t="s">
        <v>200</v>
      </c>
      <c r="B45" s="246">
        <v>60</v>
      </c>
      <c r="C45" s="111" t="s">
        <v>355</v>
      </c>
      <c r="D45" s="457">
        <v>60</v>
      </c>
      <c r="E45" s="459">
        <v>6629</v>
      </c>
      <c r="F45" s="459">
        <v>6808</v>
      </c>
      <c r="G45" s="461">
        <v>69.57588145120081</v>
      </c>
      <c r="H45" s="461">
        <v>67.74655084312724</v>
      </c>
      <c r="I45" s="463">
        <v>60</v>
      </c>
      <c r="J45" s="112" t="s">
        <v>355</v>
      </c>
      <c r="K45" s="465">
        <v>60</v>
      </c>
      <c r="L45" s="459">
        <v>2436</v>
      </c>
      <c r="M45" s="459">
        <v>2302</v>
      </c>
      <c r="N45" s="461">
        <v>58</v>
      </c>
      <c r="O45" s="461">
        <v>54.8</v>
      </c>
      <c r="P45" s="469">
        <v>17</v>
      </c>
      <c r="Q45" s="80" t="s">
        <v>355</v>
      </c>
      <c r="R45" s="471">
        <v>17</v>
      </c>
      <c r="S45" s="450">
        <v>1842</v>
      </c>
      <c r="T45" s="450">
        <v>1741</v>
      </c>
      <c r="U45" s="474">
        <v>78.5</v>
      </c>
      <c r="V45" s="474">
        <v>74.2</v>
      </c>
      <c r="W45" s="469">
        <v>17</v>
      </c>
      <c r="X45" s="82" t="s">
        <v>355</v>
      </c>
      <c r="Y45" s="471">
        <v>17</v>
      </c>
      <c r="Z45" s="459">
        <v>1084</v>
      </c>
      <c r="AA45" s="459">
        <v>1109</v>
      </c>
      <c r="AB45" s="461">
        <v>53.6</v>
      </c>
      <c r="AC45" s="461">
        <v>54.8</v>
      </c>
      <c r="AD45" s="217">
        <v>30</v>
      </c>
      <c r="AE45" s="91" t="s">
        <v>355</v>
      </c>
      <c r="AF45" s="452">
        <v>30</v>
      </c>
      <c r="AG45" s="217">
        <v>3758</v>
      </c>
      <c r="AH45" s="217">
        <v>3776</v>
      </c>
      <c r="AI45" s="461">
        <v>82.4</v>
      </c>
      <c r="AJ45" s="461">
        <v>82.8</v>
      </c>
      <c r="AK45" s="76"/>
      <c r="AL45" s="86"/>
      <c r="AM45" s="87"/>
      <c r="AN45" s="246">
        <v>403</v>
      </c>
      <c r="AO45" s="76"/>
      <c r="AP45" s="86"/>
      <c r="AQ45" s="246">
        <v>600</v>
      </c>
      <c r="AR45" s="34"/>
      <c r="AS45" s="84">
        <v>1358</v>
      </c>
      <c r="AT45" s="34"/>
      <c r="AU45" s="84">
        <v>952</v>
      </c>
      <c r="AV45" s="34"/>
      <c r="AW45" s="84">
        <v>0</v>
      </c>
      <c r="AX45" s="34"/>
      <c r="AY45" s="84">
        <v>1</v>
      </c>
      <c r="AZ45" s="91"/>
      <c r="BA45" s="88"/>
      <c r="BB45" s="38"/>
      <c r="BC45" s="32"/>
      <c r="BD45" s="110"/>
      <c r="BE45" s="637"/>
      <c r="BF45" s="637"/>
    </row>
    <row r="46" spans="1:58" ht="24.75" customHeight="1">
      <c r="A46" s="49" t="s">
        <v>201</v>
      </c>
      <c r="B46" s="246">
        <v>62</v>
      </c>
      <c r="C46" s="111" t="s">
        <v>355</v>
      </c>
      <c r="D46" s="457">
        <v>62</v>
      </c>
      <c r="E46" s="459">
        <v>5761</v>
      </c>
      <c r="F46" s="459">
        <v>6339</v>
      </c>
      <c r="G46" s="461">
        <v>62.805905082730604</v>
      </c>
      <c r="H46" s="461">
        <v>57.07350901525658</v>
      </c>
      <c r="I46" s="463">
        <v>62</v>
      </c>
      <c r="J46" s="112" t="s">
        <v>355</v>
      </c>
      <c r="K46" s="465">
        <v>62</v>
      </c>
      <c r="L46" s="459">
        <v>2365</v>
      </c>
      <c r="M46" s="459">
        <v>2273</v>
      </c>
      <c r="N46" s="461">
        <v>54.5</v>
      </c>
      <c r="O46" s="461">
        <v>52.4</v>
      </c>
      <c r="P46" s="469">
        <v>18</v>
      </c>
      <c r="Q46" s="80" t="s">
        <v>355</v>
      </c>
      <c r="R46" s="471">
        <v>18</v>
      </c>
      <c r="S46" s="450">
        <v>1725</v>
      </c>
      <c r="T46" s="450">
        <v>1772</v>
      </c>
      <c r="U46" s="474">
        <v>69.4</v>
      </c>
      <c r="V46" s="474">
        <v>71.3</v>
      </c>
      <c r="W46" s="469">
        <v>17</v>
      </c>
      <c r="X46" s="82" t="s">
        <v>355</v>
      </c>
      <c r="Y46" s="471">
        <v>17</v>
      </c>
      <c r="Z46" s="459">
        <v>1114</v>
      </c>
      <c r="AA46" s="459">
        <v>1025</v>
      </c>
      <c r="AB46" s="461">
        <v>55.1</v>
      </c>
      <c r="AC46" s="461">
        <v>50.7</v>
      </c>
      <c r="AD46" s="217">
        <v>31</v>
      </c>
      <c r="AE46" s="91" t="s">
        <v>355</v>
      </c>
      <c r="AF46" s="452">
        <v>31</v>
      </c>
      <c r="AG46" s="217">
        <v>3804</v>
      </c>
      <c r="AH46" s="217">
        <v>3746</v>
      </c>
      <c r="AI46" s="461">
        <v>80.7</v>
      </c>
      <c r="AJ46" s="461">
        <v>79.5</v>
      </c>
      <c r="AK46" s="76"/>
      <c r="AL46" s="86"/>
      <c r="AM46" s="87"/>
      <c r="AN46" s="246">
        <v>446</v>
      </c>
      <c r="AO46" s="76"/>
      <c r="AP46" s="86"/>
      <c r="AQ46" s="246">
        <v>655</v>
      </c>
      <c r="AR46" s="34"/>
      <c r="AS46" s="84">
        <v>1469</v>
      </c>
      <c r="AT46" s="34"/>
      <c r="AU46" s="84">
        <v>1292</v>
      </c>
      <c r="AV46" s="34"/>
      <c r="AW46" s="84">
        <v>0</v>
      </c>
      <c r="AX46" s="34"/>
      <c r="AY46" s="84">
        <v>0</v>
      </c>
      <c r="AZ46" s="91"/>
      <c r="BA46" s="88"/>
      <c r="BB46" s="38"/>
      <c r="BC46" s="32"/>
      <c r="BD46" s="110"/>
      <c r="BE46" s="637"/>
      <c r="BF46" s="637"/>
    </row>
    <row r="47" spans="1:58" ht="24.75" customHeight="1">
      <c r="A47" s="49" t="s">
        <v>203</v>
      </c>
      <c r="B47" s="246">
        <v>61</v>
      </c>
      <c r="C47" s="111" t="s">
        <v>355</v>
      </c>
      <c r="D47" s="457">
        <v>61</v>
      </c>
      <c r="E47" s="459">
        <v>7570</v>
      </c>
      <c r="F47" s="459">
        <v>7802</v>
      </c>
      <c r="G47" s="461">
        <v>78.94364059496104</v>
      </c>
      <c r="H47" s="461">
        <v>76.59617525043004</v>
      </c>
      <c r="I47" s="463">
        <v>62</v>
      </c>
      <c r="J47" s="112" t="s">
        <v>355</v>
      </c>
      <c r="K47" s="465">
        <v>62</v>
      </c>
      <c r="L47" s="459">
        <v>2860</v>
      </c>
      <c r="M47" s="459">
        <v>2672</v>
      </c>
      <c r="N47" s="461">
        <v>65.9</v>
      </c>
      <c r="O47" s="461">
        <v>61.6</v>
      </c>
      <c r="P47" s="469">
        <v>19</v>
      </c>
      <c r="Q47" s="80" t="s">
        <v>355</v>
      </c>
      <c r="R47" s="471">
        <v>19</v>
      </c>
      <c r="S47" s="450">
        <v>2099</v>
      </c>
      <c r="T47" s="450">
        <v>1979</v>
      </c>
      <c r="U47" s="474">
        <v>77.2</v>
      </c>
      <c r="V47" s="474">
        <v>72.8</v>
      </c>
      <c r="W47" s="469">
        <v>18</v>
      </c>
      <c r="X47" s="82" t="s">
        <v>355</v>
      </c>
      <c r="Y47" s="471">
        <v>18</v>
      </c>
      <c r="Z47" s="459">
        <v>1718</v>
      </c>
      <c r="AA47" s="459">
        <v>1461</v>
      </c>
      <c r="AB47" s="461">
        <v>76.4</v>
      </c>
      <c r="AC47" s="461">
        <v>64.9</v>
      </c>
      <c r="AD47" s="217">
        <v>31</v>
      </c>
      <c r="AE47" s="91" t="s">
        <v>355</v>
      </c>
      <c r="AF47" s="452">
        <v>31</v>
      </c>
      <c r="AG47" s="217">
        <v>3921</v>
      </c>
      <c r="AH47" s="217">
        <v>3752</v>
      </c>
      <c r="AI47" s="461">
        <v>80.9</v>
      </c>
      <c r="AJ47" s="461">
        <v>77.5</v>
      </c>
      <c r="AK47" s="76"/>
      <c r="AL47" s="86"/>
      <c r="AM47" s="87"/>
      <c r="AN47" s="246">
        <v>406</v>
      </c>
      <c r="AO47" s="76"/>
      <c r="AP47" s="86"/>
      <c r="AQ47" s="246">
        <v>666</v>
      </c>
      <c r="AR47" s="34"/>
      <c r="AS47" s="84">
        <v>1148</v>
      </c>
      <c r="AT47" s="34"/>
      <c r="AU47" s="84">
        <v>1189</v>
      </c>
      <c r="AV47" s="34"/>
      <c r="AW47" s="84">
        <v>0</v>
      </c>
      <c r="AX47" s="34"/>
      <c r="AY47" s="84">
        <v>0</v>
      </c>
      <c r="AZ47" s="91"/>
      <c r="BA47" s="88"/>
      <c r="BB47" s="38"/>
      <c r="BC47" s="32"/>
      <c r="BD47" s="110"/>
      <c r="BE47" s="637"/>
      <c r="BF47" s="637"/>
    </row>
    <row r="48" spans="1:58" ht="24.75" customHeight="1">
      <c r="A48" s="49" t="s">
        <v>204</v>
      </c>
      <c r="B48" s="246">
        <v>59</v>
      </c>
      <c r="C48" s="111" t="s">
        <v>355</v>
      </c>
      <c r="D48" s="457">
        <v>58</v>
      </c>
      <c r="E48" s="459">
        <v>6826</v>
      </c>
      <c r="F48" s="459">
        <v>7162</v>
      </c>
      <c r="G48" s="461">
        <v>75.87668185189109</v>
      </c>
      <c r="H48" s="461">
        <v>71.07455226988755</v>
      </c>
      <c r="I48" s="463">
        <v>57</v>
      </c>
      <c r="J48" s="112" t="s">
        <v>355</v>
      </c>
      <c r="K48" s="465">
        <v>58</v>
      </c>
      <c r="L48" s="459">
        <v>2439</v>
      </c>
      <c r="M48" s="459">
        <v>2531</v>
      </c>
      <c r="N48" s="461">
        <v>61.1</v>
      </c>
      <c r="O48" s="461">
        <v>62.6</v>
      </c>
      <c r="P48" s="469">
        <v>18</v>
      </c>
      <c r="Q48" s="80" t="s">
        <v>355</v>
      </c>
      <c r="R48" s="471">
        <v>18</v>
      </c>
      <c r="S48" s="450">
        <v>1423</v>
      </c>
      <c r="T48" s="450">
        <v>1497</v>
      </c>
      <c r="U48" s="474">
        <v>57.3</v>
      </c>
      <c r="V48" s="474">
        <v>60.3</v>
      </c>
      <c r="W48" s="469">
        <v>18</v>
      </c>
      <c r="X48" s="82" t="s">
        <v>355</v>
      </c>
      <c r="Y48" s="471">
        <v>18</v>
      </c>
      <c r="Z48" s="459">
        <v>1235</v>
      </c>
      <c r="AA48" s="459">
        <v>1494</v>
      </c>
      <c r="AB48" s="461">
        <v>54.8</v>
      </c>
      <c r="AC48" s="461">
        <v>66.3</v>
      </c>
      <c r="AD48" s="217">
        <v>30</v>
      </c>
      <c r="AE48" s="91" t="s">
        <v>355</v>
      </c>
      <c r="AF48" s="452">
        <v>30</v>
      </c>
      <c r="AG48" s="217">
        <v>3906</v>
      </c>
      <c r="AH48" s="217">
        <v>4071</v>
      </c>
      <c r="AI48" s="461">
        <v>83.2</v>
      </c>
      <c r="AJ48" s="461">
        <v>86.8</v>
      </c>
      <c r="AK48" s="76"/>
      <c r="AL48" s="86"/>
      <c r="AM48" s="87"/>
      <c r="AN48" s="246">
        <v>414</v>
      </c>
      <c r="AO48" s="76"/>
      <c r="AP48" s="86"/>
      <c r="AQ48" s="246">
        <v>623</v>
      </c>
      <c r="AR48" s="34"/>
      <c r="AS48" s="84">
        <v>1402</v>
      </c>
      <c r="AT48" s="34"/>
      <c r="AU48" s="84">
        <v>1074</v>
      </c>
      <c r="AV48" s="34"/>
      <c r="AW48" s="84">
        <v>0</v>
      </c>
      <c r="AX48" s="34"/>
      <c r="AY48" s="84">
        <v>1</v>
      </c>
      <c r="AZ48" s="91"/>
      <c r="BA48" s="88"/>
      <c r="BB48" s="38"/>
      <c r="BC48" s="32"/>
      <c r="BD48" s="110"/>
      <c r="BE48" s="637"/>
      <c r="BF48" s="637"/>
    </row>
    <row r="49" spans="1:58" ht="24.75" customHeight="1">
      <c r="A49" s="49" t="s">
        <v>205</v>
      </c>
      <c r="B49" s="246">
        <v>61</v>
      </c>
      <c r="C49" s="111" t="s">
        <v>355</v>
      </c>
      <c r="D49" s="457">
        <v>61</v>
      </c>
      <c r="E49" s="459">
        <v>6914</v>
      </c>
      <c r="F49" s="459">
        <v>7257</v>
      </c>
      <c r="G49" s="461">
        <v>73.29562670437329</v>
      </c>
      <c r="H49" s="461">
        <v>69.83133016866984</v>
      </c>
      <c r="I49" s="463">
        <v>61</v>
      </c>
      <c r="J49" s="112" t="s">
        <v>355</v>
      </c>
      <c r="K49" s="465">
        <v>61</v>
      </c>
      <c r="L49" s="459">
        <v>2523</v>
      </c>
      <c r="M49" s="459">
        <v>2377</v>
      </c>
      <c r="N49" s="461">
        <v>59.1</v>
      </c>
      <c r="O49" s="461">
        <v>55.7</v>
      </c>
      <c r="P49" s="469">
        <v>16</v>
      </c>
      <c r="Q49" s="80" t="s">
        <v>355</v>
      </c>
      <c r="R49" s="471">
        <v>16</v>
      </c>
      <c r="S49" s="450">
        <v>1437</v>
      </c>
      <c r="T49" s="450">
        <v>1609</v>
      </c>
      <c r="U49" s="474">
        <v>63.9</v>
      </c>
      <c r="V49" s="474">
        <v>71.5</v>
      </c>
      <c r="W49" s="469">
        <v>17</v>
      </c>
      <c r="X49" s="82" t="s">
        <v>355</v>
      </c>
      <c r="Y49" s="471">
        <v>17</v>
      </c>
      <c r="Z49" s="459">
        <v>1332</v>
      </c>
      <c r="AA49" s="459">
        <v>1170</v>
      </c>
      <c r="AB49" s="461">
        <v>64.7</v>
      </c>
      <c r="AC49" s="461">
        <v>56.8</v>
      </c>
      <c r="AD49" s="217">
        <v>31</v>
      </c>
      <c r="AE49" s="91" t="s">
        <v>355</v>
      </c>
      <c r="AF49" s="452">
        <v>31</v>
      </c>
      <c r="AG49" s="217">
        <v>4592</v>
      </c>
      <c r="AH49" s="217">
        <v>4714</v>
      </c>
      <c r="AI49" s="461">
        <v>85.9</v>
      </c>
      <c r="AJ49" s="461">
        <v>88.2</v>
      </c>
      <c r="AK49" s="76"/>
      <c r="AL49" s="86"/>
      <c r="AM49" s="87"/>
      <c r="AN49" s="246">
        <v>455</v>
      </c>
      <c r="AO49" s="76"/>
      <c r="AP49" s="86"/>
      <c r="AQ49" s="246">
        <v>724</v>
      </c>
      <c r="AR49" s="34"/>
      <c r="AS49" s="84">
        <v>1568</v>
      </c>
      <c r="AT49" s="34"/>
      <c r="AU49" s="84">
        <v>1193</v>
      </c>
      <c r="AV49" s="34"/>
      <c r="AW49" s="84">
        <v>0</v>
      </c>
      <c r="AX49" s="34"/>
      <c r="AY49" s="84">
        <v>1</v>
      </c>
      <c r="AZ49" s="91"/>
      <c r="BA49" s="88"/>
      <c r="BB49" s="38"/>
      <c r="BC49" s="32"/>
      <c r="BD49" s="110"/>
      <c r="BE49" s="637"/>
      <c r="BF49" s="637"/>
    </row>
    <row r="50" spans="1:58" ht="24.75" customHeight="1">
      <c r="A50" s="49" t="s">
        <v>55</v>
      </c>
      <c r="B50" s="246">
        <v>60</v>
      </c>
      <c r="C50" s="111" t="s">
        <v>355</v>
      </c>
      <c r="D50" s="457">
        <v>60</v>
      </c>
      <c r="E50" s="459">
        <v>6621</v>
      </c>
      <c r="F50" s="459">
        <v>7176</v>
      </c>
      <c r="G50" s="461">
        <v>73.45685331149555</v>
      </c>
      <c r="H50" s="461">
        <v>67.77561674685228</v>
      </c>
      <c r="I50" s="463">
        <v>59</v>
      </c>
      <c r="J50" s="112" t="s">
        <v>355</v>
      </c>
      <c r="K50" s="465">
        <v>60</v>
      </c>
      <c r="L50" s="459">
        <v>2651</v>
      </c>
      <c r="M50" s="459">
        <v>2668</v>
      </c>
      <c r="N50" s="461">
        <v>64.5</v>
      </c>
      <c r="O50" s="461">
        <v>64.1</v>
      </c>
      <c r="P50" s="469">
        <v>13</v>
      </c>
      <c r="Q50" s="80" t="s">
        <v>355</v>
      </c>
      <c r="R50" s="471">
        <v>13</v>
      </c>
      <c r="S50" s="450">
        <v>1052</v>
      </c>
      <c r="T50" s="450">
        <v>1108</v>
      </c>
      <c r="U50" s="474">
        <v>52.5</v>
      </c>
      <c r="V50" s="474">
        <v>55.3</v>
      </c>
      <c r="W50" s="469">
        <v>17</v>
      </c>
      <c r="X50" s="82" t="s">
        <v>355</v>
      </c>
      <c r="Y50" s="471">
        <v>17</v>
      </c>
      <c r="Z50" s="459">
        <v>1088</v>
      </c>
      <c r="AA50" s="459">
        <v>1086</v>
      </c>
      <c r="AB50" s="461">
        <v>53.8</v>
      </c>
      <c r="AC50" s="461">
        <v>53.7</v>
      </c>
      <c r="AD50" s="217">
        <v>30</v>
      </c>
      <c r="AE50" s="91" t="s">
        <v>355</v>
      </c>
      <c r="AF50" s="452">
        <v>30</v>
      </c>
      <c r="AG50" s="217">
        <v>4103</v>
      </c>
      <c r="AH50" s="217">
        <v>3939</v>
      </c>
      <c r="AI50" s="461">
        <v>86.2</v>
      </c>
      <c r="AJ50" s="461">
        <v>82.8</v>
      </c>
      <c r="AK50" s="76"/>
      <c r="AL50" s="86"/>
      <c r="AM50" s="87"/>
      <c r="AN50" s="246">
        <v>506</v>
      </c>
      <c r="AO50" s="76"/>
      <c r="AP50" s="86"/>
      <c r="AQ50" s="246">
        <v>908</v>
      </c>
      <c r="AR50" s="34"/>
      <c r="AS50" s="84">
        <v>1419</v>
      </c>
      <c r="AT50" s="34"/>
      <c r="AU50" s="84">
        <v>1250</v>
      </c>
      <c r="AV50" s="34"/>
      <c r="AW50" s="84">
        <v>0</v>
      </c>
      <c r="AX50" s="34"/>
      <c r="AY50" s="84">
        <v>1</v>
      </c>
      <c r="AZ50" s="91"/>
      <c r="BA50" s="88"/>
      <c r="BB50" s="38"/>
      <c r="BC50" s="32"/>
      <c r="BD50" s="110"/>
      <c r="BE50" s="637"/>
      <c r="BF50" s="637"/>
    </row>
    <row r="51" spans="1:58" ht="24.75" customHeight="1">
      <c r="A51" s="49" t="s">
        <v>57</v>
      </c>
      <c r="B51" s="246">
        <v>62</v>
      </c>
      <c r="C51" s="111" t="s">
        <v>355</v>
      </c>
      <c r="D51" s="457">
        <v>62</v>
      </c>
      <c r="E51" s="459">
        <v>4833</v>
      </c>
      <c r="F51" s="459">
        <v>6409</v>
      </c>
      <c r="G51" s="461">
        <v>63.638169000099296</v>
      </c>
      <c r="H51" s="461">
        <v>47.97498511018463</v>
      </c>
      <c r="I51" s="463">
        <v>62</v>
      </c>
      <c r="J51" s="112" t="s">
        <v>355</v>
      </c>
      <c r="K51" s="465">
        <v>62</v>
      </c>
      <c r="L51" s="459">
        <v>2204</v>
      </c>
      <c r="M51" s="459">
        <v>2321</v>
      </c>
      <c r="N51" s="461">
        <v>50.8</v>
      </c>
      <c r="O51" s="461">
        <v>53.5</v>
      </c>
      <c r="P51" s="469">
        <v>13</v>
      </c>
      <c r="Q51" s="80" t="s">
        <v>355</v>
      </c>
      <c r="R51" s="471">
        <v>13</v>
      </c>
      <c r="S51" s="450">
        <v>1194</v>
      </c>
      <c r="T51" s="450">
        <v>1152</v>
      </c>
      <c r="U51" s="474">
        <v>58.4</v>
      </c>
      <c r="V51" s="474">
        <v>56.3</v>
      </c>
      <c r="W51" s="469">
        <v>17</v>
      </c>
      <c r="X51" s="82" t="s">
        <v>355</v>
      </c>
      <c r="Y51" s="471">
        <v>17</v>
      </c>
      <c r="Z51" s="459">
        <v>1407</v>
      </c>
      <c r="AA51" s="459">
        <v>1141</v>
      </c>
      <c r="AB51" s="461">
        <v>68.3</v>
      </c>
      <c r="AC51" s="461">
        <v>55.4</v>
      </c>
      <c r="AD51" s="217">
        <v>31</v>
      </c>
      <c r="AE51" s="91" t="s">
        <v>355</v>
      </c>
      <c r="AF51" s="452">
        <v>31</v>
      </c>
      <c r="AG51" s="217">
        <v>3803</v>
      </c>
      <c r="AH51" s="217">
        <v>3457</v>
      </c>
      <c r="AI51" s="461">
        <v>80.7</v>
      </c>
      <c r="AJ51" s="461">
        <v>73.4</v>
      </c>
      <c r="AK51" s="76"/>
      <c r="AL51" s="86"/>
      <c r="AM51" s="87"/>
      <c r="AN51" s="246">
        <v>484</v>
      </c>
      <c r="AO51" s="76"/>
      <c r="AP51" s="86"/>
      <c r="AQ51" s="246">
        <v>683</v>
      </c>
      <c r="AR51" s="34"/>
      <c r="AS51" s="84">
        <v>1506</v>
      </c>
      <c r="AT51" s="34"/>
      <c r="AU51" s="84">
        <v>1251</v>
      </c>
      <c r="AV51" s="34"/>
      <c r="AW51" s="84">
        <v>0</v>
      </c>
      <c r="AX51" s="34"/>
      <c r="AY51" s="84">
        <v>1</v>
      </c>
      <c r="AZ51" s="91"/>
      <c r="BA51" s="88"/>
      <c r="BB51" s="38"/>
      <c r="BC51" s="32"/>
      <c r="BD51" s="110"/>
      <c r="BE51" s="637"/>
      <c r="BF51" s="637"/>
    </row>
    <row r="52" spans="1:58" ht="24.75" customHeight="1">
      <c r="A52" s="435" t="s">
        <v>513</v>
      </c>
      <c r="B52" s="246">
        <v>62</v>
      </c>
      <c r="C52" s="111" t="s">
        <v>355</v>
      </c>
      <c r="D52" s="457">
        <v>62</v>
      </c>
      <c r="E52" s="459">
        <v>5443</v>
      </c>
      <c r="F52" s="459">
        <v>5133</v>
      </c>
      <c r="G52" s="461">
        <v>50.94789081885857</v>
      </c>
      <c r="H52" s="461">
        <v>54.02481389578164</v>
      </c>
      <c r="I52" s="463">
        <v>62</v>
      </c>
      <c r="J52" s="112" t="s">
        <v>355</v>
      </c>
      <c r="K52" s="465">
        <v>61</v>
      </c>
      <c r="L52" s="459">
        <v>2324</v>
      </c>
      <c r="M52" s="459">
        <v>2026</v>
      </c>
      <c r="N52" s="461">
        <v>53.5</v>
      </c>
      <c r="O52" s="461">
        <v>47.4</v>
      </c>
      <c r="P52" s="469">
        <v>14</v>
      </c>
      <c r="Q52" s="80" t="s">
        <v>355</v>
      </c>
      <c r="R52" s="471">
        <v>14</v>
      </c>
      <c r="S52" s="450">
        <v>1095</v>
      </c>
      <c r="T52" s="450">
        <v>1493</v>
      </c>
      <c r="U52" s="474">
        <v>49</v>
      </c>
      <c r="V52" s="474">
        <v>66.9</v>
      </c>
      <c r="W52" s="469">
        <v>18</v>
      </c>
      <c r="X52" s="82" t="s">
        <v>355</v>
      </c>
      <c r="Y52" s="471">
        <v>18</v>
      </c>
      <c r="Z52" s="459">
        <v>1105</v>
      </c>
      <c r="AA52" s="459">
        <v>1255</v>
      </c>
      <c r="AB52" s="461">
        <v>49.2</v>
      </c>
      <c r="AC52" s="461">
        <v>55.8</v>
      </c>
      <c r="AD52" s="217">
        <v>31</v>
      </c>
      <c r="AE52" s="91" t="s">
        <v>355</v>
      </c>
      <c r="AF52" s="452">
        <v>31</v>
      </c>
      <c r="AG52" s="217">
        <v>3589</v>
      </c>
      <c r="AH52" s="217">
        <v>4306</v>
      </c>
      <c r="AI52" s="461">
        <v>76.2</v>
      </c>
      <c r="AJ52" s="461">
        <v>91.4</v>
      </c>
      <c r="AK52" s="76"/>
      <c r="AL52" s="86"/>
      <c r="AM52" s="87"/>
      <c r="AN52" s="246">
        <v>470</v>
      </c>
      <c r="AO52" s="76"/>
      <c r="AP52" s="86"/>
      <c r="AQ52" s="246">
        <v>515</v>
      </c>
      <c r="AR52" s="34"/>
      <c r="AS52" s="84">
        <v>1278</v>
      </c>
      <c r="AT52" s="34"/>
      <c r="AU52" s="84">
        <v>917</v>
      </c>
      <c r="AV52" s="34"/>
      <c r="AW52" s="84">
        <v>0</v>
      </c>
      <c r="AX52" s="34"/>
      <c r="AY52" s="84">
        <v>0</v>
      </c>
      <c r="AZ52" s="91"/>
      <c r="BA52" s="88"/>
      <c r="BB52" s="38"/>
      <c r="BC52" s="32"/>
      <c r="BD52" s="110"/>
      <c r="BE52" s="637"/>
      <c r="BF52" s="637"/>
    </row>
    <row r="53" spans="1:58" ht="24.75" customHeight="1">
      <c r="A53" s="49" t="s">
        <v>58</v>
      </c>
      <c r="B53" s="246">
        <v>52</v>
      </c>
      <c r="C53" s="111" t="s">
        <v>355</v>
      </c>
      <c r="D53" s="457">
        <v>51</v>
      </c>
      <c r="E53" s="459">
        <v>4143</v>
      </c>
      <c r="F53" s="459">
        <v>4661</v>
      </c>
      <c r="G53" s="461">
        <v>56.3262839879154</v>
      </c>
      <c r="H53" s="461">
        <v>49.1225990040313</v>
      </c>
      <c r="I53" s="463">
        <v>54</v>
      </c>
      <c r="J53" s="112" t="s">
        <v>355</v>
      </c>
      <c r="K53" s="465">
        <v>55</v>
      </c>
      <c r="L53" s="459">
        <v>2246</v>
      </c>
      <c r="M53" s="459">
        <v>1956</v>
      </c>
      <c r="N53" s="461">
        <v>59.4</v>
      </c>
      <c r="O53" s="461">
        <v>50.8</v>
      </c>
      <c r="P53" s="469">
        <v>12</v>
      </c>
      <c r="Q53" s="80" t="s">
        <v>355</v>
      </c>
      <c r="R53" s="471">
        <v>12</v>
      </c>
      <c r="S53" s="450">
        <v>1331</v>
      </c>
      <c r="T53" s="450">
        <v>1194</v>
      </c>
      <c r="U53" s="474">
        <v>71.3</v>
      </c>
      <c r="V53" s="474">
        <v>64</v>
      </c>
      <c r="W53" s="469">
        <v>16</v>
      </c>
      <c r="X53" s="82" t="s">
        <v>355</v>
      </c>
      <c r="Y53" s="471">
        <v>16</v>
      </c>
      <c r="Z53" s="459">
        <v>1213</v>
      </c>
      <c r="AA53" s="459">
        <v>813</v>
      </c>
      <c r="AB53" s="461">
        <v>63.7</v>
      </c>
      <c r="AC53" s="461">
        <v>42.7</v>
      </c>
      <c r="AD53" s="217">
        <v>27</v>
      </c>
      <c r="AE53" s="91" t="s">
        <v>355</v>
      </c>
      <c r="AF53" s="452">
        <v>27</v>
      </c>
      <c r="AG53" s="217">
        <v>3833</v>
      </c>
      <c r="AH53" s="217">
        <v>3585</v>
      </c>
      <c r="AI53" s="461">
        <v>83</v>
      </c>
      <c r="AJ53" s="461">
        <v>77.6</v>
      </c>
      <c r="AK53" s="76"/>
      <c r="AL53" s="86"/>
      <c r="AM53" s="87"/>
      <c r="AN53" s="246">
        <v>458</v>
      </c>
      <c r="AO53" s="76"/>
      <c r="AP53" s="86"/>
      <c r="AQ53" s="246">
        <v>692</v>
      </c>
      <c r="AR53" s="34"/>
      <c r="AS53" s="84">
        <v>1368</v>
      </c>
      <c r="AT53" s="34"/>
      <c r="AU53" s="84">
        <v>901</v>
      </c>
      <c r="AV53" s="34"/>
      <c r="AW53" s="84">
        <v>0</v>
      </c>
      <c r="AX53" s="34"/>
      <c r="AY53" s="84">
        <v>1</v>
      </c>
      <c r="AZ53" s="91"/>
      <c r="BA53" s="88"/>
      <c r="BB53" s="38"/>
      <c r="BC53" s="32"/>
      <c r="BD53" s="110"/>
      <c r="BE53" s="637"/>
      <c r="BF53" s="637"/>
    </row>
    <row r="54" spans="1:58" ht="24.75" customHeight="1">
      <c r="A54" s="50" t="s">
        <v>59</v>
      </c>
      <c r="B54" s="250">
        <v>62</v>
      </c>
      <c r="C54" s="113" t="s">
        <v>355</v>
      </c>
      <c r="D54" s="458">
        <v>62</v>
      </c>
      <c r="E54" s="460">
        <v>6140</v>
      </c>
      <c r="F54" s="460">
        <v>6517</v>
      </c>
      <c r="G54" s="462">
        <v>64.69128449473894</v>
      </c>
      <c r="H54" s="462">
        <v>60.94897756601152</v>
      </c>
      <c r="I54" s="464">
        <v>60</v>
      </c>
      <c r="J54" s="114" t="s">
        <v>355</v>
      </c>
      <c r="K54" s="466">
        <v>60</v>
      </c>
      <c r="L54" s="467">
        <v>2415</v>
      </c>
      <c r="M54" s="467">
        <v>2534</v>
      </c>
      <c r="N54" s="468">
        <v>59</v>
      </c>
      <c r="O54" s="468">
        <v>61.4</v>
      </c>
      <c r="P54" s="470">
        <v>14</v>
      </c>
      <c r="Q54" s="115" t="s">
        <v>355</v>
      </c>
      <c r="R54" s="472">
        <v>14</v>
      </c>
      <c r="S54" s="473">
        <v>1189</v>
      </c>
      <c r="T54" s="473">
        <v>1386</v>
      </c>
      <c r="U54" s="475">
        <v>54.4</v>
      </c>
      <c r="V54" s="475">
        <v>63.5</v>
      </c>
      <c r="W54" s="470">
        <v>18</v>
      </c>
      <c r="X54" s="116" t="s">
        <v>355</v>
      </c>
      <c r="Y54" s="472">
        <v>18</v>
      </c>
      <c r="Z54" s="467">
        <v>1334</v>
      </c>
      <c r="AA54" s="467">
        <v>1379</v>
      </c>
      <c r="AB54" s="468">
        <v>62.3</v>
      </c>
      <c r="AC54" s="468">
        <v>64.4</v>
      </c>
      <c r="AD54" s="476">
        <v>31</v>
      </c>
      <c r="AE54" s="117" t="s">
        <v>355</v>
      </c>
      <c r="AF54" s="453">
        <v>31</v>
      </c>
      <c r="AG54" s="476">
        <v>3931</v>
      </c>
      <c r="AH54" s="476">
        <v>4135</v>
      </c>
      <c r="AI54" s="468">
        <v>68.9</v>
      </c>
      <c r="AJ54" s="468">
        <v>72.5</v>
      </c>
      <c r="AK54" s="118"/>
      <c r="AL54" s="119"/>
      <c r="AM54" s="120"/>
      <c r="AN54" s="250">
        <v>599</v>
      </c>
      <c r="AO54" s="121"/>
      <c r="AP54" s="122"/>
      <c r="AQ54" s="250">
        <v>770</v>
      </c>
      <c r="AR54" s="123"/>
      <c r="AS54" s="124">
        <v>1490</v>
      </c>
      <c r="AT54" s="123"/>
      <c r="AU54" s="124">
        <v>966</v>
      </c>
      <c r="AV54" s="123"/>
      <c r="AW54" s="124">
        <v>0</v>
      </c>
      <c r="AX54" s="123"/>
      <c r="AY54" s="124">
        <v>1</v>
      </c>
      <c r="AZ54" s="91"/>
      <c r="BA54" s="88"/>
      <c r="BB54" s="38"/>
      <c r="BC54" s="32"/>
      <c r="BD54" s="110"/>
      <c r="BE54" s="637"/>
      <c r="BF54" s="637"/>
    </row>
    <row r="55" spans="1:58" ht="15" customHeight="1">
      <c r="A55" s="59"/>
      <c r="B55" s="125"/>
      <c r="C55" s="126"/>
      <c r="D55" s="127"/>
      <c r="E55" s="126"/>
      <c r="F55" s="126"/>
      <c r="G55" s="126"/>
      <c r="H55" s="126"/>
      <c r="I55" s="169" t="s">
        <v>432</v>
      </c>
      <c r="J55" s="125"/>
      <c r="K55" s="104"/>
      <c r="L55" s="125"/>
      <c r="M55" s="125"/>
      <c r="N55" s="125"/>
      <c r="O55" s="126"/>
      <c r="P55" s="169" t="s">
        <v>537</v>
      </c>
      <c r="Q55" s="125"/>
      <c r="R55" s="127"/>
      <c r="S55" s="126"/>
      <c r="T55" s="126"/>
      <c r="U55" s="126"/>
      <c r="V55" s="126"/>
      <c r="W55" s="169" t="s">
        <v>433</v>
      </c>
      <c r="X55" s="126"/>
      <c r="Y55" s="127"/>
      <c r="Z55" s="126"/>
      <c r="AA55" s="126"/>
      <c r="AB55" s="126"/>
      <c r="AC55" s="126"/>
      <c r="AD55" s="169" t="s">
        <v>434</v>
      </c>
      <c r="AE55" s="126"/>
      <c r="AF55" s="127"/>
      <c r="AG55" s="126"/>
      <c r="AH55" s="126"/>
      <c r="AI55" s="126"/>
      <c r="AJ55" s="126"/>
      <c r="AK55" s="125"/>
      <c r="AL55" s="126"/>
      <c r="AM55" s="127"/>
      <c r="AN55" s="126"/>
      <c r="AO55" s="126"/>
      <c r="AP55" s="126"/>
      <c r="AQ55" s="246" t="s">
        <v>436</v>
      </c>
      <c r="AZ55" s="34"/>
      <c r="BA55" s="128"/>
      <c r="BB55" s="129"/>
      <c r="BC55" s="128"/>
      <c r="BD55" s="128"/>
      <c r="BE55" s="130"/>
      <c r="BF55" s="130"/>
    </row>
    <row r="56" spans="1:30" ht="15" customHeight="1">
      <c r="A56" s="48"/>
      <c r="B56" s="48" t="s">
        <v>409</v>
      </c>
      <c r="C56" s="48"/>
      <c r="D56" s="66"/>
      <c r="E56" s="48"/>
      <c r="F56" s="48"/>
      <c r="G56" s="67"/>
      <c r="H56" s="67"/>
      <c r="I56" s="169" t="s">
        <v>536</v>
      </c>
      <c r="J56" s="48"/>
      <c r="K56" s="66"/>
      <c r="L56" s="48"/>
      <c r="M56" s="48"/>
      <c r="N56" s="67"/>
      <c r="O56" s="67"/>
      <c r="P56" s="48"/>
      <c r="Q56" s="48"/>
      <c r="AD56" s="169" t="s">
        <v>491</v>
      </c>
    </row>
    <row r="57" spans="1:31" ht="15" customHeight="1">
      <c r="A57" s="34" t="s">
        <v>291</v>
      </c>
      <c r="B57" s="34"/>
      <c r="C57" s="34"/>
      <c r="D57" s="54"/>
      <c r="E57" s="34"/>
      <c r="F57" s="63"/>
      <c r="G57" s="65"/>
      <c r="H57" s="65"/>
      <c r="I57" s="63"/>
      <c r="J57" s="63"/>
      <c r="K57" s="64"/>
      <c r="L57" s="63"/>
      <c r="M57" s="63"/>
      <c r="N57" s="65"/>
      <c r="O57" s="65"/>
      <c r="P57" s="48"/>
      <c r="Q57" s="48"/>
      <c r="R57" s="66"/>
      <c r="S57" s="48"/>
      <c r="T57" s="48"/>
      <c r="U57" s="67"/>
      <c r="V57" s="67"/>
      <c r="W57" s="48"/>
      <c r="X57" s="48"/>
      <c r="Y57" s="66"/>
      <c r="Z57" s="48"/>
      <c r="AA57" s="48"/>
      <c r="AB57" s="67"/>
      <c r="AC57" s="67"/>
      <c r="AD57" s="169" t="s">
        <v>492</v>
      </c>
      <c r="AE57" s="48"/>
    </row>
    <row r="58" spans="1:31" ht="15" customHeight="1">
      <c r="A58" s="34" t="s">
        <v>366</v>
      </c>
      <c r="B58" s="34"/>
      <c r="C58" s="34"/>
      <c r="D58" s="54"/>
      <c r="E58" s="34"/>
      <c r="F58" s="63"/>
      <c r="G58" s="65"/>
      <c r="H58" s="65"/>
      <c r="I58" s="63"/>
      <c r="J58" s="63"/>
      <c r="K58" s="64"/>
      <c r="L58" s="63"/>
      <c r="M58" s="63"/>
      <c r="N58" s="65"/>
      <c r="O58" s="65"/>
      <c r="P58" s="48"/>
      <c r="Q58" s="48"/>
      <c r="R58" s="66"/>
      <c r="S58" s="48"/>
      <c r="T58" s="48"/>
      <c r="U58" s="67"/>
      <c r="V58" s="67"/>
      <c r="W58" s="48"/>
      <c r="X58" s="48"/>
      <c r="Y58" s="66"/>
      <c r="Z58" s="48"/>
      <c r="AA58" s="48"/>
      <c r="AB58" s="67"/>
      <c r="AC58" s="67"/>
      <c r="AD58" s="169" t="s">
        <v>493</v>
      </c>
      <c r="AE58" s="48"/>
    </row>
    <row r="59" spans="2:30" ht="15" customHeight="1">
      <c r="B59" s="63"/>
      <c r="C59" s="63"/>
      <c r="D59" s="64"/>
      <c r="E59" s="63"/>
      <c r="F59" s="63"/>
      <c r="G59" s="65"/>
      <c r="H59" s="65"/>
      <c r="I59" s="63"/>
      <c r="J59" s="63"/>
      <c r="K59" s="64"/>
      <c r="L59" s="63"/>
      <c r="M59" s="63"/>
      <c r="N59" s="65"/>
      <c r="O59" s="67"/>
      <c r="P59" s="48"/>
      <c r="Q59" s="48"/>
      <c r="R59" s="66"/>
      <c r="S59" s="48"/>
      <c r="T59" s="48"/>
      <c r="U59" s="67"/>
      <c r="V59" s="67"/>
      <c r="W59" s="48"/>
      <c r="X59" s="48"/>
      <c r="Y59" s="66"/>
      <c r="Z59" s="48"/>
      <c r="AA59" s="48"/>
      <c r="AB59" s="67"/>
      <c r="AC59" s="67"/>
      <c r="AD59" s="48"/>
    </row>
    <row r="60" spans="1:31" ht="15" customHeight="1">
      <c r="A60" s="34"/>
      <c r="B60" s="34"/>
      <c r="C60" s="34"/>
      <c r="D60" s="54"/>
      <c r="E60" s="34"/>
      <c r="F60" s="34"/>
      <c r="G60" s="65"/>
      <c r="H60" s="65"/>
      <c r="I60" s="63"/>
      <c r="J60" s="63"/>
      <c r="K60" s="64"/>
      <c r="L60" s="63"/>
      <c r="M60" s="63"/>
      <c r="N60" s="65"/>
      <c r="O60" s="65"/>
      <c r="P60" s="48"/>
      <c r="Q60" s="48"/>
      <c r="R60" s="66"/>
      <c r="S60" s="48"/>
      <c r="T60" s="48"/>
      <c r="U60" s="67"/>
      <c r="V60" s="67"/>
      <c r="W60" s="48"/>
      <c r="X60" s="48"/>
      <c r="Y60" s="66"/>
      <c r="Z60" s="48"/>
      <c r="AA60" s="48"/>
      <c r="AB60" s="67"/>
      <c r="AC60" s="67"/>
      <c r="AD60" s="48"/>
      <c r="AE60" s="48"/>
    </row>
    <row r="61" spans="1:16" ht="14.25">
      <c r="A61" s="34"/>
      <c r="B61" s="34"/>
      <c r="C61" s="34"/>
      <c r="D61" s="54"/>
      <c r="E61" s="34"/>
      <c r="P61" s="48"/>
    </row>
    <row r="62" ht="17.25" customHeight="1"/>
  </sheetData>
  <sheetProtection/>
  <mergeCells count="104">
    <mergeCell ref="W6:AC6"/>
    <mergeCell ref="AK7:AM7"/>
    <mergeCell ref="AK6:AQ6"/>
    <mergeCell ref="B33:AJ33"/>
    <mergeCell ref="AD6:AJ6"/>
    <mergeCell ref="AB7:AC7"/>
    <mergeCell ref="W7:Y7"/>
    <mergeCell ref="AD7:AF7"/>
    <mergeCell ref="AP7:AQ7"/>
    <mergeCell ref="AI7:AJ7"/>
    <mergeCell ref="A5:A8"/>
    <mergeCell ref="B6:H6"/>
    <mergeCell ref="I6:O6"/>
    <mergeCell ref="P7:R7"/>
    <mergeCell ref="B7:D7"/>
    <mergeCell ref="G7:H7"/>
    <mergeCell ref="I7:K7"/>
    <mergeCell ref="P6:V6"/>
    <mergeCell ref="B5:BF5"/>
    <mergeCell ref="U7:V7"/>
    <mergeCell ref="P8:R8"/>
    <mergeCell ref="B34:H34"/>
    <mergeCell ref="B36:D36"/>
    <mergeCell ref="AT34:AU34"/>
    <mergeCell ref="P34:V34"/>
    <mergeCell ref="W34:AC34"/>
    <mergeCell ref="AD8:AF8"/>
    <mergeCell ref="AK8:AM8"/>
    <mergeCell ref="AD34:AJ34"/>
    <mergeCell ref="W8:Y8"/>
    <mergeCell ref="A33:A36"/>
    <mergeCell ref="B35:D35"/>
    <mergeCell ref="W36:Y36"/>
    <mergeCell ref="AK33:AQ33"/>
    <mergeCell ref="AK34:AN34"/>
    <mergeCell ref="N7:O7"/>
    <mergeCell ref="I34:O34"/>
    <mergeCell ref="B8:D8"/>
    <mergeCell ref="I8:K8"/>
    <mergeCell ref="W35:Y35"/>
    <mergeCell ref="AB35:AC35"/>
    <mergeCell ref="AD35:AF35"/>
    <mergeCell ref="AI35:AJ35"/>
    <mergeCell ref="AK35:AN35"/>
    <mergeCell ref="AK36:AN36"/>
    <mergeCell ref="AO36:AQ36"/>
    <mergeCell ref="AO35:AQ35"/>
    <mergeCell ref="AT35:AU35"/>
    <mergeCell ref="AR33:AU33"/>
    <mergeCell ref="AO34:AQ34"/>
    <mergeCell ref="AR35:AS35"/>
    <mergeCell ref="AV33:AY33"/>
    <mergeCell ref="AV34:AW34"/>
    <mergeCell ref="AX34:AY34"/>
    <mergeCell ref="AV35:AW35"/>
    <mergeCell ref="AX35:AY35"/>
    <mergeCell ref="G35:H35"/>
    <mergeCell ref="P36:R36"/>
    <mergeCell ref="U35:V35"/>
    <mergeCell ref="P35:R35"/>
    <mergeCell ref="I35:K35"/>
    <mergeCell ref="I36:K36"/>
    <mergeCell ref="N35:O35"/>
    <mergeCell ref="AV42:AW42"/>
    <mergeCell ref="AX42:AY42"/>
    <mergeCell ref="AD36:AF36"/>
    <mergeCell ref="AV36:AW36"/>
    <mergeCell ref="AX36:AY36"/>
    <mergeCell ref="AR42:AS42"/>
    <mergeCell ref="AT42:AU42"/>
    <mergeCell ref="AT36:AU36"/>
    <mergeCell ref="AR36:AS36"/>
    <mergeCell ref="BE7:BF7"/>
    <mergeCell ref="AZ8:BB8"/>
    <mergeCell ref="AZ34:BC34"/>
    <mergeCell ref="BD34:BF34"/>
    <mergeCell ref="A3:BF3"/>
    <mergeCell ref="A2:BF2"/>
    <mergeCell ref="AZ6:BF6"/>
    <mergeCell ref="AZ7:BB7"/>
    <mergeCell ref="AZ33:BF33"/>
    <mergeCell ref="AR34:AS34"/>
    <mergeCell ref="BE41:BF41"/>
    <mergeCell ref="BD42:BF42"/>
    <mergeCell ref="AZ36:BC36"/>
    <mergeCell ref="BD36:BF36"/>
    <mergeCell ref="BE37:BF37"/>
    <mergeCell ref="BE38:BF38"/>
    <mergeCell ref="BE54:BF54"/>
    <mergeCell ref="BE47:BF47"/>
    <mergeCell ref="BE48:BF48"/>
    <mergeCell ref="BE49:BF49"/>
    <mergeCell ref="BE50:BF50"/>
    <mergeCell ref="BE51:BF51"/>
    <mergeCell ref="BE45:BF45"/>
    <mergeCell ref="BE46:BF46"/>
    <mergeCell ref="AZ35:BC35"/>
    <mergeCell ref="BD35:BF35"/>
    <mergeCell ref="BE52:BF52"/>
    <mergeCell ref="BE53:BF53"/>
    <mergeCell ref="BE39:BF39"/>
    <mergeCell ref="BE40:BF40"/>
    <mergeCell ref="BE43:BF43"/>
    <mergeCell ref="BE44:BF44"/>
  </mergeCells>
  <printOptions/>
  <pageMargins left="0.1968503937007874" right="0.1968503937007874" top="0.2362204724409449" bottom="0.1968503937007874" header="0.5118110236220472" footer="0.5118110236220472"/>
  <pageSetup fitToHeight="1" fitToWidth="1" horizontalDpi="600" verticalDpi="600" orientation="landscape" paperSize="8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3"/>
  <sheetViews>
    <sheetView tabSelected="1" zoomScalePageLayoutView="0" workbookViewId="0" topLeftCell="P32">
      <selection activeCell="U47" sqref="U47"/>
    </sheetView>
  </sheetViews>
  <sheetFormatPr defaultColWidth="10.59765625" defaultRowHeight="15"/>
  <cols>
    <col min="1" max="1" width="2.59765625" style="138" customWidth="1"/>
    <col min="2" max="2" width="11.09765625" style="138" customWidth="1"/>
    <col min="3" max="3" width="6.09765625" style="138" customWidth="1"/>
    <col min="4" max="4" width="9.59765625" style="138" customWidth="1"/>
    <col min="5" max="5" width="8.69921875" style="138" customWidth="1"/>
    <col min="6" max="6" width="10.09765625" style="138" customWidth="1"/>
    <col min="7" max="7" width="8.59765625" style="138" customWidth="1"/>
    <col min="8" max="8" width="9.59765625" style="138" customWidth="1"/>
    <col min="9" max="9" width="2.59765625" style="138" customWidth="1"/>
    <col min="10" max="10" width="11.09765625" style="138" customWidth="1"/>
    <col min="11" max="11" width="9.09765625" style="138" customWidth="1"/>
    <col min="12" max="12" width="8.59765625" style="138" customWidth="1"/>
    <col min="13" max="13" width="9.5" style="138" customWidth="1"/>
    <col min="14" max="14" width="8.59765625" style="138" customWidth="1"/>
    <col min="15" max="15" width="9.5" style="138" customWidth="1"/>
    <col min="16" max="16" width="8.59765625" style="138" customWidth="1"/>
    <col min="17" max="17" width="10.59765625" style="138" customWidth="1"/>
    <col min="18" max="19" width="3.59765625" style="138" customWidth="1"/>
    <col min="20" max="20" width="15.59765625" style="138" customWidth="1"/>
    <col min="21" max="21" width="9.59765625" style="138" customWidth="1"/>
    <col min="22" max="24" width="8.59765625" style="138" customWidth="1"/>
    <col min="25" max="25" width="9.09765625" style="138" customWidth="1"/>
    <col min="26" max="26" width="9.59765625" style="138" customWidth="1"/>
    <col min="27" max="27" width="9.09765625" style="138" customWidth="1"/>
    <col min="28" max="31" width="8.59765625" style="138" customWidth="1"/>
    <col min="32" max="16384" width="10.59765625" style="138" customWidth="1"/>
  </cols>
  <sheetData>
    <row r="1" spans="1:31" s="133" customFormat="1" ht="19.5" customHeight="1">
      <c r="A1" s="131" t="s">
        <v>48</v>
      </c>
      <c r="AE1" s="134" t="s">
        <v>330</v>
      </c>
    </row>
    <row r="2" spans="1:31" ht="19.5" customHeight="1">
      <c r="A2" s="725" t="s">
        <v>454</v>
      </c>
      <c r="B2" s="725"/>
      <c r="C2" s="725"/>
      <c r="D2" s="725"/>
      <c r="E2" s="725"/>
      <c r="F2" s="725"/>
      <c r="G2" s="725"/>
      <c r="H2" s="725"/>
      <c r="I2" s="725"/>
      <c r="J2" s="725"/>
      <c r="K2" s="725"/>
      <c r="L2" s="725"/>
      <c r="M2" s="725"/>
      <c r="N2" s="725"/>
      <c r="O2" s="726"/>
      <c r="P2" s="726"/>
      <c r="R2" s="774" t="s">
        <v>456</v>
      </c>
      <c r="S2" s="726"/>
      <c r="T2" s="726"/>
      <c r="U2" s="726"/>
      <c r="V2" s="726"/>
      <c r="W2" s="726"/>
      <c r="X2" s="726"/>
      <c r="Y2" s="726"/>
      <c r="Z2" s="726"/>
      <c r="AA2" s="726"/>
      <c r="AB2" s="726"/>
      <c r="AC2" s="726"/>
      <c r="AD2" s="726"/>
      <c r="AE2" s="726"/>
    </row>
    <row r="3" spans="1:31" ht="19.5" customHeight="1">
      <c r="A3" s="775" t="s">
        <v>189</v>
      </c>
      <c r="B3" s="775"/>
      <c r="C3" s="775"/>
      <c r="D3" s="775"/>
      <c r="E3" s="775"/>
      <c r="F3" s="775"/>
      <c r="G3" s="775"/>
      <c r="H3" s="775"/>
      <c r="I3" s="775"/>
      <c r="J3" s="775"/>
      <c r="K3" s="775"/>
      <c r="L3" s="775"/>
      <c r="M3" s="775"/>
      <c r="N3" s="775"/>
      <c r="O3" s="775"/>
      <c r="P3" s="775"/>
      <c r="R3" s="748" t="s">
        <v>401</v>
      </c>
      <c r="S3" s="775"/>
      <c r="T3" s="775"/>
      <c r="U3" s="775"/>
      <c r="V3" s="775"/>
      <c r="W3" s="775"/>
      <c r="X3" s="775"/>
      <c r="Y3" s="775"/>
      <c r="Z3" s="775"/>
      <c r="AA3" s="775"/>
      <c r="AB3" s="775"/>
      <c r="AC3" s="775"/>
      <c r="AD3" s="775"/>
      <c r="AE3" s="775"/>
    </row>
    <row r="4" spans="2:31" ht="18" customHeight="1" thickBot="1"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P4" s="338" t="s">
        <v>190</v>
      </c>
      <c r="R4" s="337"/>
      <c r="S4" s="337"/>
      <c r="T4" s="337"/>
      <c r="U4" s="337"/>
      <c r="V4" s="337"/>
      <c r="W4" s="337"/>
      <c r="X4" s="337"/>
      <c r="Y4" s="337"/>
      <c r="Z4" s="337"/>
      <c r="AE4" s="338" t="s">
        <v>411</v>
      </c>
    </row>
    <row r="5" spans="1:31" ht="19.5" customHeight="1">
      <c r="A5" s="734" t="s">
        <v>191</v>
      </c>
      <c r="B5" s="734"/>
      <c r="C5" s="746"/>
      <c r="D5" s="733" t="s">
        <v>332</v>
      </c>
      <c r="E5" s="735"/>
      <c r="F5" s="735"/>
      <c r="G5" s="733" t="s">
        <v>333</v>
      </c>
      <c r="H5" s="744"/>
      <c r="I5" s="745" t="s">
        <v>191</v>
      </c>
      <c r="J5" s="734"/>
      <c r="K5" s="746"/>
      <c r="L5" s="733" t="s">
        <v>332</v>
      </c>
      <c r="M5" s="735"/>
      <c r="N5" s="735"/>
      <c r="O5" s="733" t="s">
        <v>333</v>
      </c>
      <c r="P5" s="735"/>
      <c r="R5" s="738" t="s">
        <v>334</v>
      </c>
      <c r="S5" s="738"/>
      <c r="T5" s="739"/>
      <c r="U5" s="742" t="s">
        <v>335</v>
      </c>
      <c r="V5" s="733" t="s">
        <v>336</v>
      </c>
      <c r="W5" s="735"/>
      <c r="X5" s="753"/>
      <c r="Y5" s="733" t="s">
        <v>292</v>
      </c>
      <c r="Z5" s="735"/>
      <c r="AA5" s="735"/>
      <c r="AB5" s="733" t="s">
        <v>337</v>
      </c>
      <c r="AC5" s="734"/>
      <c r="AD5" s="735"/>
      <c r="AE5" s="735"/>
    </row>
    <row r="6" spans="1:31" s="321" customFormat="1" ht="19.5" customHeight="1">
      <c r="A6" s="748"/>
      <c r="B6" s="748"/>
      <c r="C6" s="749"/>
      <c r="D6" s="727" t="s">
        <v>206</v>
      </c>
      <c r="E6" s="728"/>
      <c r="F6" s="728"/>
      <c r="G6" s="729" t="s">
        <v>73</v>
      </c>
      <c r="H6" s="736" t="s">
        <v>74</v>
      </c>
      <c r="I6" s="747"/>
      <c r="J6" s="748"/>
      <c r="K6" s="749"/>
      <c r="L6" s="727" t="s">
        <v>206</v>
      </c>
      <c r="M6" s="728"/>
      <c r="N6" s="728"/>
      <c r="O6" s="729" t="s">
        <v>75</v>
      </c>
      <c r="P6" s="731" t="s">
        <v>74</v>
      </c>
      <c r="Q6" s="138"/>
      <c r="R6" s="740"/>
      <c r="S6" s="740"/>
      <c r="T6" s="741"/>
      <c r="U6" s="743"/>
      <c r="V6" s="340" t="s">
        <v>16</v>
      </c>
      <c r="W6" s="291" t="s">
        <v>76</v>
      </c>
      <c r="X6" s="340" t="s">
        <v>77</v>
      </c>
      <c r="Y6" s="291" t="s">
        <v>16</v>
      </c>
      <c r="Z6" s="340" t="s">
        <v>78</v>
      </c>
      <c r="AA6" s="340" t="s">
        <v>79</v>
      </c>
      <c r="AB6" s="340" t="s">
        <v>16</v>
      </c>
      <c r="AC6" s="340" t="s">
        <v>211</v>
      </c>
      <c r="AD6" s="341" t="s">
        <v>212</v>
      </c>
      <c r="AE6" s="342" t="s">
        <v>213</v>
      </c>
    </row>
    <row r="7" spans="1:31" ht="19.5" customHeight="1">
      <c r="A7" s="776"/>
      <c r="B7" s="776"/>
      <c r="C7" s="777"/>
      <c r="D7" s="343" t="s">
        <v>214</v>
      </c>
      <c r="E7" s="343" t="s">
        <v>293</v>
      </c>
      <c r="F7" s="343" t="s">
        <v>215</v>
      </c>
      <c r="G7" s="730"/>
      <c r="H7" s="737"/>
      <c r="I7" s="750"/>
      <c r="J7" s="751"/>
      <c r="K7" s="752"/>
      <c r="L7" s="344" t="s">
        <v>214</v>
      </c>
      <c r="M7" s="344" t="s">
        <v>293</v>
      </c>
      <c r="N7" s="344" t="s">
        <v>215</v>
      </c>
      <c r="O7" s="730"/>
      <c r="P7" s="732"/>
      <c r="Q7" s="321"/>
      <c r="R7" s="754" t="s">
        <v>294</v>
      </c>
      <c r="S7" s="755"/>
      <c r="T7" s="756"/>
      <c r="U7" s="242"/>
      <c r="V7" s="345"/>
      <c r="W7" s="345"/>
      <c r="X7" s="345"/>
      <c r="Y7" s="345"/>
      <c r="Z7" s="345"/>
      <c r="AA7" s="345"/>
      <c r="AB7" s="345"/>
      <c r="AC7" s="345"/>
      <c r="AD7" s="345"/>
      <c r="AE7" s="345"/>
    </row>
    <row r="8" spans="1:31" ht="19.5" customHeight="1">
      <c r="A8" s="763" t="s">
        <v>514</v>
      </c>
      <c r="B8" s="764"/>
      <c r="C8" s="765"/>
      <c r="D8" s="346">
        <v>56026</v>
      </c>
      <c r="E8" s="347">
        <v>36032</v>
      </c>
      <c r="F8" s="347">
        <v>19993</v>
      </c>
      <c r="G8" s="347">
        <v>299</v>
      </c>
      <c r="H8" s="347">
        <v>409</v>
      </c>
      <c r="I8" s="769" t="s">
        <v>216</v>
      </c>
      <c r="J8" s="770"/>
      <c r="K8" s="771"/>
      <c r="L8" s="348">
        <v>9351</v>
      </c>
      <c r="M8" s="349">
        <v>7390</v>
      </c>
      <c r="N8" s="349">
        <v>1960</v>
      </c>
      <c r="O8" s="350" t="s">
        <v>217</v>
      </c>
      <c r="P8" s="350" t="s">
        <v>218</v>
      </c>
      <c r="R8" s="766" t="s">
        <v>514</v>
      </c>
      <c r="S8" s="767"/>
      <c r="T8" s="768"/>
      <c r="U8" s="352">
        <v>2994.2</v>
      </c>
      <c r="V8" s="352">
        <v>739.9</v>
      </c>
      <c r="W8" s="352">
        <v>279.2</v>
      </c>
      <c r="X8" s="352">
        <v>460.7</v>
      </c>
      <c r="Y8" s="352">
        <v>2095.3</v>
      </c>
      <c r="Z8" s="352">
        <v>1074.6</v>
      </c>
      <c r="AA8" s="352">
        <v>1020.7</v>
      </c>
      <c r="AB8" s="352">
        <v>159</v>
      </c>
      <c r="AC8" s="352">
        <v>67</v>
      </c>
      <c r="AD8" s="352">
        <v>6.3</v>
      </c>
      <c r="AE8" s="352">
        <v>85.7</v>
      </c>
    </row>
    <row r="9" spans="1:31" ht="19.5" customHeight="1">
      <c r="A9" s="760" t="s">
        <v>515</v>
      </c>
      <c r="B9" s="761"/>
      <c r="C9" s="762"/>
      <c r="D9" s="346">
        <v>55762</v>
      </c>
      <c r="E9" s="347">
        <v>36299</v>
      </c>
      <c r="F9" s="347">
        <v>19456</v>
      </c>
      <c r="G9" s="347">
        <v>229</v>
      </c>
      <c r="H9" s="347">
        <v>386</v>
      </c>
      <c r="I9" s="353"/>
      <c r="J9" s="354" t="s">
        <v>219</v>
      </c>
      <c r="K9" s="279" t="s">
        <v>220</v>
      </c>
      <c r="L9" s="483">
        <v>487</v>
      </c>
      <c r="M9" s="280">
        <v>402</v>
      </c>
      <c r="N9" s="484">
        <v>85</v>
      </c>
      <c r="O9" s="338" t="s">
        <v>218</v>
      </c>
      <c r="P9" s="338" t="s">
        <v>218</v>
      </c>
      <c r="R9" s="760" t="s">
        <v>515</v>
      </c>
      <c r="S9" s="761"/>
      <c r="T9" s="762"/>
      <c r="U9" s="355">
        <v>2995.5</v>
      </c>
      <c r="V9" s="356">
        <v>841.1</v>
      </c>
      <c r="W9" s="356">
        <v>279.2</v>
      </c>
      <c r="X9" s="356">
        <v>561.9</v>
      </c>
      <c r="Y9" s="356">
        <v>1995.4</v>
      </c>
      <c r="Z9" s="356">
        <v>987.7</v>
      </c>
      <c r="AA9" s="356">
        <v>1007.7</v>
      </c>
      <c r="AB9" s="356">
        <v>159</v>
      </c>
      <c r="AC9" s="296">
        <v>67</v>
      </c>
      <c r="AD9" s="357">
        <v>6.3</v>
      </c>
      <c r="AE9" s="356">
        <v>85.7</v>
      </c>
    </row>
    <row r="10" spans="1:31" ht="19.5" customHeight="1">
      <c r="A10" s="760" t="s">
        <v>516</v>
      </c>
      <c r="B10" s="761"/>
      <c r="C10" s="762"/>
      <c r="D10" s="346">
        <v>55974</v>
      </c>
      <c r="E10" s="347">
        <v>36464</v>
      </c>
      <c r="F10" s="347">
        <v>19506</v>
      </c>
      <c r="G10" s="347">
        <v>224</v>
      </c>
      <c r="H10" s="347">
        <v>375</v>
      </c>
      <c r="I10" s="358"/>
      <c r="J10" s="354" t="s">
        <v>221</v>
      </c>
      <c r="K10" s="279" t="s">
        <v>222</v>
      </c>
      <c r="L10" s="483">
        <v>1275</v>
      </c>
      <c r="M10" s="280">
        <v>1041</v>
      </c>
      <c r="N10" s="484">
        <v>234</v>
      </c>
      <c r="O10" s="338" t="s">
        <v>218</v>
      </c>
      <c r="P10" s="338" t="s">
        <v>218</v>
      </c>
      <c r="R10" s="760" t="s">
        <v>516</v>
      </c>
      <c r="S10" s="761"/>
      <c r="T10" s="762"/>
      <c r="U10" s="355">
        <v>2990.8</v>
      </c>
      <c r="V10" s="356">
        <v>837.9000000000001</v>
      </c>
      <c r="W10" s="356">
        <v>279.7</v>
      </c>
      <c r="X10" s="356">
        <v>558.2</v>
      </c>
      <c r="Y10" s="356">
        <v>1993.9</v>
      </c>
      <c r="Z10" s="356">
        <v>985.1</v>
      </c>
      <c r="AA10" s="356">
        <v>1008.8</v>
      </c>
      <c r="AB10" s="356">
        <v>159</v>
      </c>
      <c r="AC10" s="296">
        <v>67</v>
      </c>
      <c r="AD10" s="357">
        <v>6.3</v>
      </c>
      <c r="AE10" s="356">
        <v>85.7</v>
      </c>
    </row>
    <row r="11" spans="1:31" ht="19.5" customHeight="1">
      <c r="A11" s="760" t="s">
        <v>517</v>
      </c>
      <c r="B11" s="761"/>
      <c r="C11" s="762"/>
      <c r="D11" s="346">
        <v>56487</v>
      </c>
      <c r="E11" s="347">
        <v>36641</v>
      </c>
      <c r="F11" s="347">
        <v>19853</v>
      </c>
      <c r="G11" s="347">
        <v>215</v>
      </c>
      <c r="H11" s="347">
        <v>394</v>
      </c>
      <c r="I11" s="339"/>
      <c r="J11" s="354" t="s">
        <v>223</v>
      </c>
      <c r="K11" s="279" t="s">
        <v>222</v>
      </c>
      <c r="L11" s="483">
        <v>572</v>
      </c>
      <c r="M11" s="280">
        <v>462</v>
      </c>
      <c r="N11" s="484">
        <v>109</v>
      </c>
      <c r="O11" s="338" t="s">
        <v>218</v>
      </c>
      <c r="P11" s="338" t="s">
        <v>218</v>
      </c>
      <c r="R11" s="760" t="s">
        <v>517</v>
      </c>
      <c r="S11" s="761"/>
      <c r="T11" s="762"/>
      <c r="U11" s="355">
        <v>2985.1000000000004</v>
      </c>
      <c r="V11" s="356">
        <v>837.9000000000001</v>
      </c>
      <c r="W11" s="356">
        <v>279.7</v>
      </c>
      <c r="X11" s="356">
        <v>558.2</v>
      </c>
      <c r="Y11" s="356">
        <v>1988.2</v>
      </c>
      <c r="Z11" s="356">
        <v>985.5</v>
      </c>
      <c r="AA11" s="356">
        <v>1002.7</v>
      </c>
      <c r="AB11" s="356">
        <v>159</v>
      </c>
      <c r="AC11" s="296">
        <v>67</v>
      </c>
      <c r="AD11" s="357">
        <v>6.3</v>
      </c>
      <c r="AE11" s="356">
        <v>85.7</v>
      </c>
    </row>
    <row r="12" spans="1:31" ht="19.5" customHeight="1">
      <c r="A12" s="782" t="s">
        <v>518</v>
      </c>
      <c r="B12" s="782"/>
      <c r="C12" s="783"/>
      <c r="D12" s="359">
        <f>SUM(D17,L8,L21)</f>
        <v>57982</v>
      </c>
      <c r="E12" s="287">
        <f>SUM(E17,M8,M21)</f>
        <v>37785</v>
      </c>
      <c r="F12" s="287">
        <f>SUM(F17,N8,N21)</f>
        <v>20194</v>
      </c>
      <c r="G12" s="359">
        <f>SUM(G17)</f>
        <v>242</v>
      </c>
      <c r="H12" s="359">
        <f>SUM(H17)</f>
        <v>413</v>
      </c>
      <c r="I12" s="339"/>
      <c r="J12" s="354" t="s">
        <v>224</v>
      </c>
      <c r="K12" s="279" t="s">
        <v>220</v>
      </c>
      <c r="L12" s="483">
        <v>448</v>
      </c>
      <c r="M12" s="484">
        <v>377</v>
      </c>
      <c r="N12" s="484">
        <v>71</v>
      </c>
      <c r="O12" s="338" t="s">
        <v>218</v>
      </c>
      <c r="P12" s="338" t="s">
        <v>218</v>
      </c>
      <c r="R12" s="782" t="s">
        <v>518</v>
      </c>
      <c r="S12" s="782"/>
      <c r="T12" s="783"/>
      <c r="U12" s="360">
        <v>2920.4</v>
      </c>
      <c r="V12" s="220">
        <v>749.5</v>
      </c>
      <c r="W12" s="220">
        <v>288.9</v>
      </c>
      <c r="X12" s="220">
        <v>460.6</v>
      </c>
      <c r="Y12" s="361">
        <v>2103.9</v>
      </c>
      <c r="Z12" s="361">
        <v>1102.5</v>
      </c>
      <c r="AA12" s="361">
        <v>1001.4</v>
      </c>
      <c r="AB12" s="362">
        <v>67</v>
      </c>
      <c r="AC12" s="299">
        <v>67</v>
      </c>
      <c r="AD12" s="595" t="s">
        <v>54</v>
      </c>
      <c r="AE12" s="362" t="s">
        <v>54</v>
      </c>
    </row>
    <row r="13" spans="1:31" ht="19.5" customHeight="1">
      <c r="A13" s="780"/>
      <c r="B13" s="780"/>
      <c r="C13" s="787"/>
      <c r="D13" s="346"/>
      <c r="E13" s="347"/>
      <c r="F13" s="347"/>
      <c r="G13" s="76"/>
      <c r="H13" s="76"/>
      <c r="I13" s="339"/>
      <c r="J13" s="354" t="s">
        <v>226</v>
      </c>
      <c r="K13" s="279"/>
      <c r="L13" s="483">
        <v>1360</v>
      </c>
      <c r="M13" s="280">
        <v>1061</v>
      </c>
      <c r="N13" s="484">
        <v>299</v>
      </c>
      <c r="O13" s="338" t="s">
        <v>218</v>
      </c>
      <c r="P13" s="338" t="s">
        <v>218</v>
      </c>
      <c r="R13" s="800"/>
      <c r="S13" s="801"/>
      <c r="T13" s="802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</row>
    <row r="14" spans="1:31" ht="19.5" customHeight="1">
      <c r="A14" s="778" t="s">
        <v>225</v>
      </c>
      <c r="B14" s="779"/>
      <c r="C14" s="788" t="s">
        <v>214</v>
      </c>
      <c r="D14" s="757">
        <f>SUM(D17,L8)</f>
        <v>56770</v>
      </c>
      <c r="E14" s="758">
        <f>SUM(E17,M8)</f>
        <v>36871</v>
      </c>
      <c r="F14" s="758">
        <f>SUM(F17,N8)</f>
        <v>19896</v>
      </c>
      <c r="G14" s="758">
        <f>SUM(G17)</f>
        <v>242</v>
      </c>
      <c r="H14" s="759">
        <f>SUM(H17)</f>
        <v>413</v>
      </c>
      <c r="I14" s="358"/>
      <c r="J14" s="354" t="s">
        <v>229</v>
      </c>
      <c r="K14" s="279" t="s">
        <v>220</v>
      </c>
      <c r="L14" s="483">
        <v>639</v>
      </c>
      <c r="M14" s="280">
        <v>573</v>
      </c>
      <c r="N14" s="484">
        <v>67</v>
      </c>
      <c r="O14" s="338" t="s">
        <v>218</v>
      </c>
      <c r="P14" s="338" t="s">
        <v>218</v>
      </c>
      <c r="R14" s="86"/>
      <c r="S14" s="773" t="s">
        <v>227</v>
      </c>
      <c r="T14" s="773"/>
      <c r="U14" s="526">
        <v>314.6</v>
      </c>
      <c r="V14" s="485">
        <v>134.3</v>
      </c>
      <c r="W14" s="485">
        <v>91.7</v>
      </c>
      <c r="X14" s="493">
        <v>42.6</v>
      </c>
      <c r="Y14" s="485">
        <v>180.3</v>
      </c>
      <c r="Z14" s="597">
        <v>109</v>
      </c>
      <c r="AA14" s="488">
        <v>71.3</v>
      </c>
      <c r="AB14" s="490" t="s">
        <v>451</v>
      </c>
      <c r="AC14" s="490" t="s">
        <v>451</v>
      </c>
      <c r="AD14" s="490" t="s">
        <v>376</v>
      </c>
      <c r="AE14" s="490" t="s">
        <v>376</v>
      </c>
    </row>
    <row r="15" spans="1:31" ht="19.5" customHeight="1">
      <c r="A15" s="365" t="s">
        <v>228</v>
      </c>
      <c r="B15" s="365"/>
      <c r="C15" s="788"/>
      <c r="D15" s="757"/>
      <c r="E15" s="758"/>
      <c r="F15" s="758"/>
      <c r="G15" s="758"/>
      <c r="H15" s="759"/>
      <c r="I15" s="339"/>
      <c r="J15" s="354" t="s">
        <v>230</v>
      </c>
      <c r="K15" s="279" t="s">
        <v>220</v>
      </c>
      <c r="L15" s="483">
        <v>312</v>
      </c>
      <c r="M15" s="484">
        <v>240</v>
      </c>
      <c r="N15" s="484">
        <v>72</v>
      </c>
      <c r="O15" s="338" t="s">
        <v>218</v>
      </c>
      <c r="P15" s="338" t="s">
        <v>218</v>
      </c>
      <c r="R15" s="294"/>
      <c r="S15" s="294"/>
      <c r="T15" s="294"/>
      <c r="U15" s="366"/>
      <c r="V15" s="294"/>
      <c r="W15" s="294"/>
      <c r="X15" s="294"/>
      <c r="Y15" s="367"/>
      <c r="Z15" s="294"/>
      <c r="AA15" s="294"/>
      <c r="AB15" s="367"/>
      <c r="AC15" s="86"/>
      <c r="AD15" s="294"/>
      <c r="AE15" s="294"/>
    </row>
    <row r="16" spans="1:31" ht="19.5" customHeight="1">
      <c r="A16" s="365"/>
      <c r="B16" s="365"/>
      <c r="C16" s="368"/>
      <c r="D16" s="369"/>
      <c r="E16" s="369"/>
      <c r="F16" s="369"/>
      <c r="G16" s="76"/>
      <c r="H16" s="76"/>
      <c r="I16" s="339"/>
      <c r="J16" s="354" t="s">
        <v>233</v>
      </c>
      <c r="K16" s="279"/>
      <c r="L16" s="483">
        <v>1143</v>
      </c>
      <c r="M16" s="484">
        <v>767</v>
      </c>
      <c r="N16" s="484">
        <v>375</v>
      </c>
      <c r="O16" s="338" t="s">
        <v>218</v>
      </c>
      <c r="P16" s="338" t="s">
        <v>218</v>
      </c>
      <c r="R16" s="773" t="s">
        <v>231</v>
      </c>
      <c r="S16" s="773"/>
      <c r="T16" s="773"/>
      <c r="U16" s="526">
        <v>2603.8</v>
      </c>
      <c r="V16" s="485">
        <v>615.2</v>
      </c>
      <c r="W16" s="488">
        <v>197.2</v>
      </c>
      <c r="X16" s="488">
        <v>418</v>
      </c>
      <c r="Y16" s="485">
        <v>1921.6</v>
      </c>
      <c r="Z16" s="488">
        <v>993.5</v>
      </c>
      <c r="AA16" s="488">
        <v>928.1</v>
      </c>
      <c r="AB16" s="493">
        <v>67</v>
      </c>
      <c r="AC16" s="488">
        <v>67</v>
      </c>
      <c r="AD16" s="596" t="s">
        <v>54</v>
      </c>
      <c r="AE16" s="495" t="s">
        <v>54</v>
      </c>
    </row>
    <row r="17" spans="1:31" ht="19.5" customHeight="1">
      <c r="A17" s="200"/>
      <c r="B17" s="92" t="s">
        <v>232</v>
      </c>
      <c r="C17" s="370"/>
      <c r="D17" s="364">
        <f>SUM(D19:D33)</f>
        <v>47419</v>
      </c>
      <c r="E17" s="364">
        <f>SUM(E19:E33)</f>
        <v>29481</v>
      </c>
      <c r="F17" s="364">
        <f>SUM(F19:F33)</f>
        <v>17936</v>
      </c>
      <c r="G17" s="364">
        <f>SUM(G29)</f>
        <v>242</v>
      </c>
      <c r="H17" s="364">
        <f>SUM(H29)</f>
        <v>413</v>
      </c>
      <c r="I17" s="358"/>
      <c r="J17" s="354" t="s">
        <v>235</v>
      </c>
      <c r="K17" s="279"/>
      <c r="L17" s="483">
        <v>410</v>
      </c>
      <c r="M17" s="484">
        <v>165</v>
      </c>
      <c r="N17" s="484">
        <v>245</v>
      </c>
      <c r="O17" s="338" t="s">
        <v>218</v>
      </c>
      <c r="P17" s="338" t="s">
        <v>218</v>
      </c>
      <c r="R17" s="793" t="s">
        <v>234</v>
      </c>
      <c r="S17" s="371"/>
      <c r="T17" s="294"/>
      <c r="U17" s="372"/>
      <c r="V17" s="294"/>
      <c r="W17" s="294"/>
      <c r="X17" s="294"/>
      <c r="Y17" s="294"/>
      <c r="Z17" s="294"/>
      <c r="AA17" s="294"/>
      <c r="AB17" s="294"/>
      <c r="AC17" s="294"/>
      <c r="AD17" s="367"/>
      <c r="AE17" s="367"/>
    </row>
    <row r="18" spans="1:31" ht="19.5" customHeight="1">
      <c r="A18" s="86"/>
      <c r="B18" s="86"/>
      <c r="C18" s="373"/>
      <c r="D18" s="347"/>
      <c r="E18" s="347"/>
      <c r="F18" s="347"/>
      <c r="G18" s="203"/>
      <c r="H18" s="203"/>
      <c r="I18" s="339"/>
      <c r="J18" s="354" t="s">
        <v>238</v>
      </c>
      <c r="K18" s="279"/>
      <c r="L18" s="483">
        <v>2705</v>
      </c>
      <c r="M18" s="484">
        <v>2302</v>
      </c>
      <c r="N18" s="484">
        <v>403</v>
      </c>
      <c r="O18" s="338" t="s">
        <v>218</v>
      </c>
      <c r="P18" s="338" t="s">
        <v>218</v>
      </c>
      <c r="R18" s="794"/>
      <c r="S18" s="772" t="s">
        <v>236</v>
      </c>
      <c r="T18" s="773"/>
      <c r="U18" s="527">
        <v>2043.7</v>
      </c>
      <c r="V18" s="486">
        <v>586.6</v>
      </c>
      <c r="W18" s="489">
        <v>197.2</v>
      </c>
      <c r="X18" s="489">
        <v>389.4</v>
      </c>
      <c r="Y18" s="486">
        <v>1390.1</v>
      </c>
      <c r="Z18" s="489">
        <v>775.6</v>
      </c>
      <c r="AA18" s="489">
        <v>614.5</v>
      </c>
      <c r="AB18" s="486">
        <v>67</v>
      </c>
      <c r="AC18" s="496">
        <v>67</v>
      </c>
      <c r="AD18" s="497" t="s">
        <v>54</v>
      </c>
      <c r="AE18" s="497" t="s">
        <v>54</v>
      </c>
    </row>
    <row r="19" spans="1:31" ht="19.5" customHeight="1">
      <c r="A19" s="86"/>
      <c r="B19" s="354" t="s">
        <v>237</v>
      </c>
      <c r="C19" s="375" t="s">
        <v>222</v>
      </c>
      <c r="D19" s="572">
        <v>935</v>
      </c>
      <c r="E19" s="573">
        <v>734</v>
      </c>
      <c r="F19" s="573">
        <v>201</v>
      </c>
      <c r="G19" s="338" t="s">
        <v>218</v>
      </c>
      <c r="H19" s="338" t="s">
        <v>218</v>
      </c>
      <c r="I19" s="339"/>
      <c r="J19" s="354"/>
      <c r="K19" s="279"/>
      <c r="L19" s="346"/>
      <c r="M19" s="347"/>
      <c r="N19" s="347"/>
      <c r="O19" s="338"/>
      <c r="P19" s="338"/>
      <c r="R19" s="794"/>
      <c r="S19" s="376"/>
      <c r="T19" s="86"/>
      <c r="U19" s="377"/>
      <c r="V19" s="86"/>
      <c r="W19" s="86"/>
      <c r="X19" s="86"/>
      <c r="Y19" s="86" t="s">
        <v>450</v>
      </c>
      <c r="Z19" s="86"/>
      <c r="AA19" s="86"/>
      <c r="AB19" s="86" t="s">
        <v>450</v>
      </c>
      <c r="AC19" s="86"/>
      <c r="AD19" s="357"/>
      <c r="AE19" s="357"/>
    </row>
    <row r="20" spans="1:31" ht="19.5" customHeight="1">
      <c r="A20" s="86"/>
      <c r="B20" s="354" t="s">
        <v>239</v>
      </c>
      <c r="C20" s="375"/>
      <c r="D20" s="574">
        <v>1943</v>
      </c>
      <c r="E20" s="575">
        <v>797</v>
      </c>
      <c r="F20" s="575">
        <v>1145</v>
      </c>
      <c r="G20" s="338" t="s">
        <v>218</v>
      </c>
      <c r="H20" s="338" t="s">
        <v>218</v>
      </c>
      <c r="I20" s="378"/>
      <c r="J20" s="354"/>
      <c r="K20" s="363"/>
      <c r="L20" s="379"/>
      <c r="M20" s="354"/>
      <c r="N20" s="86"/>
      <c r="O20" s="338" t="s">
        <v>110</v>
      </c>
      <c r="P20" s="338" t="s">
        <v>110</v>
      </c>
      <c r="Q20" s="380"/>
      <c r="R20" s="804"/>
      <c r="S20" s="772" t="s">
        <v>240</v>
      </c>
      <c r="T20" s="773"/>
      <c r="U20" s="526">
        <v>442.5</v>
      </c>
      <c r="V20" s="485">
        <v>24.1</v>
      </c>
      <c r="W20" s="490" t="s">
        <v>54</v>
      </c>
      <c r="X20" s="485">
        <v>24.1</v>
      </c>
      <c r="Y20" s="485">
        <v>418.4</v>
      </c>
      <c r="Z20" s="485">
        <v>172</v>
      </c>
      <c r="AA20" s="485">
        <v>246.4</v>
      </c>
      <c r="AB20" s="490" t="s">
        <v>54</v>
      </c>
      <c r="AC20" s="490" t="s">
        <v>54</v>
      </c>
      <c r="AD20" s="490" t="s">
        <v>54</v>
      </c>
      <c r="AE20" s="490" t="s">
        <v>54</v>
      </c>
    </row>
    <row r="21" spans="1:31" ht="19.5" customHeight="1">
      <c r="A21" s="86"/>
      <c r="B21" s="354" t="s">
        <v>243</v>
      </c>
      <c r="C21" s="375" t="s">
        <v>222</v>
      </c>
      <c r="D21" s="576">
        <v>1231</v>
      </c>
      <c r="E21" s="575">
        <v>962</v>
      </c>
      <c r="F21" s="575">
        <v>269</v>
      </c>
      <c r="G21" s="338" t="s">
        <v>218</v>
      </c>
      <c r="H21" s="338" t="s">
        <v>218</v>
      </c>
      <c r="I21" s="806" t="s">
        <v>241</v>
      </c>
      <c r="J21" s="807"/>
      <c r="K21" s="808"/>
      <c r="L21" s="381">
        <v>1212</v>
      </c>
      <c r="M21" s="382">
        <v>914</v>
      </c>
      <c r="N21" s="382">
        <v>298</v>
      </c>
      <c r="O21" s="350" t="s">
        <v>217</v>
      </c>
      <c r="P21" s="350" t="s">
        <v>218</v>
      </c>
      <c r="Q21" s="380"/>
      <c r="R21" s="793" t="s">
        <v>242</v>
      </c>
      <c r="S21" s="86"/>
      <c r="T21" s="86"/>
      <c r="U21" s="383"/>
      <c r="V21" s="384"/>
      <c r="W21" s="384"/>
      <c r="X21" s="384"/>
      <c r="Y21" s="384"/>
      <c r="Z21" s="384"/>
      <c r="AA21" s="384"/>
      <c r="AB21" s="294"/>
      <c r="AC21" s="294"/>
      <c r="AD21" s="367"/>
      <c r="AE21" s="367"/>
    </row>
    <row r="22" spans="1:31" ht="19.5" customHeight="1">
      <c r="A22" s="86"/>
      <c r="B22" s="354" t="s">
        <v>245</v>
      </c>
      <c r="C22" s="375"/>
      <c r="D22" s="576">
        <v>3985</v>
      </c>
      <c r="E22" s="573">
        <v>2369</v>
      </c>
      <c r="F22" s="575">
        <v>1616</v>
      </c>
      <c r="G22" s="338" t="s">
        <v>218</v>
      </c>
      <c r="H22" s="338" t="s">
        <v>218</v>
      </c>
      <c r="I22" s="353"/>
      <c r="J22" s="354" t="s">
        <v>233</v>
      </c>
      <c r="K22" s="279" t="s">
        <v>295</v>
      </c>
      <c r="L22" s="483">
        <v>386</v>
      </c>
      <c r="M22" s="484">
        <v>285</v>
      </c>
      <c r="N22" s="484">
        <v>101</v>
      </c>
      <c r="O22" s="338" t="s">
        <v>218</v>
      </c>
      <c r="P22" s="338" t="s">
        <v>218</v>
      </c>
      <c r="Q22" s="380"/>
      <c r="R22" s="794"/>
      <c r="S22" s="797" t="s">
        <v>296</v>
      </c>
      <c r="T22" s="780"/>
      <c r="U22" s="527">
        <v>2488.4</v>
      </c>
      <c r="V22" s="486">
        <v>565.3</v>
      </c>
      <c r="W22" s="489">
        <v>174.5</v>
      </c>
      <c r="X22" s="489">
        <v>390.8</v>
      </c>
      <c r="Y22" s="486">
        <v>1869.4</v>
      </c>
      <c r="Z22" s="489">
        <v>958.9</v>
      </c>
      <c r="AA22" s="489">
        <v>910.5</v>
      </c>
      <c r="AB22" s="486">
        <v>53.7</v>
      </c>
      <c r="AC22" s="496">
        <v>53.7</v>
      </c>
      <c r="AD22" s="497" t="s">
        <v>54</v>
      </c>
      <c r="AE22" s="497" t="s">
        <v>54</v>
      </c>
    </row>
    <row r="23" spans="1:31" ht="19.5" customHeight="1">
      <c r="A23" s="86"/>
      <c r="B23" s="354" t="s">
        <v>247</v>
      </c>
      <c r="C23" s="375" t="s">
        <v>222</v>
      </c>
      <c r="D23" s="576">
        <v>1082</v>
      </c>
      <c r="E23" s="573">
        <v>804</v>
      </c>
      <c r="F23" s="575">
        <v>278</v>
      </c>
      <c r="G23" s="338" t="s">
        <v>218</v>
      </c>
      <c r="H23" s="338" t="s">
        <v>218</v>
      </c>
      <c r="I23" s="353"/>
      <c r="J23" s="354" t="s">
        <v>235</v>
      </c>
      <c r="K23" s="279" t="s">
        <v>244</v>
      </c>
      <c r="L23" s="483">
        <v>233</v>
      </c>
      <c r="M23" s="484">
        <v>153</v>
      </c>
      <c r="N23" s="484">
        <v>80</v>
      </c>
      <c r="O23" s="338" t="s">
        <v>218</v>
      </c>
      <c r="P23" s="338" t="s">
        <v>218</v>
      </c>
      <c r="Q23" s="380"/>
      <c r="R23" s="794"/>
      <c r="S23" s="784" t="s">
        <v>246</v>
      </c>
      <c r="T23" s="371"/>
      <c r="U23" s="377"/>
      <c r="V23" s="86" t="s">
        <v>450</v>
      </c>
      <c r="W23" s="86"/>
      <c r="X23" s="86"/>
      <c r="Y23" s="86" t="s">
        <v>450</v>
      </c>
      <c r="Z23" s="86"/>
      <c r="AA23" s="86"/>
      <c r="AB23" s="86"/>
      <c r="AC23" s="86"/>
      <c r="AD23" s="357"/>
      <c r="AE23" s="357"/>
    </row>
    <row r="24" spans="1:31" ht="19.5" customHeight="1">
      <c r="A24" s="86"/>
      <c r="B24" s="354" t="s">
        <v>251</v>
      </c>
      <c r="C24" s="375" t="s">
        <v>222</v>
      </c>
      <c r="D24" s="576">
        <v>807</v>
      </c>
      <c r="E24" s="573">
        <v>577</v>
      </c>
      <c r="F24" s="575">
        <v>230</v>
      </c>
      <c r="G24" s="338" t="s">
        <v>218</v>
      </c>
      <c r="H24" s="338" t="s">
        <v>218</v>
      </c>
      <c r="I24" s="353"/>
      <c r="J24" s="354" t="s">
        <v>248</v>
      </c>
      <c r="K24" s="279" t="s">
        <v>249</v>
      </c>
      <c r="L24" s="483">
        <v>244</v>
      </c>
      <c r="M24" s="280">
        <v>213</v>
      </c>
      <c r="N24" s="484">
        <v>31</v>
      </c>
      <c r="O24" s="338" t="s">
        <v>218</v>
      </c>
      <c r="P24" s="338" t="s">
        <v>218</v>
      </c>
      <c r="Q24" s="380"/>
      <c r="R24" s="794"/>
      <c r="S24" s="798"/>
      <c r="T24" s="374" t="s">
        <v>250</v>
      </c>
      <c r="U24" s="528">
        <v>2250</v>
      </c>
      <c r="V24" s="484">
        <v>622</v>
      </c>
      <c r="W24" s="491">
        <v>236</v>
      </c>
      <c r="X24" s="491">
        <v>386</v>
      </c>
      <c r="Y24" s="484">
        <v>1580</v>
      </c>
      <c r="Z24" s="491">
        <v>838</v>
      </c>
      <c r="AA24" s="491">
        <v>742</v>
      </c>
      <c r="AB24" s="484">
        <v>48</v>
      </c>
      <c r="AC24" s="484">
        <v>48</v>
      </c>
      <c r="AD24" s="280" t="s">
        <v>54</v>
      </c>
      <c r="AE24" s="280" t="s">
        <v>54</v>
      </c>
    </row>
    <row r="25" spans="1:31" ht="19.5" customHeight="1">
      <c r="A25" s="86"/>
      <c r="B25" s="354" t="s">
        <v>253</v>
      </c>
      <c r="C25" s="375" t="s">
        <v>220</v>
      </c>
      <c r="D25" s="576">
        <v>1533</v>
      </c>
      <c r="E25" s="573">
        <v>1267</v>
      </c>
      <c r="F25" s="575">
        <v>265</v>
      </c>
      <c r="G25" s="338" t="s">
        <v>218</v>
      </c>
      <c r="H25" s="338" t="s">
        <v>218</v>
      </c>
      <c r="I25" s="353"/>
      <c r="J25" s="354" t="s">
        <v>252</v>
      </c>
      <c r="K25" s="279" t="s">
        <v>249</v>
      </c>
      <c r="L25" s="483">
        <v>139</v>
      </c>
      <c r="M25" s="280">
        <v>115</v>
      </c>
      <c r="N25" s="484">
        <v>24</v>
      </c>
      <c r="O25" s="338" t="s">
        <v>218</v>
      </c>
      <c r="P25" s="338" t="s">
        <v>218</v>
      </c>
      <c r="Q25" s="380"/>
      <c r="R25" s="794"/>
      <c r="S25" s="798"/>
      <c r="T25" s="376"/>
      <c r="U25" s="377"/>
      <c r="V25" s="86" t="s">
        <v>450</v>
      </c>
      <c r="W25" s="86"/>
      <c r="X25" s="86"/>
      <c r="Y25" s="86" t="s">
        <v>450</v>
      </c>
      <c r="Z25" s="86"/>
      <c r="AA25" s="86"/>
      <c r="AB25" s="86" t="s">
        <v>450</v>
      </c>
      <c r="AC25" s="86"/>
      <c r="AD25" s="410"/>
      <c r="AE25" s="410"/>
    </row>
    <row r="26" spans="1:31" ht="19.5" customHeight="1">
      <c r="A26" s="86"/>
      <c r="B26" s="354" t="s">
        <v>256</v>
      </c>
      <c r="C26" s="375"/>
      <c r="D26" s="576">
        <v>3095</v>
      </c>
      <c r="E26" s="573">
        <v>2147</v>
      </c>
      <c r="F26" s="575">
        <v>948</v>
      </c>
      <c r="G26" s="338" t="s">
        <v>218</v>
      </c>
      <c r="H26" s="338" t="s">
        <v>218</v>
      </c>
      <c r="I26" s="353"/>
      <c r="J26" s="354" t="s">
        <v>254</v>
      </c>
      <c r="K26" s="351"/>
      <c r="L26" s="483">
        <v>125</v>
      </c>
      <c r="M26" s="484">
        <v>76</v>
      </c>
      <c r="N26" s="484">
        <v>49</v>
      </c>
      <c r="O26" s="338" t="s">
        <v>218</v>
      </c>
      <c r="P26" s="338" t="s">
        <v>218</v>
      </c>
      <c r="Q26" s="380"/>
      <c r="R26" s="794"/>
      <c r="S26" s="799"/>
      <c r="T26" s="379" t="s">
        <v>255</v>
      </c>
      <c r="U26" s="527">
        <v>76.7</v>
      </c>
      <c r="V26" s="486">
        <v>26.2</v>
      </c>
      <c r="W26" s="489">
        <v>14.6</v>
      </c>
      <c r="X26" s="489">
        <v>11.6</v>
      </c>
      <c r="Y26" s="486">
        <v>38.2</v>
      </c>
      <c r="Z26" s="489">
        <v>26</v>
      </c>
      <c r="AA26" s="489">
        <v>12.2</v>
      </c>
      <c r="AB26" s="486">
        <v>12.3</v>
      </c>
      <c r="AC26" s="496">
        <v>12.3</v>
      </c>
      <c r="AD26" s="497" t="s">
        <v>54</v>
      </c>
      <c r="AE26" s="497" t="s">
        <v>54</v>
      </c>
    </row>
    <row r="27" spans="1:31" ht="19.5" customHeight="1">
      <c r="A27" s="86"/>
      <c r="B27" s="354" t="s">
        <v>259</v>
      </c>
      <c r="C27" s="375" t="s">
        <v>220</v>
      </c>
      <c r="D27" s="576">
        <v>1541</v>
      </c>
      <c r="E27" s="573">
        <v>980</v>
      </c>
      <c r="F27" s="575">
        <v>561</v>
      </c>
      <c r="G27" s="338" t="s">
        <v>218</v>
      </c>
      <c r="H27" s="338" t="s">
        <v>218</v>
      </c>
      <c r="I27" s="353"/>
      <c r="J27" s="354" t="s">
        <v>257</v>
      </c>
      <c r="K27" s="351"/>
      <c r="L27" s="483">
        <v>85</v>
      </c>
      <c r="M27" s="484">
        <v>72</v>
      </c>
      <c r="N27" s="484">
        <v>13</v>
      </c>
      <c r="O27" s="338" t="s">
        <v>218</v>
      </c>
      <c r="P27" s="338" t="s">
        <v>218</v>
      </c>
      <c r="Q27" s="380"/>
      <c r="R27" s="794"/>
      <c r="S27" s="784" t="s">
        <v>258</v>
      </c>
      <c r="T27" s="371"/>
      <c r="U27" s="377"/>
      <c r="V27" s="86" t="s">
        <v>450</v>
      </c>
      <c r="W27" s="86"/>
      <c r="X27" s="86"/>
      <c r="Y27" s="86" t="s">
        <v>450</v>
      </c>
      <c r="Z27" s="86"/>
      <c r="AA27" s="86"/>
      <c r="AB27" s="86"/>
      <c r="AC27" s="86"/>
      <c r="AD27" s="338"/>
      <c r="AE27" s="338"/>
    </row>
    <row r="28" spans="1:31" s="321" customFormat="1" ht="19.5" customHeight="1">
      <c r="A28" s="86"/>
      <c r="B28" s="394" t="s">
        <v>260</v>
      </c>
      <c r="C28" s="395" t="s">
        <v>222</v>
      </c>
      <c r="D28" s="576">
        <v>2458</v>
      </c>
      <c r="E28" s="573">
        <v>1902</v>
      </c>
      <c r="F28" s="575">
        <v>556</v>
      </c>
      <c r="G28" s="390" t="s">
        <v>218</v>
      </c>
      <c r="H28" s="390" t="s">
        <v>218</v>
      </c>
      <c r="I28" s="353"/>
      <c r="J28" s="385"/>
      <c r="K28" s="386"/>
      <c r="L28" s="387"/>
      <c r="M28" s="388"/>
      <c r="N28" s="389"/>
      <c r="O28" s="390"/>
      <c r="P28" s="390"/>
      <c r="Q28" s="391"/>
      <c r="R28" s="795"/>
      <c r="S28" s="785"/>
      <c r="T28" s="392"/>
      <c r="U28" s="377"/>
      <c r="V28" s="86" t="s">
        <v>450</v>
      </c>
      <c r="W28" s="86"/>
      <c r="X28" s="86"/>
      <c r="Y28" s="86" t="s">
        <v>450</v>
      </c>
      <c r="Z28" s="86"/>
      <c r="AA28" s="86"/>
      <c r="AB28" s="86"/>
      <c r="AC28" s="393"/>
      <c r="AD28" s="338"/>
      <c r="AE28" s="338"/>
    </row>
    <row r="29" spans="1:31" s="321" customFormat="1" ht="19.5" customHeight="1">
      <c r="A29" s="393"/>
      <c r="B29" s="394" t="s">
        <v>261</v>
      </c>
      <c r="C29" s="395"/>
      <c r="D29" s="576">
        <v>20785</v>
      </c>
      <c r="E29" s="573">
        <v>10535</v>
      </c>
      <c r="F29" s="575">
        <v>10250</v>
      </c>
      <c r="G29" s="482">
        <v>242</v>
      </c>
      <c r="H29" s="482">
        <v>413</v>
      </c>
      <c r="I29" s="396"/>
      <c r="J29" s="394"/>
      <c r="K29" s="386"/>
      <c r="L29" s="387"/>
      <c r="M29" s="388"/>
      <c r="N29" s="389"/>
      <c r="O29" s="390"/>
      <c r="P29" s="390"/>
      <c r="Q29" s="391"/>
      <c r="R29" s="795"/>
      <c r="S29" s="785"/>
      <c r="T29" s="397" t="s">
        <v>250</v>
      </c>
      <c r="U29" s="528">
        <v>109</v>
      </c>
      <c r="V29" s="484">
        <v>55</v>
      </c>
      <c r="W29" s="491">
        <v>16</v>
      </c>
      <c r="X29" s="491">
        <v>39</v>
      </c>
      <c r="Y29" s="484">
        <v>51</v>
      </c>
      <c r="Z29" s="491">
        <v>34</v>
      </c>
      <c r="AA29" s="491">
        <v>17</v>
      </c>
      <c r="AB29" s="484">
        <v>3</v>
      </c>
      <c r="AC29" s="484">
        <v>3</v>
      </c>
      <c r="AD29" s="280" t="s">
        <v>54</v>
      </c>
      <c r="AE29" s="280" t="s">
        <v>54</v>
      </c>
    </row>
    <row r="30" spans="1:31" s="321" customFormat="1" ht="19.5" customHeight="1">
      <c r="A30" s="393"/>
      <c r="B30" s="394" t="s">
        <v>262</v>
      </c>
      <c r="C30" s="395" t="s">
        <v>222</v>
      </c>
      <c r="D30" s="576">
        <v>2570</v>
      </c>
      <c r="E30" s="573">
        <v>2116</v>
      </c>
      <c r="F30" s="575">
        <v>454</v>
      </c>
      <c r="G30" s="390" t="s">
        <v>218</v>
      </c>
      <c r="H30" s="390" t="s">
        <v>218</v>
      </c>
      <c r="I30" s="396"/>
      <c r="J30" s="394"/>
      <c r="K30" s="386"/>
      <c r="L30" s="387"/>
      <c r="M30" s="388"/>
      <c r="N30" s="389"/>
      <c r="O30" s="390"/>
      <c r="P30" s="390"/>
      <c r="Q30" s="391"/>
      <c r="R30" s="795"/>
      <c r="S30" s="785"/>
      <c r="T30" s="398"/>
      <c r="U30" s="377"/>
      <c r="V30" s="399" t="s">
        <v>450</v>
      </c>
      <c r="W30" s="399"/>
      <c r="X30" s="399"/>
      <c r="Y30" s="399" t="s">
        <v>450</v>
      </c>
      <c r="Z30" s="399"/>
      <c r="AA30" s="399"/>
      <c r="AB30" s="399" t="s">
        <v>450</v>
      </c>
      <c r="AC30" s="393"/>
      <c r="AD30" s="338"/>
      <c r="AE30" s="338"/>
    </row>
    <row r="31" spans="1:31" s="321" customFormat="1" ht="19.5" customHeight="1">
      <c r="A31" s="393"/>
      <c r="B31" s="394" t="s">
        <v>263</v>
      </c>
      <c r="C31" s="395" t="s">
        <v>222</v>
      </c>
      <c r="D31" s="576">
        <v>1643</v>
      </c>
      <c r="E31" s="573">
        <v>1229</v>
      </c>
      <c r="F31" s="575">
        <v>414</v>
      </c>
      <c r="G31" s="390" t="s">
        <v>218</v>
      </c>
      <c r="H31" s="390" t="s">
        <v>218</v>
      </c>
      <c r="I31" s="396"/>
      <c r="J31" s="394"/>
      <c r="K31" s="400"/>
      <c r="L31" s="401"/>
      <c r="M31" s="389"/>
      <c r="N31" s="389"/>
      <c r="O31" s="390"/>
      <c r="P31" s="390"/>
      <c r="Q31" s="391"/>
      <c r="R31" s="796"/>
      <c r="S31" s="786"/>
      <c r="T31" s="402" t="s">
        <v>255</v>
      </c>
      <c r="U31" s="527">
        <v>38.5</v>
      </c>
      <c r="V31" s="486">
        <v>23.6</v>
      </c>
      <c r="W31" s="489">
        <v>8</v>
      </c>
      <c r="X31" s="489">
        <v>15.6</v>
      </c>
      <c r="Y31" s="486">
        <v>14</v>
      </c>
      <c r="Z31" s="489">
        <v>8.6</v>
      </c>
      <c r="AA31" s="489">
        <v>5.4</v>
      </c>
      <c r="AB31" s="486">
        <v>0.9</v>
      </c>
      <c r="AC31" s="496">
        <v>0.9</v>
      </c>
      <c r="AD31" s="497" t="s">
        <v>54</v>
      </c>
      <c r="AE31" s="497" t="s">
        <v>54</v>
      </c>
    </row>
    <row r="32" spans="1:31" s="321" customFormat="1" ht="19.5" customHeight="1">
      <c r="A32" s="393"/>
      <c r="B32" s="394" t="s">
        <v>265</v>
      </c>
      <c r="C32" s="395"/>
      <c r="D32" s="576">
        <v>2355</v>
      </c>
      <c r="E32" s="573">
        <v>1881</v>
      </c>
      <c r="F32" s="575">
        <v>474</v>
      </c>
      <c r="G32" s="390" t="s">
        <v>218</v>
      </c>
      <c r="H32" s="390" t="s">
        <v>218</v>
      </c>
      <c r="I32" s="396"/>
      <c r="J32" s="394"/>
      <c r="K32" s="400"/>
      <c r="L32" s="401"/>
      <c r="M32" s="389"/>
      <c r="N32" s="389"/>
      <c r="O32" s="390"/>
      <c r="P32" s="390"/>
      <c r="Q32" s="391"/>
      <c r="R32" s="790" t="s">
        <v>264</v>
      </c>
      <c r="S32" s="803" t="s">
        <v>297</v>
      </c>
      <c r="T32" s="403"/>
      <c r="U32" s="366"/>
      <c r="V32" s="294"/>
      <c r="W32" s="294"/>
      <c r="X32" s="294"/>
      <c r="Y32" s="367"/>
      <c r="Z32" s="294"/>
      <c r="AA32" s="294"/>
      <c r="AB32" s="294"/>
      <c r="AC32" s="404"/>
      <c r="AD32" s="294"/>
      <c r="AE32" s="294"/>
    </row>
    <row r="33" spans="1:31" s="321" customFormat="1" ht="19.5" customHeight="1">
      <c r="A33" s="405"/>
      <c r="B33" s="406" t="s">
        <v>238</v>
      </c>
      <c r="C33" s="407"/>
      <c r="D33" s="577">
        <v>1456</v>
      </c>
      <c r="E33" s="577">
        <v>1181</v>
      </c>
      <c r="F33" s="577">
        <v>275</v>
      </c>
      <c r="G33" s="408" t="s">
        <v>218</v>
      </c>
      <c r="H33" s="409" t="s">
        <v>218</v>
      </c>
      <c r="I33" s="436"/>
      <c r="J33" s="405"/>
      <c r="K33" s="437"/>
      <c r="L33" s="405"/>
      <c r="M33" s="405"/>
      <c r="N33" s="405"/>
      <c r="O33" s="405"/>
      <c r="P33" s="405"/>
      <c r="Q33" s="391"/>
      <c r="R33" s="791"/>
      <c r="S33" s="785"/>
      <c r="T33" s="394" t="s">
        <v>214</v>
      </c>
      <c r="U33" s="527">
        <v>2161.2</v>
      </c>
      <c r="V33" s="486">
        <v>591.1</v>
      </c>
      <c r="W33" s="489">
        <v>197.2</v>
      </c>
      <c r="X33" s="489">
        <v>393.9</v>
      </c>
      <c r="Y33" s="486">
        <v>1503.3</v>
      </c>
      <c r="Z33" s="489">
        <v>821.5</v>
      </c>
      <c r="AA33" s="489">
        <v>681.8</v>
      </c>
      <c r="AB33" s="486">
        <v>67</v>
      </c>
      <c r="AC33" s="489">
        <v>67</v>
      </c>
      <c r="AD33" s="489" t="s">
        <v>54</v>
      </c>
      <c r="AE33" s="497" t="s">
        <v>54</v>
      </c>
    </row>
    <row r="34" spans="1:31" s="321" customFormat="1" ht="19.5" customHeight="1">
      <c r="A34" s="438" t="s">
        <v>267</v>
      </c>
      <c r="B34" s="439"/>
      <c r="C34" s="438"/>
      <c r="D34" s="440"/>
      <c r="E34" s="440"/>
      <c r="F34" s="440"/>
      <c r="G34" s="441"/>
      <c r="H34" s="441"/>
      <c r="I34" s="442"/>
      <c r="J34" s="438"/>
      <c r="K34" s="438"/>
      <c r="L34" s="438"/>
      <c r="M34" s="438"/>
      <c r="N34" s="438"/>
      <c r="O34" s="438"/>
      <c r="P34" s="438"/>
      <c r="Q34" s="391"/>
      <c r="R34" s="791"/>
      <c r="S34" s="785"/>
      <c r="T34" s="393" t="s">
        <v>266</v>
      </c>
      <c r="U34" s="527">
        <v>25.6</v>
      </c>
      <c r="V34" s="486">
        <v>5</v>
      </c>
      <c r="W34" s="489">
        <v>2.6</v>
      </c>
      <c r="X34" s="489">
        <v>2.4</v>
      </c>
      <c r="Y34" s="486">
        <v>20.6</v>
      </c>
      <c r="Z34" s="489">
        <v>16.7</v>
      </c>
      <c r="AA34" s="489">
        <v>3.9</v>
      </c>
      <c r="AB34" s="497" t="s">
        <v>54</v>
      </c>
      <c r="AC34" s="492" t="s">
        <v>54</v>
      </c>
      <c r="AD34" s="497" t="s">
        <v>54</v>
      </c>
      <c r="AE34" s="497" t="s">
        <v>54</v>
      </c>
    </row>
    <row r="35" spans="1:31" s="321" customFormat="1" ht="19.5" customHeight="1">
      <c r="A35" s="393" t="s">
        <v>268</v>
      </c>
      <c r="B35" s="393"/>
      <c r="C35" s="393"/>
      <c r="D35" s="393"/>
      <c r="E35" s="393"/>
      <c r="F35" s="393"/>
      <c r="G35" s="393"/>
      <c r="R35" s="791"/>
      <c r="S35" s="785"/>
      <c r="T35" s="393" t="s">
        <v>412</v>
      </c>
      <c r="U35" s="527">
        <v>235</v>
      </c>
      <c r="V35" s="486">
        <v>59.7</v>
      </c>
      <c r="W35" s="489">
        <v>45.7</v>
      </c>
      <c r="X35" s="489">
        <v>14</v>
      </c>
      <c r="Y35" s="486">
        <v>108.3</v>
      </c>
      <c r="Z35" s="489">
        <v>86.7</v>
      </c>
      <c r="AA35" s="489">
        <v>21.6</v>
      </c>
      <c r="AB35" s="486">
        <v>67</v>
      </c>
      <c r="AC35" s="497">
        <v>67</v>
      </c>
      <c r="AD35" s="497" t="s">
        <v>54</v>
      </c>
      <c r="AE35" s="497" t="s">
        <v>54</v>
      </c>
    </row>
    <row r="36" spans="1:31" s="321" customFormat="1" ht="19.5" customHeight="1">
      <c r="A36" s="393" t="s">
        <v>269</v>
      </c>
      <c r="B36" s="393"/>
      <c r="C36" s="393"/>
      <c r="D36" s="393"/>
      <c r="E36" s="393"/>
      <c r="F36" s="393"/>
      <c r="G36" s="393"/>
      <c r="R36" s="791"/>
      <c r="S36" s="785"/>
      <c r="T36" s="393" t="s">
        <v>413</v>
      </c>
      <c r="U36" s="527">
        <v>1782.7</v>
      </c>
      <c r="V36" s="486">
        <v>521.4</v>
      </c>
      <c r="W36" s="489">
        <v>148.5</v>
      </c>
      <c r="X36" s="489">
        <v>372.9</v>
      </c>
      <c r="Y36" s="486">
        <v>1261.3</v>
      </c>
      <c r="Z36" s="489">
        <v>672.3</v>
      </c>
      <c r="AA36" s="489">
        <v>589</v>
      </c>
      <c r="AB36" s="497" t="s">
        <v>54</v>
      </c>
      <c r="AC36" s="492" t="s">
        <v>54</v>
      </c>
      <c r="AD36" s="497" t="s">
        <v>54</v>
      </c>
      <c r="AE36" s="497" t="s">
        <v>54</v>
      </c>
    </row>
    <row r="37" spans="1:31" s="321" customFormat="1" ht="19.5" customHeight="1">
      <c r="A37" s="321" t="s">
        <v>53</v>
      </c>
      <c r="R37" s="791"/>
      <c r="S37" s="786"/>
      <c r="T37" s="393" t="s">
        <v>414</v>
      </c>
      <c r="U37" s="527">
        <v>117.9</v>
      </c>
      <c r="V37" s="486">
        <v>4.8</v>
      </c>
      <c r="W37" s="489">
        <v>0.4</v>
      </c>
      <c r="X37" s="489">
        <v>4.4</v>
      </c>
      <c r="Y37" s="486">
        <v>113.1</v>
      </c>
      <c r="Z37" s="489">
        <v>45.8</v>
      </c>
      <c r="AA37" s="489">
        <v>67.3</v>
      </c>
      <c r="AB37" s="514" t="s">
        <v>54</v>
      </c>
      <c r="AC37" s="492" t="s">
        <v>54</v>
      </c>
      <c r="AD37" s="492" t="s">
        <v>54</v>
      </c>
      <c r="AE37" s="492" t="s">
        <v>54</v>
      </c>
    </row>
    <row r="38" spans="1:31" s="321" customFormat="1" ht="19.5" customHeight="1">
      <c r="A38" s="184" t="s">
        <v>270</v>
      </c>
      <c r="R38" s="791"/>
      <c r="S38" s="803" t="s">
        <v>415</v>
      </c>
      <c r="T38" s="398"/>
      <c r="U38" s="377"/>
      <c r="V38" s="86" t="s">
        <v>450</v>
      </c>
      <c r="W38" s="357"/>
      <c r="X38" s="86"/>
      <c r="Y38" s="86"/>
      <c r="Z38" s="184"/>
      <c r="AA38" s="86"/>
      <c r="AB38" s="486" t="s">
        <v>436</v>
      </c>
      <c r="AC38" s="497" t="s">
        <v>436</v>
      </c>
      <c r="AD38" s="410" t="s">
        <v>450</v>
      </c>
      <c r="AE38" s="486" t="s">
        <v>436</v>
      </c>
    </row>
    <row r="39" spans="1:31" s="321" customFormat="1" ht="19.5" customHeight="1">
      <c r="A39" s="393"/>
      <c r="R39" s="791"/>
      <c r="S39" s="785"/>
      <c r="T39" s="394" t="s">
        <v>214</v>
      </c>
      <c r="U39" s="527">
        <v>442.4</v>
      </c>
      <c r="V39" s="486">
        <v>24.1</v>
      </c>
      <c r="W39" s="492" t="s">
        <v>54</v>
      </c>
      <c r="X39" s="489">
        <v>24.1</v>
      </c>
      <c r="Y39" s="486">
        <v>418.4</v>
      </c>
      <c r="Z39" s="489">
        <v>172</v>
      </c>
      <c r="AA39" s="489">
        <v>246.4</v>
      </c>
      <c r="AB39" s="492" t="s">
        <v>54</v>
      </c>
      <c r="AC39" s="492" t="s">
        <v>54</v>
      </c>
      <c r="AD39" s="492" t="s">
        <v>54</v>
      </c>
      <c r="AE39" s="492" t="s">
        <v>54</v>
      </c>
    </row>
    <row r="40" spans="1:31" ht="19.5" customHeight="1">
      <c r="A40" s="725" t="s">
        <v>455</v>
      </c>
      <c r="B40" s="726"/>
      <c r="C40" s="726"/>
      <c r="D40" s="726"/>
      <c r="E40" s="726"/>
      <c r="F40" s="726"/>
      <c r="G40" s="726"/>
      <c r="H40" s="726"/>
      <c r="I40" s="726"/>
      <c r="J40" s="726"/>
      <c r="K40" s="726"/>
      <c r="L40" s="726"/>
      <c r="M40" s="726"/>
      <c r="N40" s="726"/>
      <c r="O40" s="726"/>
      <c r="R40" s="775"/>
      <c r="S40" s="798"/>
      <c r="T40" s="86" t="s">
        <v>271</v>
      </c>
      <c r="U40" s="527">
        <v>40.4</v>
      </c>
      <c r="V40" s="486">
        <v>1.7</v>
      </c>
      <c r="W40" s="492" t="s">
        <v>54</v>
      </c>
      <c r="X40" s="489">
        <v>1.7</v>
      </c>
      <c r="Y40" s="486">
        <v>38.7</v>
      </c>
      <c r="Z40" s="489">
        <v>16.4</v>
      </c>
      <c r="AA40" s="489">
        <v>22.3</v>
      </c>
      <c r="AB40" s="492" t="s">
        <v>54</v>
      </c>
      <c r="AC40" s="492" t="s">
        <v>54</v>
      </c>
      <c r="AD40" s="492" t="s">
        <v>54</v>
      </c>
      <c r="AE40" s="492" t="s">
        <v>54</v>
      </c>
    </row>
    <row r="41" spans="1:31" ht="19.5" customHeight="1">
      <c r="A41" s="809" t="s">
        <v>494</v>
      </c>
      <c r="B41" s="775"/>
      <c r="C41" s="775"/>
      <c r="D41" s="775"/>
      <c r="E41" s="775"/>
      <c r="F41" s="775"/>
      <c r="G41" s="775"/>
      <c r="H41" s="775"/>
      <c r="I41" s="775"/>
      <c r="J41" s="775"/>
      <c r="K41" s="775"/>
      <c r="L41" s="775"/>
      <c r="M41" s="775"/>
      <c r="N41" s="775"/>
      <c r="O41" s="775"/>
      <c r="R41" s="775"/>
      <c r="S41" s="798"/>
      <c r="T41" s="86" t="s">
        <v>369</v>
      </c>
      <c r="U41" s="527">
        <v>276.6</v>
      </c>
      <c r="V41" s="486">
        <v>10.1</v>
      </c>
      <c r="W41" s="492" t="s">
        <v>54</v>
      </c>
      <c r="X41" s="489">
        <v>10.1</v>
      </c>
      <c r="Y41" s="486">
        <v>266.5</v>
      </c>
      <c r="Z41" s="489">
        <v>116.7</v>
      </c>
      <c r="AA41" s="489">
        <v>149.8</v>
      </c>
      <c r="AB41" s="492" t="s">
        <v>54</v>
      </c>
      <c r="AC41" s="492" t="s">
        <v>54</v>
      </c>
      <c r="AD41" s="492" t="s">
        <v>54</v>
      </c>
      <c r="AE41" s="492" t="s">
        <v>54</v>
      </c>
    </row>
    <row r="42" spans="2:31" ht="19.5" customHeight="1" thickBot="1">
      <c r="B42" s="337"/>
      <c r="C42" s="337"/>
      <c r="D42" s="411"/>
      <c r="E42" s="337"/>
      <c r="F42" s="337"/>
      <c r="G42" s="337"/>
      <c r="H42" s="337"/>
      <c r="N42" s="86"/>
      <c r="O42" s="338" t="s">
        <v>370</v>
      </c>
      <c r="R42" s="792"/>
      <c r="S42" s="799"/>
      <c r="T42" s="86" t="s">
        <v>371</v>
      </c>
      <c r="U42" s="527">
        <v>125.4</v>
      </c>
      <c r="V42" s="486">
        <v>12.3</v>
      </c>
      <c r="W42" s="490" t="s">
        <v>54</v>
      </c>
      <c r="X42" s="489">
        <v>12.3</v>
      </c>
      <c r="Y42" s="486">
        <v>113.1</v>
      </c>
      <c r="Z42" s="489">
        <v>38.9</v>
      </c>
      <c r="AA42" s="489">
        <v>74.2</v>
      </c>
      <c r="AB42" s="490" t="s">
        <v>54</v>
      </c>
      <c r="AC42" s="490" t="s">
        <v>54</v>
      </c>
      <c r="AD42" s="490" t="s">
        <v>54</v>
      </c>
      <c r="AE42" s="490" t="s">
        <v>54</v>
      </c>
    </row>
    <row r="43" spans="1:31" ht="19.5" customHeight="1">
      <c r="A43" s="735" t="s">
        <v>276</v>
      </c>
      <c r="B43" s="735"/>
      <c r="C43" s="735"/>
      <c r="D43" s="810"/>
      <c r="E43" s="781" t="s">
        <v>519</v>
      </c>
      <c r="F43" s="735"/>
      <c r="G43" s="781" t="s">
        <v>520</v>
      </c>
      <c r="H43" s="735"/>
      <c r="I43" s="753"/>
      <c r="J43" s="781" t="s">
        <v>521</v>
      </c>
      <c r="K43" s="753"/>
      <c r="L43" s="781" t="s">
        <v>522</v>
      </c>
      <c r="M43" s="753"/>
      <c r="N43" s="781" t="s">
        <v>523</v>
      </c>
      <c r="O43" s="735"/>
      <c r="R43" s="793" t="s">
        <v>277</v>
      </c>
      <c r="S43" s="784" t="s">
        <v>416</v>
      </c>
      <c r="T43" s="294"/>
      <c r="U43" s="366"/>
      <c r="V43" s="367"/>
      <c r="W43" s="86"/>
      <c r="X43" s="294"/>
      <c r="Y43" s="367"/>
      <c r="Z43" s="294"/>
      <c r="AA43" s="294"/>
      <c r="AB43" s="86"/>
      <c r="AC43" s="357"/>
      <c r="AD43" s="86"/>
      <c r="AE43" s="86" t="s">
        <v>450</v>
      </c>
    </row>
    <row r="44" spans="1:31" ht="19.5" customHeight="1">
      <c r="A44" s="789" t="s">
        <v>278</v>
      </c>
      <c r="B44" s="789"/>
      <c r="C44" s="789"/>
      <c r="D44" s="771"/>
      <c r="F44" s="95">
        <v>2687</v>
      </c>
      <c r="G44" s="364"/>
      <c r="H44" s="95">
        <v>2648</v>
      </c>
      <c r="J44" s="220"/>
      <c r="K44" s="95">
        <v>2599</v>
      </c>
      <c r="L44" s="86"/>
      <c r="M44" s="95">
        <v>2630</v>
      </c>
      <c r="N44" s="86"/>
      <c r="O44" s="95">
        <v>2738</v>
      </c>
      <c r="R44" s="794"/>
      <c r="S44" s="798"/>
      <c r="T44" s="354" t="s">
        <v>417</v>
      </c>
      <c r="U44" s="527">
        <v>2572.9</v>
      </c>
      <c r="V44" s="486">
        <v>611.1</v>
      </c>
      <c r="W44" s="489">
        <v>197.2</v>
      </c>
      <c r="X44" s="489">
        <v>413.9</v>
      </c>
      <c r="Y44" s="486">
        <v>1894.8</v>
      </c>
      <c r="Z44" s="489">
        <v>985.5</v>
      </c>
      <c r="AA44" s="489">
        <v>909.3</v>
      </c>
      <c r="AB44" s="486">
        <v>67</v>
      </c>
      <c r="AC44" s="489">
        <v>67</v>
      </c>
      <c r="AD44" s="489" t="s">
        <v>54</v>
      </c>
      <c r="AE44" s="497" t="s">
        <v>54</v>
      </c>
    </row>
    <row r="45" spans="1:31" ht="19.5" customHeight="1">
      <c r="A45" s="86"/>
      <c r="B45" s="780" t="s">
        <v>374</v>
      </c>
      <c r="C45" s="767"/>
      <c r="D45" s="768"/>
      <c r="F45" s="88">
        <v>1433</v>
      </c>
      <c r="H45" s="88">
        <v>1432</v>
      </c>
      <c r="K45" s="450">
        <v>1400</v>
      </c>
      <c r="L45" s="86"/>
      <c r="M45" s="450">
        <v>1454</v>
      </c>
      <c r="N45" s="86"/>
      <c r="O45" s="450">
        <v>1520</v>
      </c>
      <c r="R45" s="794"/>
      <c r="S45" s="798"/>
      <c r="T45" s="354" t="s">
        <v>375</v>
      </c>
      <c r="U45" s="527">
        <v>49.2</v>
      </c>
      <c r="V45" s="486">
        <v>23.3</v>
      </c>
      <c r="W45" s="489">
        <v>5.8</v>
      </c>
      <c r="X45" s="489">
        <v>17.5</v>
      </c>
      <c r="Y45" s="486">
        <v>25.9</v>
      </c>
      <c r="Z45" s="489">
        <v>14.7</v>
      </c>
      <c r="AA45" s="489">
        <v>11.2</v>
      </c>
      <c r="AB45" s="497" t="s">
        <v>54</v>
      </c>
      <c r="AC45" s="492" t="s">
        <v>54</v>
      </c>
      <c r="AD45" s="497" t="s">
        <v>54</v>
      </c>
      <c r="AE45" s="497" t="s">
        <v>54</v>
      </c>
    </row>
    <row r="46" spans="1:31" ht="19.5" customHeight="1">
      <c r="A46" s="86"/>
      <c r="B46" s="780" t="s">
        <v>377</v>
      </c>
      <c r="C46" s="780"/>
      <c r="D46" s="768"/>
      <c r="F46" s="88">
        <v>1254</v>
      </c>
      <c r="H46" s="88">
        <v>1216</v>
      </c>
      <c r="K46" s="450">
        <v>1199</v>
      </c>
      <c r="L46" s="86"/>
      <c r="M46" s="450">
        <v>1176</v>
      </c>
      <c r="N46" s="86"/>
      <c r="O46" s="450">
        <v>1218</v>
      </c>
      <c r="R46" s="794"/>
      <c r="S46" s="798"/>
      <c r="T46" s="354" t="s">
        <v>378</v>
      </c>
      <c r="U46" s="527">
        <v>2074.3</v>
      </c>
      <c r="V46" s="486">
        <v>570.7</v>
      </c>
      <c r="W46" s="486">
        <v>191.4</v>
      </c>
      <c r="X46" s="489">
        <v>379.3</v>
      </c>
      <c r="Y46" s="486">
        <v>1436.6</v>
      </c>
      <c r="Z46" s="489">
        <v>787</v>
      </c>
      <c r="AA46" s="489">
        <v>649.6</v>
      </c>
      <c r="AB46" s="486">
        <v>67</v>
      </c>
      <c r="AC46" s="486">
        <v>67</v>
      </c>
      <c r="AD46" s="497" t="s">
        <v>54</v>
      </c>
      <c r="AE46" s="497" t="s">
        <v>54</v>
      </c>
    </row>
    <row r="47" spans="1:31" ht="19.5" customHeight="1">
      <c r="A47" s="86"/>
      <c r="B47" s="86"/>
      <c r="C47" s="86"/>
      <c r="D47" s="351"/>
      <c r="F47" s="88"/>
      <c r="G47" s="86"/>
      <c r="H47" s="88"/>
      <c r="K47" s="88"/>
      <c r="L47" s="86"/>
      <c r="M47" s="88"/>
      <c r="N47" s="86"/>
      <c r="O47" s="88"/>
      <c r="R47" s="794"/>
      <c r="S47" s="799"/>
      <c r="T47" s="87" t="s">
        <v>379</v>
      </c>
      <c r="U47" s="527">
        <v>449.4</v>
      </c>
      <c r="V47" s="486">
        <v>17.1</v>
      </c>
      <c r="W47" s="492" t="s">
        <v>54</v>
      </c>
      <c r="X47" s="489">
        <v>17.1</v>
      </c>
      <c r="Y47" s="486">
        <v>432.3</v>
      </c>
      <c r="Z47" s="489">
        <v>183.8</v>
      </c>
      <c r="AA47" s="489">
        <v>248.5</v>
      </c>
      <c r="AB47" s="492" t="s">
        <v>54</v>
      </c>
      <c r="AC47" s="492" t="s">
        <v>54</v>
      </c>
      <c r="AD47" s="492" t="s">
        <v>54</v>
      </c>
      <c r="AE47" s="492" t="s">
        <v>54</v>
      </c>
    </row>
    <row r="48" spans="1:31" ht="19.5" customHeight="1">
      <c r="A48" s="812" t="s">
        <v>380</v>
      </c>
      <c r="B48" s="812"/>
      <c r="C48" s="812"/>
      <c r="D48" s="802"/>
      <c r="F48" s="95">
        <v>537036</v>
      </c>
      <c r="G48" s="364"/>
      <c r="H48" s="95">
        <v>510360</v>
      </c>
      <c r="J48" s="92"/>
      <c r="K48" s="95">
        <v>499435</v>
      </c>
      <c r="L48" s="86"/>
      <c r="M48" s="95">
        <v>493524</v>
      </c>
      <c r="N48" s="86"/>
      <c r="O48" s="95">
        <v>504824</v>
      </c>
      <c r="R48" s="804"/>
      <c r="S48" s="772" t="s">
        <v>381</v>
      </c>
      <c r="T48" s="773"/>
      <c r="U48" s="529">
        <v>30.9</v>
      </c>
      <c r="V48" s="487">
        <v>4</v>
      </c>
      <c r="W48" s="490" t="s">
        <v>54</v>
      </c>
      <c r="X48" s="494">
        <v>4</v>
      </c>
      <c r="Y48" s="487">
        <v>26.9</v>
      </c>
      <c r="Z48" s="494">
        <v>8</v>
      </c>
      <c r="AA48" s="494">
        <v>18.9</v>
      </c>
      <c r="AB48" s="490" t="s">
        <v>54</v>
      </c>
      <c r="AC48" s="490" t="s">
        <v>54</v>
      </c>
      <c r="AD48" s="490" t="s">
        <v>54</v>
      </c>
      <c r="AE48" s="490" t="s">
        <v>54</v>
      </c>
    </row>
    <row r="49" spans="1:26" ht="19.5" customHeight="1">
      <c r="A49" s="86"/>
      <c r="B49" s="780" t="s">
        <v>382</v>
      </c>
      <c r="C49" s="780"/>
      <c r="D49" s="768"/>
      <c r="F49" s="88">
        <v>511072</v>
      </c>
      <c r="H49" s="88">
        <v>494436</v>
      </c>
      <c r="K49" s="450">
        <v>483012</v>
      </c>
      <c r="L49" s="86"/>
      <c r="M49" s="450">
        <v>481162</v>
      </c>
      <c r="N49" s="86"/>
      <c r="O49" s="450">
        <v>490795</v>
      </c>
      <c r="R49" s="86" t="s">
        <v>283</v>
      </c>
      <c r="S49" s="86"/>
      <c r="T49" s="86"/>
      <c r="U49" s="86"/>
      <c r="V49" s="86"/>
      <c r="W49" s="86"/>
      <c r="X49" s="86"/>
      <c r="Z49" s="167" t="s">
        <v>436</v>
      </c>
    </row>
    <row r="50" spans="1:25" ht="15" customHeight="1">
      <c r="A50" s="119"/>
      <c r="B50" s="773" t="s">
        <v>385</v>
      </c>
      <c r="C50" s="773"/>
      <c r="D50" s="811"/>
      <c r="F50" s="88">
        <v>25964</v>
      </c>
      <c r="H50" s="88">
        <v>15924</v>
      </c>
      <c r="K50" s="450">
        <v>16423</v>
      </c>
      <c r="L50" s="86"/>
      <c r="M50" s="450">
        <v>12362</v>
      </c>
      <c r="N50" s="86"/>
      <c r="O50" s="450">
        <v>14029</v>
      </c>
      <c r="R50" s="805" t="s">
        <v>386</v>
      </c>
      <c r="S50" s="805"/>
      <c r="T50" s="805"/>
      <c r="U50" s="805"/>
      <c r="V50" s="805"/>
      <c r="W50" s="805"/>
      <c r="X50" s="805"/>
      <c r="Y50" s="805"/>
    </row>
    <row r="51" spans="1:18" ht="15" customHeight="1">
      <c r="A51" s="294" t="s">
        <v>387</v>
      </c>
      <c r="B51" s="294"/>
      <c r="C51" s="294"/>
      <c r="D51" s="345"/>
      <c r="E51" s="345"/>
      <c r="F51" s="345"/>
      <c r="G51" s="345"/>
      <c r="H51" s="412"/>
      <c r="I51" s="412"/>
      <c r="J51" s="413"/>
      <c r="K51" s="413"/>
      <c r="L51" s="413"/>
      <c r="M51" s="413"/>
      <c r="N51" s="413"/>
      <c r="O51" s="413"/>
      <c r="R51" s="86" t="s">
        <v>388</v>
      </c>
    </row>
    <row r="52" spans="1:15" ht="15" customHeight="1">
      <c r="A52" s="86" t="s">
        <v>290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</row>
    <row r="53" spans="1:7" ht="15.75" customHeight="1">
      <c r="A53" s="86" t="s">
        <v>138</v>
      </c>
      <c r="B53" s="86"/>
      <c r="C53" s="86"/>
      <c r="D53" s="86"/>
      <c r="E53" s="86"/>
      <c r="F53" s="86"/>
      <c r="G53" s="86"/>
    </row>
  </sheetData>
  <sheetProtection/>
  <mergeCells count="73">
    <mergeCell ref="R50:Y50"/>
    <mergeCell ref="I21:K21"/>
    <mergeCell ref="A40:O40"/>
    <mergeCell ref="A41:O41"/>
    <mergeCell ref="A43:D43"/>
    <mergeCell ref="E43:F43"/>
    <mergeCell ref="B50:D50"/>
    <mergeCell ref="B45:D45"/>
    <mergeCell ref="J43:K43"/>
    <mergeCell ref="A48:D48"/>
    <mergeCell ref="R13:T13"/>
    <mergeCell ref="S48:T48"/>
    <mergeCell ref="S32:S37"/>
    <mergeCell ref="S38:S42"/>
    <mergeCell ref="S43:S47"/>
    <mergeCell ref="R17:R20"/>
    <mergeCell ref="R43:R48"/>
    <mergeCell ref="A44:D44"/>
    <mergeCell ref="F14:F15"/>
    <mergeCell ref="B49:D49"/>
    <mergeCell ref="L43:M43"/>
    <mergeCell ref="N43:O43"/>
    <mergeCell ref="R11:T11"/>
    <mergeCell ref="R32:R42"/>
    <mergeCell ref="R21:R31"/>
    <mergeCell ref="S22:T22"/>
    <mergeCell ref="S23:S26"/>
    <mergeCell ref="B46:D46"/>
    <mergeCell ref="G43:I43"/>
    <mergeCell ref="A11:C11"/>
    <mergeCell ref="A12:C12"/>
    <mergeCell ref="S27:S31"/>
    <mergeCell ref="R12:T12"/>
    <mergeCell ref="A13:C13"/>
    <mergeCell ref="S14:T14"/>
    <mergeCell ref="E14:E15"/>
    <mergeCell ref="C14:C15"/>
    <mergeCell ref="R10:T10"/>
    <mergeCell ref="S18:T18"/>
    <mergeCell ref="S20:T20"/>
    <mergeCell ref="R16:T16"/>
    <mergeCell ref="R2:AE2"/>
    <mergeCell ref="A3:P3"/>
    <mergeCell ref="R3:AE3"/>
    <mergeCell ref="A5:C7"/>
    <mergeCell ref="D5:F5"/>
    <mergeCell ref="A14:B14"/>
    <mergeCell ref="D14:D15"/>
    <mergeCell ref="G14:G15"/>
    <mergeCell ref="H14:H15"/>
    <mergeCell ref="A10:C10"/>
    <mergeCell ref="Y5:AA5"/>
    <mergeCell ref="A8:C8"/>
    <mergeCell ref="A9:C9"/>
    <mergeCell ref="R8:T8"/>
    <mergeCell ref="R9:T9"/>
    <mergeCell ref="I8:K8"/>
    <mergeCell ref="O5:P5"/>
    <mergeCell ref="G5:H5"/>
    <mergeCell ref="I5:K7"/>
    <mergeCell ref="D6:F6"/>
    <mergeCell ref="V5:X5"/>
    <mergeCell ref="R7:T7"/>
    <mergeCell ref="A2:P2"/>
    <mergeCell ref="L6:N6"/>
    <mergeCell ref="O6:O7"/>
    <mergeCell ref="P6:P7"/>
    <mergeCell ref="AB5:AE5"/>
    <mergeCell ref="G6:G7"/>
    <mergeCell ref="H6:H7"/>
    <mergeCell ref="L5:N5"/>
    <mergeCell ref="R5:T6"/>
    <mergeCell ref="U5:U6"/>
  </mergeCells>
  <conditionalFormatting sqref="U14:AA14 W44:W46 X44:AA48 AB44:AE46 U44:V48">
    <cfRule type="cellIs" priority="2" dxfId="0" operator="equal" stopIfTrue="1">
      <formula>0</formula>
    </cfRule>
  </conditionalFormatting>
  <printOptions/>
  <pageMargins left="0.3937007874015748" right="0.1968503937007874" top="0.984251968503937" bottom="0.984251968503937" header="0.5118110236220472" footer="0.5118110236220472"/>
  <pageSetup fitToHeight="1" fitToWidth="1" horizontalDpi="600" verticalDpi="600" orientation="landscape" paperSize="8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3"/>
  <sheetViews>
    <sheetView zoomScalePageLayoutView="0" workbookViewId="0" topLeftCell="Q15">
      <selection activeCell="Z41" sqref="Z41"/>
    </sheetView>
  </sheetViews>
  <sheetFormatPr defaultColWidth="10.59765625" defaultRowHeight="15"/>
  <cols>
    <col min="1" max="1" width="2.59765625" style="138" customWidth="1"/>
    <col min="2" max="2" width="11.59765625" style="138" customWidth="1"/>
    <col min="3" max="26" width="12.59765625" style="336" customWidth="1"/>
    <col min="27" max="16384" width="10.59765625" style="138" customWidth="1"/>
  </cols>
  <sheetData>
    <row r="1" spans="1:26" s="133" customFormat="1" ht="19.5" customHeight="1">
      <c r="A1" s="131" t="s">
        <v>539</v>
      </c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20" t="s">
        <v>540</v>
      </c>
    </row>
    <row r="2" spans="1:26" s="321" customFormat="1" ht="19.5" customHeight="1">
      <c r="A2" s="834" t="s">
        <v>457</v>
      </c>
      <c r="B2" s="834"/>
      <c r="C2" s="834"/>
      <c r="D2" s="834"/>
      <c r="E2" s="834"/>
      <c r="F2" s="834"/>
      <c r="G2" s="834"/>
      <c r="H2" s="834"/>
      <c r="I2" s="834"/>
      <c r="J2" s="834"/>
      <c r="K2" s="834"/>
      <c r="L2" s="834"/>
      <c r="M2" s="834"/>
      <c r="N2" s="834"/>
      <c r="O2" s="834"/>
      <c r="P2" s="834"/>
      <c r="Q2" s="834"/>
      <c r="R2" s="834"/>
      <c r="S2" s="834"/>
      <c r="T2" s="834"/>
      <c r="U2" s="834"/>
      <c r="V2" s="834"/>
      <c r="W2" s="834"/>
      <c r="X2" s="834"/>
      <c r="Y2" s="834"/>
      <c r="Z2" s="834"/>
    </row>
    <row r="3" spans="1:26" s="321" customFormat="1" ht="19.5" customHeight="1">
      <c r="A3" s="817" t="s">
        <v>524</v>
      </c>
      <c r="B3" s="818"/>
      <c r="C3" s="818"/>
      <c r="D3" s="818"/>
      <c r="E3" s="818"/>
      <c r="F3" s="818"/>
      <c r="G3" s="818"/>
      <c r="H3" s="818"/>
      <c r="I3" s="818"/>
      <c r="J3" s="818"/>
      <c r="K3" s="818"/>
      <c r="L3" s="818"/>
      <c r="M3" s="818"/>
      <c r="N3" s="818"/>
      <c r="O3" s="818"/>
      <c r="P3" s="818"/>
      <c r="Q3" s="818"/>
      <c r="R3" s="818"/>
      <c r="S3" s="818"/>
      <c r="T3" s="818"/>
      <c r="U3" s="818"/>
      <c r="V3" s="818"/>
      <c r="W3" s="818"/>
      <c r="X3" s="818"/>
      <c r="Y3" s="818"/>
      <c r="Z3" s="818"/>
    </row>
    <row r="4" spans="2:26" s="321" customFormat="1" ht="18" customHeight="1" thickBot="1">
      <c r="B4" s="322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4" t="s">
        <v>113</v>
      </c>
    </row>
    <row r="5" spans="1:26" s="321" customFormat="1" ht="15" customHeight="1">
      <c r="A5" s="835" t="s">
        <v>165</v>
      </c>
      <c r="B5" s="836"/>
      <c r="C5" s="837" t="s">
        <v>166</v>
      </c>
      <c r="D5" s="837" t="s">
        <v>167</v>
      </c>
      <c r="E5" s="837" t="s">
        <v>168</v>
      </c>
      <c r="F5" s="837" t="s">
        <v>169</v>
      </c>
      <c r="G5" s="839" t="s">
        <v>170</v>
      </c>
      <c r="H5" s="840"/>
      <c r="I5" s="849" t="s">
        <v>171</v>
      </c>
      <c r="J5" s="850"/>
      <c r="K5" s="850"/>
      <c r="L5" s="850"/>
      <c r="M5" s="851"/>
      <c r="N5" s="847" t="s">
        <v>150</v>
      </c>
      <c r="O5" s="848"/>
      <c r="P5" s="848"/>
      <c r="Q5" s="848"/>
      <c r="R5" s="848"/>
      <c r="S5" s="848"/>
      <c r="T5" s="848"/>
      <c r="U5" s="852"/>
      <c r="V5" s="847" t="s">
        <v>151</v>
      </c>
      <c r="W5" s="848"/>
      <c r="X5" s="848"/>
      <c r="Y5" s="848"/>
      <c r="Z5" s="848"/>
    </row>
    <row r="6" spans="1:26" s="321" customFormat="1" ht="15" customHeight="1">
      <c r="A6" s="751"/>
      <c r="B6" s="752"/>
      <c r="C6" s="838"/>
      <c r="D6" s="838"/>
      <c r="E6" s="838"/>
      <c r="F6" s="838"/>
      <c r="G6" s="841"/>
      <c r="H6" s="842"/>
      <c r="I6" s="832"/>
      <c r="J6" s="833"/>
      <c r="K6" s="833"/>
      <c r="L6" s="833"/>
      <c r="M6" s="846"/>
      <c r="N6" s="826" t="s">
        <v>152</v>
      </c>
      <c r="O6" s="827"/>
      <c r="P6" s="827"/>
      <c r="Q6" s="854"/>
      <c r="R6" s="826" t="s">
        <v>153</v>
      </c>
      <c r="S6" s="827"/>
      <c r="T6" s="827"/>
      <c r="U6" s="854"/>
      <c r="V6" s="821" t="s">
        <v>154</v>
      </c>
      <c r="W6" s="826" t="s">
        <v>418</v>
      </c>
      <c r="X6" s="827"/>
      <c r="Y6" s="827"/>
      <c r="Z6" s="827"/>
    </row>
    <row r="7" spans="1:26" s="321" customFormat="1" ht="15" customHeight="1">
      <c r="A7" s="751"/>
      <c r="B7" s="752"/>
      <c r="C7" s="838"/>
      <c r="D7" s="838"/>
      <c r="E7" s="838"/>
      <c r="F7" s="838"/>
      <c r="G7" s="843"/>
      <c r="H7" s="844"/>
      <c r="I7" s="821" t="s">
        <v>155</v>
      </c>
      <c r="J7" s="830" t="s">
        <v>156</v>
      </c>
      <c r="K7" s="845"/>
      <c r="L7" s="830" t="s">
        <v>419</v>
      </c>
      <c r="M7" s="845"/>
      <c r="N7" s="819" t="s">
        <v>172</v>
      </c>
      <c r="O7" s="819" t="s">
        <v>173</v>
      </c>
      <c r="P7" s="819" t="s">
        <v>174</v>
      </c>
      <c r="Q7" s="819" t="s">
        <v>175</v>
      </c>
      <c r="R7" s="819" t="s">
        <v>174</v>
      </c>
      <c r="S7" s="819" t="s">
        <v>176</v>
      </c>
      <c r="T7" s="853" t="s">
        <v>177</v>
      </c>
      <c r="U7" s="325"/>
      <c r="V7" s="822"/>
      <c r="W7" s="821" t="s">
        <v>16</v>
      </c>
      <c r="X7" s="828" t="s">
        <v>440</v>
      </c>
      <c r="Y7" s="830" t="s">
        <v>157</v>
      </c>
      <c r="Z7" s="831"/>
    </row>
    <row r="8" spans="1:26" s="321" customFormat="1" ht="15" customHeight="1">
      <c r="A8" s="751"/>
      <c r="B8" s="752"/>
      <c r="C8" s="838"/>
      <c r="D8" s="838"/>
      <c r="E8" s="838"/>
      <c r="F8" s="838"/>
      <c r="G8" s="819" t="s">
        <v>178</v>
      </c>
      <c r="H8" s="819" t="s">
        <v>179</v>
      </c>
      <c r="I8" s="822"/>
      <c r="J8" s="832"/>
      <c r="K8" s="846"/>
      <c r="L8" s="832"/>
      <c r="M8" s="846"/>
      <c r="N8" s="820"/>
      <c r="O8" s="820"/>
      <c r="P8" s="820"/>
      <c r="Q8" s="820"/>
      <c r="R8" s="820"/>
      <c r="S8" s="820"/>
      <c r="T8" s="820"/>
      <c r="U8" s="819" t="s">
        <v>325</v>
      </c>
      <c r="V8" s="822"/>
      <c r="W8" s="822"/>
      <c r="X8" s="820"/>
      <c r="Y8" s="832"/>
      <c r="Z8" s="833"/>
    </row>
    <row r="9" spans="1:26" s="321" customFormat="1" ht="15" customHeight="1">
      <c r="A9" s="751"/>
      <c r="B9" s="752"/>
      <c r="C9" s="838"/>
      <c r="D9" s="838"/>
      <c r="E9" s="838"/>
      <c r="F9" s="838"/>
      <c r="G9" s="820"/>
      <c r="H9" s="820"/>
      <c r="I9" s="822"/>
      <c r="J9" s="821" t="s">
        <v>158</v>
      </c>
      <c r="K9" s="821" t="s">
        <v>159</v>
      </c>
      <c r="L9" s="821" t="s">
        <v>158</v>
      </c>
      <c r="M9" s="821" t="s">
        <v>159</v>
      </c>
      <c r="N9" s="820"/>
      <c r="O9" s="820"/>
      <c r="P9" s="820"/>
      <c r="Q9" s="820"/>
      <c r="R9" s="820"/>
      <c r="S9" s="820"/>
      <c r="T9" s="820"/>
      <c r="U9" s="820"/>
      <c r="V9" s="822"/>
      <c r="W9" s="822"/>
      <c r="X9" s="820"/>
      <c r="Y9" s="821" t="s">
        <v>160</v>
      </c>
      <c r="Z9" s="830" t="s">
        <v>161</v>
      </c>
    </row>
    <row r="10" spans="1:26" s="321" customFormat="1" ht="15" customHeight="1">
      <c r="A10" s="776"/>
      <c r="B10" s="777"/>
      <c r="C10" s="838"/>
      <c r="D10" s="838"/>
      <c r="E10" s="838"/>
      <c r="F10" s="838"/>
      <c r="G10" s="820"/>
      <c r="H10" s="820"/>
      <c r="I10" s="822"/>
      <c r="J10" s="822"/>
      <c r="K10" s="822"/>
      <c r="L10" s="822"/>
      <c r="M10" s="822"/>
      <c r="N10" s="820"/>
      <c r="O10" s="820"/>
      <c r="P10" s="820"/>
      <c r="Q10" s="820"/>
      <c r="R10" s="820"/>
      <c r="S10" s="820"/>
      <c r="T10" s="820"/>
      <c r="U10" s="820"/>
      <c r="V10" s="825"/>
      <c r="W10" s="825"/>
      <c r="X10" s="829"/>
      <c r="Y10" s="825"/>
      <c r="Z10" s="832"/>
    </row>
    <row r="11" spans="1:32" s="315" customFormat="1" ht="15" customHeight="1">
      <c r="A11" s="823" t="s">
        <v>162</v>
      </c>
      <c r="B11" s="824"/>
      <c r="C11" s="620">
        <f>C13+C14+C15+C16+C17+C18+C19+C20+C21+C22+C25+C23+C28+C32+C36+C39</f>
        <v>10703919</v>
      </c>
      <c r="D11" s="604">
        <f>D13+D14+D15+D16+D17+D18+D19+D20+D21+D22+D25+D23+D28+D32+D36+D39</f>
        <v>133089</v>
      </c>
      <c r="E11" s="604">
        <f>E13+E14+E15+E16+E17+E18+E21+E22+E23+E30+E34+E33+E37+E40+E41</f>
        <v>36283</v>
      </c>
      <c r="F11" s="604">
        <f aca="true" t="shared" si="0" ref="F11:K11">F13+F14+F15+F16+F17+F18+F19+F20+F21+F22+F25+F23+F28+F32+F36+F39</f>
        <v>10534506</v>
      </c>
      <c r="G11" s="604">
        <f t="shared" si="0"/>
        <v>7810271</v>
      </c>
      <c r="H11" s="604">
        <f>H13+H14+H15+H16+H17+H18+H19+H20+H21+H22+H23+H28+H32+H36+H39</f>
        <v>2724235</v>
      </c>
      <c r="I11" s="604">
        <f t="shared" si="0"/>
        <v>10463154</v>
      </c>
      <c r="J11" s="557">
        <f t="shared" si="0"/>
        <v>6107</v>
      </c>
      <c r="K11" s="604">
        <f t="shared" si="0"/>
        <v>65070</v>
      </c>
      <c r="L11" s="557">
        <f>L13+L14+L15+L16+L17+L18+L19+L21+L28+L32+L39</f>
        <v>34</v>
      </c>
      <c r="M11" s="604">
        <f>M13+M14+M15+M16+M17+M18+M19+M21+M28+M32+M39</f>
        <v>6282</v>
      </c>
      <c r="N11" s="604">
        <f>N13+N14+N15+N16+N17+N18+N19+N20+N21+N22+N25+N23+N28+N32+N36+N39</f>
        <v>14322</v>
      </c>
      <c r="O11" s="604">
        <f>O13+O14+O15+O16+O17+O18+O19+O20+O21+O22+O25+O23+O28+O32+O36+O39</f>
        <v>104962</v>
      </c>
      <c r="P11" s="604">
        <f>P13+P14+P15+P16+P17+P18+P19+P20+P21+P22+P25+P23+P28+P32+P36+P39</f>
        <v>2893350</v>
      </c>
      <c r="Q11" s="604">
        <f>Q13+Q14+Q15+Q16+Q17+Q18+Q19+Q20+Q21+Q22+Q25+Q23+Q28+Q32+Q36+Q39</f>
        <v>4797637</v>
      </c>
      <c r="R11" s="604">
        <f>R13+R14+R15+R16+R18+R20+R21+R23+R28+R32+R36+R39</f>
        <v>46050</v>
      </c>
      <c r="S11" s="604">
        <f>S13+S14+S15+S16+S18+S20+S21+S22+S23+S28+S32+S36+S39</f>
        <v>396051</v>
      </c>
      <c r="T11" s="604">
        <f>T13+T14+T15+T16+T17+T18+T19+T20+T21+T22+T23+T28+T32+T36+T39</f>
        <v>2282123</v>
      </c>
      <c r="U11" s="604">
        <f>U13+U14+U15+U16+U17+U18+U19+U20+U21+U22+U23+U28+U32+U36+U39</f>
        <v>503789</v>
      </c>
      <c r="V11" s="604">
        <f>V13+V14+V15+V16+V17+V18+V19+V20+V21+V22+V23+V28+V32+V36+V39</f>
        <v>1174280</v>
      </c>
      <c r="W11" s="604">
        <f>W13+W14+W15+W16+W17+W18+W19+W20+W21+W22+W23+W28+W32+W36+W39</f>
        <v>9316523</v>
      </c>
      <c r="X11" s="604">
        <f>X13+X14+X15+X16+X17+X18+X19+X20+X21+X22+X23+X28+X32+X36+X39+X26</f>
        <v>309938</v>
      </c>
      <c r="Y11" s="604">
        <f>Y13+Y14+Y15+Y16+Y17+Y18+Y19+Y20+Y21+Y22+Y23+Y28+Y32+Y36+Y39+Y26</f>
        <v>1510124</v>
      </c>
      <c r="Z11" s="604">
        <f>Z13+Z14+Z15+Z16+Z17+Z18+Z19+Z20+Z21+Z22+Z23+Z28+Z32+Z36+Z39</f>
        <v>7540164</v>
      </c>
      <c r="AA11" s="326"/>
      <c r="AB11" s="327"/>
      <c r="AC11" s="327"/>
      <c r="AD11" s="198"/>
      <c r="AE11" s="198"/>
      <c r="AF11" s="198"/>
    </row>
    <row r="12" spans="1:27" s="315" customFormat="1" ht="15" customHeight="1">
      <c r="A12" s="815"/>
      <c r="B12" s="816"/>
      <c r="C12" s="613"/>
      <c r="D12" s="614"/>
      <c r="E12" s="614"/>
      <c r="F12" s="614"/>
      <c r="G12" s="614"/>
      <c r="H12" s="614"/>
      <c r="I12" s="614"/>
      <c r="J12" s="558"/>
      <c r="K12" s="614"/>
      <c r="L12" s="558"/>
      <c r="M12" s="614"/>
      <c r="N12" s="614"/>
      <c r="O12" s="614"/>
      <c r="P12" s="614"/>
      <c r="Q12" s="614"/>
      <c r="R12" s="614"/>
      <c r="S12" s="614"/>
      <c r="T12" s="614"/>
      <c r="U12" s="614"/>
      <c r="V12" s="614"/>
      <c r="W12" s="614"/>
      <c r="X12" s="614"/>
      <c r="Y12" s="614"/>
      <c r="Z12" s="614"/>
      <c r="AA12" s="328"/>
    </row>
    <row r="13" spans="1:27" s="315" customFormat="1" ht="15" customHeight="1">
      <c r="A13" s="813" t="s">
        <v>17</v>
      </c>
      <c r="B13" s="814"/>
      <c r="C13" s="607">
        <v>2144577</v>
      </c>
      <c r="D13" s="607">
        <v>19806</v>
      </c>
      <c r="E13" s="607">
        <v>1560</v>
      </c>
      <c r="F13" s="607">
        <v>2123211</v>
      </c>
      <c r="G13" s="607">
        <v>1765765</v>
      </c>
      <c r="H13" s="607">
        <v>357446</v>
      </c>
      <c r="I13" s="607">
        <v>2107270</v>
      </c>
      <c r="J13" s="627">
        <v>1369</v>
      </c>
      <c r="K13" s="607">
        <v>14954</v>
      </c>
      <c r="L13" s="628">
        <v>4</v>
      </c>
      <c r="M13" s="608">
        <v>987</v>
      </c>
      <c r="N13" s="607">
        <v>6073</v>
      </c>
      <c r="O13" s="607">
        <v>40508</v>
      </c>
      <c r="P13" s="607">
        <v>589817</v>
      </c>
      <c r="Q13" s="607">
        <v>1129367</v>
      </c>
      <c r="R13" s="607">
        <v>1228</v>
      </c>
      <c r="S13" s="607">
        <v>10808</v>
      </c>
      <c r="T13" s="607">
        <v>345410</v>
      </c>
      <c r="U13" s="607">
        <v>66607</v>
      </c>
      <c r="V13" s="607">
        <v>26740</v>
      </c>
      <c r="W13" s="609">
        <v>2096471</v>
      </c>
      <c r="X13" s="607">
        <v>158383</v>
      </c>
      <c r="Y13" s="607">
        <v>358154</v>
      </c>
      <c r="Z13" s="607">
        <v>1579934</v>
      </c>
      <c r="AA13" s="328"/>
    </row>
    <row r="14" spans="1:27" s="315" customFormat="1" ht="15" customHeight="1">
      <c r="A14" s="813" t="s">
        <v>18</v>
      </c>
      <c r="B14" s="814"/>
      <c r="C14" s="609">
        <v>987164</v>
      </c>
      <c r="D14" s="609">
        <v>8416</v>
      </c>
      <c r="E14" s="609">
        <v>4272</v>
      </c>
      <c r="F14" s="609">
        <v>974476</v>
      </c>
      <c r="G14" s="607">
        <v>610417</v>
      </c>
      <c r="H14" s="607">
        <v>364059</v>
      </c>
      <c r="I14" s="609">
        <v>970715</v>
      </c>
      <c r="J14" s="627">
        <v>471</v>
      </c>
      <c r="K14" s="609">
        <v>3643</v>
      </c>
      <c r="L14" s="627">
        <v>2</v>
      </c>
      <c r="M14" s="610">
        <v>118</v>
      </c>
      <c r="N14" s="609">
        <v>1025</v>
      </c>
      <c r="O14" s="609">
        <v>3872</v>
      </c>
      <c r="P14" s="609">
        <v>189991</v>
      </c>
      <c r="Q14" s="609">
        <v>415529</v>
      </c>
      <c r="R14" s="609">
        <v>2295</v>
      </c>
      <c r="S14" s="609">
        <v>30608</v>
      </c>
      <c r="T14" s="609">
        <v>331156</v>
      </c>
      <c r="U14" s="609">
        <v>30760</v>
      </c>
      <c r="V14" s="609">
        <v>247300</v>
      </c>
      <c r="W14" s="609">
        <v>727176</v>
      </c>
      <c r="X14" s="609">
        <v>13526</v>
      </c>
      <c r="Y14" s="609">
        <v>80044</v>
      </c>
      <c r="Z14" s="609">
        <v>633606</v>
      </c>
      <c r="AA14" s="328"/>
    </row>
    <row r="15" spans="1:27" s="315" customFormat="1" ht="15" customHeight="1">
      <c r="A15" s="813" t="s">
        <v>19</v>
      </c>
      <c r="B15" s="814"/>
      <c r="C15" s="607">
        <v>741636</v>
      </c>
      <c r="D15" s="609">
        <v>8702</v>
      </c>
      <c r="E15" s="607">
        <v>2435</v>
      </c>
      <c r="F15" s="607">
        <v>730499</v>
      </c>
      <c r="G15" s="607">
        <v>657162</v>
      </c>
      <c r="H15" s="607">
        <v>73337</v>
      </c>
      <c r="I15" s="607">
        <v>724553</v>
      </c>
      <c r="J15" s="627">
        <v>468</v>
      </c>
      <c r="K15" s="607">
        <v>5140</v>
      </c>
      <c r="L15" s="627">
        <v>2</v>
      </c>
      <c r="M15" s="608">
        <v>806</v>
      </c>
      <c r="N15" s="607">
        <v>1076</v>
      </c>
      <c r="O15" s="607">
        <v>5881</v>
      </c>
      <c r="P15" s="607">
        <v>308181</v>
      </c>
      <c r="Q15" s="607">
        <v>342024</v>
      </c>
      <c r="R15" s="607">
        <v>268</v>
      </c>
      <c r="S15" s="607">
        <v>2634</v>
      </c>
      <c r="T15" s="607">
        <v>70435</v>
      </c>
      <c r="U15" s="607">
        <v>14527</v>
      </c>
      <c r="V15" s="607">
        <v>46948</v>
      </c>
      <c r="W15" s="609">
        <v>683551</v>
      </c>
      <c r="X15" s="607">
        <v>7776</v>
      </c>
      <c r="Y15" s="607">
        <v>13846</v>
      </c>
      <c r="Z15" s="607">
        <v>661929</v>
      </c>
      <c r="AA15" s="328"/>
    </row>
    <row r="16" spans="1:27" s="315" customFormat="1" ht="15" customHeight="1">
      <c r="A16" s="813" t="s">
        <v>20</v>
      </c>
      <c r="B16" s="814"/>
      <c r="C16" s="609">
        <v>675513</v>
      </c>
      <c r="D16" s="609">
        <v>9365</v>
      </c>
      <c r="E16" s="609">
        <v>1716</v>
      </c>
      <c r="F16" s="609">
        <v>664432</v>
      </c>
      <c r="G16" s="607">
        <v>458864</v>
      </c>
      <c r="H16" s="607">
        <v>205568</v>
      </c>
      <c r="I16" s="609">
        <v>658873</v>
      </c>
      <c r="J16" s="627">
        <v>445</v>
      </c>
      <c r="K16" s="609">
        <v>5405</v>
      </c>
      <c r="L16" s="627">
        <v>2</v>
      </c>
      <c r="M16" s="610">
        <v>154</v>
      </c>
      <c r="N16" s="609">
        <v>207</v>
      </c>
      <c r="O16" s="609">
        <v>2120</v>
      </c>
      <c r="P16" s="609">
        <v>111469</v>
      </c>
      <c r="Q16" s="609">
        <v>345068</v>
      </c>
      <c r="R16" s="609">
        <v>2441</v>
      </c>
      <c r="S16" s="609">
        <v>17205</v>
      </c>
      <c r="T16" s="609">
        <v>185922</v>
      </c>
      <c r="U16" s="609">
        <v>58981</v>
      </c>
      <c r="V16" s="609">
        <v>84486</v>
      </c>
      <c r="W16" s="609">
        <v>579946</v>
      </c>
      <c r="X16" s="609">
        <v>26448</v>
      </c>
      <c r="Y16" s="609">
        <v>17601</v>
      </c>
      <c r="Z16" s="609">
        <v>535897</v>
      </c>
      <c r="AA16" s="328"/>
    </row>
    <row r="17" spans="1:27" s="315" customFormat="1" ht="15" customHeight="1">
      <c r="A17" s="813" t="s">
        <v>21</v>
      </c>
      <c r="B17" s="814"/>
      <c r="C17" s="607">
        <v>442283</v>
      </c>
      <c r="D17" s="607">
        <v>2363</v>
      </c>
      <c r="E17" s="607">
        <v>1319</v>
      </c>
      <c r="F17" s="607">
        <v>438601</v>
      </c>
      <c r="G17" s="607">
        <v>297369</v>
      </c>
      <c r="H17" s="607">
        <v>141232</v>
      </c>
      <c r="I17" s="607">
        <v>435794</v>
      </c>
      <c r="J17" s="627">
        <v>168</v>
      </c>
      <c r="K17" s="607">
        <v>2349</v>
      </c>
      <c r="L17" s="627">
        <v>3</v>
      </c>
      <c r="M17" s="608">
        <v>458</v>
      </c>
      <c r="N17" s="607">
        <v>272</v>
      </c>
      <c r="O17" s="607">
        <v>3764</v>
      </c>
      <c r="P17" s="607">
        <v>115338</v>
      </c>
      <c r="Q17" s="607">
        <v>177995</v>
      </c>
      <c r="R17" s="608" t="s">
        <v>54</v>
      </c>
      <c r="S17" s="608" t="s">
        <v>54</v>
      </c>
      <c r="T17" s="607">
        <v>141232</v>
      </c>
      <c r="U17" s="607">
        <v>6188</v>
      </c>
      <c r="V17" s="607">
        <v>64688</v>
      </c>
      <c r="W17" s="609">
        <v>373913</v>
      </c>
      <c r="X17" s="607">
        <v>4454</v>
      </c>
      <c r="Y17" s="607">
        <v>9837</v>
      </c>
      <c r="Z17" s="607">
        <v>359622</v>
      </c>
      <c r="AA17" s="328"/>
    </row>
    <row r="18" spans="1:27" s="315" customFormat="1" ht="15" customHeight="1">
      <c r="A18" s="813" t="s">
        <v>22</v>
      </c>
      <c r="B18" s="814"/>
      <c r="C18" s="607">
        <v>702777</v>
      </c>
      <c r="D18" s="607">
        <v>9638</v>
      </c>
      <c r="E18" s="607">
        <v>11160</v>
      </c>
      <c r="F18" s="607">
        <v>681979</v>
      </c>
      <c r="G18" s="607">
        <v>431283</v>
      </c>
      <c r="H18" s="607">
        <v>250696</v>
      </c>
      <c r="I18" s="607">
        <v>675905</v>
      </c>
      <c r="J18" s="627">
        <v>356</v>
      </c>
      <c r="K18" s="607">
        <v>5841</v>
      </c>
      <c r="L18" s="627">
        <v>2</v>
      </c>
      <c r="M18" s="608">
        <v>233</v>
      </c>
      <c r="N18" s="607">
        <v>1982</v>
      </c>
      <c r="O18" s="607">
        <v>19987</v>
      </c>
      <c r="P18" s="607">
        <v>277614</v>
      </c>
      <c r="Q18" s="607">
        <v>131700</v>
      </c>
      <c r="R18" s="607">
        <v>17226</v>
      </c>
      <c r="S18" s="607">
        <v>141433</v>
      </c>
      <c r="T18" s="607">
        <v>92037</v>
      </c>
      <c r="U18" s="607">
        <v>28031</v>
      </c>
      <c r="V18" s="607">
        <v>98254</v>
      </c>
      <c r="W18" s="609">
        <v>583725</v>
      </c>
      <c r="X18" s="607">
        <v>10242</v>
      </c>
      <c r="Y18" s="607">
        <v>78315</v>
      </c>
      <c r="Z18" s="607">
        <v>495168</v>
      </c>
      <c r="AA18" s="328"/>
    </row>
    <row r="19" spans="1:27" s="315" customFormat="1" ht="15" customHeight="1">
      <c r="A19" s="813" t="s">
        <v>326</v>
      </c>
      <c r="B19" s="814"/>
      <c r="C19" s="607">
        <v>332691</v>
      </c>
      <c r="D19" s="607">
        <v>2815</v>
      </c>
      <c r="E19" s="631" t="s">
        <v>54</v>
      </c>
      <c r="F19" s="607">
        <v>329876</v>
      </c>
      <c r="G19" s="607">
        <v>289725</v>
      </c>
      <c r="H19" s="607">
        <v>40151</v>
      </c>
      <c r="I19" s="607">
        <v>326178</v>
      </c>
      <c r="J19" s="627">
        <v>160</v>
      </c>
      <c r="K19" s="607">
        <v>2933</v>
      </c>
      <c r="L19" s="627">
        <v>2</v>
      </c>
      <c r="M19" s="608">
        <v>765</v>
      </c>
      <c r="N19" s="607">
        <v>149</v>
      </c>
      <c r="O19" s="607">
        <v>557</v>
      </c>
      <c r="P19" s="607">
        <v>79642</v>
      </c>
      <c r="Q19" s="607">
        <v>209377</v>
      </c>
      <c r="R19" s="608" t="s">
        <v>54</v>
      </c>
      <c r="S19" s="608" t="s">
        <v>54</v>
      </c>
      <c r="T19" s="607">
        <v>40151</v>
      </c>
      <c r="U19" s="607">
        <v>39858</v>
      </c>
      <c r="V19" s="607">
        <v>33937</v>
      </c>
      <c r="W19" s="609">
        <v>295939</v>
      </c>
      <c r="X19" s="607">
        <v>3768</v>
      </c>
      <c r="Y19" s="607">
        <v>16583</v>
      </c>
      <c r="Z19" s="607">
        <v>275588</v>
      </c>
      <c r="AA19" s="328"/>
    </row>
    <row r="20" spans="1:27" s="315" customFormat="1" ht="15" customHeight="1">
      <c r="A20" s="813" t="s">
        <v>327</v>
      </c>
      <c r="B20" s="814"/>
      <c r="C20" s="609">
        <v>299910</v>
      </c>
      <c r="D20" s="609">
        <v>3703</v>
      </c>
      <c r="E20" s="631" t="s">
        <v>54</v>
      </c>
      <c r="F20" s="609">
        <v>296166</v>
      </c>
      <c r="G20" s="607">
        <v>196407</v>
      </c>
      <c r="H20" s="607">
        <v>99759</v>
      </c>
      <c r="I20" s="609">
        <v>295185</v>
      </c>
      <c r="J20" s="627">
        <v>91</v>
      </c>
      <c r="K20" s="609">
        <v>981</v>
      </c>
      <c r="L20" s="631" t="s">
        <v>54</v>
      </c>
      <c r="M20" s="610" t="s">
        <v>54</v>
      </c>
      <c r="N20" s="609">
        <v>96</v>
      </c>
      <c r="O20" s="609">
        <v>1015</v>
      </c>
      <c r="P20" s="609">
        <v>85951</v>
      </c>
      <c r="Q20" s="609">
        <v>109345</v>
      </c>
      <c r="R20" s="609">
        <v>1191</v>
      </c>
      <c r="S20" s="609">
        <v>31130</v>
      </c>
      <c r="T20" s="609">
        <v>67438</v>
      </c>
      <c r="U20" s="609">
        <v>9135</v>
      </c>
      <c r="V20" s="609">
        <v>19084</v>
      </c>
      <c r="W20" s="609">
        <v>277082</v>
      </c>
      <c r="X20" s="609">
        <v>3340</v>
      </c>
      <c r="Y20" s="609">
        <v>9297</v>
      </c>
      <c r="Z20" s="609">
        <v>264445</v>
      </c>
      <c r="AA20" s="328"/>
    </row>
    <row r="21" spans="1:27" s="315" customFormat="1" ht="15" customHeight="1">
      <c r="A21" s="813" t="s">
        <v>38</v>
      </c>
      <c r="B21" s="814"/>
      <c r="C21" s="609">
        <v>981844</v>
      </c>
      <c r="D21" s="609">
        <v>20056</v>
      </c>
      <c r="E21" s="609">
        <v>2744</v>
      </c>
      <c r="F21" s="609">
        <v>959044</v>
      </c>
      <c r="G21" s="607">
        <v>677503</v>
      </c>
      <c r="H21" s="607">
        <v>281541</v>
      </c>
      <c r="I21" s="609">
        <v>950453</v>
      </c>
      <c r="J21" s="627">
        <v>829</v>
      </c>
      <c r="K21" s="609">
        <v>7098</v>
      </c>
      <c r="L21" s="627">
        <v>7</v>
      </c>
      <c r="M21" s="610">
        <v>1493</v>
      </c>
      <c r="N21" s="609">
        <v>679</v>
      </c>
      <c r="O21" s="609">
        <v>10307</v>
      </c>
      <c r="P21" s="609">
        <v>266515</v>
      </c>
      <c r="Q21" s="609">
        <v>400002</v>
      </c>
      <c r="R21" s="609">
        <v>6611</v>
      </c>
      <c r="S21" s="609">
        <v>27674</v>
      </c>
      <c r="T21" s="609">
        <v>247256</v>
      </c>
      <c r="U21" s="609">
        <v>84750</v>
      </c>
      <c r="V21" s="609">
        <v>145360</v>
      </c>
      <c r="W21" s="609">
        <v>813684</v>
      </c>
      <c r="X21" s="609">
        <v>16838</v>
      </c>
      <c r="Y21" s="609">
        <v>504430</v>
      </c>
      <c r="Z21" s="609">
        <v>292416</v>
      </c>
      <c r="AA21" s="328"/>
    </row>
    <row r="22" spans="1:27" s="315" customFormat="1" ht="15" customHeight="1">
      <c r="A22" s="813" t="s">
        <v>328</v>
      </c>
      <c r="B22" s="814"/>
      <c r="C22" s="611">
        <v>485008</v>
      </c>
      <c r="D22" s="611">
        <v>5387</v>
      </c>
      <c r="E22" s="611">
        <v>3069</v>
      </c>
      <c r="F22" s="611">
        <v>476552</v>
      </c>
      <c r="G22" s="607">
        <v>412788</v>
      </c>
      <c r="H22" s="607">
        <v>63764</v>
      </c>
      <c r="I22" s="611">
        <v>474620</v>
      </c>
      <c r="J22" s="627">
        <v>250</v>
      </c>
      <c r="K22" s="611">
        <v>1932</v>
      </c>
      <c r="L22" s="631" t="s">
        <v>54</v>
      </c>
      <c r="M22" s="612" t="s">
        <v>54</v>
      </c>
      <c r="N22" s="611">
        <v>832</v>
      </c>
      <c r="O22" s="611">
        <v>6644</v>
      </c>
      <c r="P22" s="611">
        <v>156387</v>
      </c>
      <c r="Q22" s="611">
        <v>248925</v>
      </c>
      <c r="R22" s="612" t="s">
        <v>54</v>
      </c>
      <c r="S22" s="611">
        <v>115</v>
      </c>
      <c r="T22" s="611">
        <v>63646</v>
      </c>
      <c r="U22" s="611">
        <v>11743</v>
      </c>
      <c r="V22" s="611">
        <v>42508</v>
      </c>
      <c r="W22" s="609">
        <v>434044</v>
      </c>
      <c r="X22" s="611">
        <v>5075</v>
      </c>
      <c r="Y22" s="611">
        <v>82369</v>
      </c>
      <c r="Z22" s="611">
        <v>346600</v>
      </c>
      <c r="AA22" s="328"/>
    </row>
    <row r="23" spans="1:27" s="315" customFormat="1" ht="15" customHeight="1">
      <c r="A23" s="813" t="s">
        <v>441</v>
      </c>
      <c r="B23" s="814"/>
      <c r="C23" s="611">
        <v>261727</v>
      </c>
      <c r="D23" s="611">
        <v>8721</v>
      </c>
      <c r="E23" s="611">
        <v>405</v>
      </c>
      <c r="F23" s="611">
        <v>252601</v>
      </c>
      <c r="G23" s="607">
        <v>239201</v>
      </c>
      <c r="H23" s="607">
        <v>13400</v>
      </c>
      <c r="I23" s="611">
        <v>251280</v>
      </c>
      <c r="J23" s="627">
        <v>222</v>
      </c>
      <c r="K23" s="611">
        <v>1321</v>
      </c>
      <c r="L23" s="631" t="s">
        <v>54</v>
      </c>
      <c r="M23" s="612" t="s">
        <v>54</v>
      </c>
      <c r="N23" s="611">
        <v>410</v>
      </c>
      <c r="O23" s="611">
        <v>2846</v>
      </c>
      <c r="P23" s="611">
        <v>80189</v>
      </c>
      <c r="Q23" s="611">
        <v>155756</v>
      </c>
      <c r="R23" s="611">
        <v>110</v>
      </c>
      <c r="S23" s="611">
        <v>743</v>
      </c>
      <c r="T23" s="611">
        <v>12547</v>
      </c>
      <c r="U23" s="611">
        <v>1295</v>
      </c>
      <c r="V23" s="611">
        <v>1077</v>
      </c>
      <c r="W23" s="609">
        <v>251524</v>
      </c>
      <c r="X23" s="611">
        <v>2306</v>
      </c>
      <c r="Y23" s="611">
        <v>22687</v>
      </c>
      <c r="Z23" s="611">
        <v>226531</v>
      </c>
      <c r="AA23" s="328"/>
    </row>
    <row r="24" spans="1:27" s="315" customFormat="1" ht="15" customHeight="1">
      <c r="A24" s="815"/>
      <c r="B24" s="816"/>
      <c r="C24" s="624"/>
      <c r="D24" s="625" t="s">
        <v>437</v>
      </c>
      <c r="E24" s="625" t="s">
        <v>436</v>
      </c>
      <c r="F24" s="625" t="s">
        <v>436</v>
      </c>
      <c r="G24" s="625" t="s">
        <v>436</v>
      </c>
      <c r="H24" s="625"/>
      <c r="I24" s="625"/>
      <c r="J24" s="626"/>
      <c r="K24" s="625"/>
      <c r="L24" s="626" t="s">
        <v>436</v>
      </c>
      <c r="M24" s="625" t="s">
        <v>436</v>
      </c>
      <c r="N24" s="625" t="s">
        <v>436</v>
      </c>
      <c r="O24" s="625"/>
      <c r="P24" s="625"/>
      <c r="Q24" s="625"/>
      <c r="R24" s="625"/>
      <c r="S24" s="625"/>
      <c r="T24" s="625"/>
      <c r="U24" s="625"/>
      <c r="V24" s="625"/>
      <c r="W24" s="603"/>
      <c r="X24" s="625"/>
      <c r="Y24" s="625"/>
      <c r="Z24" s="625"/>
      <c r="AA24" s="328"/>
    </row>
    <row r="25" spans="1:27" s="315" customFormat="1" ht="15" customHeight="1">
      <c r="A25" s="813" t="s">
        <v>24</v>
      </c>
      <c r="B25" s="814"/>
      <c r="C25" s="605">
        <f>C26</f>
        <v>44919</v>
      </c>
      <c r="D25" s="606">
        <f>D26</f>
        <v>1216</v>
      </c>
      <c r="E25" s="606" t="s">
        <v>538</v>
      </c>
      <c r="F25" s="606">
        <f aca="true" t="shared" si="1" ref="F25:Y25">F26</f>
        <v>43703</v>
      </c>
      <c r="G25" s="606">
        <f t="shared" si="1"/>
        <v>43703</v>
      </c>
      <c r="H25" s="606" t="s">
        <v>54</v>
      </c>
      <c r="I25" s="606">
        <f t="shared" si="1"/>
        <v>43546</v>
      </c>
      <c r="J25" s="629">
        <f t="shared" si="1"/>
        <v>39</v>
      </c>
      <c r="K25" s="606">
        <f t="shared" si="1"/>
        <v>157</v>
      </c>
      <c r="L25" s="629" t="s">
        <v>54</v>
      </c>
      <c r="M25" s="606" t="s">
        <v>54</v>
      </c>
      <c r="N25" s="606">
        <f t="shared" si="1"/>
        <v>104</v>
      </c>
      <c r="O25" s="606">
        <f t="shared" si="1"/>
        <v>165</v>
      </c>
      <c r="P25" s="606">
        <f t="shared" si="1"/>
        <v>28590</v>
      </c>
      <c r="Q25" s="606">
        <f t="shared" si="1"/>
        <v>14844</v>
      </c>
      <c r="R25" s="606" t="s">
        <v>54</v>
      </c>
      <c r="S25" s="606" t="s">
        <v>54</v>
      </c>
      <c r="T25" s="606" t="s">
        <v>54</v>
      </c>
      <c r="U25" s="606" t="s">
        <v>54</v>
      </c>
      <c r="V25" s="606" t="s">
        <v>54</v>
      </c>
      <c r="W25" s="606">
        <f t="shared" si="1"/>
        <v>43703</v>
      </c>
      <c r="X25" s="606">
        <f t="shared" si="1"/>
        <v>249</v>
      </c>
      <c r="Y25" s="606">
        <f t="shared" si="1"/>
        <v>43454</v>
      </c>
      <c r="Z25" s="606" t="s">
        <v>54</v>
      </c>
      <c r="AA25" s="328"/>
    </row>
    <row r="26" spans="1:27" ht="15" customHeight="1">
      <c r="A26" s="104"/>
      <c r="B26" s="316" t="s">
        <v>25</v>
      </c>
      <c r="C26" s="622">
        <v>44919</v>
      </c>
      <c r="D26" s="622">
        <v>1216</v>
      </c>
      <c r="E26" s="622" t="s">
        <v>54</v>
      </c>
      <c r="F26" s="622">
        <v>43703</v>
      </c>
      <c r="G26" s="621">
        <v>43703</v>
      </c>
      <c r="H26" s="621" t="s">
        <v>54</v>
      </c>
      <c r="I26" s="622">
        <v>43546</v>
      </c>
      <c r="J26" s="630">
        <v>39</v>
      </c>
      <c r="K26" s="622">
        <v>157</v>
      </c>
      <c r="L26" s="630" t="s">
        <v>54</v>
      </c>
      <c r="M26" s="622" t="s">
        <v>54</v>
      </c>
      <c r="N26" s="622">
        <v>104</v>
      </c>
      <c r="O26" s="622">
        <v>165</v>
      </c>
      <c r="P26" s="622">
        <v>28590</v>
      </c>
      <c r="Q26" s="622">
        <v>14844</v>
      </c>
      <c r="R26" s="622" t="s">
        <v>54</v>
      </c>
      <c r="S26" s="622" t="s">
        <v>54</v>
      </c>
      <c r="T26" s="622" t="s">
        <v>54</v>
      </c>
      <c r="U26" s="622" t="s">
        <v>54</v>
      </c>
      <c r="V26" s="622" t="s">
        <v>54</v>
      </c>
      <c r="W26" s="622">
        <v>43703</v>
      </c>
      <c r="X26" s="622">
        <v>249</v>
      </c>
      <c r="Y26" s="622">
        <v>43454</v>
      </c>
      <c r="Z26" s="622" t="s">
        <v>54</v>
      </c>
      <c r="AA26" s="330"/>
    </row>
    <row r="27" spans="1:27" ht="15" customHeight="1">
      <c r="A27" s="104"/>
      <c r="B27" s="316"/>
      <c r="C27" s="615" t="s">
        <v>436</v>
      </c>
      <c r="D27" s="600"/>
      <c r="E27" s="600"/>
      <c r="F27" s="600" t="s">
        <v>436</v>
      </c>
      <c r="G27" s="600" t="s">
        <v>436</v>
      </c>
      <c r="H27" s="600" t="s">
        <v>436</v>
      </c>
      <c r="I27" s="600" t="s">
        <v>436</v>
      </c>
      <c r="J27" s="617" t="s">
        <v>436</v>
      </c>
      <c r="K27" s="600" t="s">
        <v>436</v>
      </c>
      <c r="L27" s="617" t="s">
        <v>436</v>
      </c>
      <c r="M27" s="600" t="s">
        <v>436</v>
      </c>
      <c r="N27" s="600" t="s">
        <v>436</v>
      </c>
      <c r="O27" s="600"/>
      <c r="P27" s="600"/>
      <c r="Q27" s="600"/>
      <c r="R27" s="600"/>
      <c r="S27" s="600"/>
      <c r="T27" s="600"/>
      <c r="U27" s="600"/>
      <c r="V27" s="600"/>
      <c r="W27" s="603"/>
      <c r="X27" s="600"/>
      <c r="Y27" s="600"/>
      <c r="Z27" s="600"/>
      <c r="AA27" s="330"/>
    </row>
    <row r="28" spans="1:40" s="315" customFormat="1" ht="15" customHeight="1">
      <c r="A28" s="813" t="s">
        <v>26</v>
      </c>
      <c r="B28" s="814"/>
      <c r="C28" s="598">
        <f aca="true" t="shared" si="2" ref="C28:V28">C29+C30</f>
        <v>489479</v>
      </c>
      <c r="D28" s="599">
        <f t="shared" si="2"/>
        <v>5591</v>
      </c>
      <c r="E28" s="599">
        <f>E30</f>
        <v>725</v>
      </c>
      <c r="F28" s="599">
        <f t="shared" si="2"/>
        <v>483163</v>
      </c>
      <c r="G28" s="599">
        <f t="shared" si="2"/>
        <v>343550</v>
      </c>
      <c r="H28" s="601">
        <f t="shared" si="2"/>
        <v>139613</v>
      </c>
      <c r="I28" s="599">
        <f t="shared" si="2"/>
        <v>480063</v>
      </c>
      <c r="J28" s="616">
        <f t="shared" si="2"/>
        <v>195</v>
      </c>
      <c r="K28" s="599">
        <f t="shared" si="2"/>
        <v>2894</v>
      </c>
      <c r="L28" s="616">
        <f>L29</f>
        <v>1</v>
      </c>
      <c r="M28" s="599">
        <f>M29</f>
        <v>206</v>
      </c>
      <c r="N28" s="599">
        <f t="shared" si="2"/>
        <v>524</v>
      </c>
      <c r="O28" s="599">
        <f t="shared" si="2"/>
        <v>2701</v>
      </c>
      <c r="P28" s="599">
        <f t="shared" si="2"/>
        <v>149980</v>
      </c>
      <c r="Q28" s="599">
        <f t="shared" si="2"/>
        <v>190345</v>
      </c>
      <c r="R28" s="599">
        <f>R29</f>
        <v>2400</v>
      </c>
      <c r="S28" s="599">
        <f t="shared" si="2"/>
        <v>30884</v>
      </c>
      <c r="T28" s="599">
        <f t="shared" si="2"/>
        <v>106321</v>
      </c>
      <c r="U28" s="599">
        <f t="shared" si="2"/>
        <v>52380</v>
      </c>
      <c r="V28" s="599">
        <f t="shared" si="2"/>
        <v>70098</v>
      </c>
      <c r="W28" s="601">
        <f>W29+W30</f>
        <v>413065</v>
      </c>
      <c r="X28" s="599">
        <f>X29+X30</f>
        <v>26298</v>
      </c>
      <c r="Y28" s="599">
        <f>Y29+Y30</f>
        <v>148071</v>
      </c>
      <c r="Z28" s="599">
        <f>Z29+Z30</f>
        <v>238696</v>
      </c>
      <c r="AA28" s="326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</row>
    <row r="29" spans="1:40" ht="15" customHeight="1">
      <c r="A29" s="104"/>
      <c r="B29" s="316" t="s">
        <v>27</v>
      </c>
      <c r="C29" s="623">
        <v>336884</v>
      </c>
      <c r="D29" s="623">
        <v>3773</v>
      </c>
      <c r="E29" s="623" t="s">
        <v>54</v>
      </c>
      <c r="F29" s="623">
        <v>333111</v>
      </c>
      <c r="G29" s="621">
        <v>204185</v>
      </c>
      <c r="H29" s="621">
        <v>128926</v>
      </c>
      <c r="I29" s="623">
        <v>330184</v>
      </c>
      <c r="J29" s="630">
        <v>190</v>
      </c>
      <c r="K29" s="623">
        <v>2721</v>
      </c>
      <c r="L29" s="630">
        <v>1</v>
      </c>
      <c r="M29" s="623">
        <v>206</v>
      </c>
      <c r="N29" s="623">
        <v>106</v>
      </c>
      <c r="O29" s="623">
        <v>530</v>
      </c>
      <c r="P29" s="623">
        <v>102188</v>
      </c>
      <c r="Q29" s="623">
        <v>101361</v>
      </c>
      <c r="R29" s="623">
        <v>2400</v>
      </c>
      <c r="S29" s="623">
        <v>30723</v>
      </c>
      <c r="T29" s="623">
        <v>95803</v>
      </c>
      <c r="U29" s="623">
        <v>47932</v>
      </c>
      <c r="V29" s="623">
        <v>68244</v>
      </c>
      <c r="W29" s="622">
        <v>264867</v>
      </c>
      <c r="X29" s="623">
        <v>23871</v>
      </c>
      <c r="Y29" s="623">
        <v>144918</v>
      </c>
      <c r="Z29" s="623">
        <v>96078</v>
      </c>
      <c r="AA29" s="331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</row>
    <row r="30" spans="1:27" ht="15" customHeight="1">
      <c r="A30" s="104"/>
      <c r="B30" s="316" t="s">
        <v>28</v>
      </c>
      <c r="C30" s="621">
        <v>152595</v>
      </c>
      <c r="D30" s="621">
        <v>1818</v>
      </c>
      <c r="E30" s="621">
        <v>725</v>
      </c>
      <c r="F30" s="621">
        <v>150052</v>
      </c>
      <c r="G30" s="621">
        <v>139365</v>
      </c>
      <c r="H30" s="621">
        <v>10687</v>
      </c>
      <c r="I30" s="621">
        <v>149879</v>
      </c>
      <c r="J30" s="630">
        <v>5</v>
      </c>
      <c r="K30" s="621">
        <v>173</v>
      </c>
      <c r="L30" s="630" t="s">
        <v>54</v>
      </c>
      <c r="M30" s="621" t="s">
        <v>54</v>
      </c>
      <c r="N30" s="621">
        <v>418</v>
      </c>
      <c r="O30" s="621">
        <v>2171</v>
      </c>
      <c r="P30" s="621">
        <v>47792</v>
      </c>
      <c r="Q30" s="621">
        <v>88984</v>
      </c>
      <c r="R30" s="621" t="s">
        <v>54</v>
      </c>
      <c r="S30" s="621">
        <v>161</v>
      </c>
      <c r="T30" s="621">
        <v>10518</v>
      </c>
      <c r="U30" s="621">
        <v>4448</v>
      </c>
      <c r="V30" s="621">
        <v>1854</v>
      </c>
      <c r="W30" s="622">
        <v>148198</v>
      </c>
      <c r="X30" s="621">
        <v>2427</v>
      </c>
      <c r="Y30" s="621">
        <v>3153</v>
      </c>
      <c r="Z30" s="621">
        <v>142618</v>
      </c>
      <c r="AA30" s="330"/>
    </row>
    <row r="31" spans="1:32" ht="15" customHeight="1">
      <c r="A31" s="104"/>
      <c r="B31" s="316"/>
      <c r="C31" s="615" t="s">
        <v>436</v>
      </c>
      <c r="D31" s="600" t="s">
        <v>436</v>
      </c>
      <c r="E31" s="600" t="s">
        <v>436</v>
      </c>
      <c r="F31" s="600" t="s">
        <v>436</v>
      </c>
      <c r="G31" s="600" t="s">
        <v>437</v>
      </c>
      <c r="H31" s="600" t="s">
        <v>436</v>
      </c>
      <c r="I31" s="600" t="s">
        <v>436</v>
      </c>
      <c r="J31" s="617" t="s">
        <v>436</v>
      </c>
      <c r="K31" s="600" t="s">
        <v>436</v>
      </c>
      <c r="L31" s="617" t="s">
        <v>436</v>
      </c>
      <c r="M31" s="600" t="s">
        <v>436</v>
      </c>
      <c r="N31" s="600" t="s">
        <v>436</v>
      </c>
      <c r="O31" s="600"/>
      <c r="P31" s="600"/>
      <c r="Q31" s="600" t="s">
        <v>436</v>
      </c>
      <c r="R31" s="600" t="s">
        <v>436</v>
      </c>
      <c r="S31" s="600"/>
      <c r="T31" s="600" t="s">
        <v>436</v>
      </c>
      <c r="U31" s="600"/>
      <c r="V31" s="600"/>
      <c r="W31" s="603"/>
      <c r="X31" s="600"/>
      <c r="Y31" s="600"/>
      <c r="Z31" s="600"/>
      <c r="AA31" s="331"/>
      <c r="AB31" s="86"/>
      <c r="AC31" s="86"/>
      <c r="AD31" s="86"/>
      <c r="AE31" s="86"/>
      <c r="AF31" s="86"/>
    </row>
    <row r="32" spans="1:32" s="315" customFormat="1" ht="15" customHeight="1">
      <c r="A32" s="813" t="s">
        <v>29</v>
      </c>
      <c r="B32" s="814"/>
      <c r="C32" s="598">
        <f aca="true" t="shared" si="3" ref="C32:V32">C33+C34</f>
        <v>880671</v>
      </c>
      <c r="D32" s="599">
        <f t="shared" si="3"/>
        <v>10485</v>
      </c>
      <c r="E32" s="599">
        <f t="shared" si="3"/>
        <v>905</v>
      </c>
      <c r="F32" s="599">
        <f t="shared" si="3"/>
        <v>869281</v>
      </c>
      <c r="G32" s="599">
        <f t="shared" si="3"/>
        <v>476907</v>
      </c>
      <c r="H32" s="601">
        <f t="shared" si="3"/>
        <v>392374</v>
      </c>
      <c r="I32" s="599">
        <f t="shared" si="3"/>
        <v>864634</v>
      </c>
      <c r="J32" s="616">
        <f t="shared" si="3"/>
        <v>403</v>
      </c>
      <c r="K32" s="599">
        <f t="shared" si="3"/>
        <v>4542</v>
      </c>
      <c r="L32" s="616">
        <f>L33</f>
        <v>1</v>
      </c>
      <c r="M32" s="599">
        <f>M33</f>
        <v>105</v>
      </c>
      <c r="N32" s="599">
        <f>N33</f>
        <v>355</v>
      </c>
      <c r="O32" s="599">
        <f t="shared" si="3"/>
        <v>2027</v>
      </c>
      <c r="P32" s="599">
        <f t="shared" si="3"/>
        <v>198797</v>
      </c>
      <c r="Q32" s="599">
        <f t="shared" si="3"/>
        <v>275728</v>
      </c>
      <c r="R32" s="599">
        <f t="shared" si="3"/>
        <v>10378</v>
      </c>
      <c r="S32" s="599">
        <f t="shared" si="3"/>
        <v>88226</v>
      </c>
      <c r="T32" s="599">
        <f t="shared" si="3"/>
        <v>293770</v>
      </c>
      <c r="U32" s="599">
        <f>U33</f>
        <v>62361</v>
      </c>
      <c r="V32" s="599">
        <f t="shared" si="3"/>
        <v>109860</v>
      </c>
      <c r="W32" s="601">
        <f>W33+W34</f>
        <v>759421</v>
      </c>
      <c r="X32" s="599">
        <f>X33+X34</f>
        <v>12174</v>
      </c>
      <c r="Y32" s="599">
        <f>Y33+Y34</f>
        <v>23023</v>
      </c>
      <c r="Z32" s="599">
        <f>Z33+Z34</f>
        <v>724224</v>
      </c>
      <c r="AA32" s="326"/>
      <c r="AB32" s="198"/>
      <c r="AC32" s="198"/>
      <c r="AD32" s="198"/>
      <c r="AE32" s="198"/>
      <c r="AF32" s="198"/>
    </row>
    <row r="33" spans="1:32" ht="15" customHeight="1">
      <c r="A33" s="332"/>
      <c r="B33" s="316" t="s">
        <v>45</v>
      </c>
      <c r="C33" s="622">
        <v>620281</v>
      </c>
      <c r="D33" s="622">
        <v>6358</v>
      </c>
      <c r="E33" s="622">
        <v>639</v>
      </c>
      <c r="F33" s="622">
        <v>613284</v>
      </c>
      <c r="G33" s="621">
        <v>266649</v>
      </c>
      <c r="H33" s="621">
        <v>346635</v>
      </c>
      <c r="I33" s="622">
        <v>610063</v>
      </c>
      <c r="J33" s="630">
        <v>272</v>
      </c>
      <c r="K33" s="622">
        <v>3116</v>
      </c>
      <c r="L33" s="630">
        <v>1</v>
      </c>
      <c r="M33" s="622">
        <v>105</v>
      </c>
      <c r="N33" s="622">
        <v>355</v>
      </c>
      <c r="O33" s="622">
        <v>1461</v>
      </c>
      <c r="P33" s="622">
        <v>146146</v>
      </c>
      <c r="Q33" s="622">
        <v>118687</v>
      </c>
      <c r="R33" s="622">
        <v>10301</v>
      </c>
      <c r="S33" s="622">
        <v>83206</v>
      </c>
      <c r="T33" s="622">
        <v>253128</v>
      </c>
      <c r="U33" s="622">
        <v>62361</v>
      </c>
      <c r="V33" s="622">
        <v>86013</v>
      </c>
      <c r="W33" s="622">
        <v>527271</v>
      </c>
      <c r="X33" s="622">
        <v>10260</v>
      </c>
      <c r="Y33" s="622">
        <v>22478</v>
      </c>
      <c r="Z33" s="622">
        <v>494533</v>
      </c>
      <c r="AA33" s="331"/>
      <c r="AB33" s="86"/>
      <c r="AC33" s="86"/>
      <c r="AD33" s="86"/>
      <c r="AE33" s="86"/>
      <c r="AF33" s="86"/>
    </row>
    <row r="34" spans="1:32" ht="15" customHeight="1">
      <c r="A34" s="104"/>
      <c r="B34" s="316" t="s">
        <v>182</v>
      </c>
      <c r="C34" s="622">
        <v>260390</v>
      </c>
      <c r="D34" s="622">
        <v>4127</v>
      </c>
      <c r="E34" s="622">
        <v>266</v>
      </c>
      <c r="F34" s="622">
        <v>255997</v>
      </c>
      <c r="G34" s="621">
        <v>210258</v>
      </c>
      <c r="H34" s="621">
        <v>45739</v>
      </c>
      <c r="I34" s="622">
        <v>254571</v>
      </c>
      <c r="J34" s="630">
        <v>131</v>
      </c>
      <c r="K34" s="622">
        <v>1426</v>
      </c>
      <c r="L34" s="630" t="s">
        <v>54</v>
      </c>
      <c r="M34" s="622" t="s">
        <v>54</v>
      </c>
      <c r="N34" s="622" t="s">
        <v>54</v>
      </c>
      <c r="O34" s="622">
        <v>566</v>
      </c>
      <c r="P34" s="622">
        <v>52651</v>
      </c>
      <c r="Q34" s="622">
        <v>157041</v>
      </c>
      <c r="R34" s="622">
        <v>77</v>
      </c>
      <c r="S34" s="622">
        <v>5020</v>
      </c>
      <c r="T34" s="622">
        <v>40642</v>
      </c>
      <c r="U34" s="622" t="s">
        <v>54</v>
      </c>
      <c r="V34" s="622">
        <v>23847</v>
      </c>
      <c r="W34" s="622">
        <v>232150</v>
      </c>
      <c r="X34" s="622">
        <v>1914</v>
      </c>
      <c r="Y34" s="622">
        <v>545</v>
      </c>
      <c r="Z34" s="622">
        <v>229691</v>
      </c>
      <c r="AA34" s="331"/>
      <c r="AB34" s="86"/>
      <c r="AC34" s="86"/>
      <c r="AD34" s="86"/>
      <c r="AE34" s="86"/>
      <c r="AF34" s="86"/>
    </row>
    <row r="35" spans="1:32" ht="15" customHeight="1">
      <c r="A35" s="104"/>
      <c r="B35" s="316"/>
      <c r="C35" s="615" t="s">
        <v>436</v>
      </c>
      <c r="D35" s="600" t="s">
        <v>437</v>
      </c>
      <c r="E35" s="600" t="s">
        <v>436</v>
      </c>
      <c r="F35" s="600" t="s">
        <v>436</v>
      </c>
      <c r="G35" s="600" t="s">
        <v>437</v>
      </c>
      <c r="H35" s="600" t="s">
        <v>436</v>
      </c>
      <c r="I35" s="600" t="s">
        <v>436</v>
      </c>
      <c r="J35" s="617" t="s">
        <v>436</v>
      </c>
      <c r="K35" s="600" t="s">
        <v>436</v>
      </c>
      <c r="L35" s="617" t="s">
        <v>436</v>
      </c>
      <c r="M35" s="600" t="s">
        <v>436</v>
      </c>
      <c r="N35" s="600" t="s">
        <v>436</v>
      </c>
      <c r="O35" s="600" t="s">
        <v>436</v>
      </c>
      <c r="P35" s="600" t="s">
        <v>436</v>
      </c>
      <c r="Q35" s="600" t="s">
        <v>436</v>
      </c>
      <c r="R35" s="600" t="s">
        <v>436</v>
      </c>
      <c r="S35" s="600" t="s">
        <v>436</v>
      </c>
      <c r="T35" s="600" t="s">
        <v>436</v>
      </c>
      <c r="U35" s="600"/>
      <c r="V35" s="600" t="s">
        <v>436</v>
      </c>
      <c r="W35" s="603"/>
      <c r="X35" s="600"/>
      <c r="Y35" s="600"/>
      <c r="Z35" s="600"/>
      <c r="AA35" s="331"/>
      <c r="AB35" s="86"/>
      <c r="AC35" s="86"/>
      <c r="AD35" s="86"/>
      <c r="AE35" s="86"/>
      <c r="AF35" s="86"/>
    </row>
    <row r="36" spans="1:32" s="315" customFormat="1" ht="15" customHeight="1">
      <c r="A36" s="813" t="s">
        <v>30</v>
      </c>
      <c r="B36" s="814"/>
      <c r="C36" s="598">
        <f aca="true" t="shared" si="4" ref="C36:V36">C37</f>
        <v>410268</v>
      </c>
      <c r="D36" s="599">
        <f t="shared" si="4"/>
        <v>8396</v>
      </c>
      <c r="E36" s="599">
        <f t="shared" si="4"/>
        <v>128</v>
      </c>
      <c r="F36" s="599">
        <f t="shared" si="4"/>
        <v>401744</v>
      </c>
      <c r="G36" s="599">
        <f t="shared" si="4"/>
        <v>282382</v>
      </c>
      <c r="H36" s="601">
        <f t="shared" si="4"/>
        <v>119362</v>
      </c>
      <c r="I36" s="599">
        <f t="shared" si="4"/>
        <v>400024</v>
      </c>
      <c r="J36" s="618">
        <f t="shared" si="4"/>
        <v>253</v>
      </c>
      <c r="K36" s="599">
        <f t="shared" si="4"/>
        <v>1720</v>
      </c>
      <c r="L36" s="619" t="s">
        <v>54</v>
      </c>
      <c r="M36" s="602" t="s">
        <v>54</v>
      </c>
      <c r="N36" s="599">
        <f t="shared" si="4"/>
        <v>70</v>
      </c>
      <c r="O36" s="599">
        <f t="shared" si="4"/>
        <v>532</v>
      </c>
      <c r="P36" s="599">
        <f t="shared" si="4"/>
        <v>64330</v>
      </c>
      <c r="Q36" s="599">
        <f t="shared" si="4"/>
        <v>217450</v>
      </c>
      <c r="R36" s="599">
        <f t="shared" si="4"/>
        <v>298</v>
      </c>
      <c r="S36" s="599">
        <f t="shared" si="4"/>
        <v>2592</v>
      </c>
      <c r="T36" s="599">
        <f t="shared" si="4"/>
        <v>116472</v>
      </c>
      <c r="U36" s="599">
        <f t="shared" si="4"/>
        <v>11286</v>
      </c>
      <c r="V36" s="599">
        <f t="shared" si="4"/>
        <v>77866</v>
      </c>
      <c r="W36" s="601">
        <f>W37+W38</f>
        <v>323878</v>
      </c>
      <c r="X36" s="599">
        <f>X37</f>
        <v>3093</v>
      </c>
      <c r="Y36" s="599">
        <f>Y37</f>
        <v>4116</v>
      </c>
      <c r="Z36" s="599">
        <f>Z37</f>
        <v>316669</v>
      </c>
      <c r="AA36" s="326"/>
      <c r="AB36" s="198"/>
      <c r="AC36" s="198"/>
      <c r="AD36" s="198"/>
      <c r="AE36" s="198"/>
      <c r="AF36" s="198"/>
    </row>
    <row r="37" spans="1:32" ht="15" customHeight="1">
      <c r="A37" s="104"/>
      <c r="B37" s="316" t="s">
        <v>183</v>
      </c>
      <c r="C37" s="621">
        <v>410268</v>
      </c>
      <c r="D37" s="621">
        <v>8396</v>
      </c>
      <c r="E37" s="621">
        <v>128</v>
      </c>
      <c r="F37" s="621">
        <v>401744</v>
      </c>
      <c r="G37" s="621">
        <v>282382</v>
      </c>
      <c r="H37" s="621">
        <v>119362</v>
      </c>
      <c r="I37" s="621">
        <v>400024</v>
      </c>
      <c r="J37" s="630">
        <v>253</v>
      </c>
      <c r="K37" s="621">
        <v>1720</v>
      </c>
      <c r="L37" s="630" t="s">
        <v>54</v>
      </c>
      <c r="M37" s="621" t="s">
        <v>54</v>
      </c>
      <c r="N37" s="621">
        <v>70</v>
      </c>
      <c r="O37" s="621">
        <v>532</v>
      </c>
      <c r="P37" s="621">
        <v>64330</v>
      </c>
      <c r="Q37" s="621">
        <v>217450</v>
      </c>
      <c r="R37" s="621">
        <v>298</v>
      </c>
      <c r="S37" s="621">
        <v>2592</v>
      </c>
      <c r="T37" s="621">
        <v>116472</v>
      </c>
      <c r="U37" s="621">
        <v>11286</v>
      </c>
      <c r="V37" s="621">
        <v>77866</v>
      </c>
      <c r="W37" s="622">
        <v>323878</v>
      </c>
      <c r="X37" s="621">
        <v>3093</v>
      </c>
      <c r="Y37" s="621">
        <v>4116</v>
      </c>
      <c r="Z37" s="621">
        <v>316669</v>
      </c>
      <c r="AA37" s="331"/>
      <c r="AB37" s="86"/>
      <c r="AC37" s="86"/>
      <c r="AD37" s="86"/>
      <c r="AE37" s="86"/>
      <c r="AF37" s="86"/>
    </row>
    <row r="38" spans="1:32" ht="15" customHeight="1">
      <c r="A38" s="104"/>
      <c r="B38" s="316"/>
      <c r="C38" s="615" t="s">
        <v>436</v>
      </c>
      <c r="D38" s="600" t="s">
        <v>436</v>
      </c>
      <c r="E38" s="600" t="s">
        <v>437</v>
      </c>
      <c r="F38" s="600" t="s">
        <v>436</v>
      </c>
      <c r="G38" s="600" t="s">
        <v>436</v>
      </c>
      <c r="H38" s="600" t="s">
        <v>436</v>
      </c>
      <c r="I38" s="600" t="s">
        <v>437</v>
      </c>
      <c r="J38" s="617" t="s">
        <v>436</v>
      </c>
      <c r="K38" s="600" t="s">
        <v>436</v>
      </c>
      <c r="L38" s="617" t="s">
        <v>436</v>
      </c>
      <c r="M38" s="600" t="s">
        <v>436</v>
      </c>
      <c r="N38" s="600" t="s">
        <v>436</v>
      </c>
      <c r="O38" s="600" t="s">
        <v>436</v>
      </c>
      <c r="P38" s="600"/>
      <c r="Q38" s="600" t="s">
        <v>436</v>
      </c>
      <c r="R38" s="600" t="s">
        <v>436</v>
      </c>
      <c r="S38" s="600" t="s">
        <v>436</v>
      </c>
      <c r="T38" s="600" t="s">
        <v>436</v>
      </c>
      <c r="U38" s="600" t="s">
        <v>436</v>
      </c>
      <c r="V38" s="600" t="s">
        <v>436</v>
      </c>
      <c r="W38" s="603"/>
      <c r="X38" s="600"/>
      <c r="Y38" s="600"/>
      <c r="Z38" s="600"/>
      <c r="AA38" s="331"/>
      <c r="AB38" s="86"/>
      <c r="AC38" s="86"/>
      <c r="AD38" s="86"/>
      <c r="AE38" s="86"/>
      <c r="AF38" s="86"/>
    </row>
    <row r="39" spans="1:33" s="315" customFormat="1" ht="15" customHeight="1">
      <c r="A39" s="813" t="s">
        <v>329</v>
      </c>
      <c r="B39" s="814"/>
      <c r="C39" s="598">
        <f aca="true" t="shared" si="5" ref="C39:V39">C40+C41</f>
        <v>823452</v>
      </c>
      <c r="D39" s="599">
        <f t="shared" si="5"/>
        <v>8429</v>
      </c>
      <c r="E39" s="599">
        <f t="shared" si="5"/>
        <v>5845</v>
      </c>
      <c r="F39" s="599">
        <f t="shared" si="5"/>
        <v>809178</v>
      </c>
      <c r="G39" s="599">
        <f t="shared" si="5"/>
        <v>627245</v>
      </c>
      <c r="H39" s="601">
        <f t="shared" si="5"/>
        <v>181933</v>
      </c>
      <c r="I39" s="599">
        <f t="shared" si="5"/>
        <v>804061</v>
      </c>
      <c r="J39" s="616">
        <f t="shared" si="5"/>
        <v>388</v>
      </c>
      <c r="K39" s="599">
        <f t="shared" si="5"/>
        <v>4160</v>
      </c>
      <c r="L39" s="616">
        <f>L41</f>
        <v>8</v>
      </c>
      <c r="M39" s="599">
        <f>M41</f>
        <v>957</v>
      </c>
      <c r="N39" s="599">
        <f t="shared" si="5"/>
        <v>468</v>
      </c>
      <c r="O39" s="599">
        <f t="shared" si="5"/>
        <v>2036</v>
      </c>
      <c r="P39" s="599">
        <f t="shared" si="5"/>
        <v>190559</v>
      </c>
      <c r="Q39" s="599">
        <f t="shared" si="5"/>
        <v>434182</v>
      </c>
      <c r="R39" s="599">
        <f t="shared" si="5"/>
        <v>1604</v>
      </c>
      <c r="S39" s="599">
        <f t="shared" si="5"/>
        <v>11999</v>
      </c>
      <c r="T39" s="599">
        <f t="shared" si="5"/>
        <v>168330</v>
      </c>
      <c r="U39" s="599">
        <f t="shared" si="5"/>
        <v>25887</v>
      </c>
      <c r="V39" s="599">
        <f t="shared" si="5"/>
        <v>106074</v>
      </c>
      <c r="W39" s="601">
        <f>W40+W41</f>
        <v>703104</v>
      </c>
      <c r="X39" s="599">
        <f>X40+X41</f>
        <v>15968</v>
      </c>
      <c r="Y39" s="599">
        <f>Y40+Y41</f>
        <v>98297</v>
      </c>
      <c r="Z39" s="599">
        <f>Z40+Z41</f>
        <v>588839</v>
      </c>
      <c r="AA39" s="329"/>
      <c r="AB39" s="329"/>
      <c r="AC39" s="329"/>
      <c r="AD39" s="329"/>
      <c r="AE39" s="329"/>
      <c r="AF39" s="329"/>
      <c r="AG39" s="329"/>
    </row>
    <row r="40" spans="1:27" ht="15" customHeight="1">
      <c r="A40" s="104"/>
      <c r="B40" s="316" t="s">
        <v>31</v>
      </c>
      <c r="C40" s="621">
        <v>245765</v>
      </c>
      <c r="D40" s="621">
        <v>1238</v>
      </c>
      <c r="E40" s="621">
        <v>3108</v>
      </c>
      <c r="F40" s="621">
        <v>241419</v>
      </c>
      <c r="G40" s="621">
        <v>204073</v>
      </c>
      <c r="H40" s="621">
        <v>37346</v>
      </c>
      <c r="I40" s="621">
        <v>240410</v>
      </c>
      <c r="J40" s="630">
        <v>91</v>
      </c>
      <c r="K40" s="621">
        <v>1009</v>
      </c>
      <c r="L40" s="630" t="s">
        <v>54</v>
      </c>
      <c r="M40" s="621" t="s">
        <v>54</v>
      </c>
      <c r="N40" s="621">
        <v>168</v>
      </c>
      <c r="O40" s="621">
        <v>272</v>
      </c>
      <c r="P40" s="621">
        <v>49282</v>
      </c>
      <c r="Q40" s="621">
        <v>154351</v>
      </c>
      <c r="R40" s="621">
        <v>1193</v>
      </c>
      <c r="S40" s="621">
        <v>8442</v>
      </c>
      <c r="T40" s="621">
        <v>27711</v>
      </c>
      <c r="U40" s="621">
        <v>5619</v>
      </c>
      <c r="V40" s="621">
        <v>22281</v>
      </c>
      <c r="W40" s="622">
        <v>219138</v>
      </c>
      <c r="X40" s="621">
        <v>1397</v>
      </c>
      <c r="Y40" s="621">
        <v>38879</v>
      </c>
      <c r="Z40" s="621">
        <v>178862</v>
      </c>
      <c r="AA40" s="330"/>
    </row>
    <row r="41" spans="1:27" ht="15" customHeight="1">
      <c r="A41" s="104"/>
      <c r="B41" s="316" t="s">
        <v>43</v>
      </c>
      <c r="C41" s="632">
        <v>577687</v>
      </c>
      <c r="D41" s="633">
        <v>7191</v>
      </c>
      <c r="E41" s="633">
        <v>2737</v>
      </c>
      <c r="F41" s="633">
        <v>567759</v>
      </c>
      <c r="G41" s="634">
        <v>423172</v>
      </c>
      <c r="H41" s="634">
        <v>144587</v>
      </c>
      <c r="I41" s="633">
        <v>563651</v>
      </c>
      <c r="J41" s="635">
        <v>297</v>
      </c>
      <c r="K41" s="633">
        <v>3151</v>
      </c>
      <c r="L41" s="635">
        <v>8</v>
      </c>
      <c r="M41" s="633">
        <v>957</v>
      </c>
      <c r="N41" s="633">
        <v>300</v>
      </c>
      <c r="O41" s="633">
        <v>1764</v>
      </c>
      <c r="P41" s="633">
        <v>141277</v>
      </c>
      <c r="Q41" s="633">
        <v>279831</v>
      </c>
      <c r="R41" s="633">
        <v>411</v>
      </c>
      <c r="S41" s="633">
        <v>3557</v>
      </c>
      <c r="T41" s="633">
        <v>140619</v>
      </c>
      <c r="U41" s="633">
        <v>20268</v>
      </c>
      <c r="V41" s="633">
        <v>83793</v>
      </c>
      <c r="W41" s="636">
        <v>483966</v>
      </c>
      <c r="X41" s="633">
        <v>14571</v>
      </c>
      <c r="Y41" s="633">
        <v>59418</v>
      </c>
      <c r="Z41" s="633">
        <v>409977</v>
      </c>
      <c r="AA41" s="330"/>
    </row>
    <row r="42" spans="1:26" ht="15" customHeight="1">
      <c r="A42" s="333" t="s">
        <v>163</v>
      </c>
      <c r="B42" s="333"/>
      <c r="C42" s="334"/>
      <c r="D42" s="334"/>
      <c r="E42" s="334"/>
      <c r="F42" s="334"/>
      <c r="G42" s="334"/>
      <c r="H42" s="334"/>
      <c r="I42" s="334"/>
      <c r="J42" s="334"/>
      <c r="K42" s="334"/>
      <c r="L42" s="478" t="s">
        <v>436</v>
      </c>
      <c r="M42" s="334"/>
      <c r="N42" s="334"/>
      <c r="O42" s="334"/>
      <c r="P42" s="334"/>
      <c r="Q42" s="334"/>
      <c r="R42" s="334"/>
      <c r="S42" s="334"/>
      <c r="T42" s="334"/>
      <c r="U42" s="334"/>
      <c r="V42" s="334"/>
      <c r="W42" s="334"/>
      <c r="X42" s="334"/>
      <c r="Y42" s="478" t="s">
        <v>436</v>
      </c>
      <c r="Z42" s="334"/>
    </row>
    <row r="43" spans="1:6" ht="15" customHeight="1">
      <c r="A43" s="86" t="s">
        <v>164</v>
      </c>
      <c r="B43" s="86"/>
      <c r="C43" s="335"/>
      <c r="D43" s="335"/>
      <c r="E43" s="335"/>
      <c r="F43" s="335"/>
    </row>
    <row r="44" ht="16.5" customHeight="1"/>
  </sheetData>
  <sheetProtection/>
  <mergeCells count="56">
    <mergeCell ref="V5:Z5"/>
    <mergeCell ref="I5:M6"/>
    <mergeCell ref="N5:U5"/>
    <mergeCell ref="R7:R10"/>
    <mergeCell ref="S7:S10"/>
    <mergeCell ref="T7:T10"/>
    <mergeCell ref="I7:I10"/>
    <mergeCell ref="J7:K8"/>
    <mergeCell ref="N6:Q6"/>
    <mergeCell ref="R6:U6"/>
    <mergeCell ref="Y9:Y10"/>
    <mergeCell ref="Z9:Z10"/>
    <mergeCell ref="A2:Z2"/>
    <mergeCell ref="A5:B10"/>
    <mergeCell ref="C5:C10"/>
    <mergeCell ref="D5:D10"/>
    <mergeCell ref="E5:E10"/>
    <mergeCell ref="F5:F10"/>
    <mergeCell ref="G5:H7"/>
    <mergeCell ref="L7:M8"/>
    <mergeCell ref="A11:B11"/>
    <mergeCell ref="A12:B12"/>
    <mergeCell ref="V6:V10"/>
    <mergeCell ref="W6:Z6"/>
    <mergeCell ref="O7:O10"/>
    <mergeCell ref="P7:P10"/>
    <mergeCell ref="Q7:Q10"/>
    <mergeCell ref="W7:W10"/>
    <mergeCell ref="X7:X10"/>
    <mergeCell ref="Y7:Z8"/>
    <mergeCell ref="U8:U10"/>
    <mergeCell ref="J9:J10"/>
    <mergeCell ref="K9:K10"/>
    <mergeCell ref="L9:L10"/>
    <mergeCell ref="M9:M10"/>
    <mergeCell ref="N7:N10"/>
    <mergeCell ref="A3:Z3"/>
    <mergeCell ref="A36:B36"/>
    <mergeCell ref="A21:B21"/>
    <mergeCell ref="A20:B20"/>
    <mergeCell ref="A15:B15"/>
    <mergeCell ref="A16:B16"/>
    <mergeCell ref="A17:B17"/>
    <mergeCell ref="A18:B18"/>
    <mergeCell ref="G8:G10"/>
    <mergeCell ref="H8:H10"/>
    <mergeCell ref="A19:B19"/>
    <mergeCell ref="A22:B22"/>
    <mergeCell ref="A24:B24"/>
    <mergeCell ref="A13:B13"/>
    <mergeCell ref="A14:B14"/>
    <mergeCell ref="A39:B39"/>
    <mergeCell ref="A25:B25"/>
    <mergeCell ref="A23:B23"/>
    <mergeCell ref="A28:B28"/>
    <mergeCell ref="A32:B32"/>
  </mergeCells>
  <printOptions/>
  <pageMargins left="0.6299212598425197" right="0.3937007874015748" top="1.2598425196850394" bottom="0.984251968503937" header="0.5118110236220472" footer="0.5118110236220472"/>
  <pageSetup fitToHeight="1" fitToWidth="1" horizontalDpi="600" verticalDpi="600" orientation="landscape" paperSize="8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47"/>
  <sheetViews>
    <sheetView zoomScalePageLayoutView="0" workbookViewId="0" topLeftCell="G2">
      <selection activeCell="U20" sqref="U20"/>
    </sheetView>
  </sheetViews>
  <sheetFormatPr defaultColWidth="10.59765625" defaultRowHeight="15"/>
  <cols>
    <col min="1" max="1" width="2.59765625" style="138" customWidth="1"/>
    <col min="2" max="2" width="11.09765625" style="138" customWidth="1"/>
    <col min="3" max="3" width="10.09765625" style="138" customWidth="1"/>
    <col min="4" max="14" width="9.09765625" style="138" customWidth="1"/>
    <col min="15" max="15" width="9.3984375" style="138" customWidth="1"/>
    <col min="16" max="16" width="9" style="138" customWidth="1"/>
    <col min="17" max="17" width="10.09765625" style="138" customWidth="1"/>
    <col min="18" max="18" width="9.8984375" style="138" customWidth="1"/>
    <col min="19" max="19" width="9.09765625" style="138" customWidth="1"/>
    <col min="20" max="21" width="9.59765625" style="138" customWidth="1"/>
    <col min="22" max="27" width="9.09765625" style="138" customWidth="1"/>
    <col min="28" max="16384" width="10.59765625" style="138" customWidth="1"/>
  </cols>
  <sheetData>
    <row r="1" spans="1:27" s="133" customFormat="1" ht="19.5" customHeight="1">
      <c r="A1" s="131" t="s">
        <v>507</v>
      </c>
      <c r="G1" s="301"/>
      <c r="AA1" s="134" t="s">
        <v>46</v>
      </c>
    </row>
    <row r="2" spans="1:27" s="302" customFormat="1" ht="19.5" customHeight="1">
      <c r="A2" s="867" t="s">
        <v>458</v>
      </c>
      <c r="B2" s="867"/>
      <c r="C2" s="867"/>
      <c r="D2" s="867"/>
      <c r="E2" s="867"/>
      <c r="F2" s="867"/>
      <c r="G2" s="867"/>
      <c r="H2" s="867"/>
      <c r="I2" s="867"/>
      <c r="J2" s="867"/>
      <c r="K2" s="867"/>
      <c r="L2" s="867"/>
      <c r="M2" s="867"/>
      <c r="N2" s="867"/>
      <c r="O2" s="867"/>
      <c r="P2" s="867"/>
      <c r="Q2" s="867"/>
      <c r="R2" s="867"/>
      <c r="S2" s="867"/>
      <c r="T2" s="867"/>
      <c r="U2" s="867"/>
      <c r="V2" s="867"/>
      <c r="W2" s="867"/>
      <c r="X2" s="867"/>
      <c r="Y2" s="867"/>
      <c r="Z2" s="867"/>
      <c r="AA2" s="867"/>
    </row>
    <row r="3" spans="1:27" s="302" customFormat="1" ht="19.5" customHeight="1">
      <c r="A3" s="868" t="s">
        <v>180</v>
      </c>
      <c r="B3" s="868"/>
      <c r="C3" s="868"/>
      <c r="D3" s="868"/>
      <c r="E3" s="868"/>
      <c r="F3" s="868"/>
      <c r="G3" s="868"/>
      <c r="H3" s="868"/>
      <c r="I3" s="868"/>
      <c r="J3" s="868"/>
      <c r="K3" s="868"/>
      <c r="L3" s="868"/>
      <c r="M3" s="868"/>
      <c r="N3" s="868"/>
      <c r="O3" s="868"/>
      <c r="P3" s="868"/>
      <c r="Q3" s="868"/>
      <c r="R3" s="868"/>
      <c r="S3" s="868"/>
      <c r="T3" s="868"/>
      <c r="U3" s="868"/>
      <c r="V3" s="868"/>
      <c r="W3" s="868"/>
      <c r="X3" s="868"/>
      <c r="Y3" s="868"/>
      <c r="Z3" s="868"/>
      <c r="AA3" s="868"/>
    </row>
    <row r="4" spans="2:27" s="302" customFormat="1" ht="18" customHeight="1" thickBot="1"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4" t="s">
        <v>420</v>
      </c>
    </row>
    <row r="5" spans="1:27" s="302" customFormat="1" ht="15" customHeight="1">
      <c r="A5" s="869" t="s">
        <v>47</v>
      </c>
      <c r="B5" s="870"/>
      <c r="C5" s="875" t="s">
        <v>7</v>
      </c>
      <c r="D5" s="878" t="s">
        <v>8</v>
      </c>
      <c r="E5" s="879"/>
      <c r="F5" s="879"/>
      <c r="G5" s="879"/>
      <c r="H5" s="879"/>
      <c r="I5" s="879"/>
      <c r="J5" s="879"/>
      <c r="K5" s="880"/>
      <c r="L5" s="878" t="s">
        <v>9</v>
      </c>
      <c r="M5" s="879"/>
      <c r="N5" s="880"/>
      <c r="O5" s="878" t="s">
        <v>421</v>
      </c>
      <c r="P5" s="879"/>
      <c r="Q5" s="879"/>
      <c r="R5" s="879"/>
      <c r="S5" s="879"/>
      <c r="T5" s="879"/>
      <c r="U5" s="880"/>
      <c r="V5" s="878" t="s">
        <v>10</v>
      </c>
      <c r="W5" s="879"/>
      <c r="X5" s="879"/>
      <c r="Y5" s="879"/>
      <c r="Z5" s="880"/>
      <c r="AA5" s="305" t="s">
        <v>422</v>
      </c>
    </row>
    <row r="6" spans="1:27" s="302" customFormat="1" ht="15" customHeight="1">
      <c r="A6" s="871"/>
      <c r="B6" s="872"/>
      <c r="C6" s="876"/>
      <c r="D6" s="858" t="s">
        <v>11</v>
      </c>
      <c r="E6" s="859"/>
      <c r="F6" s="860"/>
      <c r="G6" s="858" t="s">
        <v>12</v>
      </c>
      <c r="H6" s="859"/>
      <c r="I6" s="860"/>
      <c r="J6" s="864" t="s">
        <v>32</v>
      </c>
      <c r="K6" s="864" t="s">
        <v>33</v>
      </c>
      <c r="L6" s="858" t="s">
        <v>13</v>
      </c>
      <c r="M6" s="859"/>
      <c r="N6" s="860"/>
      <c r="O6" s="858" t="s">
        <v>11</v>
      </c>
      <c r="P6" s="859"/>
      <c r="Q6" s="860"/>
      <c r="R6" s="858" t="s">
        <v>12</v>
      </c>
      <c r="S6" s="859"/>
      <c r="T6" s="860"/>
      <c r="U6" s="864" t="s">
        <v>34</v>
      </c>
      <c r="V6" s="858" t="s">
        <v>14</v>
      </c>
      <c r="W6" s="859"/>
      <c r="X6" s="860"/>
      <c r="Y6" s="864" t="s">
        <v>181</v>
      </c>
      <c r="Z6" s="864" t="s">
        <v>33</v>
      </c>
      <c r="AA6" s="855" t="s">
        <v>35</v>
      </c>
    </row>
    <row r="7" spans="1:27" s="302" customFormat="1" ht="15" customHeight="1">
      <c r="A7" s="871"/>
      <c r="B7" s="872"/>
      <c r="C7" s="876"/>
      <c r="D7" s="861"/>
      <c r="E7" s="862"/>
      <c r="F7" s="863"/>
      <c r="G7" s="861"/>
      <c r="H7" s="862"/>
      <c r="I7" s="863"/>
      <c r="J7" s="865"/>
      <c r="K7" s="865"/>
      <c r="L7" s="861"/>
      <c r="M7" s="862"/>
      <c r="N7" s="863"/>
      <c r="O7" s="861"/>
      <c r="P7" s="862"/>
      <c r="Q7" s="863"/>
      <c r="R7" s="861"/>
      <c r="S7" s="862"/>
      <c r="T7" s="863"/>
      <c r="U7" s="865"/>
      <c r="V7" s="861"/>
      <c r="W7" s="862"/>
      <c r="X7" s="863"/>
      <c r="Y7" s="865"/>
      <c r="Z7" s="865"/>
      <c r="AA7" s="856"/>
    </row>
    <row r="8" spans="1:27" s="302" customFormat="1" ht="15" customHeight="1">
      <c r="A8" s="873"/>
      <c r="B8" s="874"/>
      <c r="C8" s="877"/>
      <c r="D8" s="306" t="s">
        <v>15</v>
      </c>
      <c r="E8" s="306" t="s">
        <v>36</v>
      </c>
      <c r="F8" s="307" t="s">
        <v>16</v>
      </c>
      <c r="G8" s="306" t="s">
        <v>15</v>
      </c>
      <c r="H8" s="306" t="s">
        <v>36</v>
      </c>
      <c r="I8" s="308" t="s">
        <v>16</v>
      </c>
      <c r="J8" s="866"/>
      <c r="K8" s="866"/>
      <c r="L8" s="306" t="s">
        <v>15</v>
      </c>
      <c r="M8" s="306" t="s">
        <v>36</v>
      </c>
      <c r="N8" s="307" t="s">
        <v>16</v>
      </c>
      <c r="O8" s="306" t="s">
        <v>15</v>
      </c>
      <c r="P8" s="306" t="s">
        <v>36</v>
      </c>
      <c r="Q8" s="307" t="s">
        <v>16</v>
      </c>
      <c r="R8" s="306" t="s">
        <v>15</v>
      </c>
      <c r="S8" s="306" t="s">
        <v>36</v>
      </c>
      <c r="T8" s="308" t="s">
        <v>16</v>
      </c>
      <c r="U8" s="866"/>
      <c r="V8" s="306" t="s">
        <v>15</v>
      </c>
      <c r="W8" s="306" t="s">
        <v>36</v>
      </c>
      <c r="X8" s="308" t="s">
        <v>16</v>
      </c>
      <c r="Y8" s="866"/>
      <c r="Z8" s="866"/>
      <c r="AA8" s="857"/>
    </row>
    <row r="9" spans="1:27" s="302" customFormat="1" ht="15" customHeight="1">
      <c r="A9" s="766" t="s">
        <v>519</v>
      </c>
      <c r="B9" s="882"/>
      <c r="C9" s="309">
        <v>869658</v>
      </c>
      <c r="D9" s="310">
        <v>14750</v>
      </c>
      <c r="E9" s="310">
        <v>9342</v>
      </c>
      <c r="F9" s="310">
        <v>24092</v>
      </c>
      <c r="G9" s="310">
        <v>43088</v>
      </c>
      <c r="H9" s="310">
        <v>844</v>
      </c>
      <c r="I9" s="310">
        <v>43932</v>
      </c>
      <c r="J9" s="310">
        <v>513</v>
      </c>
      <c r="K9" s="310">
        <v>91169</v>
      </c>
      <c r="L9" s="310">
        <v>1588</v>
      </c>
      <c r="M9" s="310">
        <v>1215</v>
      </c>
      <c r="N9" s="310">
        <v>2803</v>
      </c>
      <c r="O9" s="310">
        <v>166385</v>
      </c>
      <c r="P9" s="310">
        <v>167</v>
      </c>
      <c r="Q9" s="310">
        <v>166552</v>
      </c>
      <c r="R9" s="310">
        <v>283925</v>
      </c>
      <c r="S9" s="310">
        <v>2192</v>
      </c>
      <c r="T9" s="310">
        <v>286117</v>
      </c>
      <c r="U9" s="310">
        <v>215705</v>
      </c>
      <c r="V9" s="310">
        <v>9039</v>
      </c>
      <c r="W9" s="310">
        <v>3253</v>
      </c>
      <c r="X9" s="310">
        <v>12292</v>
      </c>
      <c r="Y9" s="310">
        <v>4388</v>
      </c>
      <c r="Z9" s="310">
        <v>1569</v>
      </c>
      <c r="AA9" s="310">
        <v>20526</v>
      </c>
    </row>
    <row r="10" spans="1:27" s="302" customFormat="1" ht="15" customHeight="1">
      <c r="A10" s="760" t="s">
        <v>515</v>
      </c>
      <c r="B10" s="881"/>
      <c r="C10" s="309">
        <v>870758</v>
      </c>
      <c r="D10" s="310">
        <v>14416</v>
      </c>
      <c r="E10" s="310">
        <v>9198</v>
      </c>
      <c r="F10" s="310">
        <v>23614</v>
      </c>
      <c r="G10" s="310">
        <v>41693</v>
      </c>
      <c r="H10" s="310">
        <v>784</v>
      </c>
      <c r="I10" s="310">
        <v>42477</v>
      </c>
      <c r="J10" s="310">
        <v>526</v>
      </c>
      <c r="K10" s="310">
        <v>89930</v>
      </c>
      <c r="L10" s="310">
        <v>1545</v>
      </c>
      <c r="M10" s="310">
        <v>1217</v>
      </c>
      <c r="N10" s="310">
        <v>2762</v>
      </c>
      <c r="O10" s="310">
        <v>168770</v>
      </c>
      <c r="P10" s="310">
        <v>202</v>
      </c>
      <c r="Q10" s="310">
        <v>168972</v>
      </c>
      <c r="R10" s="310">
        <v>279447</v>
      </c>
      <c r="S10" s="310">
        <v>2075</v>
      </c>
      <c r="T10" s="310">
        <v>281522</v>
      </c>
      <c r="U10" s="310">
        <v>222317</v>
      </c>
      <c r="V10" s="310">
        <v>8880</v>
      </c>
      <c r="W10" s="310">
        <v>3240</v>
      </c>
      <c r="X10" s="310">
        <v>12120</v>
      </c>
      <c r="Y10" s="310">
        <v>4388</v>
      </c>
      <c r="Z10" s="310">
        <v>1602</v>
      </c>
      <c r="AA10" s="310">
        <v>20528</v>
      </c>
    </row>
    <row r="11" spans="1:27" s="302" customFormat="1" ht="15" customHeight="1">
      <c r="A11" s="760" t="s">
        <v>516</v>
      </c>
      <c r="B11" s="881"/>
      <c r="C11" s="309">
        <v>877489</v>
      </c>
      <c r="D11" s="310">
        <v>14196</v>
      </c>
      <c r="E11" s="310">
        <v>9038</v>
      </c>
      <c r="F11" s="310">
        <v>23234</v>
      </c>
      <c r="G11" s="310">
        <v>40782</v>
      </c>
      <c r="H11" s="310">
        <v>775</v>
      </c>
      <c r="I11" s="310">
        <v>41557</v>
      </c>
      <c r="J11" s="310">
        <v>548</v>
      </c>
      <c r="K11" s="310">
        <v>89468</v>
      </c>
      <c r="L11" s="310">
        <v>1553</v>
      </c>
      <c r="M11" s="310">
        <v>1198</v>
      </c>
      <c r="N11" s="310">
        <v>2751</v>
      </c>
      <c r="O11" s="310">
        <v>172847</v>
      </c>
      <c r="P11" s="310">
        <v>232</v>
      </c>
      <c r="Q11" s="310">
        <v>173079</v>
      </c>
      <c r="R11" s="310">
        <v>277007</v>
      </c>
      <c r="S11" s="310">
        <v>2022</v>
      </c>
      <c r="T11" s="310">
        <v>279029</v>
      </c>
      <c r="U11" s="310">
        <v>229211</v>
      </c>
      <c r="V11" s="310">
        <v>8749</v>
      </c>
      <c r="W11" s="310">
        <v>3261</v>
      </c>
      <c r="X11" s="310">
        <v>12010</v>
      </c>
      <c r="Y11" s="310">
        <v>4474</v>
      </c>
      <c r="Z11" s="310">
        <v>1623</v>
      </c>
      <c r="AA11" s="310">
        <v>20505</v>
      </c>
    </row>
    <row r="12" spans="1:27" s="302" customFormat="1" ht="15" customHeight="1">
      <c r="A12" s="760" t="s">
        <v>517</v>
      </c>
      <c r="B12" s="881"/>
      <c r="C12" s="309">
        <v>882678</v>
      </c>
      <c r="D12" s="310">
        <v>13930</v>
      </c>
      <c r="E12" s="310">
        <v>8889</v>
      </c>
      <c r="F12" s="310">
        <v>22819</v>
      </c>
      <c r="G12" s="310">
        <v>39855</v>
      </c>
      <c r="H12" s="310">
        <v>775</v>
      </c>
      <c r="I12" s="310">
        <v>40630</v>
      </c>
      <c r="J12" s="310">
        <v>556</v>
      </c>
      <c r="K12" s="310">
        <v>88138</v>
      </c>
      <c r="L12" s="310">
        <v>1528</v>
      </c>
      <c r="M12" s="310">
        <v>1213</v>
      </c>
      <c r="N12" s="311">
        <v>2741</v>
      </c>
      <c r="O12" s="310">
        <v>175932</v>
      </c>
      <c r="P12" s="310">
        <v>277</v>
      </c>
      <c r="Q12" s="310">
        <v>176209</v>
      </c>
      <c r="R12" s="310">
        <v>272920</v>
      </c>
      <c r="S12" s="310">
        <v>1931</v>
      </c>
      <c r="T12" s="311">
        <v>274851</v>
      </c>
      <c r="U12" s="310">
        <v>237944</v>
      </c>
      <c r="V12" s="310">
        <v>8683</v>
      </c>
      <c r="W12" s="310">
        <v>3238</v>
      </c>
      <c r="X12" s="310">
        <v>11921</v>
      </c>
      <c r="Y12" s="310">
        <v>4542</v>
      </c>
      <c r="Z12" s="310">
        <v>1663</v>
      </c>
      <c r="AA12" s="310">
        <v>20664</v>
      </c>
    </row>
    <row r="13" spans="1:27" s="220" customFormat="1" ht="15" customHeight="1">
      <c r="A13" s="782" t="s">
        <v>518</v>
      </c>
      <c r="B13" s="783"/>
      <c r="C13" s="219">
        <v>890292</v>
      </c>
      <c r="D13" s="207">
        <v>13817</v>
      </c>
      <c r="E13" s="207">
        <v>8921</v>
      </c>
      <c r="F13" s="207">
        <v>22738</v>
      </c>
      <c r="G13" s="207">
        <v>39404</v>
      </c>
      <c r="H13" s="207">
        <v>771</v>
      </c>
      <c r="I13" s="207">
        <v>40175</v>
      </c>
      <c r="J13" s="207">
        <v>592</v>
      </c>
      <c r="K13" s="207">
        <v>87273</v>
      </c>
      <c r="L13" s="207">
        <v>1502</v>
      </c>
      <c r="M13" s="207">
        <v>1213</v>
      </c>
      <c r="N13" s="207">
        <v>2715</v>
      </c>
      <c r="O13" s="207">
        <v>180010</v>
      </c>
      <c r="P13" s="207">
        <v>335</v>
      </c>
      <c r="Q13" s="207">
        <v>180345</v>
      </c>
      <c r="R13" s="207">
        <v>267595</v>
      </c>
      <c r="S13" s="207">
        <v>1831</v>
      </c>
      <c r="T13" s="207">
        <v>269426</v>
      </c>
      <c r="U13" s="207">
        <v>247822</v>
      </c>
      <c r="V13" s="207">
        <v>8644</v>
      </c>
      <c r="W13" s="207">
        <v>3305</v>
      </c>
      <c r="X13" s="207">
        <v>11949</v>
      </c>
      <c r="Y13" s="207">
        <v>4580</v>
      </c>
      <c r="Z13" s="207">
        <v>1674</v>
      </c>
      <c r="AA13" s="207">
        <v>21003</v>
      </c>
    </row>
    <row r="14" spans="1:27" ht="15" customHeight="1">
      <c r="A14" s="312"/>
      <c r="B14" s="313"/>
      <c r="C14" s="219"/>
      <c r="D14" s="314"/>
      <c r="E14" s="314"/>
      <c r="F14" s="314"/>
      <c r="G14" s="314"/>
      <c r="H14" s="314"/>
      <c r="I14" s="314"/>
      <c r="J14" s="314"/>
      <c r="K14" s="314"/>
      <c r="L14" s="314"/>
      <c r="M14" s="314"/>
      <c r="N14" s="93"/>
      <c r="O14" s="314"/>
      <c r="P14" s="314"/>
      <c r="Q14" s="207"/>
      <c r="R14" s="314"/>
      <c r="S14" s="314"/>
      <c r="T14" s="93"/>
      <c r="U14" s="314"/>
      <c r="V14" s="314"/>
      <c r="W14" s="314"/>
      <c r="X14" s="207"/>
      <c r="Y14" s="314"/>
      <c r="Z14" s="314"/>
      <c r="AA14" s="314"/>
    </row>
    <row r="15" spans="1:43" s="315" customFormat="1" ht="15" customHeight="1">
      <c r="A15" s="813" t="s">
        <v>17</v>
      </c>
      <c r="B15" s="814"/>
      <c r="C15" s="219">
        <v>334168</v>
      </c>
      <c r="D15" s="207">
        <v>4935</v>
      </c>
      <c r="E15" s="207">
        <v>3613</v>
      </c>
      <c r="F15" s="207">
        <v>8548</v>
      </c>
      <c r="G15" s="207">
        <v>18636</v>
      </c>
      <c r="H15" s="207">
        <v>358</v>
      </c>
      <c r="I15" s="207">
        <v>18994</v>
      </c>
      <c r="J15" s="207">
        <v>274</v>
      </c>
      <c r="K15" s="207">
        <v>22344</v>
      </c>
      <c r="L15" s="207">
        <v>436</v>
      </c>
      <c r="M15" s="207">
        <v>524</v>
      </c>
      <c r="N15" s="207">
        <v>960</v>
      </c>
      <c r="O15" s="207">
        <v>74863</v>
      </c>
      <c r="P15" s="207">
        <v>213</v>
      </c>
      <c r="Q15" s="207">
        <v>75076</v>
      </c>
      <c r="R15" s="207">
        <v>106159</v>
      </c>
      <c r="S15" s="207">
        <v>1137</v>
      </c>
      <c r="T15" s="207">
        <v>107296</v>
      </c>
      <c r="U15" s="207">
        <v>85820</v>
      </c>
      <c r="V15" s="207">
        <v>3388</v>
      </c>
      <c r="W15" s="207">
        <v>1432</v>
      </c>
      <c r="X15" s="207">
        <v>4820</v>
      </c>
      <c r="Y15" s="207">
        <v>1405</v>
      </c>
      <c r="Z15" s="207">
        <v>707</v>
      </c>
      <c r="AA15" s="207">
        <v>7924</v>
      </c>
      <c r="AB15" s="287"/>
      <c r="AC15" s="287"/>
      <c r="AD15" s="287"/>
      <c r="AE15" s="287"/>
      <c r="AF15" s="287"/>
      <c r="AG15" s="287"/>
      <c r="AH15" s="287"/>
      <c r="AI15" s="287"/>
      <c r="AJ15" s="287"/>
      <c r="AK15" s="287"/>
      <c r="AL15" s="287"/>
      <c r="AM15" s="287"/>
      <c r="AN15" s="287"/>
      <c r="AO15" s="287"/>
      <c r="AP15" s="287"/>
      <c r="AQ15" s="287"/>
    </row>
    <row r="16" spans="1:43" s="315" customFormat="1" ht="15" customHeight="1">
      <c r="A16" s="813" t="s">
        <v>18</v>
      </c>
      <c r="B16" s="814"/>
      <c r="C16" s="219">
        <v>44973</v>
      </c>
      <c r="D16" s="207">
        <v>888</v>
      </c>
      <c r="E16" s="207">
        <v>341</v>
      </c>
      <c r="F16" s="207">
        <v>1229</v>
      </c>
      <c r="G16" s="207">
        <v>1881</v>
      </c>
      <c r="H16" s="207">
        <v>59</v>
      </c>
      <c r="I16" s="207">
        <v>1940</v>
      </c>
      <c r="J16" s="207">
        <v>39</v>
      </c>
      <c r="K16" s="207">
        <v>6835</v>
      </c>
      <c r="L16" s="207">
        <v>122</v>
      </c>
      <c r="M16" s="207">
        <v>138</v>
      </c>
      <c r="N16" s="207">
        <v>260</v>
      </c>
      <c r="O16" s="207">
        <v>7368</v>
      </c>
      <c r="P16" s="207">
        <v>9</v>
      </c>
      <c r="Q16" s="207">
        <v>7377</v>
      </c>
      <c r="R16" s="207">
        <v>12421</v>
      </c>
      <c r="S16" s="207">
        <v>84</v>
      </c>
      <c r="T16" s="207">
        <v>12505</v>
      </c>
      <c r="U16" s="207">
        <v>12758</v>
      </c>
      <c r="V16" s="207">
        <v>574</v>
      </c>
      <c r="W16" s="207">
        <v>243</v>
      </c>
      <c r="X16" s="207">
        <v>817</v>
      </c>
      <c r="Y16" s="207">
        <v>369</v>
      </c>
      <c r="Z16" s="207">
        <v>82</v>
      </c>
      <c r="AA16" s="207">
        <v>762</v>
      </c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87"/>
      <c r="AM16" s="287"/>
      <c r="AN16" s="287"/>
      <c r="AO16" s="287"/>
      <c r="AP16" s="287"/>
      <c r="AQ16" s="287"/>
    </row>
    <row r="17" spans="1:43" s="315" customFormat="1" ht="15" customHeight="1">
      <c r="A17" s="813" t="s">
        <v>19</v>
      </c>
      <c r="B17" s="814"/>
      <c r="C17" s="219">
        <v>87468</v>
      </c>
      <c r="D17" s="207">
        <v>1509</v>
      </c>
      <c r="E17" s="207">
        <v>922</v>
      </c>
      <c r="F17" s="207">
        <v>2431</v>
      </c>
      <c r="G17" s="207">
        <v>3444</v>
      </c>
      <c r="H17" s="207">
        <v>48</v>
      </c>
      <c r="I17" s="207">
        <v>3492</v>
      </c>
      <c r="J17" s="207">
        <v>53</v>
      </c>
      <c r="K17" s="207">
        <v>8128</v>
      </c>
      <c r="L17" s="207">
        <v>169</v>
      </c>
      <c r="M17" s="207">
        <v>55</v>
      </c>
      <c r="N17" s="207">
        <v>224</v>
      </c>
      <c r="O17" s="207">
        <v>18030</v>
      </c>
      <c r="P17" s="207">
        <v>15</v>
      </c>
      <c r="Q17" s="207">
        <v>18045</v>
      </c>
      <c r="R17" s="207">
        <v>26601</v>
      </c>
      <c r="S17" s="207">
        <v>140</v>
      </c>
      <c r="T17" s="207">
        <v>26741</v>
      </c>
      <c r="U17" s="207">
        <v>24620</v>
      </c>
      <c r="V17" s="207">
        <v>801</v>
      </c>
      <c r="W17" s="207">
        <v>130</v>
      </c>
      <c r="X17" s="207">
        <v>931</v>
      </c>
      <c r="Y17" s="207">
        <v>424</v>
      </c>
      <c r="Z17" s="207">
        <v>100</v>
      </c>
      <c r="AA17" s="207">
        <v>2279</v>
      </c>
      <c r="AB17" s="287"/>
      <c r="AC17" s="287"/>
      <c r="AD17" s="287"/>
      <c r="AE17" s="287"/>
      <c r="AF17" s="287"/>
      <c r="AG17" s="287"/>
      <c r="AH17" s="287"/>
      <c r="AI17" s="287"/>
      <c r="AJ17" s="287"/>
      <c r="AK17" s="287"/>
      <c r="AL17" s="287"/>
      <c r="AM17" s="287"/>
      <c r="AN17" s="287"/>
      <c r="AO17" s="287"/>
      <c r="AP17" s="287"/>
      <c r="AQ17" s="287"/>
    </row>
    <row r="18" spans="1:43" s="315" customFormat="1" ht="15" customHeight="1">
      <c r="A18" s="813" t="s">
        <v>20</v>
      </c>
      <c r="B18" s="814"/>
      <c r="C18" s="219">
        <v>21575</v>
      </c>
      <c r="D18" s="207">
        <v>315</v>
      </c>
      <c r="E18" s="207">
        <v>114</v>
      </c>
      <c r="F18" s="207">
        <v>429</v>
      </c>
      <c r="G18" s="207">
        <v>788</v>
      </c>
      <c r="H18" s="207">
        <v>19</v>
      </c>
      <c r="I18" s="207">
        <v>807</v>
      </c>
      <c r="J18" s="207">
        <v>15</v>
      </c>
      <c r="K18" s="207">
        <v>4469</v>
      </c>
      <c r="L18" s="207">
        <v>65</v>
      </c>
      <c r="M18" s="207">
        <v>50</v>
      </c>
      <c r="N18" s="207">
        <v>115</v>
      </c>
      <c r="O18" s="207">
        <v>3070</v>
      </c>
      <c r="P18" s="207">
        <v>13</v>
      </c>
      <c r="Q18" s="207">
        <v>3083</v>
      </c>
      <c r="R18" s="207">
        <v>5576</v>
      </c>
      <c r="S18" s="207">
        <v>29</v>
      </c>
      <c r="T18" s="207">
        <v>5605</v>
      </c>
      <c r="U18" s="207">
        <v>6121</v>
      </c>
      <c r="V18" s="207">
        <v>264</v>
      </c>
      <c r="W18" s="207">
        <v>56</v>
      </c>
      <c r="X18" s="207">
        <v>320</v>
      </c>
      <c r="Y18" s="207">
        <v>175</v>
      </c>
      <c r="Z18" s="207">
        <v>41</v>
      </c>
      <c r="AA18" s="207">
        <v>395</v>
      </c>
      <c r="AB18" s="287"/>
      <c r="AC18" s="287"/>
      <c r="AD18" s="287"/>
      <c r="AE18" s="287"/>
      <c r="AF18" s="287"/>
      <c r="AG18" s="287"/>
      <c r="AH18" s="287"/>
      <c r="AI18" s="287"/>
      <c r="AJ18" s="287"/>
      <c r="AK18" s="287"/>
      <c r="AL18" s="287"/>
      <c r="AM18" s="287"/>
      <c r="AN18" s="287"/>
      <c r="AO18" s="287"/>
      <c r="AP18" s="287"/>
      <c r="AQ18" s="287"/>
    </row>
    <row r="19" spans="1:43" s="315" customFormat="1" ht="15" customHeight="1">
      <c r="A19" s="813" t="s">
        <v>21</v>
      </c>
      <c r="B19" s="814"/>
      <c r="C19" s="219">
        <v>12791</v>
      </c>
      <c r="D19" s="207">
        <v>236</v>
      </c>
      <c r="E19" s="207">
        <v>111</v>
      </c>
      <c r="F19" s="207">
        <v>347</v>
      </c>
      <c r="G19" s="207">
        <v>487</v>
      </c>
      <c r="H19" s="207">
        <v>10</v>
      </c>
      <c r="I19" s="207">
        <v>497</v>
      </c>
      <c r="J19" s="207">
        <v>1</v>
      </c>
      <c r="K19" s="207">
        <v>3169</v>
      </c>
      <c r="L19" s="207">
        <v>37</v>
      </c>
      <c r="M19" s="207">
        <v>24</v>
      </c>
      <c r="N19" s="207">
        <v>61</v>
      </c>
      <c r="O19" s="207">
        <v>1782</v>
      </c>
      <c r="P19" s="207">
        <v>3</v>
      </c>
      <c r="Q19" s="207">
        <v>1785</v>
      </c>
      <c r="R19" s="207">
        <v>2919</v>
      </c>
      <c r="S19" s="207">
        <v>14</v>
      </c>
      <c r="T19" s="207">
        <v>2933</v>
      </c>
      <c r="U19" s="207">
        <v>3427</v>
      </c>
      <c r="V19" s="207">
        <v>145</v>
      </c>
      <c r="W19" s="207">
        <v>46</v>
      </c>
      <c r="X19" s="207">
        <v>191</v>
      </c>
      <c r="Y19" s="207">
        <v>147</v>
      </c>
      <c r="Z19" s="207">
        <v>23</v>
      </c>
      <c r="AA19" s="207">
        <v>210</v>
      </c>
      <c r="AB19" s="287"/>
      <c r="AC19" s="287"/>
      <c r="AD19" s="287"/>
      <c r="AE19" s="287"/>
      <c r="AF19" s="287"/>
      <c r="AG19" s="287"/>
      <c r="AH19" s="287"/>
      <c r="AI19" s="287"/>
      <c r="AJ19" s="287"/>
      <c r="AK19" s="287"/>
      <c r="AL19" s="287"/>
      <c r="AM19" s="287"/>
      <c r="AN19" s="287"/>
      <c r="AO19" s="287"/>
      <c r="AP19" s="287"/>
      <c r="AQ19" s="287"/>
    </row>
    <row r="20" spans="1:43" s="315" customFormat="1" ht="15" customHeight="1">
      <c r="A20" s="813" t="s">
        <v>22</v>
      </c>
      <c r="B20" s="814"/>
      <c r="C20" s="219">
        <v>57279</v>
      </c>
      <c r="D20" s="207">
        <v>773</v>
      </c>
      <c r="E20" s="207">
        <v>371</v>
      </c>
      <c r="F20" s="207">
        <v>1144</v>
      </c>
      <c r="G20" s="207">
        <v>1848</v>
      </c>
      <c r="H20" s="207">
        <v>27</v>
      </c>
      <c r="I20" s="207">
        <v>1875</v>
      </c>
      <c r="J20" s="207">
        <v>28</v>
      </c>
      <c r="K20" s="207">
        <v>6830</v>
      </c>
      <c r="L20" s="207">
        <v>111</v>
      </c>
      <c r="M20" s="207">
        <v>75</v>
      </c>
      <c r="N20" s="207">
        <v>186</v>
      </c>
      <c r="O20" s="207">
        <v>10720</v>
      </c>
      <c r="P20" s="207">
        <v>11</v>
      </c>
      <c r="Q20" s="207">
        <v>10731</v>
      </c>
      <c r="R20" s="207">
        <v>16764</v>
      </c>
      <c r="S20" s="207">
        <v>113</v>
      </c>
      <c r="T20" s="207">
        <v>16877</v>
      </c>
      <c r="U20" s="207">
        <v>17198</v>
      </c>
      <c r="V20" s="207">
        <v>493</v>
      </c>
      <c r="W20" s="207">
        <v>44</v>
      </c>
      <c r="X20" s="207">
        <v>537</v>
      </c>
      <c r="Y20" s="207">
        <v>250</v>
      </c>
      <c r="Z20" s="207">
        <v>93</v>
      </c>
      <c r="AA20" s="207">
        <v>1530</v>
      </c>
      <c r="AB20" s="287"/>
      <c r="AC20" s="287"/>
      <c r="AD20" s="287"/>
      <c r="AE20" s="287"/>
      <c r="AF20" s="287"/>
      <c r="AG20" s="287"/>
      <c r="AH20" s="287"/>
      <c r="AI20" s="287"/>
      <c r="AJ20" s="287"/>
      <c r="AK20" s="287"/>
      <c r="AL20" s="287"/>
      <c r="AM20" s="287"/>
      <c r="AN20" s="287"/>
      <c r="AO20" s="287"/>
      <c r="AP20" s="287"/>
      <c r="AQ20" s="287"/>
    </row>
    <row r="21" spans="1:43" s="315" customFormat="1" ht="15" customHeight="1">
      <c r="A21" s="813" t="s">
        <v>23</v>
      </c>
      <c r="B21" s="814"/>
      <c r="C21" s="219">
        <v>18589</v>
      </c>
      <c r="D21" s="207">
        <v>327</v>
      </c>
      <c r="E21" s="207">
        <v>199</v>
      </c>
      <c r="F21" s="207">
        <v>526</v>
      </c>
      <c r="G21" s="207">
        <v>731</v>
      </c>
      <c r="H21" s="207">
        <v>18</v>
      </c>
      <c r="I21" s="207">
        <v>749</v>
      </c>
      <c r="J21" s="207">
        <v>3</v>
      </c>
      <c r="K21" s="207">
        <v>2643</v>
      </c>
      <c r="L21" s="207">
        <v>40</v>
      </c>
      <c r="M21" s="207">
        <v>28</v>
      </c>
      <c r="N21" s="207">
        <v>68</v>
      </c>
      <c r="O21" s="207">
        <v>3181</v>
      </c>
      <c r="P21" s="207">
        <v>3</v>
      </c>
      <c r="Q21" s="207">
        <v>3184</v>
      </c>
      <c r="R21" s="207">
        <v>5522</v>
      </c>
      <c r="S21" s="207">
        <v>17</v>
      </c>
      <c r="T21" s="207">
        <v>5539</v>
      </c>
      <c r="U21" s="207">
        <v>4980</v>
      </c>
      <c r="V21" s="207">
        <v>239</v>
      </c>
      <c r="W21" s="207">
        <v>73</v>
      </c>
      <c r="X21" s="207">
        <v>312</v>
      </c>
      <c r="Y21" s="207">
        <v>140</v>
      </c>
      <c r="Z21" s="207">
        <v>38</v>
      </c>
      <c r="AA21" s="207">
        <v>407</v>
      </c>
      <c r="AB21" s="287"/>
      <c r="AC21" s="287"/>
      <c r="AD21" s="287"/>
      <c r="AE21" s="287"/>
      <c r="AF21" s="287"/>
      <c r="AG21" s="287"/>
      <c r="AH21" s="287"/>
      <c r="AI21" s="287"/>
      <c r="AJ21" s="287"/>
      <c r="AK21" s="287"/>
      <c r="AL21" s="287"/>
      <c r="AM21" s="287"/>
      <c r="AN21" s="287"/>
      <c r="AO21" s="287"/>
      <c r="AP21" s="287"/>
      <c r="AQ21" s="287"/>
    </row>
    <row r="22" spans="1:43" s="315" customFormat="1" ht="15" customHeight="1">
      <c r="A22" s="813" t="s">
        <v>423</v>
      </c>
      <c r="B22" s="814"/>
      <c r="C22" s="219">
        <v>26290</v>
      </c>
      <c r="D22" s="207">
        <v>400</v>
      </c>
      <c r="E22" s="207">
        <v>247</v>
      </c>
      <c r="F22" s="207">
        <v>647</v>
      </c>
      <c r="G22" s="207">
        <v>868</v>
      </c>
      <c r="H22" s="207">
        <v>20</v>
      </c>
      <c r="I22" s="207">
        <v>888</v>
      </c>
      <c r="J22" s="207">
        <v>6</v>
      </c>
      <c r="K22" s="207">
        <v>2542</v>
      </c>
      <c r="L22" s="207">
        <v>54</v>
      </c>
      <c r="M22" s="207">
        <v>3</v>
      </c>
      <c r="N22" s="207">
        <v>57</v>
      </c>
      <c r="O22" s="207">
        <v>5061</v>
      </c>
      <c r="P22" s="207">
        <v>2</v>
      </c>
      <c r="Q22" s="207">
        <v>5063</v>
      </c>
      <c r="R22" s="207">
        <v>7820</v>
      </c>
      <c r="S22" s="207">
        <v>16</v>
      </c>
      <c r="T22" s="207">
        <v>7836</v>
      </c>
      <c r="U22" s="207">
        <v>8246</v>
      </c>
      <c r="V22" s="207">
        <v>197</v>
      </c>
      <c r="W22" s="207">
        <v>71</v>
      </c>
      <c r="X22" s="207">
        <v>268</v>
      </c>
      <c r="Y22" s="207">
        <v>89</v>
      </c>
      <c r="Z22" s="207">
        <v>56</v>
      </c>
      <c r="AA22" s="207">
        <v>592</v>
      </c>
      <c r="AB22" s="287"/>
      <c r="AC22" s="287"/>
      <c r="AD22" s="287"/>
      <c r="AE22" s="287"/>
      <c r="AF22" s="287"/>
      <c r="AG22" s="287"/>
      <c r="AH22" s="287"/>
      <c r="AI22" s="287"/>
      <c r="AJ22" s="287"/>
      <c r="AK22" s="287"/>
      <c r="AL22" s="287"/>
      <c r="AM22" s="287"/>
      <c r="AN22" s="287"/>
      <c r="AO22" s="287"/>
      <c r="AP22" s="287"/>
      <c r="AQ22" s="287"/>
    </row>
    <row r="23" spans="1:43" s="315" customFormat="1" ht="15" customHeight="1">
      <c r="A23" s="813" t="s">
        <v>38</v>
      </c>
      <c r="B23" s="814"/>
      <c r="C23" s="219">
        <v>91917</v>
      </c>
      <c r="D23" s="207">
        <v>1535</v>
      </c>
      <c r="E23" s="207">
        <v>1494</v>
      </c>
      <c r="F23" s="207">
        <v>3029</v>
      </c>
      <c r="G23" s="207">
        <v>3835</v>
      </c>
      <c r="H23" s="207">
        <v>76</v>
      </c>
      <c r="I23" s="207">
        <v>3911</v>
      </c>
      <c r="J23" s="207">
        <v>106</v>
      </c>
      <c r="K23" s="207">
        <v>7600</v>
      </c>
      <c r="L23" s="207">
        <v>157</v>
      </c>
      <c r="M23" s="207">
        <v>127</v>
      </c>
      <c r="N23" s="207">
        <v>284</v>
      </c>
      <c r="O23" s="207">
        <v>18011</v>
      </c>
      <c r="P23" s="207">
        <v>26</v>
      </c>
      <c r="Q23" s="207">
        <v>18037</v>
      </c>
      <c r="R23" s="207">
        <v>27102</v>
      </c>
      <c r="S23" s="207">
        <v>114</v>
      </c>
      <c r="T23" s="207">
        <v>27216</v>
      </c>
      <c r="U23" s="207">
        <v>27197</v>
      </c>
      <c r="V23" s="207">
        <v>890</v>
      </c>
      <c r="W23" s="207">
        <v>784</v>
      </c>
      <c r="X23" s="207">
        <v>1674</v>
      </c>
      <c r="Y23" s="207">
        <v>540</v>
      </c>
      <c r="Z23" s="207">
        <v>180</v>
      </c>
      <c r="AA23" s="207">
        <v>2143</v>
      </c>
      <c r="AB23" s="287"/>
      <c r="AC23" s="287"/>
      <c r="AD23" s="287"/>
      <c r="AE23" s="287"/>
      <c r="AF23" s="287"/>
      <c r="AG23" s="287"/>
      <c r="AH23" s="287"/>
      <c r="AI23" s="287"/>
      <c r="AJ23" s="287"/>
      <c r="AK23" s="287"/>
      <c r="AL23" s="287"/>
      <c r="AM23" s="287"/>
      <c r="AN23" s="287"/>
      <c r="AO23" s="287"/>
      <c r="AP23" s="287"/>
      <c r="AQ23" s="287"/>
    </row>
    <row r="24" spans="1:43" s="315" customFormat="1" ht="15" customHeight="1">
      <c r="A24" s="813" t="s">
        <v>39</v>
      </c>
      <c r="B24" s="814"/>
      <c r="C24" s="219">
        <v>37582</v>
      </c>
      <c r="D24" s="207">
        <v>505</v>
      </c>
      <c r="E24" s="207">
        <v>416</v>
      </c>
      <c r="F24" s="207">
        <v>921</v>
      </c>
      <c r="G24" s="207">
        <v>1121</v>
      </c>
      <c r="H24" s="207">
        <v>25</v>
      </c>
      <c r="I24" s="207">
        <v>1146</v>
      </c>
      <c r="J24" s="207">
        <v>13</v>
      </c>
      <c r="K24" s="207">
        <v>3428</v>
      </c>
      <c r="L24" s="207">
        <v>58</v>
      </c>
      <c r="M24" s="199" t="s">
        <v>54</v>
      </c>
      <c r="N24" s="207">
        <v>58</v>
      </c>
      <c r="O24" s="207">
        <v>7675</v>
      </c>
      <c r="P24" s="199" t="s">
        <v>54</v>
      </c>
      <c r="Q24" s="207">
        <v>7675</v>
      </c>
      <c r="R24" s="207">
        <v>11453</v>
      </c>
      <c r="S24" s="207">
        <v>6</v>
      </c>
      <c r="T24" s="207">
        <v>11459</v>
      </c>
      <c r="U24" s="207">
        <v>11465</v>
      </c>
      <c r="V24" s="207">
        <v>230</v>
      </c>
      <c r="W24" s="207">
        <v>30</v>
      </c>
      <c r="X24" s="207">
        <v>260</v>
      </c>
      <c r="Y24" s="207">
        <v>134</v>
      </c>
      <c r="Z24" s="207">
        <v>57</v>
      </c>
      <c r="AA24" s="207">
        <v>966</v>
      </c>
      <c r="AB24" s="287"/>
      <c r="AC24" s="287"/>
      <c r="AD24" s="287"/>
      <c r="AE24" s="287"/>
      <c r="AF24" s="287"/>
      <c r="AG24" s="287"/>
      <c r="AH24" s="287"/>
      <c r="AI24" s="287"/>
      <c r="AJ24" s="287"/>
      <c r="AK24" s="287"/>
      <c r="AL24" s="287"/>
      <c r="AM24" s="287"/>
      <c r="AN24" s="287"/>
      <c r="AO24" s="287"/>
      <c r="AP24" s="287"/>
      <c r="AQ24" s="287"/>
    </row>
    <row r="25" spans="1:47" ht="15" customHeight="1">
      <c r="A25" s="813" t="s">
        <v>441</v>
      </c>
      <c r="B25" s="814"/>
      <c r="C25" s="219">
        <v>37142</v>
      </c>
      <c r="D25" s="207">
        <v>580</v>
      </c>
      <c r="E25" s="207">
        <v>236</v>
      </c>
      <c r="F25" s="207">
        <v>816</v>
      </c>
      <c r="G25" s="207">
        <v>1579</v>
      </c>
      <c r="H25" s="207">
        <v>17</v>
      </c>
      <c r="I25" s="207">
        <v>1596</v>
      </c>
      <c r="J25" s="207">
        <v>14</v>
      </c>
      <c r="K25" s="207">
        <v>2253</v>
      </c>
      <c r="L25" s="207">
        <v>44</v>
      </c>
      <c r="M25" s="207">
        <v>108</v>
      </c>
      <c r="N25" s="207">
        <v>152</v>
      </c>
      <c r="O25" s="207">
        <v>8255</v>
      </c>
      <c r="P25" s="207">
        <v>12</v>
      </c>
      <c r="Q25" s="207">
        <v>8267</v>
      </c>
      <c r="R25" s="207">
        <v>11092</v>
      </c>
      <c r="S25" s="207">
        <v>67</v>
      </c>
      <c r="T25" s="207">
        <v>11159</v>
      </c>
      <c r="U25" s="207">
        <v>11221</v>
      </c>
      <c r="V25" s="207">
        <v>336</v>
      </c>
      <c r="W25" s="207">
        <v>164</v>
      </c>
      <c r="X25" s="207">
        <v>500</v>
      </c>
      <c r="Y25" s="207">
        <v>102</v>
      </c>
      <c r="Z25" s="207">
        <v>78</v>
      </c>
      <c r="AA25" s="207">
        <v>984</v>
      </c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</row>
    <row r="26" spans="1:43" s="315" customFormat="1" ht="15" customHeight="1">
      <c r="A26" s="815"/>
      <c r="B26" s="816"/>
      <c r="C26" s="219" t="s">
        <v>436</v>
      </c>
      <c r="D26" s="207" t="s">
        <v>436</v>
      </c>
      <c r="E26" s="207" t="s">
        <v>436</v>
      </c>
      <c r="F26" s="207" t="s">
        <v>436</v>
      </c>
      <c r="G26" s="207" t="s">
        <v>436</v>
      </c>
      <c r="H26" s="207" t="s">
        <v>436</v>
      </c>
      <c r="I26" s="207" t="s">
        <v>436</v>
      </c>
      <c r="J26" s="207" t="s">
        <v>436</v>
      </c>
      <c r="K26" s="207" t="s">
        <v>436</v>
      </c>
      <c r="L26" s="207" t="s">
        <v>436</v>
      </c>
      <c r="M26" s="207" t="s">
        <v>436</v>
      </c>
      <c r="N26" s="207" t="s">
        <v>436</v>
      </c>
      <c r="O26" s="207" t="s">
        <v>436</v>
      </c>
      <c r="P26" s="207" t="s">
        <v>436</v>
      </c>
      <c r="Q26" s="207" t="s">
        <v>436</v>
      </c>
      <c r="R26" s="207" t="s">
        <v>436</v>
      </c>
      <c r="S26" s="207" t="s">
        <v>481</v>
      </c>
      <c r="T26" s="207" t="s">
        <v>436</v>
      </c>
      <c r="U26" s="207" t="s">
        <v>436</v>
      </c>
      <c r="V26" s="207" t="s">
        <v>436</v>
      </c>
      <c r="W26" s="207" t="s">
        <v>436</v>
      </c>
      <c r="X26" s="207" t="s">
        <v>436</v>
      </c>
      <c r="Y26" s="207" t="s">
        <v>436</v>
      </c>
      <c r="Z26" s="207" t="s">
        <v>481</v>
      </c>
      <c r="AA26" s="207" t="s">
        <v>436</v>
      </c>
      <c r="AB26" s="287"/>
      <c r="AC26" s="287"/>
      <c r="AD26" s="287"/>
      <c r="AE26" s="287"/>
      <c r="AF26" s="287"/>
      <c r="AG26" s="287"/>
      <c r="AH26" s="287"/>
      <c r="AI26" s="287"/>
      <c r="AJ26" s="287"/>
      <c r="AK26" s="287"/>
      <c r="AL26" s="287"/>
      <c r="AM26" s="287"/>
      <c r="AN26" s="287"/>
      <c r="AO26" s="287"/>
      <c r="AP26" s="287"/>
      <c r="AQ26" s="287"/>
    </row>
    <row r="27" spans="1:35" s="315" customFormat="1" ht="15" customHeight="1">
      <c r="A27" s="813" t="s">
        <v>24</v>
      </c>
      <c r="B27" s="814"/>
      <c r="C27" s="219">
        <v>5153</v>
      </c>
      <c r="D27" s="207">
        <v>100</v>
      </c>
      <c r="E27" s="207">
        <v>117</v>
      </c>
      <c r="F27" s="207">
        <v>217</v>
      </c>
      <c r="G27" s="207">
        <v>196</v>
      </c>
      <c r="H27" s="207">
        <v>15</v>
      </c>
      <c r="I27" s="207">
        <v>211</v>
      </c>
      <c r="J27" s="207">
        <v>5</v>
      </c>
      <c r="K27" s="207">
        <v>652</v>
      </c>
      <c r="L27" s="207">
        <v>9</v>
      </c>
      <c r="M27" s="199" t="s">
        <v>54</v>
      </c>
      <c r="N27" s="207">
        <v>9</v>
      </c>
      <c r="O27" s="207">
        <v>996</v>
      </c>
      <c r="P27" s="199" t="s">
        <v>54</v>
      </c>
      <c r="Q27" s="207">
        <v>996</v>
      </c>
      <c r="R27" s="207">
        <v>1369</v>
      </c>
      <c r="S27" s="207">
        <v>2</v>
      </c>
      <c r="T27" s="207">
        <v>1371</v>
      </c>
      <c r="U27" s="207">
        <v>1412</v>
      </c>
      <c r="V27" s="207">
        <v>55</v>
      </c>
      <c r="W27" s="207">
        <v>47</v>
      </c>
      <c r="X27" s="207">
        <v>102</v>
      </c>
      <c r="Y27" s="207">
        <v>78</v>
      </c>
      <c r="Z27" s="207">
        <v>5</v>
      </c>
      <c r="AA27" s="207">
        <v>95</v>
      </c>
      <c r="AB27" s="220"/>
      <c r="AC27" s="220"/>
      <c r="AD27" s="220"/>
      <c r="AE27" s="220"/>
      <c r="AF27" s="220"/>
      <c r="AG27" s="220"/>
      <c r="AH27" s="220"/>
      <c r="AI27" s="220"/>
    </row>
    <row r="28" spans="1:27" ht="15" customHeight="1">
      <c r="A28" s="125"/>
      <c r="B28" s="316" t="s">
        <v>25</v>
      </c>
      <c r="C28" s="214">
        <v>5153</v>
      </c>
      <c r="D28" s="482">
        <v>100</v>
      </c>
      <c r="E28" s="482">
        <v>117</v>
      </c>
      <c r="F28" s="482">
        <v>217</v>
      </c>
      <c r="G28" s="482">
        <v>196</v>
      </c>
      <c r="H28" s="482">
        <v>15</v>
      </c>
      <c r="I28" s="482">
        <v>211</v>
      </c>
      <c r="J28" s="482">
        <v>5</v>
      </c>
      <c r="K28" s="482">
        <v>652</v>
      </c>
      <c r="L28" s="482">
        <v>9</v>
      </c>
      <c r="M28" s="246" t="s">
        <v>54</v>
      </c>
      <c r="N28" s="482">
        <v>9</v>
      </c>
      <c r="O28" s="482">
        <v>996</v>
      </c>
      <c r="P28" s="246" t="s">
        <v>54</v>
      </c>
      <c r="Q28" s="482">
        <v>996</v>
      </c>
      <c r="R28" s="482">
        <v>1369</v>
      </c>
      <c r="S28" s="482">
        <v>2</v>
      </c>
      <c r="T28" s="482">
        <v>1371</v>
      </c>
      <c r="U28" s="482">
        <v>1412</v>
      </c>
      <c r="V28" s="482">
        <v>55</v>
      </c>
      <c r="W28" s="482">
        <v>47</v>
      </c>
      <c r="X28" s="482">
        <v>102</v>
      </c>
      <c r="Y28" s="482">
        <v>78</v>
      </c>
      <c r="Z28" s="482">
        <v>5</v>
      </c>
      <c r="AA28" s="482">
        <v>95</v>
      </c>
    </row>
    <row r="29" spans="1:27" ht="15" customHeight="1">
      <c r="A29" s="141"/>
      <c r="B29" s="316"/>
      <c r="C29" s="219" t="s">
        <v>436</v>
      </c>
      <c r="D29" s="207" t="s">
        <v>436</v>
      </c>
      <c r="E29" s="207" t="s">
        <v>436</v>
      </c>
      <c r="F29" s="207" t="s">
        <v>436</v>
      </c>
      <c r="G29" s="207" t="s">
        <v>436</v>
      </c>
      <c r="H29" s="207" t="s">
        <v>436</v>
      </c>
      <c r="I29" s="207" t="s">
        <v>436</v>
      </c>
      <c r="J29" s="207" t="s">
        <v>436</v>
      </c>
      <c r="K29" s="207" t="s">
        <v>436</v>
      </c>
      <c r="L29" s="207" t="s">
        <v>436</v>
      </c>
      <c r="M29" s="207" t="s">
        <v>436</v>
      </c>
      <c r="N29" s="207" t="s">
        <v>436</v>
      </c>
      <c r="O29" s="207" t="s">
        <v>436</v>
      </c>
      <c r="P29" s="207" t="s">
        <v>436</v>
      </c>
      <c r="Q29" s="207" t="s">
        <v>436</v>
      </c>
      <c r="R29" s="207" t="s">
        <v>436</v>
      </c>
      <c r="S29" s="207" t="s">
        <v>481</v>
      </c>
      <c r="T29" s="207" t="s">
        <v>436</v>
      </c>
      <c r="U29" s="207" t="s">
        <v>436</v>
      </c>
      <c r="V29" s="207" t="s">
        <v>436</v>
      </c>
      <c r="W29" s="207" t="s">
        <v>436</v>
      </c>
      <c r="X29" s="207" t="s">
        <v>436</v>
      </c>
      <c r="Y29" s="207" t="s">
        <v>436</v>
      </c>
      <c r="Z29" s="207" t="s">
        <v>481</v>
      </c>
      <c r="AA29" s="207" t="s">
        <v>436</v>
      </c>
    </row>
    <row r="30" spans="1:29" s="86" customFormat="1" ht="15" customHeight="1">
      <c r="A30" s="813" t="s">
        <v>26</v>
      </c>
      <c r="B30" s="813"/>
      <c r="C30" s="219">
        <v>46855</v>
      </c>
      <c r="D30" s="207">
        <v>532</v>
      </c>
      <c r="E30" s="207">
        <v>150</v>
      </c>
      <c r="F30" s="207">
        <v>682</v>
      </c>
      <c r="G30" s="207">
        <v>1444</v>
      </c>
      <c r="H30" s="207">
        <v>23</v>
      </c>
      <c r="I30" s="207">
        <v>1467</v>
      </c>
      <c r="J30" s="207">
        <v>7</v>
      </c>
      <c r="K30" s="207">
        <v>3772</v>
      </c>
      <c r="L30" s="207">
        <v>45</v>
      </c>
      <c r="M30" s="207">
        <v>8</v>
      </c>
      <c r="N30" s="207">
        <v>53</v>
      </c>
      <c r="O30" s="207">
        <v>9605</v>
      </c>
      <c r="P30" s="207">
        <v>8</v>
      </c>
      <c r="Q30" s="207">
        <v>9613</v>
      </c>
      <c r="R30" s="207">
        <v>14199</v>
      </c>
      <c r="S30" s="207">
        <v>33</v>
      </c>
      <c r="T30" s="207">
        <v>14232</v>
      </c>
      <c r="U30" s="207">
        <v>15171</v>
      </c>
      <c r="V30" s="207">
        <v>289</v>
      </c>
      <c r="W30" s="207">
        <v>58</v>
      </c>
      <c r="X30" s="207">
        <v>347</v>
      </c>
      <c r="Y30" s="207">
        <v>168</v>
      </c>
      <c r="Z30" s="207">
        <v>91</v>
      </c>
      <c r="AA30" s="207">
        <v>1252</v>
      </c>
      <c r="AB30" s="200"/>
      <c r="AC30" s="200"/>
    </row>
    <row r="31" spans="1:27" ht="15" customHeight="1">
      <c r="A31" s="141"/>
      <c r="B31" s="316" t="s">
        <v>27</v>
      </c>
      <c r="C31" s="214">
        <v>27997</v>
      </c>
      <c r="D31" s="482">
        <v>343</v>
      </c>
      <c r="E31" s="482">
        <v>77</v>
      </c>
      <c r="F31" s="482">
        <v>420</v>
      </c>
      <c r="G31" s="482">
        <v>886</v>
      </c>
      <c r="H31" s="482">
        <v>16</v>
      </c>
      <c r="I31" s="482">
        <v>902</v>
      </c>
      <c r="J31" s="482">
        <v>3</v>
      </c>
      <c r="K31" s="482">
        <v>2725</v>
      </c>
      <c r="L31" s="482">
        <v>33</v>
      </c>
      <c r="M31" s="482">
        <v>5</v>
      </c>
      <c r="N31" s="482">
        <v>38</v>
      </c>
      <c r="O31" s="482">
        <v>5437</v>
      </c>
      <c r="P31" s="482">
        <v>4</v>
      </c>
      <c r="Q31" s="482">
        <v>5441</v>
      </c>
      <c r="R31" s="482">
        <v>8352</v>
      </c>
      <c r="S31" s="482">
        <v>23</v>
      </c>
      <c r="T31" s="482">
        <v>8375</v>
      </c>
      <c r="U31" s="482">
        <v>8947</v>
      </c>
      <c r="V31" s="482">
        <v>199</v>
      </c>
      <c r="W31" s="482">
        <v>44</v>
      </c>
      <c r="X31" s="482">
        <v>243</v>
      </c>
      <c r="Y31" s="482">
        <v>112</v>
      </c>
      <c r="Z31" s="482">
        <v>47</v>
      </c>
      <c r="AA31" s="482">
        <v>744</v>
      </c>
    </row>
    <row r="32" spans="1:27" ht="15" customHeight="1">
      <c r="A32" s="141"/>
      <c r="B32" s="316" t="s">
        <v>28</v>
      </c>
      <c r="C32" s="214">
        <v>18830</v>
      </c>
      <c r="D32" s="482">
        <v>189</v>
      </c>
      <c r="E32" s="482">
        <v>73</v>
      </c>
      <c r="F32" s="482">
        <v>262</v>
      </c>
      <c r="G32" s="482">
        <v>558</v>
      </c>
      <c r="H32" s="482">
        <v>7</v>
      </c>
      <c r="I32" s="482">
        <v>565</v>
      </c>
      <c r="J32" s="482">
        <v>4</v>
      </c>
      <c r="K32" s="482">
        <v>1047</v>
      </c>
      <c r="L32" s="482">
        <v>12</v>
      </c>
      <c r="M32" s="482">
        <v>3</v>
      </c>
      <c r="N32" s="482">
        <v>15</v>
      </c>
      <c r="O32" s="482">
        <v>4161</v>
      </c>
      <c r="P32" s="482">
        <v>4</v>
      </c>
      <c r="Q32" s="482">
        <v>4165</v>
      </c>
      <c r="R32" s="482">
        <v>5837</v>
      </c>
      <c r="S32" s="482">
        <v>10</v>
      </c>
      <c r="T32" s="482">
        <v>5847</v>
      </c>
      <c r="U32" s="482">
        <v>6224</v>
      </c>
      <c r="V32" s="482">
        <v>90</v>
      </c>
      <c r="W32" s="482">
        <v>14</v>
      </c>
      <c r="X32" s="482">
        <v>104</v>
      </c>
      <c r="Y32" s="482">
        <v>46</v>
      </c>
      <c r="Z32" s="482">
        <v>44</v>
      </c>
      <c r="AA32" s="482">
        <v>507</v>
      </c>
    </row>
    <row r="33" spans="1:27" ht="15" customHeight="1">
      <c r="A33" s="141"/>
      <c r="B33" s="316"/>
      <c r="C33" s="219" t="s">
        <v>436</v>
      </c>
      <c r="D33" s="207" t="s">
        <v>436</v>
      </c>
      <c r="E33" s="207" t="s">
        <v>436</v>
      </c>
      <c r="F33" s="207" t="s">
        <v>436</v>
      </c>
      <c r="G33" s="207" t="s">
        <v>436</v>
      </c>
      <c r="H33" s="207" t="s">
        <v>436</v>
      </c>
      <c r="I33" s="207" t="s">
        <v>436</v>
      </c>
      <c r="J33" s="207" t="s">
        <v>436</v>
      </c>
      <c r="K33" s="207" t="s">
        <v>436</v>
      </c>
      <c r="L33" s="207" t="s">
        <v>436</v>
      </c>
      <c r="M33" s="207" t="s">
        <v>436</v>
      </c>
      <c r="N33" s="207" t="s">
        <v>436</v>
      </c>
      <c r="O33" s="207" t="s">
        <v>436</v>
      </c>
      <c r="P33" s="207" t="s">
        <v>436</v>
      </c>
      <c r="Q33" s="207" t="s">
        <v>436</v>
      </c>
      <c r="R33" s="207" t="s">
        <v>436</v>
      </c>
      <c r="S33" s="207" t="s">
        <v>481</v>
      </c>
      <c r="T33" s="207" t="s">
        <v>436</v>
      </c>
      <c r="U33" s="207" t="s">
        <v>436</v>
      </c>
      <c r="V33" s="207" t="s">
        <v>436</v>
      </c>
      <c r="W33" s="207" t="s">
        <v>436</v>
      </c>
      <c r="X33" s="207" t="s">
        <v>436</v>
      </c>
      <c r="Y33" s="207" t="s">
        <v>436</v>
      </c>
      <c r="Z33" s="207" t="s">
        <v>481</v>
      </c>
      <c r="AA33" s="207" t="s">
        <v>436</v>
      </c>
    </row>
    <row r="34" spans="1:57" ht="15" customHeight="1">
      <c r="A34" s="813" t="s">
        <v>29</v>
      </c>
      <c r="B34" s="814"/>
      <c r="C34" s="219">
        <v>31857</v>
      </c>
      <c r="D34" s="207">
        <v>568</v>
      </c>
      <c r="E34" s="207">
        <v>295</v>
      </c>
      <c r="F34" s="207">
        <v>863</v>
      </c>
      <c r="G34" s="207">
        <v>1219</v>
      </c>
      <c r="H34" s="207">
        <v>24</v>
      </c>
      <c r="I34" s="207">
        <v>1243</v>
      </c>
      <c r="J34" s="207">
        <v>20</v>
      </c>
      <c r="K34" s="207">
        <v>5886</v>
      </c>
      <c r="L34" s="207">
        <v>62</v>
      </c>
      <c r="M34" s="207">
        <v>38</v>
      </c>
      <c r="N34" s="207">
        <v>100</v>
      </c>
      <c r="O34" s="207">
        <v>5528</v>
      </c>
      <c r="P34" s="207">
        <v>9</v>
      </c>
      <c r="Q34" s="207">
        <v>5537</v>
      </c>
      <c r="R34" s="207">
        <v>8652</v>
      </c>
      <c r="S34" s="207">
        <v>20</v>
      </c>
      <c r="T34" s="207">
        <v>8672</v>
      </c>
      <c r="U34" s="207">
        <v>8041</v>
      </c>
      <c r="V34" s="207">
        <v>366</v>
      </c>
      <c r="W34" s="207">
        <v>57</v>
      </c>
      <c r="X34" s="207">
        <v>423</v>
      </c>
      <c r="Y34" s="207">
        <v>288</v>
      </c>
      <c r="Z34" s="207">
        <v>67</v>
      </c>
      <c r="AA34" s="207">
        <v>717</v>
      </c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68"/>
      <c r="BA34" s="168"/>
      <c r="BB34" s="168"/>
      <c r="BC34" s="168"/>
      <c r="BD34" s="168"/>
      <c r="BE34" s="168"/>
    </row>
    <row r="35" spans="1:27" ht="15" customHeight="1">
      <c r="A35" s="125"/>
      <c r="B35" s="316" t="s">
        <v>45</v>
      </c>
      <c r="C35" s="214">
        <v>19771</v>
      </c>
      <c r="D35" s="482">
        <v>361</v>
      </c>
      <c r="E35" s="482">
        <v>201</v>
      </c>
      <c r="F35" s="482">
        <v>562</v>
      </c>
      <c r="G35" s="482">
        <v>793</v>
      </c>
      <c r="H35" s="482">
        <v>20</v>
      </c>
      <c r="I35" s="482">
        <v>813</v>
      </c>
      <c r="J35" s="482">
        <v>16</v>
      </c>
      <c r="K35" s="482">
        <v>3957</v>
      </c>
      <c r="L35" s="482">
        <v>24</v>
      </c>
      <c r="M35" s="482">
        <v>38</v>
      </c>
      <c r="N35" s="482">
        <v>76</v>
      </c>
      <c r="O35" s="482">
        <v>3361</v>
      </c>
      <c r="P35" s="482">
        <v>8</v>
      </c>
      <c r="Q35" s="482">
        <v>3369</v>
      </c>
      <c r="R35" s="482">
        <v>5204</v>
      </c>
      <c r="S35" s="482">
        <v>13</v>
      </c>
      <c r="T35" s="482">
        <v>5217</v>
      </c>
      <c r="U35" s="482">
        <v>4872</v>
      </c>
      <c r="V35" s="482">
        <v>258</v>
      </c>
      <c r="W35" s="482">
        <v>39</v>
      </c>
      <c r="X35" s="482">
        <v>297</v>
      </c>
      <c r="Y35" s="482">
        <v>206</v>
      </c>
      <c r="Z35" s="482">
        <v>33</v>
      </c>
      <c r="AA35" s="482">
        <v>353</v>
      </c>
    </row>
    <row r="36" spans="1:27" ht="15" customHeight="1">
      <c r="A36" s="125"/>
      <c r="B36" s="316" t="s">
        <v>40</v>
      </c>
      <c r="C36" s="214">
        <v>12084</v>
      </c>
      <c r="D36" s="482">
        <v>207</v>
      </c>
      <c r="E36" s="482">
        <v>94</v>
      </c>
      <c r="F36" s="482">
        <v>301</v>
      </c>
      <c r="G36" s="482">
        <v>426</v>
      </c>
      <c r="H36" s="482">
        <v>4</v>
      </c>
      <c r="I36" s="482">
        <v>430</v>
      </c>
      <c r="J36" s="482">
        <v>4</v>
      </c>
      <c r="K36" s="482">
        <v>1929</v>
      </c>
      <c r="L36" s="482">
        <v>38</v>
      </c>
      <c r="M36" s="246" t="s">
        <v>54</v>
      </c>
      <c r="N36" s="482">
        <v>24</v>
      </c>
      <c r="O36" s="482">
        <v>2167</v>
      </c>
      <c r="P36" s="482">
        <v>1</v>
      </c>
      <c r="Q36" s="482">
        <v>2168</v>
      </c>
      <c r="R36" s="482">
        <v>3448</v>
      </c>
      <c r="S36" s="482">
        <v>7</v>
      </c>
      <c r="T36" s="482">
        <v>3455</v>
      </c>
      <c r="U36" s="482">
        <v>3169</v>
      </c>
      <c r="V36" s="482">
        <v>108</v>
      </c>
      <c r="W36" s="482">
        <v>18</v>
      </c>
      <c r="X36" s="482">
        <v>126</v>
      </c>
      <c r="Y36" s="482">
        <v>80</v>
      </c>
      <c r="Z36" s="482">
        <v>34</v>
      </c>
      <c r="AA36" s="482">
        <v>364</v>
      </c>
    </row>
    <row r="37" spans="1:27" ht="15" customHeight="1">
      <c r="A37" s="125"/>
      <c r="B37" s="316"/>
      <c r="C37" s="219" t="s">
        <v>436</v>
      </c>
      <c r="D37" s="207" t="s">
        <v>436</v>
      </c>
      <c r="E37" s="207" t="s">
        <v>436</v>
      </c>
      <c r="F37" s="207" t="s">
        <v>436</v>
      </c>
      <c r="G37" s="207" t="s">
        <v>436</v>
      </c>
      <c r="H37" s="207" t="s">
        <v>436</v>
      </c>
      <c r="I37" s="207" t="s">
        <v>436</v>
      </c>
      <c r="J37" s="207" t="s">
        <v>436</v>
      </c>
      <c r="K37" s="207" t="s">
        <v>436</v>
      </c>
      <c r="L37" s="207" t="s">
        <v>436</v>
      </c>
      <c r="M37" s="207" t="s">
        <v>436</v>
      </c>
      <c r="N37" s="207" t="s">
        <v>436</v>
      </c>
      <c r="O37" s="207" t="s">
        <v>436</v>
      </c>
      <c r="P37" s="207" t="s">
        <v>436</v>
      </c>
      <c r="Q37" s="207" t="s">
        <v>436</v>
      </c>
      <c r="R37" s="207" t="s">
        <v>436</v>
      </c>
      <c r="S37" s="207" t="s">
        <v>481</v>
      </c>
      <c r="T37" s="207" t="s">
        <v>436</v>
      </c>
      <c r="U37" s="207" t="s">
        <v>436</v>
      </c>
      <c r="V37" s="207" t="s">
        <v>436</v>
      </c>
      <c r="W37" s="207" t="s">
        <v>436</v>
      </c>
      <c r="X37" s="207" t="s">
        <v>436</v>
      </c>
      <c r="Y37" s="207" t="s">
        <v>436</v>
      </c>
      <c r="Z37" s="207" t="s">
        <v>481</v>
      </c>
      <c r="AA37" s="207" t="s">
        <v>436</v>
      </c>
    </row>
    <row r="38" spans="1:63" ht="15" customHeight="1">
      <c r="A38" s="813" t="s">
        <v>30</v>
      </c>
      <c r="B38" s="814"/>
      <c r="C38" s="219">
        <v>13976</v>
      </c>
      <c r="D38" s="207">
        <v>136</v>
      </c>
      <c r="E38" s="207">
        <v>174</v>
      </c>
      <c r="F38" s="207">
        <v>310</v>
      </c>
      <c r="G38" s="207">
        <v>392</v>
      </c>
      <c r="H38" s="207">
        <v>13</v>
      </c>
      <c r="I38" s="207">
        <v>405</v>
      </c>
      <c r="J38" s="207">
        <v>2</v>
      </c>
      <c r="K38" s="207">
        <v>2087</v>
      </c>
      <c r="L38" s="207">
        <v>23</v>
      </c>
      <c r="M38" s="207">
        <v>1</v>
      </c>
      <c r="N38" s="207">
        <v>24</v>
      </c>
      <c r="O38" s="207">
        <v>2461</v>
      </c>
      <c r="P38" s="207">
        <v>2</v>
      </c>
      <c r="Q38" s="207">
        <v>2463</v>
      </c>
      <c r="R38" s="207">
        <v>4079</v>
      </c>
      <c r="S38" s="207">
        <v>9</v>
      </c>
      <c r="T38" s="207">
        <v>4088</v>
      </c>
      <c r="U38" s="207">
        <v>4100</v>
      </c>
      <c r="V38" s="207">
        <v>79</v>
      </c>
      <c r="W38" s="207">
        <v>9</v>
      </c>
      <c r="X38" s="207">
        <v>88</v>
      </c>
      <c r="Y38" s="207">
        <v>56</v>
      </c>
      <c r="Z38" s="207">
        <v>21</v>
      </c>
      <c r="AA38" s="207">
        <v>332</v>
      </c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</row>
    <row r="39" spans="1:27" ht="15" customHeight="1">
      <c r="A39" s="141"/>
      <c r="B39" s="316" t="s">
        <v>41</v>
      </c>
      <c r="C39" s="214">
        <v>13976</v>
      </c>
      <c r="D39" s="482">
        <v>136</v>
      </c>
      <c r="E39" s="482">
        <v>174</v>
      </c>
      <c r="F39" s="482">
        <v>310</v>
      </c>
      <c r="G39" s="482">
        <v>392</v>
      </c>
      <c r="H39" s="482">
        <v>13</v>
      </c>
      <c r="I39" s="482">
        <v>405</v>
      </c>
      <c r="J39" s="482">
        <v>2</v>
      </c>
      <c r="K39" s="482">
        <v>2087</v>
      </c>
      <c r="L39" s="482">
        <v>23</v>
      </c>
      <c r="M39" s="482">
        <v>1</v>
      </c>
      <c r="N39" s="482">
        <v>24</v>
      </c>
      <c r="O39" s="482">
        <v>2461</v>
      </c>
      <c r="P39" s="482">
        <v>2</v>
      </c>
      <c r="Q39" s="482">
        <v>2463</v>
      </c>
      <c r="R39" s="482">
        <v>4079</v>
      </c>
      <c r="S39" s="482">
        <v>9</v>
      </c>
      <c r="T39" s="482">
        <v>4088</v>
      </c>
      <c r="U39" s="482">
        <v>4100</v>
      </c>
      <c r="V39" s="482">
        <v>79</v>
      </c>
      <c r="W39" s="482">
        <v>9</v>
      </c>
      <c r="X39" s="482">
        <v>88</v>
      </c>
      <c r="Y39" s="482">
        <v>56</v>
      </c>
      <c r="Z39" s="482">
        <v>21</v>
      </c>
      <c r="AA39" s="482">
        <v>332</v>
      </c>
    </row>
    <row r="40" spans="1:27" ht="15" customHeight="1">
      <c r="A40" s="141"/>
      <c r="B40" s="316"/>
      <c r="C40" s="219" t="s">
        <v>436</v>
      </c>
      <c r="D40" s="207" t="s">
        <v>436</v>
      </c>
      <c r="E40" s="207" t="s">
        <v>436</v>
      </c>
      <c r="F40" s="207" t="s">
        <v>436</v>
      </c>
      <c r="G40" s="207" t="s">
        <v>436</v>
      </c>
      <c r="H40" s="207" t="s">
        <v>436</v>
      </c>
      <c r="I40" s="207" t="s">
        <v>436</v>
      </c>
      <c r="J40" s="207" t="s">
        <v>436</v>
      </c>
      <c r="K40" s="207" t="s">
        <v>436</v>
      </c>
      <c r="L40" s="207" t="s">
        <v>436</v>
      </c>
      <c r="M40" s="207" t="s">
        <v>436</v>
      </c>
      <c r="N40" s="207" t="s">
        <v>436</v>
      </c>
      <c r="O40" s="207" t="s">
        <v>436</v>
      </c>
      <c r="P40" s="207" t="s">
        <v>436</v>
      </c>
      <c r="Q40" s="207" t="s">
        <v>436</v>
      </c>
      <c r="R40" s="207" t="s">
        <v>436</v>
      </c>
      <c r="S40" s="207" t="s">
        <v>481</v>
      </c>
      <c r="T40" s="207" t="s">
        <v>436</v>
      </c>
      <c r="U40" s="207" t="s">
        <v>436</v>
      </c>
      <c r="V40" s="207" t="s">
        <v>436</v>
      </c>
      <c r="W40" s="207" t="s">
        <v>436</v>
      </c>
      <c r="X40" s="207" t="s">
        <v>436</v>
      </c>
      <c r="Y40" s="207" t="s">
        <v>436</v>
      </c>
      <c r="Z40" s="207" t="s">
        <v>481</v>
      </c>
      <c r="AA40" s="207" t="s">
        <v>436</v>
      </c>
    </row>
    <row r="41" spans="1:29" ht="15" customHeight="1">
      <c r="A41" s="813" t="s">
        <v>42</v>
      </c>
      <c r="B41" s="814"/>
      <c r="C41" s="219">
        <v>22589</v>
      </c>
      <c r="D41" s="207">
        <v>478</v>
      </c>
      <c r="E41" s="207">
        <v>121</v>
      </c>
      <c r="F41" s="207">
        <v>599</v>
      </c>
      <c r="G41" s="207">
        <v>935</v>
      </c>
      <c r="H41" s="207">
        <v>19</v>
      </c>
      <c r="I41" s="207">
        <v>954</v>
      </c>
      <c r="J41" s="207">
        <v>6</v>
      </c>
      <c r="K41" s="207">
        <v>4586</v>
      </c>
      <c r="L41" s="207">
        <v>70</v>
      </c>
      <c r="M41" s="207">
        <v>34</v>
      </c>
      <c r="N41" s="207">
        <v>104</v>
      </c>
      <c r="O41" s="207">
        <v>3404</v>
      </c>
      <c r="P41" s="207">
        <v>9</v>
      </c>
      <c r="Q41" s="207">
        <v>3413</v>
      </c>
      <c r="R41" s="207">
        <v>5867</v>
      </c>
      <c r="S41" s="207">
        <v>30</v>
      </c>
      <c r="T41" s="207">
        <v>5897</v>
      </c>
      <c r="U41" s="207">
        <v>6007</v>
      </c>
      <c r="V41" s="207">
        <v>298</v>
      </c>
      <c r="W41" s="207">
        <v>61</v>
      </c>
      <c r="X41" s="207">
        <v>359</v>
      </c>
      <c r="Y41" s="207">
        <v>215</v>
      </c>
      <c r="Z41" s="207">
        <v>34</v>
      </c>
      <c r="AA41" s="207">
        <v>415</v>
      </c>
      <c r="AB41" s="315"/>
      <c r="AC41" s="168"/>
    </row>
    <row r="42" spans="1:27" ht="15" customHeight="1">
      <c r="A42" s="141"/>
      <c r="B42" s="316" t="s">
        <v>31</v>
      </c>
      <c r="C42" s="214">
        <v>7374</v>
      </c>
      <c r="D42" s="482">
        <v>164</v>
      </c>
      <c r="E42" s="482">
        <v>36</v>
      </c>
      <c r="F42" s="482">
        <v>200</v>
      </c>
      <c r="G42" s="482">
        <v>369</v>
      </c>
      <c r="H42" s="482">
        <v>7</v>
      </c>
      <c r="I42" s="482">
        <v>376</v>
      </c>
      <c r="J42" s="482">
        <v>2</v>
      </c>
      <c r="K42" s="482">
        <v>1589</v>
      </c>
      <c r="L42" s="482">
        <v>15</v>
      </c>
      <c r="M42" s="482">
        <v>21</v>
      </c>
      <c r="N42" s="482">
        <v>36</v>
      </c>
      <c r="O42" s="482">
        <v>1143</v>
      </c>
      <c r="P42" s="482">
        <v>3</v>
      </c>
      <c r="Q42" s="482">
        <v>1146</v>
      </c>
      <c r="R42" s="482">
        <v>1980</v>
      </c>
      <c r="S42" s="482">
        <v>10</v>
      </c>
      <c r="T42" s="482">
        <v>1990</v>
      </c>
      <c r="U42" s="482">
        <v>1751</v>
      </c>
      <c r="V42" s="482">
        <v>91</v>
      </c>
      <c r="W42" s="482">
        <v>27</v>
      </c>
      <c r="X42" s="482">
        <v>118</v>
      </c>
      <c r="Y42" s="482">
        <v>52</v>
      </c>
      <c r="Z42" s="482">
        <v>13</v>
      </c>
      <c r="AA42" s="482">
        <v>101</v>
      </c>
    </row>
    <row r="43" spans="1:27" ht="15" customHeight="1">
      <c r="A43" s="317"/>
      <c r="B43" s="318" t="s">
        <v>43</v>
      </c>
      <c r="C43" s="562">
        <v>15202</v>
      </c>
      <c r="D43" s="578">
        <v>313</v>
      </c>
      <c r="E43" s="578">
        <v>85</v>
      </c>
      <c r="F43" s="578">
        <v>398</v>
      </c>
      <c r="G43" s="578">
        <v>566</v>
      </c>
      <c r="H43" s="578">
        <v>12</v>
      </c>
      <c r="I43" s="578">
        <v>578</v>
      </c>
      <c r="J43" s="578">
        <v>4</v>
      </c>
      <c r="K43" s="578">
        <v>2997</v>
      </c>
      <c r="L43" s="578">
        <v>55</v>
      </c>
      <c r="M43" s="578">
        <v>13</v>
      </c>
      <c r="N43" s="578">
        <v>68</v>
      </c>
      <c r="O43" s="578">
        <v>2261</v>
      </c>
      <c r="P43" s="578">
        <v>6</v>
      </c>
      <c r="Q43" s="578">
        <v>2267</v>
      </c>
      <c r="R43" s="578">
        <v>3886</v>
      </c>
      <c r="S43" s="578">
        <v>20</v>
      </c>
      <c r="T43" s="578">
        <v>3906</v>
      </c>
      <c r="U43" s="578">
        <v>4256</v>
      </c>
      <c r="V43" s="578">
        <v>207</v>
      </c>
      <c r="W43" s="578">
        <v>34</v>
      </c>
      <c r="X43" s="578">
        <v>241</v>
      </c>
      <c r="Y43" s="578">
        <v>152</v>
      </c>
      <c r="Z43" s="578">
        <v>21</v>
      </c>
      <c r="AA43" s="578">
        <v>314</v>
      </c>
    </row>
    <row r="44" spans="1:27" ht="15" customHeight="1">
      <c r="A44" s="228" t="s">
        <v>44</v>
      </c>
      <c r="B44" s="228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477" t="s">
        <v>56</v>
      </c>
      <c r="S44" s="103"/>
      <c r="T44" s="103"/>
      <c r="U44" s="477" t="s">
        <v>436</v>
      </c>
      <c r="V44" s="103"/>
      <c r="W44" s="103"/>
      <c r="X44" s="103"/>
      <c r="Y44" s="103"/>
      <c r="Z44" s="477" t="s">
        <v>530</v>
      </c>
      <c r="AA44" s="103"/>
    </row>
    <row r="45" spans="1:26" ht="15" customHeight="1">
      <c r="A45" s="138" t="s">
        <v>37</v>
      </c>
      <c r="Z45" s="167" t="s">
        <v>530</v>
      </c>
    </row>
    <row r="46" ht="16.5" customHeight="1">
      <c r="Z46" s="167" t="s">
        <v>530</v>
      </c>
    </row>
    <row r="47" spans="3:27" ht="14.25">
      <c r="C47" s="380"/>
      <c r="D47" s="380"/>
      <c r="E47" s="380"/>
      <c r="F47" s="380"/>
      <c r="G47" s="380"/>
      <c r="H47" s="380"/>
      <c r="I47" s="380"/>
      <c r="J47" s="380"/>
      <c r="K47" s="380"/>
      <c r="L47" s="380"/>
      <c r="M47" s="380"/>
      <c r="N47" s="380"/>
      <c r="O47" s="380"/>
      <c r="P47" s="380"/>
      <c r="Q47" s="380"/>
      <c r="R47" s="380"/>
      <c r="S47" s="380"/>
      <c r="T47" s="380"/>
      <c r="U47" s="380"/>
      <c r="V47" s="380"/>
      <c r="W47" s="380"/>
      <c r="X47" s="380"/>
      <c r="Y47" s="380"/>
      <c r="Z47" s="590" t="s">
        <v>56</v>
      </c>
      <c r="AA47" s="380"/>
    </row>
  </sheetData>
  <sheetProtection/>
  <mergeCells count="42">
    <mergeCell ref="A34:B34"/>
    <mergeCell ref="A38:B38"/>
    <mergeCell ref="A41:B41"/>
    <mergeCell ref="A27:B27"/>
    <mergeCell ref="A25:B25"/>
    <mergeCell ref="A30:B30"/>
    <mergeCell ref="A17:B17"/>
    <mergeCell ref="A20:B20"/>
    <mergeCell ref="A21:B21"/>
    <mergeCell ref="A26:B26"/>
    <mergeCell ref="A22:B22"/>
    <mergeCell ref="A23:B23"/>
    <mergeCell ref="A24:B24"/>
    <mergeCell ref="A16:B16"/>
    <mergeCell ref="Y6:Y8"/>
    <mergeCell ref="J6:J8"/>
    <mergeCell ref="K6:K8"/>
    <mergeCell ref="A18:B18"/>
    <mergeCell ref="A19:B19"/>
    <mergeCell ref="A9:B9"/>
    <mergeCell ref="R6:T7"/>
    <mergeCell ref="D6:F7"/>
    <mergeCell ref="G6:I7"/>
    <mergeCell ref="V5:Z5"/>
    <mergeCell ref="Z6:Z8"/>
    <mergeCell ref="V6:X7"/>
    <mergeCell ref="A12:B12"/>
    <mergeCell ref="A15:B15"/>
    <mergeCell ref="A13:B13"/>
    <mergeCell ref="L6:N7"/>
    <mergeCell ref="A10:B10"/>
    <mergeCell ref="A11:B11"/>
    <mergeCell ref="AA6:AA8"/>
    <mergeCell ref="O6:Q7"/>
    <mergeCell ref="U6:U8"/>
    <mergeCell ref="A2:AA2"/>
    <mergeCell ref="A3:AA3"/>
    <mergeCell ref="A5:B8"/>
    <mergeCell ref="C5:C8"/>
    <mergeCell ref="D5:K5"/>
    <mergeCell ref="L5:N5"/>
    <mergeCell ref="O5:U5"/>
  </mergeCells>
  <printOptions/>
  <pageMargins left="0.2362204724409449" right="0" top="0.984251968503937" bottom="0.984251968503937" header="0.5118110236220472" footer="0.5118110236220472"/>
  <pageSetup fitToHeight="1" fitToWidth="1" horizontalDpi="600" verticalDpi="600" orientation="landscape" paperSize="8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zoomScalePageLayoutView="0" workbookViewId="0" topLeftCell="A7">
      <selection activeCell="C23" sqref="C23"/>
    </sheetView>
  </sheetViews>
  <sheetFormatPr defaultColWidth="10.59765625" defaultRowHeight="15"/>
  <cols>
    <col min="1" max="1" width="16.09765625" style="140" customWidth="1"/>
    <col min="2" max="6" width="15.59765625" style="140" customWidth="1"/>
    <col min="7" max="7" width="14.09765625" style="140" customWidth="1"/>
    <col min="8" max="8" width="14.59765625" style="140" customWidth="1"/>
    <col min="9" max="10" width="11.59765625" style="140" customWidth="1"/>
    <col min="11" max="11" width="13.09765625" style="140" customWidth="1"/>
    <col min="12" max="12" width="11.59765625" style="140" customWidth="1"/>
    <col min="13" max="13" width="12.59765625" style="140" customWidth="1"/>
    <col min="14" max="14" width="12.5" style="140" customWidth="1"/>
    <col min="15" max="15" width="11.59765625" style="140" customWidth="1"/>
    <col min="16" max="16" width="12.8984375" style="140" customWidth="1"/>
    <col min="17" max="17" width="12.59765625" style="140" customWidth="1"/>
    <col min="18" max="18" width="11.59765625" style="140" bestFit="1" customWidth="1"/>
    <col min="19" max="16384" width="10.59765625" style="140" customWidth="1"/>
  </cols>
  <sheetData>
    <row r="1" spans="1:16" s="132" customFormat="1" ht="19.5" customHeight="1">
      <c r="A1" s="131" t="s">
        <v>49</v>
      </c>
      <c r="P1" s="134" t="s">
        <v>62</v>
      </c>
    </row>
    <row r="2" spans="1:18" ht="19.5" customHeight="1">
      <c r="A2" s="725" t="s">
        <v>459</v>
      </c>
      <c r="B2" s="725"/>
      <c r="C2" s="725"/>
      <c r="D2" s="725"/>
      <c r="E2" s="725"/>
      <c r="F2" s="230"/>
      <c r="G2" s="230"/>
      <c r="H2" s="774" t="s">
        <v>460</v>
      </c>
      <c r="I2" s="726"/>
      <c r="J2" s="726"/>
      <c r="K2" s="726"/>
      <c r="L2" s="726"/>
      <c r="M2" s="726"/>
      <c r="N2" s="726"/>
      <c r="O2" s="726"/>
      <c r="P2" s="726"/>
      <c r="Q2" s="202"/>
      <c r="R2" s="202"/>
    </row>
    <row r="3" spans="1:18" ht="19.5" customHeight="1">
      <c r="A3" s="883" t="s">
        <v>84</v>
      </c>
      <c r="B3" s="883"/>
      <c r="C3" s="883"/>
      <c r="D3" s="883"/>
      <c r="E3" s="883"/>
      <c r="F3" s="148"/>
      <c r="G3" s="231"/>
      <c r="H3" s="884" t="s">
        <v>525</v>
      </c>
      <c r="I3" s="748"/>
      <c r="J3" s="748"/>
      <c r="K3" s="748"/>
      <c r="L3" s="748"/>
      <c r="M3" s="748"/>
      <c r="N3" s="748"/>
      <c r="O3" s="748"/>
      <c r="P3" s="748"/>
      <c r="Q3" s="202"/>
      <c r="R3" s="202"/>
    </row>
    <row r="4" spans="1:17" ht="18" customHeight="1" thickBot="1">
      <c r="A4" s="233"/>
      <c r="B4" s="233"/>
      <c r="C4" s="233"/>
      <c r="D4" s="233"/>
      <c r="E4" s="234" t="s">
        <v>85</v>
      </c>
      <c r="H4" s="235"/>
      <c r="I4" s="236"/>
      <c r="J4" s="236"/>
      <c r="K4" s="236"/>
      <c r="L4" s="236"/>
      <c r="M4" s="236"/>
      <c r="N4" s="236"/>
      <c r="O4" s="236"/>
      <c r="P4" s="174" t="s">
        <v>63</v>
      </c>
      <c r="Q4" s="142"/>
    </row>
    <row r="5" spans="1:16" ht="15.75" customHeight="1">
      <c r="A5" s="889" t="s">
        <v>86</v>
      </c>
      <c r="B5" s="892" t="s">
        <v>87</v>
      </c>
      <c r="C5" s="893"/>
      <c r="D5" s="893"/>
      <c r="E5" s="893"/>
      <c r="G5" s="148"/>
      <c r="H5" s="889" t="s">
        <v>88</v>
      </c>
      <c r="I5" s="886"/>
      <c r="J5" s="885" t="s">
        <v>89</v>
      </c>
      <c r="K5" s="886"/>
      <c r="L5" s="902" t="s">
        <v>90</v>
      </c>
      <c r="M5" s="892" t="s">
        <v>64</v>
      </c>
      <c r="N5" s="893"/>
      <c r="O5" s="781" t="s">
        <v>91</v>
      </c>
      <c r="P5" s="893"/>
    </row>
    <row r="6" spans="1:16" ht="15.75" customHeight="1">
      <c r="A6" s="890"/>
      <c r="B6" s="894" t="s">
        <v>92</v>
      </c>
      <c r="C6" s="896" t="s">
        <v>93</v>
      </c>
      <c r="D6" s="898" t="s">
        <v>65</v>
      </c>
      <c r="E6" s="901" t="s">
        <v>94</v>
      </c>
      <c r="H6" s="891"/>
      <c r="I6" s="888"/>
      <c r="J6" s="887"/>
      <c r="K6" s="888"/>
      <c r="L6" s="897"/>
      <c r="M6" s="240" t="s">
        <v>66</v>
      </c>
      <c r="N6" s="241" t="s">
        <v>67</v>
      </c>
      <c r="O6" s="178" t="s">
        <v>66</v>
      </c>
      <c r="P6" s="178" t="s">
        <v>67</v>
      </c>
    </row>
    <row r="7" spans="1:18" ht="15.75" customHeight="1">
      <c r="A7" s="891"/>
      <c r="B7" s="895"/>
      <c r="C7" s="897"/>
      <c r="D7" s="897"/>
      <c r="E7" s="887"/>
      <c r="H7" s="899" t="s">
        <v>95</v>
      </c>
      <c r="I7" s="900"/>
      <c r="J7" s="901" t="s">
        <v>96</v>
      </c>
      <c r="K7" s="900"/>
      <c r="L7" s="242" t="s">
        <v>97</v>
      </c>
      <c r="M7" s="503">
        <v>32305</v>
      </c>
      <c r="N7" s="482">
        <v>6929831</v>
      </c>
      <c r="O7" s="482">
        <v>613</v>
      </c>
      <c r="P7" s="482">
        <v>4153992</v>
      </c>
      <c r="Q7" s="243"/>
      <c r="R7" s="243"/>
    </row>
    <row r="8" spans="1:18" ht="15.75" customHeight="1">
      <c r="A8" s="153" t="s">
        <v>519</v>
      </c>
      <c r="B8" s="244">
        <v>593</v>
      </c>
      <c r="C8" s="498">
        <v>24423988</v>
      </c>
      <c r="D8" s="498">
        <v>3466753</v>
      </c>
      <c r="E8" s="498">
        <v>5891523</v>
      </c>
      <c r="H8" s="884" t="s">
        <v>98</v>
      </c>
      <c r="I8" s="903"/>
      <c r="J8" s="906" t="s">
        <v>96</v>
      </c>
      <c r="K8" s="883"/>
      <c r="L8" s="188" t="s">
        <v>99</v>
      </c>
      <c r="M8" s="504">
        <v>1491</v>
      </c>
      <c r="N8" s="482">
        <v>3439382</v>
      </c>
      <c r="O8" s="482">
        <v>148</v>
      </c>
      <c r="P8" s="482">
        <v>2832350</v>
      </c>
      <c r="Q8" s="243"/>
      <c r="R8" s="243"/>
    </row>
    <row r="9" spans="1:18" ht="15.75" customHeight="1">
      <c r="A9" s="245" t="s">
        <v>52</v>
      </c>
      <c r="B9" s="244">
        <v>586</v>
      </c>
      <c r="C9" s="498">
        <v>26505095</v>
      </c>
      <c r="D9" s="498">
        <v>3617042</v>
      </c>
      <c r="E9" s="498">
        <v>5838048</v>
      </c>
      <c r="H9" s="884" t="s">
        <v>100</v>
      </c>
      <c r="I9" s="903"/>
      <c r="J9" s="906" t="s">
        <v>101</v>
      </c>
      <c r="K9" s="890"/>
      <c r="L9" s="188" t="s">
        <v>102</v>
      </c>
      <c r="M9" s="504">
        <v>3073</v>
      </c>
      <c r="N9" s="482">
        <v>29523</v>
      </c>
      <c r="O9" s="246" t="s">
        <v>54</v>
      </c>
      <c r="P9" s="246" t="s">
        <v>54</v>
      </c>
      <c r="Q9" s="243"/>
      <c r="R9" s="243"/>
    </row>
    <row r="10" spans="1:18" ht="15.75" customHeight="1">
      <c r="A10" s="245" t="s">
        <v>435</v>
      </c>
      <c r="B10" s="244">
        <v>585</v>
      </c>
      <c r="C10" s="498">
        <v>25086220</v>
      </c>
      <c r="D10" s="498">
        <v>3539006</v>
      </c>
      <c r="E10" s="498">
        <v>5364364</v>
      </c>
      <c r="H10" s="884" t="s">
        <v>68</v>
      </c>
      <c r="I10" s="903"/>
      <c r="J10" s="906" t="s">
        <v>101</v>
      </c>
      <c r="K10" s="890"/>
      <c r="L10" s="188" t="s">
        <v>103</v>
      </c>
      <c r="M10" s="504">
        <v>206</v>
      </c>
      <c r="N10" s="482">
        <v>2027</v>
      </c>
      <c r="O10" s="246" t="s">
        <v>54</v>
      </c>
      <c r="P10" s="246" t="s">
        <v>54</v>
      </c>
      <c r="Q10" s="243"/>
      <c r="R10" s="243"/>
    </row>
    <row r="11" spans="1:18" ht="15.75" customHeight="1">
      <c r="A11" s="245" t="s">
        <v>480</v>
      </c>
      <c r="B11" s="247">
        <v>594</v>
      </c>
      <c r="C11" s="499">
        <v>23411508</v>
      </c>
      <c r="D11" s="499">
        <v>3321408</v>
      </c>
      <c r="E11" s="499">
        <v>5691021</v>
      </c>
      <c r="H11" s="884" t="s">
        <v>272</v>
      </c>
      <c r="I11" s="903"/>
      <c r="J11" s="906" t="s">
        <v>101</v>
      </c>
      <c r="K11" s="890"/>
      <c r="L11" s="188" t="s">
        <v>273</v>
      </c>
      <c r="M11" s="504">
        <v>3099</v>
      </c>
      <c r="N11" s="482">
        <v>100113</v>
      </c>
      <c r="O11" s="246" t="s">
        <v>54</v>
      </c>
      <c r="P11" s="246" t="s">
        <v>54</v>
      </c>
      <c r="Q11" s="243"/>
      <c r="R11" s="243"/>
    </row>
    <row r="12" spans="1:18" ht="15.75" customHeight="1">
      <c r="A12" s="248" t="s">
        <v>511</v>
      </c>
      <c r="B12" s="164">
        <v>585</v>
      </c>
      <c r="C12" s="518">
        <v>22857039</v>
      </c>
      <c r="D12" s="519">
        <v>3348372</v>
      </c>
      <c r="E12" s="519">
        <v>5534380</v>
      </c>
      <c r="H12" s="884" t="s">
        <v>274</v>
      </c>
      <c r="I12" s="903"/>
      <c r="J12" s="906" t="s">
        <v>101</v>
      </c>
      <c r="K12" s="890"/>
      <c r="L12" s="188" t="s">
        <v>275</v>
      </c>
      <c r="M12" s="504">
        <v>17726</v>
      </c>
      <c r="N12" s="482">
        <v>165555</v>
      </c>
      <c r="O12" s="482">
        <v>2</v>
      </c>
      <c r="P12" s="482">
        <v>45707</v>
      </c>
      <c r="Q12" s="243"/>
      <c r="R12" s="243"/>
    </row>
    <row r="13" spans="3:18" ht="15.75" customHeight="1">
      <c r="C13" s="185"/>
      <c r="D13" s="148"/>
      <c r="E13" s="148"/>
      <c r="F13" s="148"/>
      <c r="G13" s="148"/>
      <c r="H13" s="884" t="s">
        <v>105</v>
      </c>
      <c r="I13" s="903"/>
      <c r="J13" s="906" t="s">
        <v>101</v>
      </c>
      <c r="K13" s="890"/>
      <c r="L13" s="188" t="s">
        <v>106</v>
      </c>
      <c r="M13" s="504">
        <v>13</v>
      </c>
      <c r="N13" s="482">
        <v>3221</v>
      </c>
      <c r="O13" s="246" t="s">
        <v>54</v>
      </c>
      <c r="P13" s="246" t="s">
        <v>54</v>
      </c>
      <c r="Q13" s="243"/>
      <c r="R13" s="243"/>
    </row>
    <row r="14" spans="3:18" ht="15.75" customHeight="1">
      <c r="C14" s="185"/>
      <c r="D14" s="185"/>
      <c r="E14" s="185"/>
      <c r="F14" s="185"/>
      <c r="G14" s="185"/>
      <c r="H14" s="884" t="s">
        <v>279</v>
      </c>
      <c r="I14" s="903"/>
      <c r="J14" s="906" t="s">
        <v>101</v>
      </c>
      <c r="K14" s="890"/>
      <c r="L14" s="188" t="s">
        <v>280</v>
      </c>
      <c r="M14" s="504">
        <v>9610</v>
      </c>
      <c r="N14" s="482">
        <v>163827</v>
      </c>
      <c r="O14" s="246" t="s">
        <v>54</v>
      </c>
      <c r="P14" s="246" t="s">
        <v>54</v>
      </c>
      <c r="Q14" s="243"/>
      <c r="R14" s="243"/>
    </row>
    <row r="15" spans="3:18" ht="15.75" customHeight="1" thickBot="1">
      <c r="C15" s="185"/>
      <c r="D15" s="185"/>
      <c r="E15" s="185"/>
      <c r="F15" s="185"/>
      <c r="G15" s="185"/>
      <c r="H15" s="884" t="s">
        <v>281</v>
      </c>
      <c r="I15" s="903"/>
      <c r="J15" s="906" t="s">
        <v>101</v>
      </c>
      <c r="K15" s="890"/>
      <c r="L15" s="188" t="s">
        <v>280</v>
      </c>
      <c r="M15" s="504">
        <v>7944</v>
      </c>
      <c r="N15" s="482">
        <v>56760</v>
      </c>
      <c r="O15" s="246" t="s">
        <v>54</v>
      </c>
      <c r="P15" s="246" t="s">
        <v>54</v>
      </c>
      <c r="Q15" s="243"/>
      <c r="R15" s="243"/>
    </row>
    <row r="16" spans="1:18" ht="15.75" customHeight="1">
      <c r="A16" s="889" t="s">
        <v>282</v>
      </c>
      <c r="B16" s="892" t="s">
        <v>114</v>
      </c>
      <c r="C16" s="893"/>
      <c r="D16" s="893"/>
      <c r="E16" s="893"/>
      <c r="G16" s="148"/>
      <c r="H16" s="884" t="s">
        <v>115</v>
      </c>
      <c r="I16" s="903"/>
      <c r="J16" s="906" t="s">
        <v>101</v>
      </c>
      <c r="K16" s="890"/>
      <c r="L16" s="188" t="s">
        <v>116</v>
      </c>
      <c r="M16" s="504">
        <v>187</v>
      </c>
      <c r="N16" s="482">
        <v>39972</v>
      </c>
      <c r="O16" s="246" t="s">
        <v>54</v>
      </c>
      <c r="P16" s="246" t="s">
        <v>54</v>
      </c>
      <c r="Q16" s="243"/>
      <c r="R16" s="243"/>
    </row>
    <row r="17" spans="1:18" ht="15.75" customHeight="1">
      <c r="A17" s="890"/>
      <c r="B17" s="894" t="s">
        <v>284</v>
      </c>
      <c r="C17" s="896" t="s">
        <v>93</v>
      </c>
      <c r="D17" s="898" t="s">
        <v>65</v>
      </c>
      <c r="E17" s="901" t="s">
        <v>94</v>
      </c>
      <c r="G17" s="148"/>
      <c r="H17" s="884" t="s">
        <v>285</v>
      </c>
      <c r="I17" s="903"/>
      <c r="J17" s="906" t="s">
        <v>101</v>
      </c>
      <c r="K17" s="890"/>
      <c r="L17" s="188" t="s">
        <v>99</v>
      </c>
      <c r="M17" s="504">
        <v>126</v>
      </c>
      <c r="N17" s="482">
        <v>2394</v>
      </c>
      <c r="O17" s="246" t="s">
        <v>54</v>
      </c>
      <c r="P17" s="246" t="s">
        <v>54</v>
      </c>
      <c r="Q17" s="243"/>
      <c r="R17" s="243"/>
    </row>
    <row r="18" spans="1:18" ht="15.75" customHeight="1">
      <c r="A18" s="891"/>
      <c r="B18" s="895"/>
      <c r="C18" s="897"/>
      <c r="D18" s="897"/>
      <c r="E18" s="887"/>
      <c r="H18" s="907" t="s">
        <v>286</v>
      </c>
      <c r="I18" s="908"/>
      <c r="J18" s="904" t="s">
        <v>477</v>
      </c>
      <c r="K18" s="905"/>
      <c r="L18" s="524" t="s">
        <v>202</v>
      </c>
      <c r="M18" s="523">
        <v>75780</v>
      </c>
      <c r="N18" s="266">
        <v>10932605</v>
      </c>
      <c r="O18" s="266">
        <v>763</v>
      </c>
      <c r="P18" s="266">
        <v>7032049</v>
      </c>
      <c r="Q18" s="243"/>
      <c r="R18" s="243"/>
    </row>
    <row r="19" spans="1:18" ht="15.75" customHeight="1">
      <c r="A19" s="153" t="s">
        <v>519</v>
      </c>
      <c r="B19" s="251">
        <v>2405</v>
      </c>
      <c r="C19" s="182">
        <v>80338527</v>
      </c>
      <c r="D19" s="182">
        <v>11754885</v>
      </c>
      <c r="E19" s="182">
        <v>11349794</v>
      </c>
      <c r="H19" s="910" t="s">
        <v>478</v>
      </c>
      <c r="I19" s="910"/>
      <c r="J19" s="521"/>
      <c r="K19" s="521"/>
      <c r="L19" s="520"/>
      <c r="M19" s="522" t="s">
        <v>56</v>
      </c>
      <c r="N19" s="522" t="s">
        <v>56</v>
      </c>
      <c r="O19" s="522" t="s">
        <v>56</v>
      </c>
      <c r="P19" s="522" t="s">
        <v>56</v>
      </c>
      <c r="Q19" s="243"/>
      <c r="R19" s="243"/>
    </row>
    <row r="20" spans="1:5" ht="15.75" customHeight="1" thickBot="1">
      <c r="A20" s="245" t="s">
        <v>52</v>
      </c>
      <c r="B20" s="253">
        <v>2338</v>
      </c>
      <c r="C20" s="159">
        <v>79347659</v>
      </c>
      <c r="D20" s="159">
        <v>11700371</v>
      </c>
      <c r="E20" s="159">
        <v>11289671</v>
      </c>
    </row>
    <row r="21" spans="1:15" ht="15.75" customHeight="1">
      <c r="A21" s="245" t="s">
        <v>435</v>
      </c>
      <c r="B21" s="253">
        <v>2303</v>
      </c>
      <c r="C21" s="159">
        <v>79225414</v>
      </c>
      <c r="D21" s="159">
        <v>11091051</v>
      </c>
      <c r="E21" s="159">
        <v>10729518</v>
      </c>
      <c r="H21" s="889" t="s">
        <v>287</v>
      </c>
      <c r="I21" s="886"/>
      <c r="J21" s="893" t="s">
        <v>288</v>
      </c>
      <c r="K21" s="893"/>
      <c r="L21" s="892" t="s">
        <v>69</v>
      </c>
      <c r="M21" s="909"/>
      <c r="N21" s="892" t="s">
        <v>70</v>
      </c>
      <c r="O21" s="893"/>
    </row>
    <row r="22" spans="1:15" ht="15.75" customHeight="1">
      <c r="A22" s="245" t="s">
        <v>480</v>
      </c>
      <c r="B22" s="254">
        <v>2249</v>
      </c>
      <c r="C22" s="88">
        <v>76005297</v>
      </c>
      <c r="D22" s="88">
        <v>11602285</v>
      </c>
      <c r="E22" s="88">
        <v>11650390</v>
      </c>
      <c r="H22" s="891"/>
      <c r="I22" s="888"/>
      <c r="J22" s="151" t="s">
        <v>66</v>
      </c>
      <c r="K22" s="255" t="s">
        <v>289</v>
      </c>
      <c r="L22" s="256" t="s">
        <v>66</v>
      </c>
      <c r="M22" s="152" t="s">
        <v>67</v>
      </c>
      <c r="N22" s="178" t="s">
        <v>66</v>
      </c>
      <c r="O22" s="178" t="s">
        <v>67</v>
      </c>
    </row>
    <row r="23" spans="1:15" ht="15.75" customHeight="1">
      <c r="A23" s="248" t="s">
        <v>511</v>
      </c>
      <c r="B23" s="257">
        <v>2200</v>
      </c>
      <c r="C23" s="258">
        <v>72940159</v>
      </c>
      <c r="D23" s="258">
        <v>10731873</v>
      </c>
      <c r="E23" s="258">
        <v>9754512</v>
      </c>
      <c r="H23" s="899" t="s">
        <v>95</v>
      </c>
      <c r="I23" s="900"/>
      <c r="J23" s="482">
        <v>837</v>
      </c>
      <c r="K23" s="482">
        <v>2101124</v>
      </c>
      <c r="L23" s="482">
        <v>30749</v>
      </c>
      <c r="M23" s="482">
        <v>611296</v>
      </c>
      <c r="N23" s="482">
        <v>106</v>
      </c>
      <c r="O23" s="482">
        <v>63419</v>
      </c>
    </row>
    <row r="24" spans="1:15" ht="15.75" customHeight="1">
      <c r="A24" s="259" t="s">
        <v>37</v>
      </c>
      <c r="D24" s="148"/>
      <c r="E24" s="148"/>
      <c r="F24" s="148"/>
      <c r="G24" s="148"/>
      <c r="H24" s="884" t="s">
        <v>98</v>
      </c>
      <c r="I24" s="903"/>
      <c r="J24" s="482">
        <v>892</v>
      </c>
      <c r="K24" s="482">
        <v>524379</v>
      </c>
      <c r="L24" s="482">
        <v>71</v>
      </c>
      <c r="M24" s="482">
        <v>16040</v>
      </c>
      <c r="N24" s="482">
        <v>380</v>
      </c>
      <c r="O24" s="482">
        <v>66613</v>
      </c>
    </row>
    <row r="25" spans="8:15" ht="15.75" customHeight="1">
      <c r="H25" s="884" t="s">
        <v>100</v>
      </c>
      <c r="I25" s="903"/>
      <c r="J25" s="246" t="s">
        <v>54</v>
      </c>
      <c r="K25" s="246" t="s">
        <v>54</v>
      </c>
      <c r="L25" s="482">
        <v>3073</v>
      </c>
      <c r="M25" s="482">
        <v>29523</v>
      </c>
      <c r="N25" s="246" t="s">
        <v>54</v>
      </c>
      <c r="O25" s="246" t="s">
        <v>54</v>
      </c>
    </row>
    <row r="26" spans="1:15" ht="15.75" customHeight="1">
      <c r="A26" s="260"/>
      <c r="B26" s="260"/>
      <c r="C26" s="260"/>
      <c r="D26" s="260"/>
      <c r="E26" s="260"/>
      <c r="F26" s="260"/>
      <c r="G26" s="260"/>
      <c r="H26" s="884" t="s">
        <v>68</v>
      </c>
      <c r="I26" s="903"/>
      <c r="J26" s="246" t="s">
        <v>54</v>
      </c>
      <c r="K26" s="246" t="s">
        <v>54</v>
      </c>
      <c r="L26" s="482">
        <v>206</v>
      </c>
      <c r="M26" s="482">
        <v>2027</v>
      </c>
      <c r="N26" s="246" t="s">
        <v>54</v>
      </c>
      <c r="O26" s="246" t="s">
        <v>54</v>
      </c>
    </row>
    <row r="27" spans="8:15" ht="15.75" customHeight="1">
      <c r="H27" s="884" t="s">
        <v>272</v>
      </c>
      <c r="I27" s="903"/>
      <c r="J27" s="246" t="s">
        <v>54</v>
      </c>
      <c r="K27" s="246" t="s">
        <v>54</v>
      </c>
      <c r="L27" s="482">
        <v>3099</v>
      </c>
      <c r="M27" s="482">
        <v>100113</v>
      </c>
      <c r="N27" s="246" t="s">
        <v>54</v>
      </c>
      <c r="O27" s="246" t="s">
        <v>54</v>
      </c>
    </row>
    <row r="28" spans="8:15" ht="15.75" customHeight="1">
      <c r="H28" s="884" t="s">
        <v>274</v>
      </c>
      <c r="I28" s="903"/>
      <c r="J28" s="482">
        <v>224</v>
      </c>
      <c r="K28" s="482">
        <v>22848</v>
      </c>
      <c r="L28" s="482">
        <v>17500</v>
      </c>
      <c r="M28" s="482">
        <v>97000</v>
      </c>
      <c r="N28" s="246" t="s">
        <v>54</v>
      </c>
      <c r="O28" s="246" t="s">
        <v>54</v>
      </c>
    </row>
    <row r="29" spans="1:15" ht="15.75" customHeight="1">
      <c r="A29" s="725" t="s">
        <v>459</v>
      </c>
      <c r="B29" s="725"/>
      <c r="C29" s="725"/>
      <c r="D29" s="725"/>
      <c r="E29" s="725"/>
      <c r="F29" s="725"/>
      <c r="G29" s="261"/>
      <c r="H29" s="884" t="s">
        <v>105</v>
      </c>
      <c r="I29" s="903"/>
      <c r="J29" s="246" t="s">
        <v>54</v>
      </c>
      <c r="K29" s="246" t="s">
        <v>54</v>
      </c>
      <c r="L29" s="246" t="s">
        <v>54</v>
      </c>
      <c r="M29" s="246" t="s">
        <v>54</v>
      </c>
      <c r="N29" s="246">
        <v>13</v>
      </c>
      <c r="O29" s="246">
        <v>3221</v>
      </c>
    </row>
    <row r="30" spans="1:15" ht="15.75" customHeight="1">
      <c r="A30" s="883" t="s">
        <v>131</v>
      </c>
      <c r="B30" s="883"/>
      <c r="C30" s="883"/>
      <c r="D30" s="883"/>
      <c r="E30" s="883"/>
      <c r="F30" s="883"/>
      <c r="G30" s="262"/>
      <c r="H30" s="884" t="s">
        <v>279</v>
      </c>
      <c r="I30" s="903"/>
      <c r="J30" s="482">
        <v>250</v>
      </c>
      <c r="K30" s="482">
        <v>40423</v>
      </c>
      <c r="L30" s="482">
        <v>9250</v>
      </c>
      <c r="M30" s="482">
        <v>66659</v>
      </c>
      <c r="N30" s="482">
        <v>110</v>
      </c>
      <c r="O30" s="482">
        <v>56745</v>
      </c>
    </row>
    <row r="31" spans="2:15" ht="15.75" customHeight="1" thickBot="1">
      <c r="B31" s="263"/>
      <c r="C31" s="263"/>
      <c r="D31" s="263"/>
      <c r="E31" s="263"/>
      <c r="F31" s="234" t="s">
        <v>132</v>
      </c>
      <c r="H31" s="884" t="s">
        <v>281</v>
      </c>
      <c r="I31" s="903"/>
      <c r="J31" s="482">
        <v>4</v>
      </c>
      <c r="K31" s="482">
        <v>1960</v>
      </c>
      <c r="L31" s="482">
        <v>7900</v>
      </c>
      <c r="M31" s="482">
        <v>53800</v>
      </c>
      <c r="N31" s="482">
        <v>40</v>
      </c>
      <c r="O31" s="482">
        <v>1000</v>
      </c>
    </row>
    <row r="32" spans="1:15" ht="15.75" customHeight="1">
      <c r="A32" s="924" t="s">
        <v>133</v>
      </c>
      <c r="B32" s="175"/>
      <c r="C32" s="927" t="s">
        <v>134</v>
      </c>
      <c r="D32" s="927"/>
      <c r="E32" s="927"/>
      <c r="F32" s="176"/>
      <c r="G32" s="148"/>
      <c r="H32" s="884" t="s">
        <v>115</v>
      </c>
      <c r="I32" s="903"/>
      <c r="J32" s="482">
        <v>115</v>
      </c>
      <c r="K32" s="482">
        <v>39060</v>
      </c>
      <c r="L32" s="482">
        <v>70</v>
      </c>
      <c r="M32" s="482">
        <v>662</v>
      </c>
      <c r="N32" s="482">
        <v>2</v>
      </c>
      <c r="O32" s="482">
        <v>250</v>
      </c>
    </row>
    <row r="33" spans="1:15" ht="15.75" customHeight="1">
      <c r="A33" s="925"/>
      <c r="B33" s="239" t="s">
        <v>71</v>
      </c>
      <c r="C33" s="894" t="s">
        <v>135</v>
      </c>
      <c r="D33" s="918" t="s">
        <v>136</v>
      </c>
      <c r="E33" s="905"/>
      <c r="F33" s="905"/>
      <c r="H33" s="884" t="s">
        <v>285</v>
      </c>
      <c r="I33" s="903"/>
      <c r="J33" s="482">
        <v>126</v>
      </c>
      <c r="K33" s="482">
        <v>2394</v>
      </c>
      <c r="L33" s="246" t="s">
        <v>54</v>
      </c>
      <c r="M33" s="246" t="s">
        <v>54</v>
      </c>
      <c r="N33" s="246" t="s">
        <v>54</v>
      </c>
      <c r="O33" s="246" t="s">
        <v>54</v>
      </c>
    </row>
    <row r="34" spans="1:15" ht="15.75" customHeight="1">
      <c r="A34" s="926"/>
      <c r="B34" s="249" t="s">
        <v>137</v>
      </c>
      <c r="C34" s="895"/>
      <c r="D34" s="179" t="s">
        <v>72</v>
      </c>
      <c r="E34" s="152" t="s">
        <v>117</v>
      </c>
      <c r="F34" s="179" t="s">
        <v>118</v>
      </c>
      <c r="H34" s="907" t="s">
        <v>286</v>
      </c>
      <c r="I34" s="908"/>
      <c r="J34" s="266">
        <v>2448</v>
      </c>
      <c r="K34" s="266">
        <v>2732188</v>
      </c>
      <c r="L34" s="266">
        <v>71918</v>
      </c>
      <c r="M34" s="266">
        <v>977120</v>
      </c>
      <c r="N34" s="266">
        <v>651</v>
      </c>
      <c r="O34" s="266">
        <v>191248</v>
      </c>
    </row>
    <row r="35" spans="1:15" ht="15.75" customHeight="1">
      <c r="A35" s="153" t="s">
        <v>519</v>
      </c>
      <c r="B35" s="264">
        <v>472.2</v>
      </c>
      <c r="C35" s="265">
        <v>1169</v>
      </c>
      <c r="D35" s="158">
        <v>990703</v>
      </c>
      <c r="E35" s="265">
        <v>903294</v>
      </c>
      <c r="F35" s="265">
        <v>87409</v>
      </c>
      <c r="H35" s="184" t="s">
        <v>410</v>
      </c>
      <c r="I35" s="521"/>
      <c r="J35" s="522"/>
      <c r="K35" s="522"/>
      <c r="L35" s="522"/>
      <c r="M35" s="522"/>
      <c r="N35" s="522"/>
      <c r="O35" s="522"/>
    </row>
    <row r="36" spans="1:11" ht="15.75" customHeight="1">
      <c r="A36" s="245" t="s">
        <v>52</v>
      </c>
      <c r="B36" s="264">
        <v>464.2</v>
      </c>
      <c r="C36" s="265">
        <v>1076</v>
      </c>
      <c r="D36" s="161">
        <v>956745</v>
      </c>
      <c r="E36" s="265">
        <v>864838</v>
      </c>
      <c r="F36" s="265">
        <v>91907</v>
      </c>
      <c r="H36" s="184" t="s">
        <v>476</v>
      </c>
      <c r="I36" s="185"/>
      <c r="J36" s="185"/>
      <c r="K36" s="185"/>
    </row>
    <row r="37" spans="1:16" ht="15.75" customHeight="1">
      <c r="A37" s="245" t="s">
        <v>435</v>
      </c>
      <c r="B37" s="264">
        <v>477.4</v>
      </c>
      <c r="C37" s="265">
        <v>1122</v>
      </c>
      <c r="D37" s="161">
        <v>1004630</v>
      </c>
      <c r="E37" s="265">
        <v>878272</v>
      </c>
      <c r="F37" s="265">
        <v>126358</v>
      </c>
      <c r="I37" s="148"/>
      <c r="J37" s="148"/>
      <c r="K37" s="148"/>
      <c r="L37" s="148"/>
      <c r="M37" s="148"/>
      <c r="N37" s="148"/>
      <c r="O37" s="148"/>
      <c r="P37" s="148"/>
    </row>
    <row r="38" spans="1:6" ht="15.75" customHeight="1">
      <c r="A38" s="245" t="s">
        <v>480</v>
      </c>
      <c r="B38" s="268">
        <v>490.6</v>
      </c>
      <c r="C38" s="432">
        <v>957</v>
      </c>
      <c r="D38" s="161">
        <v>978335</v>
      </c>
      <c r="E38" s="269">
        <v>849674</v>
      </c>
      <c r="F38" s="269">
        <v>128661</v>
      </c>
    </row>
    <row r="39" spans="1:16" ht="15.75" customHeight="1">
      <c r="A39" s="248" t="s">
        <v>511</v>
      </c>
      <c r="B39" s="556">
        <v>490.6</v>
      </c>
      <c r="C39" s="542">
        <v>941</v>
      </c>
      <c r="D39" s="542">
        <v>1033661</v>
      </c>
      <c r="E39" s="542">
        <v>908665</v>
      </c>
      <c r="F39" s="542">
        <v>124996</v>
      </c>
      <c r="H39" s="774" t="s">
        <v>461</v>
      </c>
      <c r="I39" s="774"/>
      <c r="J39" s="774"/>
      <c r="K39" s="774"/>
      <c r="L39" s="774"/>
      <c r="M39" s="774"/>
      <c r="N39" s="774"/>
      <c r="O39" s="774"/>
      <c r="P39" s="774"/>
    </row>
    <row r="40" spans="1:16" ht="15.75" customHeight="1">
      <c r="A40" s="185"/>
      <c r="B40" s="270"/>
      <c r="C40" s="270"/>
      <c r="D40" s="270"/>
      <c r="E40" s="270"/>
      <c r="F40" s="270"/>
      <c r="H40" s="884" t="s">
        <v>119</v>
      </c>
      <c r="I40" s="884"/>
      <c r="J40" s="884"/>
      <c r="K40" s="884"/>
      <c r="L40" s="884"/>
      <c r="M40" s="884"/>
      <c r="N40" s="884"/>
      <c r="O40" s="884"/>
      <c r="P40" s="884"/>
    </row>
    <row r="41" spans="1:16" ht="15.75" customHeight="1" thickBot="1">
      <c r="A41" s="271"/>
      <c r="B41" s="272"/>
      <c r="C41" s="273"/>
      <c r="D41" s="273"/>
      <c r="E41" s="273"/>
      <c r="F41" s="273"/>
      <c r="G41" s="185"/>
      <c r="H41" s="274"/>
      <c r="I41" s="274"/>
      <c r="J41" s="274"/>
      <c r="P41" s="174" t="s">
        <v>63</v>
      </c>
    </row>
    <row r="42" spans="1:16" ht="15.75" customHeight="1">
      <c r="A42" s="271"/>
      <c r="B42" s="275"/>
      <c r="C42" s="276"/>
      <c r="D42" s="276"/>
      <c r="E42" s="276"/>
      <c r="F42" s="276"/>
      <c r="G42" s="185"/>
      <c r="H42" s="916" t="s">
        <v>442</v>
      </c>
      <c r="I42" s="912" t="s">
        <v>120</v>
      </c>
      <c r="J42" s="913"/>
      <c r="K42" s="912" t="s">
        <v>121</v>
      </c>
      <c r="L42" s="916"/>
      <c r="M42" s="916"/>
      <c r="N42" s="916"/>
      <c r="O42" s="916"/>
      <c r="P42" s="916"/>
    </row>
    <row r="43" spans="1:16" ht="15.75" customHeight="1">
      <c r="A43" s="185"/>
      <c r="B43" s="185"/>
      <c r="C43" s="185"/>
      <c r="D43" s="185"/>
      <c r="E43" s="185"/>
      <c r="F43" s="185"/>
      <c r="G43" s="185"/>
      <c r="H43" s="883"/>
      <c r="I43" s="914"/>
      <c r="J43" s="915"/>
      <c r="K43" s="180" t="s">
        <v>122</v>
      </c>
      <c r="L43" s="180" t="s">
        <v>80</v>
      </c>
      <c r="M43" s="277" t="s">
        <v>81</v>
      </c>
      <c r="N43" s="278" t="s">
        <v>82</v>
      </c>
      <c r="O43" s="929" t="s">
        <v>83</v>
      </c>
      <c r="P43" s="930"/>
    </row>
    <row r="44" spans="1:16" ht="15.75" customHeight="1">
      <c r="A44" s="185"/>
      <c r="B44" s="185"/>
      <c r="C44" s="185"/>
      <c r="D44" s="185"/>
      <c r="E44" s="185"/>
      <c r="F44" s="185"/>
      <c r="G44" s="185"/>
      <c r="H44" s="917"/>
      <c r="I44" s="178" t="s">
        <v>66</v>
      </c>
      <c r="J44" s="239" t="s">
        <v>67</v>
      </c>
      <c r="K44" s="179" t="s">
        <v>66</v>
      </c>
      <c r="L44" s="178" t="s">
        <v>66</v>
      </c>
      <c r="M44" s="178" t="s">
        <v>66</v>
      </c>
      <c r="N44" s="178" t="s">
        <v>66</v>
      </c>
      <c r="O44" s="931" t="s">
        <v>66</v>
      </c>
      <c r="P44" s="932"/>
    </row>
    <row r="45" spans="1:16" ht="15.75" customHeight="1">
      <c r="A45" s="185"/>
      <c r="B45" s="185"/>
      <c r="C45" s="185"/>
      <c r="D45" s="185"/>
      <c r="E45" s="185"/>
      <c r="F45" s="185"/>
      <c r="G45" s="185"/>
      <c r="H45" s="415" t="s">
        <v>526</v>
      </c>
      <c r="I45" s="247">
        <v>47</v>
      </c>
      <c r="J45" s="431">
        <v>7221</v>
      </c>
      <c r="K45" s="280">
        <v>1</v>
      </c>
      <c r="L45" s="281">
        <v>3</v>
      </c>
      <c r="M45" s="280">
        <v>1</v>
      </c>
      <c r="N45" s="280">
        <v>38</v>
      </c>
      <c r="O45" s="281"/>
      <c r="P45" s="280">
        <v>4</v>
      </c>
    </row>
    <row r="46" spans="1:16" ht="15.75" customHeight="1" thickBot="1">
      <c r="A46" s="233"/>
      <c r="B46" s="233"/>
      <c r="C46" s="233"/>
      <c r="D46" s="233"/>
      <c r="E46" s="233"/>
      <c r="F46" s="233"/>
      <c r="G46" s="185"/>
      <c r="H46" s="444" t="s">
        <v>480</v>
      </c>
      <c r="I46" s="416">
        <v>44</v>
      </c>
      <c r="J46" s="430">
        <v>6843</v>
      </c>
      <c r="K46" s="414">
        <v>1</v>
      </c>
      <c r="L46" s="414">
        <v>2</v>
      </c>
      <c r="M46" s="414">
        <v>1</v>
      </c>
      <c r="N46" s="414">
        <v>36</v>
      </c>
      <c r="O46" s="414"/>
      <c r="P46" s="414">
        <v>4</v>
      </c>
    </row>
    <row r="47" spans="1:16" ht="15.75" customHeight="1">
      <c r="A47" s="924" t="s">
        <v>3</v>
      </c>
      <c r="B47" s="237"/>
      <c r="C47" s="927" t="s">
        <v>4</v>
      </c>
      <c r="D47" s="927"/>
      <c r="E47" s="927"/>
      <c r="F47" s="238"/>
      <c r="G47" s="148"/>
      <c r="H47" s="445" t="s">
        <v>511</v>
      </c>
      <c r="I47" s="417">
        <v>45</v>
      </c>
      <c r="J47" s="418">
        <v>7050</v>
      </c>
      <c r="K47" s="419">
        <v>1</v>
      </c>
      <c r="L47" s="419">
        <v>4</v>
      </c>
      <c r="M47" s="419">
        <v>1</v>
      </c>
      <c r="N47" s="419">
        <v>35</v>
      </c>
      <c r="O47" s="419"/>
      <c r="P47" s="419">
        <v>4</v>
      </c>
    </row>
    <row r="48" spans="1:16" ht="15.75" customHeight="1">
      <c r="A48" s="925"/>
      <c r="B48" s="148" t="s">
        <v>71</v>
      </c>
      <c r="C48" s="894" t="s">
        <v>5</v>
      </c>
      <c r="D48" s="918" t="s">
        <v>6</v>
      </c>
      <c r="E48" s="905"/>
      <c r="F48" s="905"/>
      <c r="G48" s="148"/>
      <c r="H48" s="911" t="s">
        <v>123</v>
      </c>
      <c r="I48" s="911"/>
      <c r="J48" s="911"/>
      <c r="K48" s="420"/>
      <c r="L48" s="420"/>
      <c r="M48" s="420"/>
      <c r="N48" s="420"/>
      <c r="O48" s="420"/>
      <c r="P48" s="420"/>
    </row>
    <row r="49" spans="1:16" ht="15.75" customHeight="1">
      <c r="A49" s="926"/>
      <c r="B49" s="249" t="s">
        <v>137</v>
      </c>
      <c r="C49" s="895"/>
      <c r="D49" s="179" t="s">
        <v>146</v>
      </c>
      <c r="E49" s="256" t="s">
        <v>117</v>
      </c>
      <c r="F49" s="179" t="s">
        <v>118</v>
      </c>
      <c r="G49" s="148"/>
      <c r="H49" s="928" t="s">
        <v>124</v>
      </c>
      <c r="I49" s="928"/>
      <c r="J49" s="928"/>
      <c r="K49" s="420"/>
      <c r="L49" s="420"/>
      <c r="M49" s="420"/>
      <c r="N49" s="420"/>
      <c r="O49" s="420"/>
      <c r="P49" s="420"/>
    </row>
    <row r="50" spans="1:16" ht="15.75" customHeight="1">
      <c r="A50" s="153" t="s">
        <v>519</v>
      </c>
      <c r="B50" s="282">
        <v>5746.9</v>
      </c>
      <c r="C50" s="158">
        <v>30546</v>
      </c>
      <c r="D50" s="158">
        <v>7617640</v>
      </c>
      <c r="E50" s="91">
        <v>6953792</v>
      </c>
      <c r="F50" s="158">
        <v>663848</v>
      </c>
      <c r="G50" s="185"/>
      <c r="H50" s="420"/>
      <c r="I50" s="420"/>
      <c r="J50" s="420"/>
      <c r="K50" s="420"/>
      <c r="L50" s="420"/>
      <c r="M50" s="420"/>
      <c r="N50" s="420"/>
      <c r="O50" s="420"/>
      <c r="P50" s="420"/>
    </row>
    <row r="51" spans="1:16" ht="15.75" customHeight="1">
      <c r="A51" s="245" t="s">
        <v>52</v>
      </c>
      <c r="B51" s="282">
        <v>5938.8</v>
      </c>
      <c r="C51" s="158">
        <v>30137</v>
      </c>
      <c r="D51" s="158">
        <v>7445014</v>
      </c>
      <c r="E51" s="91">
        <v>6832151</v>
      </c>
      <c r="F51" s="158">
        <v>612863</v>
      </c>
      <c r="G51" s="185"/>
      <c r="H51" s="420"/>
      <c r="I51" s="420"/>
      <c r="J51" s="420"/>
      <c r="K51" s="420"/>
      <c r="L51" s="420"/>
      <c r="M51" s="420"/>
      <c r="N51" s="420"/>
      <c r="O51" s="420"/>
      <c r="P51" s="420"/>
    </row>
    <row r="52" spans="1:16" ht="15.75" customHeight="1">
      <c r="A52" s="245" t="s">
        <v>435</v>
      </c>
      <c r="B52" s="283">
        <v>6783.1</v>
      </c>
      <c r="C52" s="269">
        <v>29600</v>
      </c>
      <c r="D52" s="158">
        <v>7363628</v>
      </c>
      <c r="E52" s="284">
        <v>6611105</v>
      </c>
      <c r="F52" s="269">
        <v>752523</v>
      </c>
      <c r="G52" s="206"/>
      <c r="H52" s="936" t="s">
        <v>462</v>
      </c>
      <c r="I52" s="936"/>
      <c r="J52" s="936"/>
      <c r="K52" s="936"/>
      <c r="L52" s="936"/>
      <c r="M52" s="936"/>
      <c r="N52" s="936"/>
      <c r="O52" s="936"/>
      <c r="P52" s="936"/>
    </row>
    <row r="53" spans="1:16" ht="15.75" customHeight="1">
      <c r="A53" s="245" t="s">
        <v>480</v>
      </c>
      <c r="B53" s="283">
        <v>5971.4</v>
      </c>
      <c r="C53" s="269">
        <v>22856</v>
      </c>
      <c r="D53" s="158">
        <v>6034683</v>
      </c>
      <c r="E53" s="284">
        <v>5640098</v>
      </c>
      <c r="F53" s="269">
        <v>394585</v>
      </c>
      <c r="G53" s="206"/>
      <c r="H53" s="919" t="s">
        <v>125</v>
      </c>
      <c r="I53" s="919"/>
      <c r="J53" s="919"/>
      <c r="K53" s="919"/>
      <c r="L53" s="919"/>
      <c r="M53" s="919"/>
      <c r="N53" s="919"/>
      <c r="O53" s="919"/>
      <c r="P53" s="919"/>
    </row>
    <row r="54" spans="1:16" ht="15.75" customHeight="1" thickBot="1">
      <c r="A54" s="285" t="s">
        <v>511</v>
      </c>
      <c r="B54" s="286">
        <v>10214</v>
      </c>
      <c r="C54" s="287">
        <v>29302</v>
      </c>
      <c r="D54" s="287">
        <v>7598350</v>
      </c>
      <c r="E54" s="287">
        <v>7143905</v>
      </c>
      <c r="F54" s="287">
        <v>454445</v>
      </c>
      <c r="G54" s="288"/>
      <c r="H54" s="420"/>
      <c r="I54" s="420"/>
      <c r="J54" s="420"/>
      <c r="K54" s="420"/>
      <c r="L54" s="420"/>
      <c r="M54" s="420"/>
      <c r="N54" s="420"/>
      <c r="O54" s="414"/>
      <c r="P54" s="414" t="s">
        <v>126</v>
      </c>
    </row>
    <row r="55" spans="1:16" ht="15.75" customHeight="1">
      <c r="A55" s="289"/>
      <c r="B55" s="290"/>
      <c r="C55" s="185"/>
      <c r="G55" s="148"/>
      <c r="H55" s="922" t="s">
        <v>127</v>
      </c>
      <c r="I55" s="933" t="s">
        <v>128</v>
      </c>
      <c r="J55" s="934"/>
      <c r="K55" s="934"/>
      <c r="L55" s="934"/>
      <c r="M55" s="934"/>
      <c r="N55" s="934"/>
      <c r="O55" s="934"/>
      <c r="P55" s="934"/>
    </row>
    <row r="56" spans="1:16" ht="15.75" customHeight="1">
      <c r="A56" s="292" t="s">
        <v>147</v>
      </c>
      <c r="B56" s="500">
        <v>2383.1</v>
      </c>
      <c r="C56" s="482">
        <v>11729</v>
      </c>
      <c r="D56" s="482">
        <v>3339696</v>
      </c>
      <c r="E56" s="482">
        <v>3019442</v>
      </c>
      <c r="F56" s="482">
        <v>320254</v>
      </c>
      <c r="G56" s="293"/>
      <c r="H56" s="923"/>
      <c r="I56" s="920" t="s">
        <v>129</v>
      </c>
      <c r="J56" s="935"/>
      <c r="K56" s="920" t="s">
        <v>130</v>
      </c>
      <c r="L56" s="935"/>
      <c r="M56" s="920" t="s">
        <v>0</v>
      </c>
      <c r="N56" s="935"/>
      <c r="O56" s="920" t="s">
        <v>1</v>
      </c>
      <c r="P56" s="921"/>
    </row>
    <row r="57" spans="1:16" ht="15.75" customHeight="1">
      <c r="A57" s="295" t="s">
        <v>148</v>
      </c>
      <c r="B57" s="501">
        <v>184.3</v>
      </c>
      <c r="C57" s="482">
        <v>542</v>
      </c>
      <c r="D57" s="482">
        <v>140449</v>
      </c>
      <c r="E57" s="482">
        <v>131110</v>
      </c>
      <c r="F57" s="482">
        <v>9339</v>
      </c>
      <c r="G57" s="293"/>
      <c r="H57" s="415" t="s">
        <v>526</v>
      </c>
      <c r="I57" s="414"/>
      <c r="J57" s="421">
        <v>94134</v>
      </c>
      <c r="K57" s="422"/>
      <c r="L57" s="421">
        <v>8387</v>
      </c>
      <c r="M57" s="423"/>
      <c r="N57" s="421">
        <v>77941</v>
      </c>
      <c r="O57" s="422"/>
      <c r="P57" s="421">
        <v>7806</v>
      </c>
    </row>
    <row r="58" spans="1:17" ht="15.75" customHeight="1">
      <c r="A58" s="297" t="s">
        <v>149</v>
      </c>
      <c r="B58" s="502">
        <v>7646.6</v>
      </c>
      <c r="C58" s="482">
        <v>17031</v>
      </c>
      <c r="D58" s="482">
        <v>4118205</v>
      </c>
      <c r="E58" s="482">
        <v>3993353</v>
      </c>
      <c r="F58" s="482">
        <v>124852</v>
      </c>
      <c r="G58" s="298"/>
      <c r="H58" s="444" t="s">
        <v>480</v>
      </c>
      <c r="I58" s="424"/>
      <c r="J58" s="425">
        <v>94650</v>
      </c>
      <c r="K58" s="420"/>
      <c r="L58" s="425">
        <v>9150</v>
      </c>
      <c r="M58" s="424"/>
      <c r="N58" s="425">
        <v>78192</v>
      </c>
      <c r="O58" s="420"/>
      <c r="P58" s="425">
        <v>7308</v>
      </c>
      <c r="Q58" s="185"/>
    </row>
    <row r="59" spans="1:16" ht="15.75" customHeight="1">
      <c r="A59" s="267" t="s">
        <v>509</v>
      </c>
      <c r="B59" s="259"/>
      <c r="C59" s="259"/>
      <c r="D59" s="259"/>
      <c r="E59" s="259"/>
      <c r="F59" s="259"/>
      <c r="G59" s="185"/>
      <c r="H59" s="445" t="s">
        <v>511</v>
      </c>
      <c r="I59" s="426"/>
      <c r="J59" s="418">
        <v>89747</v>
      </c>
      <c r="K59" s="427"/>
      <c r="L59" s="418">
        <v>9607</v>
      </c>
      <c r="M59" s="427"/>
      <c r="N59" s="418">
        <v>71795</v>
      </c>
      <c r="O59" s="427"/>
      <c r="P59" s="418">
        <v>8345</v>
      </c>
    </row>
    <row r="60" spans="1:16" ht="15.75" customHeight="1">
      <c r="A60" s="184" t="s">
        <v>341</v>
      </c>
      <c r="G60" s="185"/>
      <c r="H60" s="911" t="s">
        <v>2</v>
      </c>
      <c r="I60" s="911"/>
      <c r="J60" s="911"/>
      <c r="K60" s="911"/>
      <c r="L60" s="911"/>
      <c r="M60" s="428"/>
      <c r="N60" s="420"/>
      <c r="O60" s="428"/>
      <c r="P60" s="429"/>
    </row>
    <row r="61" spans="2:16" ht="15" customHeight="1">
      <c r="B61" s="185"/>
      <c r="C61" s="185"/>
      <c r="D61" s="185"/>
      <c r="E61" s="185"/>
      <c r="F61" s="185"/>
      <c r="G61" s="185"/>
      <c r="H61" s="138"/>
      <c r="I61" s="138"/>
      <c r="J61" s="86"/>
      <c r="K61" s="86"/>
      <c r="L61" s="138"/>
      <c r="M61" s="86"/>
      <c r="N61" s="86"/>
      <c r="O61" s="86"/>
      <c r="P61" s="86"/>
    </row>
    <row r="62" spans="1:6" ht="15" customHeight="1">
      <c r="A62" s="185"/>
      <c r="B62" s="185"/>
      <c r="C62" s="185"/>
      <c r="D62" s="185"/>
      <c r="E62" s="185"/>
      <c r="F62" s="185"/>
    </row>
    <row r="63" spans="10:16" ht="14.25">
      <c r="J63" s="300"/>
      <c r="L63" s="300"/>
      <c r="N63" s="300"/>
      <c r="P63" s="300"/>
    </row>
    <row r="64" ht="14.25">
      <c r="J64" s="300"/>
    </row>
    <row r="65" spans="10:11" ht="14.25">
      <c r="J65" s="300"/>
      <c r="K65" s="167"/>
    </row>
  </sheetData>
  <sheetProtection/>
  <mergeCells count="90">
    <mergeCell ref="H49:J49"/>
    <mergeCell ref="O43:P43"/>
    <mergeCell ref="O44:P44"/>
    <mergeCell ref="K42:P42"/>
    <mergeCell ref="H60:L60"/>
    <mergeCell ref="I55:P55"/>
    <mergeCell ref="I56:J56"/>
    <mergeCell ref="K56:L56"/>
    <mergeCell ref="M56:N56"/>
    <mergeCell ref="H52:P52"/>
    <mergeCell ref="H53:P53"/>
    <mergeCell ref="O56:P56"/>
    <mergeCell ref="H55:H56"/>
    <mergeCell ref="H30:I30"/>
    <mergeCell ref="A32:A34"/>
    <mergeCell ref="C32:E32"/>
    <mergeCell ref="A47:A49"/>
    <mergeCell ref="C47:E47"/>
    <mergeCell ref="C48:C49"/>
    <mergeCell ref="D48:F48"/>
    <mergeCell ref="I42:J43"/>
    <mergeCell ref="H42:H44"/>
    <mergeCell ref="H28:I28"/>
    <mergeCell ref="C33:C34"/>
    <mergeCell ref="D33:F33"/>
    <mergeCell ref="H33:I33"/>
    <mergeCell ref="H34:I34"/>
    <mergeCell ref="A29:F29"/>
    <mergeCell ref="H48:J48"/>
    <mergeCell ref="H29:I29"/>
    <mergeCell ref="H32:I32"/>
    <mergeCell ref="A30:F30"/>
    <mergeCell ref="H31:I31"/>
    <mergeCell ref="H21:I22"/>
    <mergeCell ref="H25:I25"/>
    <mergeCell ref="J21:K21"/>
    <mergeCell ref="H39:P39"/>
    <mergeCell ref="H40:P40"/>
    <mergeCell ref="H27:I27"/>
    <mergeCell ref="N21:O21"/>
    <mergeCell ref="H24:I24"/>
    <mergeCell ref="H23:I23"/>
    <mergeCell ref="H15:I15"/>
    <mergeCell ref="J15:K15"/>
    <mergeCell ref="H17:I17"/>
    <mergeCell ref="L21:M21"/>
    <mergeCell ref="H19:I19"/>
    <mergeCell ref="C17:C18"/>
    <mergeCell ref="D17:D18"/>
    <mergeCell ref="E17:E18"/>
    <mergeCell ref="J17:K17"/>
    <mergeCell ref="H18:I18"/>
    <mergeCell ref="H26:I26"/>
    <mergeCell ref="J11:K11"/>
    <mergeCell ref="H12:I12"/>
    <mergeCell ref="J12:K12"/>
    <mergeCell ref="H13:I13"/>
    <mergeCell ref="J13:K13"/>
    <mergeCell ref="A16:A18"/>
    <mergeCell ref="B16:E16"/>
    <mergeCell ref="H16:I16"/>
    <mergeCell ref="J16:K16"/>
    <mergeCell ref="B17:B18"/>
    <mergeCell ref="H14:I14"/>
    <mergeCell ref="J18:K18"/>
    <mergeCell ref="J14:K14"/>
    <mergeCell ref="H9:I9"/>
    <mergeCell ref="J9:K9"/>
    <mergeCell ref="H8:I8"/>
    <mergeCell ref="J8:K8"/>
    <mergeCell ref="H10:I10"/>
    <mergeCell ref="J10:K10"/>
    <mergeCell ref="H11:I11"/>
    <mergeCell ref="D6:D7"/>
    <mergeCell ref="M5:N5"/>
    <mergeCell ref="H7:I7"/>
    <mergeCell ref="J7:K7"/>
    <mergeCell ref="L5:L6"/>
    <mergeCell ref="E6:E7"/>
    <mergeCell ref="H5:I6"/>
    <mergeCell ref="A2:E2"/>
    <mergeCell ref="H2:P2"/>
    <mergeCell ref="A3:E3"/>
    <mergeCell ref="H3:P3"/>
    <mergeCell ref="J5:K6"/>
    <mergeCell ref="A5:A7"/>
    <mergeCell ref="B5:E5"/>
    <mergeCell ref="O5:P5"/>
    <mergeCell ref="B6:B7"/>
    <mergeCell ref="C6:C7"/>
  </mergeCells>
  <printOptions/>
  <pageMargins left="0.2755905511811024" right="0" top="0.4724409448818898" bottom="0.1968503937007874" header="0.5118110236220472" footer="0.5118110236220472"/>
  <pageSetup fitToHeight="1" fitToWidth="1" horizontalDpi="300" verticalDpi="300" orientation="landscape" paperSize="8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zoomScalePageLayoutView="0" workbookViewId="0" topLeftCell="A2">
      <selection activeCell="G25" sqref="G25"/>
    </sheetView>
  </sheetViews>
  <sheetFormatPr defaultColWidth="10.59765625" defaultRowHeight="15"/>
  <cols>
    <col min="1" max="1" width="16.09765625" style="138" customWidth="1"/>
    <col min="2" max="2" width="12.59765625" style="138" customWidth="1"/>
    <col min="3" max="3" width="14.09765625" style="138" customWidth="1"/>
    <col min="4" max="4" width="12.59765625" style="138" customWidth="1"/>
    <col min="5" max="5" width="15" style="138" customWidth="1"/>
    <col min="6" max="6" width="12.59765625" style="138" customWidth="1"/>
    <col min="7" max="7" width="14.5" style="138" customWidth="1"/>
    <col min="8" max="8" width="12.59765625" style="138" customWidth="1"/>
    <col min="9" max="9" width="14.5" style="138" customWidth="1"/>
    <col min="10" max="15" width="12.59765625" style="138" customWidth="1"/>
    <col min="16" max="16" width="11.59765625" style="138" bestFit="1" customWidth="1"/>
    <col min="17" max="17" width="12.59765625" style="138" customWidth="1"/>
    <col min="18" max="16384" width="10.59765625" style="138" customWidth="1"/>
  </cols>
  <sheetData>
    <row r="1" spans="1:15" s="133" customFormat="1" ht="19.5" customHeight="1">
      <c r="A1" s="131" t="s">
        <v>50</v>
      </c>
      <c r="O1" s="134" t="s">
        <v>104</v>
      </c>
    </row>
    <row r="2" spans="1:15" ht="19.5" customHeight="1">
      <c r="A2" s="867" t="s">
        <v>463</v>
      </c>
      <c r="B2" s="867"/>
      <c r="C2" s="867"/>
      <c r="D2" s="867"/>
      <c r="E2" s="867"/>
      <c r="F2" s="867"/>
      <c r="G2" s="867"/>
      <c r="H2" s="867"/>
      <c r="I2" s="867"/>
      <c r="J2" s="867"/>
      <c r="K2" s="867"/>
      <c r="L2" s="867"/>
      <c r="M2" s="867"/>
      <c r="N2" s="867"/>
      <c r="O2" s="867"/>
    </row>
    <row r="3" spans="2:13" ht="18" customHeight="1" thickBot="1"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9" t="s">
        <v>184</v>
      </c>
    </row>
    <row r="4" spans="1:13" ht="16.5" customHeight="1">
      <c r="A4" s="940" t="s">
        <v>198</v>
      </c>
      <c r="B4" s="937" t="s">
        <v>185</v>
      </c>
      <c r="C4" s="938"/>
      <c r="D4" s="937" t="s">
        <v>186</v>
      </c>
      <c r="E4" s="938"/>
      <c r="F4" s="937" t="s">
        <v>187</v>
      </c>
      <c r="G4" s="938"/>
      <c r="H4" s="937" t="s">
        <v>188</v>
      </c>
      <c r="I4" s="938"/>
      <c r="J4" s="942" t="s">
        <v>471</v>
      </c>
      <c r="K4" s="938"/>
      <c r="L4" s="937" t="s">
        <v>107</v>
      </c>
      <c r="M4" s="939"/>
    </row>
    <row r="5" spans="1:13" ht="16.5" customHeight="1">
      <c r="A5" s="741"/>
      <c r="B5" s="150" t="s">
        <v>108</v>
      </c>
      <c r="C5" s="150" t="s">
        <v>109</v>
      </c>
      <c r="D5" s="150" t="s">
        <v>108</v>
      </c>
      <c r="E5" s="150" t="s">
        <v>109</v>
      </c>
      <c r="F5" s="150" t="s">
        <v>108</v>
      </c>
      <c r="G5" s="150" t="s">
        <v>109</v>
      </c>
      <c r="H5" s="150" t="s">
        <v>108</v>
      </c>
      <c r="I5" s="150" t="s">
        <v>109</v>
      </c>
      <c r="J5" s="150" t="s">
        <v>108</v>
      </c>
      <c r="K5" s="150" t="s">
        <v>109</v>
      </c>
      <c r="L5" s="150" t="s">
        <v>108</v>
      </c>
      <c r="M5" s="210" t="s">
        <v>109</v>
      </c>
    </row>
    <row r="6" spans="1:13" ht="16.5" customHeight="1">
      <c r="A6" s="446" t="s">
        <v>519</v>
      </c>
      <c r="B6" s="211">
        <v>704923</v>
      </c>
      <c r="C6" s="206">
        <v>161993908</v>
      </c>
      <c r="D6" s="206">
        <v>715214</v>
      </c>
      <c r="E6" s="206">
        <v>159745540</v>
      </c>
      <c r="F6" s="212">
        <v>1055889</v>
      </c>
      <c r="G6" s="212">
        <v>259262113</v>
      </c>
      <c r="H6" s="206">
        <v>67398</v>
      </c>
      <c r="I6" s="206">
        <v>10144959</v>
      </c>
      <c r="J6" s="206">
        <v>16563</v>
      </c>
      <c r="K6" s="206">
        <v>5960284</v>
      </c>
      <c r="L6" s="206">
        <v>29129</v>
      </c>
      <c r="M6" s="206">
        <v>25516182</v>
      </c>
    </row>
    <row r="7" spans="1:13" ht="16.5" customHeight="1">
      <c r="A7" s="447" t="s">
        <v>52</v>
      </c>
      <c r="B7" s="213">
        <v>736064</v>
      </c>
      <c r="C7" s="206">
        <v>181095870</v>
      </c>
      <c r="D7" s="206">
        <v>739235</v>
      </c>
      <c r="E7" s="206">
        <v>182236614</v>
      </c>
      <c r="F7" s="212">
        <v>1017915</v>
      </c>
      <c r="G7" s="212">
        <v>288067211</v>
      </c>
      <c r="H7" s="206">
        <v>83342</v>
      </c>
      <c r="I7" s="206">
        <v>12082546</v>
      </c>
      <c r="J7" s="206">
        <v>13267</v>
      </c>
      <c r="K7" s="206">
        <v>5501018</v>
      </c>
      <c r="L7" s="206">
        <v>55880</v>
      </c>
      <c r="M7" s="206">
        <v>83735793</v>
      </c>
    </row>
    <row r="8" spans="1:13" ht="16.5" customHeight="1">
      <c r="A8" s="447" t="s">
        <v>435</v>
      </c>
      <c r="B8" s="214">
        <v>804071</v>
      </c>
      <c r="C8" s="215">
        <v>164338526</v>
      </c>
      <c r="D8" s="215">
        <v>786699</v>
      </c>
      <c r="E8" s="215">
        <v>166614001</v>
      </c>
      <c r="F8" s="215">
        <v>1128424</v>
      </c>
      <c r="G8" s="215">
        <v>269990323</v>
      </c>
      <c r="H8" s="215">
        <v>89217</v>
      </c>
      <c r="I8" s="215">
        <v>12724975</v>
      </c>
      <c r="J8" s="215">
        <v>13794</v>
      </c>
      <c r="K8" s="215">
        <v>6300231</v>
      </c>
      <c r="L8" s="215">
        <v>50845</v>
      </c>
      <c r="M8" s="215">
        <v>63166080</v>
      </c>
    </row>
    <row r="9" spans="1:15" ht="16.5" customHeight="1">
      <c r="A9" s="447" t="s">
        <v>480</v>
      </c>
      <c r="B9" s="216">
        <v>813885</v>
      </c>
      <c r="C9" s="217">
        <v>189434469</v>
      </c>
      <c r="D9" s="217">
        <v>821717</v>
      </c>
      <c r="E9" s="217">
        <v>188999701</v>
      </c>
      <c r="F9" s="217">
        <v>1200069</v>
      </c>
      <c r="G9" s="217">
        <v>268649485</v>
      </c>
      <c r="H9" s="217">
        <v>85397</v>
      </c>
      <c r="I9" s="217">
        <v>11676597</v>
      </c>
      <c r="J9" s="217">
        <v>16670</v>
      </c>
      <c r="K9" s="217">
        <v>7412022</v>
      </c>
      <c r="L9" s="217">
        <v>46486</v>
      </c>
      <c r="M9" s="215">
        <v>48059273</v>
      </c>
      <c r="N9" s="218"/>
      <c r="O9" s="218"/>
    </row>
    <row r="10" spans="1:13" s="220" customFormat="1" ht="16.5" customHeight="1">
      <c r="A10" s="546" t="s">
        <v>511</v>
      </c>
      <c r="B10" s="207">
        <f>SUM(B12:B26)</f>
        <v>848457</v>
      </c>
      <c r="C10" s="543">
        <f aca="true" t="shared" si="0" ref="C10:M10">SUM(C12:C26)</f>
        <v>203497826</v>
      </c>
      <c r="D10" s="543">
        <f t="shared" si="0"/>
        <v>844750</v>
      </c>
      <c r="E10" s="543">
        <f t="shared" si="0"/>
        <v>200112716</v>
      </c>
      <c r="F10" s="543">
        <f t="shared" si="0"/>
        <v>1184901</v>
      </c>
      <c r="G10" s="543">
        <f t="shared" si="0"/>
        <v>304306057</v>
      </c>
      <c r="H10" s="543">
        <f t="shared" si="0"/>
        <v>79633</v>
      </c>
      <c r="I10" s="543">
        <f t="shared" si="0"/>
        <v>10103638</v>
      </c>
      <c r="J10" s="543">
        <f t="shared" si="0"/>
        <v>13236</v>
      </c>
      <c r="K10" s="543">
        <f t="shared" si="0"/>
        <v>6317116</v>
      </c>
      <c r="L10" s="543">
        <f t="shared" si="0"/>
        <v>58112</v>
      </c>
      <c r="M10" s="543">
        <f t="shared" si="0"/>
        <v>75829098</v>
      </c>
    </row>
    <row r="11" spans="1:15" s="168" customFormat="1" ht="16.5" customHeight="1">
      <c r="A11" s="547"/>
      <c r="B11" s="544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18"/>
      <c r="O11" s="218"/>
    </row>
    <row r="12" spans="1:15" ht="16.5" customHeight="1">
      <c r="A12" s="548" t="s">
        <v>512</v>
      </c>
      <c r="B12" s="583">
        <v>69449</v>
      </c>
      <c r="C12" s="579">
        <v>15470011</v>
      </c>
      <c r="D12" s="579">
        <v>66930</v>
      </c>
      <c r="E12" s="579">
        <v>14894064</v>
      </c>
      <c r="F12" s="545">
        <f aca="true" t="shared" si="1" ref="F12:G15">H12+J12+L12+B38+D38+F38+H38+J38+L38+N38</f>
        <v>96523</v>
      </c>
      <c r="G12" s="545">
        <f t="shared" si="1"/>
        <v>22477571</v>
      </c>
      <c r="H12" s="579">
        <v>6790</v>
      </c>
      <c r="I12" s="579">
        <v>848718</v>
      </c>
      <c r="J12" s="579">
        <v>831</v>
      </c>
      <c r="K12" s="579">
        <v>396825</v>
      </c>
      <c r="L12" s="579">
        <v>3641</v>
      </c>
      <c r="M12" s="579">
        <v>4061901</v>
      </c>
      <c r="N12" s="218"/>
      <c r="O12" s="218"/>
    </row>
    <row r="13" spans="1:15" ht="16.5" customHeight="1">
      <c r="A13" s="549" t="s">
        <v>199</v>
      </c>
      <c r="B13" s="583">
        <v>64532</v>
      </c>
      <c r="C13" s="579">
        <v>14582113</v>
      </c>
      <c r="D13" s="579">
        <v>65337</v>
      </c>
      <c r="E13" s="579">
        <v>14666660</v>
      </c>
      <c r="F13" s="545">
        <f t="shared" si="1"/>
        <v>95718</v>
      </c>
      <c r="G13" s="545">
        <f t="shared" si="1"/>
        <v>22393024</v>
      </c>
      <c r="H13" s="579">
        <v>7292</v>
      </c>
      <c r="I13" s="579">
        <v>882360</v>
      </c>
      <c r="J13" s="579">
        <v>849</v>
      </c>
      <c r="K13" s="579">
        <v>421282</v>
      </c>
      <c r="L13" s="579">
        <v>3833</v>
      </c>
      <c r="M13" s="579">
        <v>3926776</v>
      </c>
      <c r="N13" s="218"/>
      <c r="O13" s="218"/>
    </row>
    <row r="14" spans="1:15" ht="16.5" customHeight="1">
      <c r="A14" s="549" t="s">
        <v>200</v>
      </c>
      <c r="B14" s="579">
        <v>70067</v>
      </c>
      <c r="C14" s="579">
        <v>18217354</v>
      </c>
      <c r="D14" s="579">
        <v>70197</v>
      </c>
      <c r="E14" s="579">
        <v>15888623</v>
      </c>
      <c r="F14" s="545">
        <f t="shared" si="1"/>
        <v>95588</v>
      </c>
      <c r="G14" s="545">
        <f t="shared" si="1"/>
        <v>24721755</v>
      </c>
      <c r="H14" s="580">
        <v>6238</v>
      </c>
      <c r="I14" s="580">
        <v>817213</v>
      </c>
      <c r="J14" s="580">
        <v>800</v>
      </c>
      <c r="K14" s="580">
        <v>401051</v>
      </c>
      <c r="L14" s="580">
        <v>4271</v>
      </c>
      <c r="M14" s="580">
        <v>5933326</v>
      </c>
      <c r="N14" s="218"/>
      <c r="O14" s="218"/>
    </row>
    <row r="15" spans="1:15" ht="16.5" customHeight="1">
      <c r="A15" s="549" t="s">
        <v>201</v>
      </c>
      <c r="B15" s="579">
        <v>75655</v>
      </c>
      <c r="C15" s="579">
        <v>18559830</v>
      </c>
      <c r="D15" s="579">
        <v>71632</v>
      </c>
      <c r="E15" s="579">
        <v>16863665</v>
      </c>
      <c r="F15" s="545">
        <f t="shared" si="1"/>
        <v>99611</v>
      </c>
      <c r="G15" s="545">
        <f t="shared" si="1"/>
        <v>26417920</v>
      </c>
      <c r="H15" s="579">
        <v>7891</v>
      </c>
      <c r="I15" s="579">
        <v>880191</v>
      </c>
      <c r="J15" s="579">
        <v>848</v>
      </c>
      <c r="K15" s="579">
        <v>417118</v>
      </c>
      <c r="L15" s="579">
        <v>5132</v>
      </c>
      <c r="M15" s="579">
        <v>6955304</v>
      </c>
      <c r="N15" s="218"/>
      <c r="O15" s="218"/>
    </row>
    <row r="16" spans="1:15" ht="16.5" customHeight="1">
      <c r="A16" s="550" t="s">
        <v>202</v>
      </c>
      <c r="B16" s="88"/>
      <c r="C16" s="88"/>
      <c r="D16" s="88"/>
      <c r="E16" s="450" t="s">
        <v>436</v>
      </c>
      <c r="F16" s="88"/>
      <c r="G16" s="88"/>
      <c r="H16" s="88"/>
      <c r="I16" s="88"/>
      <c r="J16" s="88"/>
      <c r="K16" s="88"/>
      <c r="L16" s="88"/>
      <c r="M16" s="88"/>
      <c r="N16" s="218"/>
      <c r="O16" s="218"/>
    </row>
    <row r="17" spans="1:15" ht="16.5" customHeight="1">
      <c r="A17" s="549" t="s">
        <v>203</v>
      </c>
      <c r="B17" s="579">
        <v>65565</v>
      </c>
      <c r="C17" s="580">
        <v>15578610</v>
      </c>
      <c r="D17" s="580">
        <v>64784</v>
      </c>
      <c r="E17" s="580">
        <v>15802033</v>
      </c>
      <c r="F17" s="545">
        <f aca="true" t="shared" si="2" ref="F17:G20">H17+J17+L17+B43+D43+F43+H43+J43+L43+N43</f>
        <v>100392</v>
      </c>
      <c r="G17" s="545">
        <f t="shared" si="2"/>
        <v>26194497</v>
      </c>
      <c r="H17" s="580">
        <v>7455</v>
      </c>
      <c r="I17" s="580">
        <v>833618</v>
      </c>
      <c r="J17" s="580">
        <v>880</v>
      </c>
      <c r="K17" s="580">
        <v>430586</v>
      </c>
      <c r="L17" s="580">
        <v>5366</v>
      </c>
      <c r="M17" s="580">
        <v>6950501</v>
      </c>
      <c r="N17" s="218"/>
      <c r="O17" s="218"/>
    </row>
    <row r="18" spans="1:15" ht="16.5" customHeight="1">
      <c r="A18" s="549" t="s">
        <v>204</v>
      </c>
      <c r="B18" s="579">
        <v>67369</v>
      </c>
      <c r="C18" s="580">
        <v>18017527</v>
      </c>
      <c r="D18" s="580">
        <v>69488</v>
      </c>
      <c r="E18" s="580">
        <v>18301605</v>
      </c>
      <c r="F18" s="545">
        <f t="shared" si="2"/>
        <v>98273</v>
      </c>
      <c r="G18" s="545">
        <f t="shared" si="2"/>
        <v>25910419</v>
      </c>
      <c r="H18" s="580">
        <v>7726</v>
      </c>
      <c r="I18" s="580">
        <v>931781</v>
      </c>
      <c r="J18" s="580">
        <v>791</v>
      </c>
      <c r="K18" s="580">
        <v>407799</v>
      </c>
      <c r="L18" s="580">
        <v>5393</v>
      </c>
      <c r="M18" s="580">
        <v>6750232</v>
      </c>
      <c r="N18" s="218"/>
      <c r="O18" s="218"/>
    </row>
    <row r="19" spans="1:15" ht="16.5" customHeight="1">
      <c r="A19" s="549" t="s">
        <v>205</v>
      </c>
      <c r="B19" s="579">
        <v>73676</v>
      </c>
      <c r="C19" s="579">
        <v>17453306</v>
      </c>
      <c r="D19" s="579">
        <v>72006</v>
      </c>
      <c r="E19" s="579">
        <v>17154199</v>
      </c>
      <c r="F19" s="545">
        <f t="shared" si="2"/>
        <v>99943</v>
      </c>
      <c r="G19" s="545">
        <f t="shared" si="2"/>
        <v>26209526</v>
      </c>
      <c r="H19" s="579">
        <v>7776</v>
      </c>
      <c r="I19" s="579">
        <v>961785</v>
      </c>
      <c r="J19" s="579">
        <v>1079</v>
      </c>
      <c r="K19" s="579">
        <v>530676</v>
      </c>
      <c r="L19" s="579">
        <v>5385</v>
      </c>
      <c r="M19" s="579">
        <v>6892500</v>
      </c>
      <c r="N19" s="218"/>
      <c r="O19" s="218"/>
    </row>
    <row r="20" spans="1:15" ht="16.5" customHeight="1">
      <c r="A20" s="549" t="s">
        <v>55</v>
      </c>
      <c r="B20" s="579">
        <v>74548</v>
      </c>
      <c r="C20" s="580">
        <v>18081947</v>
      </c>
      <c r="D20" s="580">
        <v>75667</v>
      </c>
      <c r="E20" s="580">
        <v>18411967</v>
      </c>
      <c r="F20" s="545">
        <f t="shared" si="2"/>
        <v>98824</v>
      </c>
      <c r="G20" s="545">
        <f t="shared" si="2"/>
        <v>25879506</v>
      </c>
      <c r="H20" s="580">
        <v>5995</v>
      </c>
      <c r="I20" s="580">
        <v>846779</v>
      </c>
      <c r="J20" s="580">
        <v>1205</v>
      </c>
      <c r="K20" s="580">
        <v>575121</v>
      </c>
      <c r="L20" s="580">
        <v>5404</v>
      </c>
      <c r="M20" s="580">
        <v>6920529</v>
      </c>
      <c r="N20" s="218"/>
      <c r="O20" s="218"/>
    </row>
    <row r="21" spans="1:15" ht="16.5" customHeight="1">
      <c r="A21" s="550" t="s">
        <v>56</v>
      </c>
      <c r="B21" s="88"/>
      <c r="C21" s="450" t="s">
        <v>56</v>
      </c>
      <c r="D21" s="450" t="s">
        <v>56</v>
      </c>
      <c r="E21" s="450" t="s">
        <v>56</v>
      </c>
      <c r="F21" s="450" t="s">
        <v>56</v>
      </c>
      <c r="G21" s="450" t="s">
        <v>56</v>
      </c>
      <c r="H21" s="450" t="s">
        <v>56</v>
      </c>
      <c r="I21" s="450" t="s">
        <v>56</v>
      </c>
      <c r="J21" s="450" t="s">
        <v>56</v>
      </c>
      <c r="K21" s="450" t="s">
        <v>56</v>
      </c>
      <c r="L21" s="450" t="s">
        <v>436</v>
      </c>
      <c r="M21" s="450" t="s">
        <v>436</v>
      </c>
      <c r="N21" s="218"/>
      <c r="O21" s="218"/>
    </row>
    <row r="22" spans="1:15" ht="16.5" customHeight="1">
      <c r="A22" s="549" t="s">
        <v>57</v>
      </c>
      <c r="B22" s="579">
        <v>77907</v>
      </c>
      <c r="C22" s="580">
        <v>18139631</v>
      </c>
      <c r="D22" s="580">
        <v>78036</v>
      </c>
      <c r="E22" s="580">
        <v>18435236</v>
      </c>
      <c r="F22" s="545">
        <f aca="true" t="shared" si="3" ref="F22:G25">H22+J22+L22+B48+D48+F48+H48+J48+L48+N48</f>
        <v>98695</v>
      </c>
      <c r="G22" s="545">
        <f t="shared" si="3"/>
        <v>25583901</v>
      </c>
      <c r="H22" s="580">
        <v>5759</v>
      </c>
      <c r="I22" s="580">
        <v>793430</v>
      </c>
      <c r="J22" s="580">
        <v>1492</v>
      </c>
      <c r="K22" s="580">
        <v>668991</v>
      </c>
      <c r="L22" s="580">
        <v>5163</v>
      </c>
      <c r="M22" s="580">
        <v>6784328</v>
      </c>
      <c r="N22" s="218"/>
      <c r="O22" s="218"/>
    </row>
    <row r="23" spans="1:15" ht="16.5" customHeight="1">
      <c r="A23" s="548" t="s">
        <v>513</v>
      </c>
      <c r="B23" s="579">
        <v>66372</v>
      </c>
      <c r="C23" s="580">
        <v>14539911</v>
      </c>
      <c r="D23" s="580">
        <v>63327</v>
      </c>
      <c r="E23" s="580">
        <v>13851853</v>
      </c>
      <c r="F23" s="545">
        <f t="shared" si="3"/>
        <v>101740</v>
      </c>
      <c r="G23" s="545">
        <f t="shared" si="3"/>
        <v>26271959</v>
      </c>
      <c r="H23" s="580">
        <v>5238</v>
      </c>
      <c r="I23" s="580">
        <v>764790</v>
      </c>
      <c r="J23" s="580">
        <v>1659</v>
      </c>
      <c r="K23" s="580">
        <v>764810</v>
      </c>
      <c r="L23" s="580">
        <v>5493</v>
      </c>
      <c r="M23" s="580">
        <v>6988829</v>
      </c>
      <c r="N23" s="218"/>
      <c r="O23" s="218"/>
    </row>
    <row r="24" spans="1:15" ht="16.5" customHeight="1">
      <c r="A24" s="549" t="s">
        <v>58</v>
      </c>
      <c r="B24" s="579">
        <v>68356</v>
      </c>
      <c r="C24" s="579">
        <v>16677157</v>
      </c>
      <c r="D24" s="579">
        <v>68213</v>
      </c>
      <c r="E24" s="579">
        <v>15989871</v>
      </c>
      <c r="F24" s="545">
        <f t="shared" si="3"/>
        <v>101883</v>
      </c>
      <c r="G24" s="545">
        <f t="shared" si="3"/>
        <v>26959245</v>
      </c>
      <c r="H24" s="579">
        <v>6209</v>
      </c>
      <c r="I24" s="579">
        <v>799484</v>
      </c>
      <c r="J24" s="579">
        <v>1429</v>
      </c>
      <c r="K24" s="579">
        <v>662384</v>
      </c>
      <c r="L24" s="579">
        <v>4586</v>
      </c>
      <c r="M24" s="579">
        <v>7060079</v>
      </c>
      <c r="N24" s="218"/>
      <c r="O24" s="218"/>
    </row>
    <row r="25" spans="1:15" ht="16.5" customHeight="1">
      <c r="A25" s="551" t="s">
        <v>59</v>
      </c>
      <c r="B25" s="581">
        <v>74961</v>
      </c>
      <c r="C25" s="582">
        <v>18180429</v>
      </c>
      <c r="D25" s="582">
        <v>79133</v>
      </c>
      <c r="E25" s="582">
        <v>19852940</v>
      </c>
      <c r="F25" s="552">
        <f t="shared" si="3"/>
        <v>97711</v>
      </c>
      <c r="G25" s="552">
        <f t="shared" si="3"/>
        <v>25286734</v>
      </c>
      <c r="H25" s="582">
        <v>5264</v>
      </c>
      <c r="I25" s="582">
        <v>743489</v>
      </c>
      <c r="J25" s="582">
        <v>1373</v>
      </c>
      <c r="K25" s="582">
        <v>640473</v>
      </c>
      <c r="L25" s="582">
        <v>4445</v>
      </c>
      <c r="M25" s="582">
        <v>6604793</v>
      </c>
      <c r="N25" s="218"/>
      <c r="O25" s="218"/>
    </row>
    <row r="26" spans="1:13" ht="15" customHeight="1">
      <c r="A26" s="222"/>
      <c r="B26" s="76"/>
      <c r="C26" s="76"/>
      <c r="D26" s="482" t="s">
        <v>436</v>
      </c>
      <c r="E26" s="76"/>
      <c r="F26" s="76"/>
      <c r="G26" s="76"/>
      <c r="H26" s="76"/>
      <c r="I26" s="76"/>
      <c r="J26" s="76"/>
      <c r="K26" s="76"/>
      <c r="L26" s="76"/>
      <c r="M26" s="76"/>
    </row>
    <row r="27" spans="1:13" ht="15" customHeight="1">
      <c r="A27" s="222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</row>
    <row r="28" ht="15" customHeight="1"/>
    <row r="29" spans="1:15" ht="15" customHeight="1" thickBot="1">
      <c r="A29" s="208" t="s">
        <v>111</v>
      </c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09"/>
    </row>
    <row r="30" spans="1:15" ht="16.5" customHeight="1">
      <c r="A30" s="940" t="s">
        <v>112</v>
      </c>
      <c r="B30" s="937" t="s">
        <v>192</v>
      </c>
      <c r="C30" s="938"/>
      <c r="D30" s="937" t="s">
        <v>193</v>
      </c>
      <c r="E30" s="938"/>
      <c r="F30" s="937" t="s">
        <v>60</v>
      </c>
      <c r="G30" s="938"/>
      <c r="H30" s="937" t="s">
        <v>194</v>
      </c>
      <c r="I30" s="938"/>
      <c r="J30" s="937" t="s">
        <v>195</v>
      </c>
      <c r="K30" s="938"/>
      <c r="L30" s="937" t="s">
        <v>196</v>
      </c>
      <c r="M30" s="938"/>
      <c r="N30" s="937" t="s">
        <v>61</v>
      </c>
      <c r="O30" s="939"/>
    </row>
    <row r="31" spans="1:15" ht="16.5" customHeight="1">
      <c r="A31" s="941"/>
      <c r="B31" s="150" t="s">
        <v>108</v>
      </c>
      <c r="C31" s="150" t="s">
        <v>109</v>
      </c>
      <c r="D31" s="150" t="s">
        <v>108</v>
      </c>
      <c r="E31" s="150" t="s">
        <v>109</v>
      </c>
      <c r="F31" s="150" t="s">
        <v>108</v>
      </c>
      <c r="G31" s="150" t="s">
        <v>109</v>
      </c>
      <c r="H31" s="150" t="s">
        <v>108</v>
      </c>
      <c r="I31" s="150" t="s">
        <v>109</v>
      </c>
      <c r="J31" s="150" t="s">
        <v>108</v>
      </c>
      <c r="K31" s="150" t="s">
        <v>109</v>
      </c>
      <c r="L31" s="150" t="s">
        <v>108</v>
      </c>
      <c r="M31" s="150" t="s">
        <v>109</v>
      </c>
      <c r="N31" s="150" t="s">
        <v>108</v>
      </c>
      <c r="O31" s="210" t="s">
        <v>109</v>
      </c>
    </row>
    <row r="32" spans="1:15" ht="16.5" customHeight="1">
      <c r="A32" s="446" t="s">
        <v>519</v>
      </c>
      <c r="B32" s="211">
        <v>2820</v>
      </c>
      <c r="C32" s="206">
        <v>591617</v>
      </c>
      <c r="D32" s="206">
        <v>103629</v>
      </c>
      <c r="E32" s="206">
        <v>25900027</v>
      </c>
      <c r="F32" s="206">
        <v>58894</v>
      </c>
      <c r="G32" s="206">
        <v>10784204</v>
      </c>
      <c r="H32" s="206">
        <v>539395</v>
      </c>
      <c r="I32" s="206">
        <v>138799472</v>
      </c>
      <c r="J32" s="206">
        <v>121391</v>
      </c>
      <c r="K32" s="206">
        <v>11100760</v>
      </c>
      <c r="L32" s="206">
        <v>68959</v>
      </c>
      <c r="M32" s="206">
        <v>19416362</v>
      </c>
      <c r="N32" s="206">
        <v>47711</v>
      </c>
      <c r="O32" s="224">
        <v>11048246</v>
      </c>
    </row>
    <row r="33" spans="1:15" ht="16.5" customHeight="1">
      <c r="A33" s="447" t="s">
        <v>52</v>
      </c>
      <c r="B33" s="213">
        <v>2412</v>
      </c>
      <c r="C33" s="206">
        <v>743076</v>
      </c>
      <c r="D33" s="206">
        <v>112691</v>
      </c>
      <c r="E33" s="206">
        <v>24808961</v>
      </c>
      <c r="F33" s="206">
        <v>51236</v>
      </c>
      <c r="G33" s="206">
        <v>10274129</v>
      </c>
      <c r="H33" s="206">
        <v>499466</v>
      </c>
      <c r="I33" s="206">
        <v>109556875</v>
      </c>
      <c r="J33" s="206">
        <v>79040</v>
      </c>
      <c r="K33" s="206">
        <v>11734852</v>
      </c>
      <c r="L33" s="206">
        <v>50583</v>
      </c>
      <c r="M33" s="206">
        <v>16408372</v>
      </c>
      <c r="N33" s="206">
        <v>69998</v>
      </c>
      <c r="O33" s="206">
        <v>13221589</v>
      </c>
    </row>
    <row r="34" spans="1:15" ht="16.5" customHeight="1">
      <c r="A34" s="447" t="s">
        <v>435</v>
      </c>
      <c r="B34" s="213">
        <v>2819</v>
      </c>
      <c r="C34" s="206">
        <v>1178114</v>
      </c>
      <c r="D34" s="206">
        <v>120855</v>
      </c>
      <c r="E34" s="206">
        <v>25912782</v>
      </c>
      <c r="F34" s="206">
        <v>39882</v>
      </c>
      <c r="G34" s="206">
        <v>10731341</v>
      </c>
      <c r="H34" s="206">
        <v>557895</v>
      </c>
      <c r="I34" s="206">
        <v>108299111</v>
      </c>
      <c r="J34" s="206">
        <v>144572</v>
      </c>
      <c r="K34" s="206">
        <v>15265436</v>
      </c>
      <c r="L34" s="206">
        <v>46471</v>
      </c>
      <c r="M34" s="206">
        <v>15824397</v>
      </c>
      <c r="N34" s="206">
        <v>62074</v>
      </c>
      <c r="O34" s="206">
        <v>10587856</v>
      </c>
    </row>
    <row r="35" spans="1:17" ht="16.5" customHeight="1">
      <c r="A35" s="447" t="s">
        <v>480</v>
      </c>
      <c r="B35" s="225">
        <v>2895</v>
      </c>
      <c r="C35" s="226">
        <v>1498251</v>
      </c>
      <c r="D35" s="226">
        <v>118573</v>
      </c>
      <c r="E35" s="226">
        <v>27955831</v>
      </c>
      <c r="F35" s="226">
        <v>40536</v>
      </c>
      <c r="G35" s="226">
        <v>10950271</v>
      </c>
      <c r="H35" s="226">
        <v>590191</v>
      </c>
      <c r="I35" s="226">
        <v>110241321</v>
      </c>
      <c r="J35" s="226">
        <v>161324</v>
      </c>
      <c r="K35" s="226">
        <v>18080662</v>
      </c>
      <c r="L35" s="226">
        <v>72564</v>
      </c>
      <c r="M35" s="226">
        <v>21258834</v>
      </c>
      <c r="N35" s="226">
        <v>65433</v>
      </c>
      <c r="O35" s="226">
        <v>11516423</v>
      </c>
      <c r="P35" s="218"/>
      <c r="Q35" s="218"/>
    </row>
    <row r="36" spans="1:15" s="220" customFormat="1" ht="16.5" customHeight="1">
      <c r="A36" s="546" t="s">
        <v>511</v>
      </c>
      <c r="B36" s="553">
        <f>SUM(B38:B52)</f>
        <v>1762</v>
      </c>
      <c r="C36" s="543">
        <f aca="true" t="shared" si="4" ref="C36:O36">SUM(C38:C52)</f>
        <v>1110013</v>
      </c>
      <c r="D36" s="543">
        <f t="shared" si="4"/>
        <v>121244</v>
      </c>
      <c r="E36" s="543">
        <f t="shared" si="4"/>
        <v>32509378</v>
      </c>
      <c r="F36" s="543">
        <f t="shared" si="4"/>
        <v>42140</v>
      </c>
      <c r="G36" s="543">
        <f t="shared" si="4"/>
        <v>12244723</v>
      </c>
      <c r="H36" s="543">
        <f t="shared" si="4"/>
        <v>548656</v>
      </c>
      <c r="I36" s="543">
        <f t="shared" si="4"/>
        <v>105156574</v>
      </c>
      <c r="J36" s="543">
        <f t="shared" si="4"/>
        <v>178678</v>
      </c>
      <c r="K36" s="543">
        <f t="shared" si="4"/>
        <v>26134542</v>
      </c>
      <c r="L36" s="543">
        <f t="shared" si="4"/>
        <v>74282</v>
      </c>
      <c r="M36" s="543">
        <f t="shared" si="4"/>
        <v>23178677</v>
      </c>
      <c r="N36" s="207">
        <f t="shared" si="4"/>
        <v>67158</v>
      </c>
      <c r="O36" s="543">
        <f t="shared" si="4"/>
        <v>11722298</v>
      </c>
    </row>
    <row r="37" spans="1:17" s="168" customFormat="1" ht="16.5" customHeight="1">
      <c r="A37" s="547"/>
      <c r="B37" s="554"/>
      <c r="C37" s="227"/>
      <c r="D37" s="227"/>
      <c r="E37" s="221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18"/>
      <c r="Q37" s="218"/>
    </row>
    <row r="38" spans="1:17" ht="16.5" customHeight="1">
      <c r="A38" s="548" t="s">
        <v>512</v>
      </c>
      <c r="B38" s="583">
        <v>129</v>
      </c>
      <c r="C38" s="580">
        <v>106067</v>
      </c>
      <c r="D38" s="580">
        <v>11590</v>
      </c>
      <c r="E38" s="580">
        <v>2605745</v>
      </c>
      <c r="F38" s="580">
        <v>3189</v>
      </c>
      <c r="G38" s="580">
        <v>885593</v>
      </c>
      <c r="H38" s="580">
        <v>47800</v>
      </c>
      <c r="I38" s="580">
        <v>9469933</v>
      </c>
      <c r="J38" s="580">
        <v>11172</v>
      </c>
      <c r="K38" s="580">
        <v>1350732</v>
      </c>
      <c r="L38" s="580">
        <v>6506</v>
      </c>
      <c r="M38" s="580">
        <v>1902155</v>
      </c>
      <c r="N38" s="579">
        <v>4875</v>
      </c>
      <c r="O38" s="579">
        <v>849902</v>
      </c>
      <c r="P38" s="218"/>
      <c r="Q38" s="218"/>
    </row>
    <row r="39" spans="1:17" ht="16.5" customHeight="1">
      <c r="A39" s="549" t="s">
        <v>199</v>
      </c>
      <c r="B39" s="583">
        <v>121</v>
      </c>
      <c r="C39" s="580">
        <v>96272</v>
      </c>
      <c r="D39" s="580">
        <v>10011</v>
      </c>
      <c r="E39" s="580">
        <v>2527720</v>
      </c>
      <c r="F39" s="580">
        <v>3325</v>
      </c>
      <c r="G39" s="580">
        <v>913693</v>
      </c>
      <c r="H39" s="580">
        <v>47287</v>
      </c>
      <c r="I39" s="580">
        <v>9104888</v>
      </c>
      <c r="J39" s="580">
        <v>10808</v>
      </c>
      <c r="K39" s="580">
        <v>1500582</v>
      </c>
      <c r="L39" s="580">
        <v>7165</v>
      </c>
      <c r="M39" s="580">
        <v>2109448</v>
      </c>
      <c r="N39" s="579">
        <v>5027</v>
      </c>
      <c r="O39" s="579">
        <v>910003</v>
      </c>
      <c r="P39" s="218"/>
      <c r="Q39" s="218"/>
    </row>
    <row r="40" spans="1:17" ht="16.5" customHeight="1">
      <c r="A40" s="549" t="s">
        <v>200</v>
      </c>
      <c r="B40" s="583">
        <v>175</v>
      </c>
      <c r="C40" s="580">
        <v>110327</v>
      </c>
      <c r="D40" s="580">
        <v>9515</v>
      </c>
      <c r="E40" s="580">
        <v>2435844</v>
      </c>
      <c r="F40" s="580">
        <v>3411</v>
      </c>
      <c r="G40" s="580">
        <v>941715</v>
      </c>
      <c r="H40" s="580">
        <v>45582</v>
      </c>
      <c r="I40" s="580">
        <v>8927358</v>
      </c>
      <c r="J40" s="580">
        <v>12779</v>
      </c>
      <c r="K40" s="580">
        <v>1988210</v>
      </c>
      <c r="L40" s="580">
        <v>7931</v>
      </c>
      <c r="M40" s="580">
        <v>2246336</v>
      </c>
      <c r="N40" s="579">
        <v>4886</v>
      </c>
      <c r="O40" s="579">
        <v>920375</v>
      </c>
      <c r="P40" s="218"/>
      <c r="Q40" s="218"/>
    </row>
    <row r="41" spans="1:17" ht="16.5" customHeight="1">
      <c r="A41" s="549" t="s">
        <v>201</v>
      </c>
      <c r="B41" s="583">
        <v>180</v>
      </c>
      <c r="C41" s="580">
        <v>108209</v>
      </c>
      <c r="D41" s="580">
        <v>8202</v>
      </c>
      <c r="E41" s="580">
        <v>2492158</v>
      </c>
      <c r="F41" s="580">
        <v>3359</v>
      </c>
      <c r="G41" s="580">
        <v>918459</v>
      </c>
      <c r="H41" s="580">
        <v>46031</v>
      </c>
      <c r="I41" s="580">
        <v>8925147</v>
      </c>
      <c r="J41" s="580">
        <v>14546</v>
      </c>
      <c r="K41" s="580">
        <v>2369286</v>
      </c>
      <c r="L41" s="580">
        <v>7695</v>
      </c>
      <c r="M41" s="580">
        <v>2265167</v>
      </c>
      <c r="N41" s="579">
        <v>5727</v>
      </c>
      <c r="O41" s="579">
        <v>1086881</v>
      </c>
      <c r="P41" s="218"/>
      <c r="Q41" s="218"/>
    </row>
    <row r="42" spans="1:17" ht="16.5" customHeight="1">
      <c r="A42" s="550" t="s">
        <v>202</v>
      </c>
      <c r="B42" s="584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218"/>
      <c r="Q42" s="218"/>
    </row>
    <row r="43" spans="1:17" ht="16.5" customHeight="1">
      <c r="A43" s="549" t="s">
        <v>203</v>
      </c>
      <c r="B43" s="583">
        <v>163</v>
      </c>
      <c r="C43" s="580">
        <v>97526</v>
      </c>
      <c r="D43" s="580">
        <v>10815</v>
      </c>
      <c r="E43" s="580">
        <v>2668850</v>
      </c>
      <c r="F43" s="580">
        <v>3305</v>
      </c>
      <c r="G43" s="580">
        <v>888408</v>
      </c>
      <c r="H43" s="580">
        <v>45724</v>
      </c>
      <c r="I43" s="580">
        <v>8732424</v>
      </c>
      <c r="J43" s="580">
        <v>13489</v>
      </c>
      <c r="K43" s="580">
        <v>2314263</v>
      </c>
      <c r="L43" s="580">
        <v>7443</v>
      </c>
      <c r="M43" s="580">
        <v>2200999</v>
      </c>
      <c r="N43" s="579">
        <v>5752</v>
      </c>
      <c r="O43" s="579">
        <v>1077322</v>
      </c>
      <c r="P43" s="218"/>
      <c r="Q43" s="218"/>
    </row>
    <row r="44" spans="1:17" ht="16.5" customHeight="1">
      <c r="A44" s="549" t="s">
        <v>204</v>
      </c>
      <c r="B44" s="583">
        <v>163</v>
      </c>
      <c r="C44" s="580">
        <v>99687</v>
      </c>
      <c r="D44" s="580">
        <v>9816</v>
      </c>
      <c r="E44" s="580">
        <v>2761434</v>
      </c>
      <c r="F44" s="580">
        <v>3042</v>
      </c>
      <c r="G44" s="580">
        <v>859584</v>
      </c>
      <c r="H44" s="580">
        <v>44673</v>
      </c>
      <c r="I44" s="580">
        <v>8599573</v>
      </c>
      <c r="J44" s="580">
        <v>13925</v>
      </c>
      <c r="K44" s="580">
        <v>2076906</v>
      </c>
      <c r="L44" s="580">
        <v>7202</v>
      </c>
      <c r="M44" s="580">
        <v>2476196</v>
      </c>
      <c r="N44" s="579">
        <v>5542</v>
      </c>
      <c r="O44" s="579">
        <v>947227</v>
      </c>
      <c r="P44" s="218"/>
      <c r="Q44" s="218"/>
    </row>
    <row r="45" spans="1:17" ht="16.5" customHeight="1">
      <c r="A45" s="549" t="s">
        <v>205</v>
      </c>
      <c r="B45" s="583">
        <v>165</v>
      </c>
      <c r="C45" s="580">
        <v>117648</v>
      </c>
      <c r="D45" s="580">
        <v>11464</v>
      </c>
      <c r="E45" s="580">
        <v>2794293</v>
      </c>
      <c r="F45" s="580">
        <v>3292</v>
      </c>
      <c r="G45" s="580">
        <v>918756</v>
      </c>
      <c r="H45" s="580">
        <v>44010</v>
      </c>
      <c r="I45" s="580">
        <v>8537866</v>
      </c>
      <c r="J45" s="580">
        <v>14461</v>
      </c>
      <c r="K45" s="580">
        <v>2134250</v>
      </c>
      <c r="L45" s="580">
        <v>6738</v>
      </c>
      <c r="M45" s="580">
        <v>2411189</v>
      </c>
      <c r="N45" s="579">
        <v>5573</v>
      </c>
      <c r="O45" s="579">
        <v>910563</v>
      </c>
      <c r="P45" s="218"/>
      <c r="Q45" s="218"/>
    </row>
    <row r="46" spans="1:17" ht="16.5" customHeight="1">
      <c r="A46" s="549" t="s">
        <v>55</v>
      </c>
      <c r="B46" s="583">
        <v>134</v>
      </c>
      <c r="C46" s="580">
        <v>92249</v>
      </c>
      <c r="D46" s="580">
        <v>11413</v>
      </c>
      <c r="E46" s="580">
        <v>3000636</v>
      </c>
      <c r="F46" s="580">
        <v>3768</v>
      </c>
      <c r="G46" s="580">
        <v>1131481</v>
      </c>
      <c r="H46" s="580">
        <v>42627</v>
      </c>
      <c r="I46" s="580">
        <v>8349354</v>
      </c>
      <c r="J46" s="580">
        <v>17917</v>
      </c>
      <c r="K46" s="580">
        <v>2462074</v>
      </c>
      <c r="L46" s="580">
        <v>4395</v>
      </c>
      <c r="M46" s="580">
        <v>1527060</v>
      </c>
      <c r="N46" s="579">
        <v>5966</v>
      </c>
      <c r="O46" s="579">
        <v>974223</v>
      </c>
      <c r="P46" s="218"/>
      <c r="Q46" s="218"/>
    </row>
    <row r="47" spans="1:17" ht="16.5" customHeight="1">
      <c r="A47" s="550" t="s">
        <v>56</v>
      </c>
      <c r="B47" s="584"/>
      <c r="C47" s="88"/>
      <c r="D47" s="88"/>
      <c r="E47" s="88"/>
      <c r="F47" s="88"/>
      <c r="G47" s="88"/>
      <c r="H47" s="88"/>
      <c r="I47" s="88"/>
      <c r="J47" s="88"/>
      <c r="K47" s="450" t="s">
        <v>437</v>
      </c>
      <c r="L47" s="88"/>
      <c r="M47" s="88"/>
      <c r="N47" s="88"/>
      <c r="O47" s="88"/>
      <c r="P47" s="218"/>
      <c r="Q47" s="218"/>
    </row>
    <row r="48" spans="1:17" ht="16.5" customHeight="1">
      <c r="A48" s="549" t="s">
        <v>57</v>
      </c>
      <c r="B48" s="583">
        <v>129</v>
      </c>
      <c r="C48" s="580">
        <v>69006</v>
      </c>
      <c r="D48" s="580">
        <v>9745</v>
      </c>
      <c r="E48" s="580">
        <v>2956214</v>
      </c>
      <c r="F48" s="580">
        <v>3825</v>
      </c>
      <c r="G48" s="580">
        <v>1188034</v>
      </c>
      <c r="H48" s="580">
        <v>44830</v>
      </c>
      <c r="I48" s="580">
        <v>8380029</v>
      </c>
      <c r="J48" s="580">
        <v>17399</v>
      </c>
      <c r="K48" s="580">
        <v>2510519</v>
      </c>
      <c r="L48" s="580">
        <v>4383</v>
      </c>
      <c r="M48" s="580">
        <v>1208866</v>
      </c>
      <c r="N48" s="579">
        <v>5970</v>
      </c>
      <c r="O48" s="579">
        <v>1024484</v>
      </c>
      <c r="P48" s="218"/>
      <c r="Q48" s="218"/>
    </row>
    <row r="49" spans="1:17" ht="16.5" customHeight="1">
      <c r="A49" s="548" t="s">
        <v>513</v>
      </c>
      <c r="B49" s="583">
        <v>114</v>
      </c>
      <c r="C49" s="580">
        <v>52255</v>
      </c>
      <c r="D49" s="580">
        <v>9550</v>
      </c>
      <c r="E49" s="580">
        <v>2766099</v>
      </c>
      <c r="F49" s="580">
        <v>4149</v>
      </c>
      <c r="G49" s="580">
        <v>1294130</v>
      </c>
      <c r="H49" s="580">
        <v>47555</v>
      </c>
      <c r="I49" s="580">
        <v>8702663</v>
      </c>
      <c r="J49" s="580">
        <v>17129</v>
      </c>
      <c r="K49" s="580">
        <v>2400116</v>
      </c>
      <c r="L49" s="580">
        <v>4672</v>
      </c>
      <c r="M49" s="580">
        <v>1473538</v>
      </c>
      <c r="N49" s="579">
        <v>6181</v>
      </c>
      <c r="O49" s="579">
        <v>1064729</v>
      </c>
      <c r="P49" s="218"/>
      <c r="Q49" s="218"/>
    </row>
    <row r="50" spans="1:17" ht="16.5" customHeight="1">
      <c r="A50" s="549" t="s">
        <v>58</v>
      </c>
      <c r="B50" s="583">
        <v>116</v>
      </c>
      <c r="C50" s="579">
        <v>59014</v>
      </c>
      <c r="D50" s="579">
        <v>9163</v>
      </c>
      <c r="E50" s="579">
        <v>2813548</v>
      </c>
      <c r="F50" s="579">
        <v>3963</v>
      </c>
      <c r="G50" s="579">
        <v>1212988</v>
      </c>
      <c r="H50" s="579">
        <v>47798</v>
      </c>
      <c r="I50" s="579">
        <v>9053826</v>
      </c>
      <c r="J50" s="579">
        <v>17387</v>
      </c>
      <c r="K50" s="579">
        <v>2499144</v>
      </c>
      <c r="L50" s="579">
        <v>5224</v>
      </c>
      <c r="M50" s="579">
        <v>1793010</v>
      </c>
      <c r="N50" s="579">
        <v>6008</v>
      </c>
      <c r="O50" s="579">
        <v>1005768</v>
      </c>
      <c r="P50" s="218"/>
      <c r="Q50" s="218"/>
    </row>
    <row r="51" spans="1:17" ht="16.5" customHeight="1">
      <c r="A51" s="551" t="s">
        <v>59</v>
      </c>
      <c r="B51" s="585">
        <v>173</v>
      </c>
      <c r="C51" s="586">
        <v>101753</v>
      </c>
      <c r="D51" s="586">
        <v>9960</v>
      </c>
      <c r="E51" s="586">
        <v>2686837</v>
      </c>
      <c r="F51" s="586">
        <v>3512</v>
      </c>
      <c r="G51" s="586">
        <v>1091882</v>
      </c>
      <c r="H51" s="586">
        <v>44739</v>
      </c>
      <c r="I51" s="586">
        <v>8373513</v>
      </c>
      <c r="J51" s="586">
        <v>17666</v>
      </c>
      <c r="K51" s="586">
        <v>2528460</v>
      </c>
      <c r="L51" s="586">
        <v>4928</v>
      </c>
      <c r="M51" s="586">
        <v>1564713</v>
      </c>
      <c r="N51" s="587">
        <v>5651</v>
      </c>
      <c r="O51" s="587">
        <v>950821</v>
      </c>
      <c r="P51" s="218"/>
      <c r="Q51" s="218"/>
    </row>
    <row r="52" spans="1:15" ht="15" customHeight="1">
      <c r="A52" s="228" t="s">
        <v>197</v>
      </c>
      <c r="B52" s="229"/>
      <c r="C52" s="229"/>
      <c r="D52" s="229"/>
      <c r="E52" s="229"/>
      <c r="F52" s="229"/>
      <c r="G52" s="229"/>
      <c r="H52" s="229"/>
      <c r="I52" s="229"/>
      <c r="J52" s="229"/>
      <c r="K52" s="229"/>
      <c r="L52" s="229"/>
      <c r="M52" s="229"/>
      <c r="N52" s="229"/>
      <c r="O52" s="229"/>
    </row>
    <row r="54" spans="1:15" ht="14.25">
      <c r="A54" s="228"/>
      <c r="B54" s="229"/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29"/>
      <c r="O54" s="229"/>
    </row>
    <row r="55" spans="1:15" ht="14.25">
      <c r="A55" s="228"/>
      <c r="B55" s="229"/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29"/>
      <c r="O55" s="229"/>
    </row>
    <row r="56" spans="1:15" ht="14.25">
      <c r="A56" s="228"/>
      <c r="B56" s="229"/>
      <c r="C56" s="229"/>
      <c r="D56" s="229"/>
      <c r="E56" s="229"/>
      <c r="F56" s="229"/>
      <c r="G56" s="229"/>
      <c r="H56" s="229"/>
      <c r="I56" s="229"/>
      <c r="J56" s="229"/>
      <c r="K56" s="229"/>
      <c r="L56" s="229"/>
      <c r="M56" s="229"/>
      <c r="N56" s="229"/>
      <c r="O56" s="229"/>
    </row>
    <row r="57" spans="1:15" ht="14.25">
      <c r="A57" s="228"/>
      <c r="B57" s="229"/>
      <c r="C57" s="229"/>
      <c r="D57" s="229"/>
      <c r="E57" s="229"/>
      <c r="F57" s="229"/>
      <c r="G57" s="229"/>
      <c r="H57" s="229"/>
      <c r="I57" s="229"/>
      <c r="J57" s="229"/>
      <c r="K57" s="229"/>
      <c r="L57" s="229"/>
      <c r="M57" s="229"/>
      <c r="N57" s="229"/>
      <c r="O57" s="229"/>
    </row>
  </sheetData>
  <sheetProtection/>
  <mergeCells count="16">
    <mergeCell ref="A2:O2"/>
    <mergeCell ref="A4:A5"/>
    <mergeCell ref="B4:C4"/>
    <mergeCell ref="D4:E4"/>
    <mergeCell ref="F4:G4"/>
    <mergeCell ref="H4:I4"/>
    <mergeCell ref="J4:K4"/>
    <mergeCell ref="L4:M4"/>
    <mergeCell ref="L30:M30"/>
    <mergeCell ref="N30:O30"/>
    <mergeCell ref="A30:A31"/>
    <mergeCell ref="B30:C30"/>
    <mergeCell ref="D30:E30"/>
    <mergeCell ref="F30:G30"/>
    <mergeCell ref="H30:I30"/>
    <mergeCell ref="J30:K30"/>
  </mergeCells>
  <printOptions/>
  <pageMargins left="0.2362204724409449" right="0.1968503937007874" top="0.984251968503937" bottom="0.1968503937007874" header="0.5118110236220472" footer="0.5118110236220472"/>
  <pageSetup fitToHeight="1" fitToWidth="1" horizontalDpi="300" verticalDpi="300" orientation="landscape" paperSize="8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3"/>
  <sheetViews>
    <sheetView zoomScalePageLayoutView="0" workbookViewId="0" topLeftCell="U21">
      <selection activeCell="V37" sqref="V37"/>
    </sheetView>
  </sheetViews>
  <sheetFormatPr defaultColWidth="10.59765625" defaultRowHeight="15"/>
  <cols>
    <col min="1" max="1" width="16.3984375" style="140" customWidth="1"/>
    <col min="2" max="3" width="11.09765625" style="140" customWidth="1"/>
    <col min="4" max="15" width="5" style="140" customWidth="1"/>
    <col min="16" max="17" width="5.59765625" style="140" customWidth="1"/>
    <col min="18" max="19" width="5" style="140" customWidth="1"/>
    <col min="20" max="20" width="11.09765625" style="140" customWidth="1"/>
    <col min="21" max="21" width="12.59765625" style="140" customWidth="1"/>
    <col min="22" max="22" width="16.59765625" style="138" customWidth="1"/>
    <col min="23" max="24" width="12.59765625" style="138" customWidth="1"/>
    <col min="25" max="25" width="9.69921875" style="138" customWidth="1"/>
    <col min="26" max="28" width="12.59765625" style="138" customWidth="1"/>
    <col min="29" max="32" width="12.59765625" style="140" customWidth="1"/>
    <col min="33" max="16384" width="10.59765625" style="140" customWidth="1"/>
  </cols>
  <sheetData>
    <row r="1" spans="1:32" s="132" customFormat="1" ht="19.5" customHeight="1">
      <c r="A1" s="131" t="s">
        <v>51</v>
      </c>
      <c r="V1" s="133"/>
      <c r="W1" s="133"/>
      <c r="X1" s="133"/>
      <c r="Y1" s="133"/>
      <c r="Z1" s="133"/>
      <c r="AA1" s="133"/>
      <c r="AF1" s="134" t="s">
        <v>139</v>
      </c>
    </row>
    <row r="2" spans="1:32" s="132" customFormat="1" ht="19.5" customHeight="1">
      <c r="A2" s="131"/>
      <c r="V2" s="133"/>
      <c r="W2" s="133"/>
      <c r="X2" s="133"/>
      <c r="Y2" s="133"/>
      <c r="Z2" s="133"/>
      <c r="AA2" s="133"/>
      <c r="AF2" s="134"/>
    </row>
    <row r="3" spans="1:40" ht="19.5" customHeight="1">
      <c r="A3" s="135"/>
      <c r="B3" s="136" t="s">
        <v>464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5"/>
      <c r="O3" s="135"/>
      <c r="P3" s="135"/>
      <c r="Q3" s="135"/>
      <c r="R3" s="135"/>
      <c r="S3" s="135"/>
      <c r="T3" s="135"/>
      <c r="U3" s="137"/>
      <c r="V3" s="867" t="s">
        <v>474</v>
      </c>
      <c r="W3" s="867"/>
      <c r="X3" s="867"/>
      <c r="Y3" s="867"/>
      <c r="Z3" s="867"/>
      <c r="AA3" s="867"/>
      <c r="AB3" s="867"/>
      <c r="AC3" s="867"/>
      <c r="AD3" s="867"/>
      <c r="AE3" s="867"/>
      <c r="AF3" s="867"/>
      <c r="AG3" s="539"/>
      <c r="AH3" s="539"/>
      <c r="AI3" s="539"/>
      <c r="AJ3" s="539"/>
      <c r="AK3" s="539"/>
      <c r="AL3" s="539"/>
      <c r="AM3" s="539"/>
      <c r="AN3" s="539"/>
    </row>
    <row r="4" spans="1:40" ht="19.5" customHeight="1" thickBot="1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35"/>
      <c r="T4" s="135"/>
      <c r="U4" s="137"/>
      <c r="V4" s="140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</row>
    <row r="5" spans="18:34" ht="18" customHeight="1" thickBot="1">
      <c r="R5" s="142" t="s">
        <v>316</v>
      </c>
      <c r="S5" s="142"/>
      <c r="U5" s="137"/>
      <c r="V5" s="1001" t="s">
        <v>343</v>
      </c>
      <c r="W5" s="942" t="s">
        <v>446</v>
      </c>
      <c r="X5" s="1035"/>
      <c r="Y5" s="1035"/>
      <c r="Z5" s="1035"/>
      <c r="AA5" s="1035"/>
      <c r="AB5" s="1036"/>
      <c r="AC5" s="513" t="s">
        <v>447</v>
      </c>
      <c r="AD5" s="191"/>
      <c r="AE5" s="191"/>
      <c r="AF5" s="192"/>
      <c r="AH5" s="187"/>
    </row>
    <row r="6" spans="1:34" ht="18" customHeight="1">
      <c r="A6" s="1001" t="s">
        <v>317</v>
      </c>
      <c r="B6" s="1007" t="s">
        <v>140</v>
      </c>
      <c r="C6" s="1008"/>
      <c r="D6" s="1008"/>
      <c r="E6" s="1001"/>
      <c r="F6" s="1007" t="s">
        <v>141</v>
      </c>
      <c r="G6" s="1001"/>
      <c r="H6" s="1017" t="s">
        <v>318</v>
      </c>
      <c r="I6" s="1018"/>
      <c r="J6" s="1018"/>
      <c r="K6" s="1018"/>
      <c r="L6" s="1018"/>
      <c r="M6" s="1018"/>
      <c r="N6" s="1018"/>
      <c r="O6" s="1019"/>
      <c r="P6" s="1011" t="s">
        <v>319</v>
      </c>
      <c r="Q6" s="1012"/>
      <c r="R6" s="1011" t="s">
        <v>320</v>
      </c>
      <c r="S6" s="1023"/>
      <c r="T6" s="144"/>
      <c r="U6" s="137"/>
      <c r="V6" s="903"/>
      <c r="W6" s="994" t="s">
        <v>308</v>
      </c>
      <c r="X6" s="1037"/>
      <c r="Y6" s="1037"/>
      <c r="Z6" s="1037"/>
      <c r="AA6" s="995"/>
      <c r="AB6" s="999" t="s">
        <v>309</v>
      </c>
      <c r="AC6" s="204" t="s">
        <v>308</v>
      </c>
      <c r="AD6" s="205"/>
      <c r="AE6" s="187"/>
      <c r="AF6" s="961" t="s">
        <v>309</v>
      </c>
      <c r="AH6" s="146"/>
    </row>
    <row r="7" spans="1:34" ht="18" customHeight="1">
      <c r="A7" s="903"/>
      <c r="B7" s="999" t="s">
        <v>16</v>
      </c>
      <c r="C7" s="999" t="s">
        <v>145</v>
      </c>
      <c r="D7" s="961" t="s">
        <v>298</v>
      </c>
      <c r="E7" s="962"/>
      <c r="F7" s="1009"/>
      <c r="G7" s="1010"/>
      <c r="H7" s="961" t="s">
        <v>16</v>
      </c>
      <c r="I7" s="1005"/>
      <c r="J7" s="146"/>
      <c r="K7" s="146"/>
      <c r="L7" s="146"/>
      <c r="M7" s="146"/>
      <c r="N7" s="146"/>
      <c r="O7" s="147"/>
      <c r="P7" s="1013"/>
      <c r="Q7" s="1014"/>
      <c r="R7" s="1013"/>
      <c r="S7" s="1024"/>
      <c r="T7" s="148"/>
      <c r="U7" s="137"/>
      <c r="V7" s="903"/>
      <c r="W7" s="999" t="s">
        <v>7</v>
      </c>
      <c r="X7" s="1042" t="s">
        <v>344</v>
      </c>
      <c r="Y7" s="999" t="s">
        <v>310</v>
      </c>
      <c r="Z7" s="999" t="s">
        <v>311</v>
      </c>
      <c r="AA7" s="999" t="s">
        <v>312</v>
      </c>
      <c r="AB7" s="1039"/>
      <c r="AC7" s="999" t="s">
        <v>7</v>
      </c>
      <c r="AD7" s="536" t="s">
        <v>313</v>
      </c>
      <c r="AE7" s="540" t="s">
        <v>314</v>
      </c>
      <c r="AF7" s="1009"/>
      <c r="AH7" s="146"/>
    </row>
    <row r="8" spans="1:34" ht="18" customHeight="1">
      <c r="A8" s="888"/>
      <c r="B8" s="897"/>
      <c r="C8" s="897"/>
      <c r="D8" s="963"/>
      <c r="E8" s="964"/>
      <c r="F8" s="963"/>
      <c r="G8" s="964"/>
      <c r="H8" s="963"/>
      <c r="I8" s="1006"/>
      <c r="J8" s="994" t="s">
        <v>323</v>
      </c>
      <c r="K8" s="995"/>
      <c r="L8" s="994" t="s">
        <v>324</v>
      </c>
      <c r="M8" s="995"/>
      <c r="N8" s="1002" t="s">
        <v>486</v>
      </c>
      <c r="O8" s="1003"/>
      <c r="P8" s="1015"/>
      <c r="Q8" s="1016"/>
      <c r="R8" s="1015"/>
      <c r="S8" s="1025"/>
      <c r="T8" s="148"/>
      <c r="V8" s="888"/>
      <c r="W8" s="1041"/>
      <c r="X8" s="895"/>
      <c r="Y8" s="1038"/>
      <c r="Z8" s="1038"/>
      <c r="AA8" s="1038"/>
      <c r="AB8" s="1038"/>
      <c r="AC8" s="1038"/>
      <c r="AD8" s="537" t="s">
        <v>315</v>
      </c>
      <c r="AE8" s="541" t="s">
        <v>345</v>
      </c>
      <c r="AF8" s="963"/>
      <c r="AH8" s="146"/>
    </row>
    <row r="9" spans="1:34" ht="18" customHeight="1">
      <c r="A9" s="156" t="s">
        <v>519</v>
      </c>
      <c r="B9" s="160">
        <v>347909</v>
      </c>
      <c r="C9" s="161">
        <v>109992</v>
      </c>
      <c r="D9" s="974">
        <v>237917</v>
      </c>
      <c r="E9" s="974"/>
      <c r="F9" s="974">
        <v>305</v>
      </c>
      <c r="G9" s="974"/>
      <c r="H9" s="974">
        <v>2515</v>
      </c>
      <c r="I9" s="974"/>
      <c r="J9" s="974">
        <v>1828</v>
      </c>
      <c r="K9" s="974"/>
      <c r="L9" s="974">
        <v>687</v>
      </c>
      <c r="M9" s="974"/>
      <c r="N9" s="1004" t="s">
        <v>54</v>
      </c>
      <c r="O9" s="1004"/>
      <c r="P9" s="1026">
        <v>967374</v>
      </c>
      <c r="Q9" s="1026"/>
      <c r="R9" s="1026"/>
      <c r="S9" s="1026"/>
      <c r="T9" s="157"/>
      <c r="V9" s="156" t="s">
        <v>519</v>
      </c>
      <c r="W9" s="154">
        <v>470</v>
      </c>
      <c r="X9" s="161">
        <v>97</v>
      </c>
      <c r="Y9" s="533">
        <v>347</v>
      </c>
      <c r="Z9" s="533">
        <v>16</v>
      </c>
      <c r="AA9" s="533">
        <v>10</v>
      </c>
      <c r="AB9" s="591" t="s">
        <v>301</v>
      </c>
      <c r="AC9" s="533">
        <v>642</v>
      </c>
      <c r="AD9" s="533">
        <v>35</v>
      </c>
      <c r="AE9" s="533">
        <v>607</v>
      </c>
      <c r="AF9" s="591" t="s">
        <v>301</v>
      </c>
      <c r="AH9" s="161"/>
    </row>
    <row r="10" spans="1:34" ht="18" customHeight="1">
      <c r="A10" s="245" t="s">
        <v>52</v>
      </c>
      <c r="B10" s="88">
        <v>317770</v>
      </c>
      <c r="C10" s="88">
        <v>102148</v>
      </c>
      <c r="D10" s="981">
        <v>215622</v>
      </c>
      <c r="E10" s="981"/>
      <c r="F10" s="1000">
        <v>195</v>
      </c>
      <c r="G10" s="1000"/>
      <c r="H10" s="1000">
        <v>2262</v>
      </c>
      <c r="I10" s="1000"/>
      <c r="J10" s="1000">
        <v>1629</v>
      </c>
      <c r="K10" s="1000"/>
      <c r="L10" s="1000">
        <v>633</v>
      </c>
      <c r="M10" s="1000"/>
      <c r="N10" s="998" t="s">
        <v>54</v>
      </c>
      <c r="O10" s="998"/>
      <c r="P10" s="1022">
        <v>1008665</v>
      </c>
      <c r="Q10" s="1022"/>
      <c r="R10" s="1022"/>
      <c r="S10" s="1022"/>
      <c r="T10" s="157"/>
      <c r="V10" s="245" t="s">
        <v>52</v>
      </c>
      <c r="W10" s="185">
        <v>468</v>
      </c>
      <c r="X10" s="185">
        <v>97</v>
      </c>
      <c r="Y10" s="185">
        <v>345</v>
      </c>
      <c r="Z10" s="185">
        <v>16</v>
      </c>
      <c r="AA10" s="185">
        <v>10</v>
      </c>
      <c r="AB10" s="531" t="s">
        <v>301</v>
      </c>
      <c r="AC10" s="450">
        <v>553</v>
      </c>
      <c r="AD10" s="450">
        <v>29</v>
      </c>
      <c r="AE10" s="450">
        <v>524</v>
      </c>
      <c r="AF10" s="531" t="s">
        <v>301</v>
      </c>
      <c r="AH10" s="450"/>
    </row>
    <row r="11" spans="1:34" ht="18" customHeight="1">
      <c r="A11" s="245" t="s">
        <v>435</v>
      </c>
      <c r="B11" s="254">
        <v>292648</v>
      </c>
      <c r="C11" s="88">
        <v>89662</v>
      </c>
      <c r="D11" s="981">
        <v>202986</v>
      </c>
      <c r="E11" s="981"/>
      <c r="F11" s="981">
        <v>183</v>
      </c>
      <c r="G11" s="981"/>
      <c r="H11" s="981">
        <v>2066</v>
      </c>
      <c r="I11" s="981"/>
      <c r="J11" s="981">
        <v>1452</v>
      </c>
      <c r="K11" s="981"/>
      <c r="L11" s="981">
        <v>614</v>
      </c>
      <c r="M11" s="981"/>
      <c r="N11" s="998" t="s">
        <v>54</v>
      </c>
      <c r="O11" s="998"/>
      <c r="P11" s="981">
        <v>1022716</v>
      </c>
      <c r="Q11" s="981"/>
      <c r="R11" s="88"/>
      <c r="S11" s="531" t="s">
        <v>439</v>
      </c>
      <c r="T11" s="157"/>
      <c r="U11" s="163"/>
      <c r="V11" s="245" t="s">
        <v>435</v>
      </c>
      <c r="W11" s="481">
        <v>450</v>
      </c>
      <c r="X11" s="185">
        <v>95</v>
      </c>
      <c r="Y11" s="185">
        <v>345</v>
      </c>
      <c r="Z11" s="561" t="s">
        <v>218</v>
      </c>
      <c r="AA11" s="185">
        <v>10</v>
      </c>
      <c r="AB11" s="531" t="s">
        <v>301</v>
      </c>
      <c r="AC11" s="450">
        <v>277</v>
      </c>
      <c r="AD11" s="450">
        <v>4</v>
      </c>
      <c r="AE11" s="450">
        <v>273</v>
      </c>
      <c r="AF11" s="531" t="s">
        <v>301</v>
      </c>
      <c r="AH11" s="450"/>
    </row>
    <row r="12" spans="1:34" ht="18" customHeight="1">
      <c r="A12" s="245" t="s">
        <v>480</v>
      </c>
      <c r="B12" s="254">
        <v>270096</v>
      </c>
      <c r="C12" s="88">
        <v>88907</v>
      </c>
      <c r="D12" s="981">
        <v>181189</v>
      </c>
      <c r="E12" s="981"/>
      <c r="F12" s="1000">
        <v>179</v>
      </c>
      <c r="G12" s="1000"/>
      <c r="H12" s="1000">
        <v>1914</v>
      </c>
      <c r="I12" s="1000"/>
      <c r="J12" s="1000">
        <v>1331</v>
      </c>
      <c r="K12" s="1000"/>
      <c r="L12" s="1000">
        <v>583</v>
      </c>
      <c r="M12" s="1000"/>
      <c r="N12" s="998" t="s">
        <v>527</v>
      </c>
      <c r="O12" s="998"/>
      <c r="P12" s="981">
        <v>1071308</v>
      </c>
      <c r="Q12" s="981"/>
      <c r="R12" s="88"/>
      <c r="S12" s="37" t="s">
        <v>528</v>
      </c>
      <c r="T12" s="162"/>
      <c r="U12" s="163"/>
      <c r="V12" s="245" t="s">
        <v>480</v>
      </c>
      <c r="W12" s="530">
        <v>449</v>
      </c>
      <c r="X12" s="198">
        <v>92</v>
      </c>
      <c r="Y12" s="198">
        <v>346</v>
      </c>
      <c r="Z12" s="532" t="s">
        <v>218</v>
      </c>
      <c r="AA12" s="198">
        <v>11</v>
      </c>
      <c r="AB12" s="534" t="s">
        <v>301</v>
      </c>
      <c r="AC12" s="535">
        <v>254</v>
      </c>
      <c r="AD12" s="535">
        <v>4</v>
      </c>
      <c r="AE12" s="535">
        <v>250</v>
      </c>
      <c r="AF12" s="534" t="s">
        <v>301</v>
      </c>
      <c r="AH12" s="535"/>
    </row>
    <row r="13" spans="1:34" ht="18" customHeight="1">
      <c r="A13" s="248" t="s">
        <v>511</v>
      </c>
      <c r="B13" s="479">
        <v>246282</v>
      </c>
      <c r="C13" s="166">
        <v>80774</v>
      </c>
      <c r="D13" s="977">
        <v>165508</v>
      </c>
      <c r="E13" s="977"/>
      <c r="F13" s="985">
        <v>155</v>
      </c>
      <c r="G13" s="985"/>
      <c r="H13" s="985">
        <v>1788</v>
      </c>
      <c r="I13" s="985"/>
      <c r="J13" s="985">
        <v>1181</v>
      </c>
      <c r="K13" s="985"/>
      <c r="L13" s="985">
        <v>607</v>
      </c>
      <c r="M13" s="985"/>
      <c r="N13" s="1020" t="s">
        <v>54</v>
      </c>
      <c r="O13" s="1020"/>
      <c r="P13" s="1021">
        <v>1119885</v>
      </c>
      <c r="Q13" s="1021"/>
      <c r="R13" s="258"/>
      <c r="S13" s="252" t="s">
        <v>439</v>
      </c>
      <c r="T13" s="86"/>
      <c r="U13" s="137"/>
      <c r="V13" s="248" t="s">
        <v>511</v>
      </c>
      <c r="W13" s="480">
        <v>453</v>
      </c>
      <c r="X13" s="164">
        <v>96</v>
      </c>
      <c r="Y13" s="164">
        <v>346</v>
      </c>
      <c r="Z13" s="165" t="s">
        <v>54</v>
      </c>
      <c r="AA13" s="164">
        <v>11</v>
      </c>
      <c r="AB13" s="542" t="s">
        <v>439</v>
      </c>
      <c r="AC13" s="166">
        <v>258</v>
      </c>
      <c r="AD13" s="166">
        <v>6</v>
      </c>
      <c r="AE13" s="166">
        <v>252</v>
      </c>
      <c r="AF13" s="542" t="s">
        <v>439</v>
      </c>
      <c r="AH13" s="95"/>
    </row>
    <row r="14" spans="1:28" ht="15" customHeight="1">
      <c r="A14" s="169" t="s">
        <v>302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V14" s="167" t="s">
        <v>448</v>
      </c>
      <c r="W14" s="140"/>
      <c r="X14" s="140"/>
      <c r="Y14" s="140"/>
      <c r="Z14" s="140"/>
      <c r="AA14" s="140"/>
      <c r="AB14" s="140"/>
    </row>
    <row r="15" spans="1:28" ht="15" customHeight="1">
      <c r="A15" s="167" t="s">
        <v>508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U15" s="137"/>
      <c r="V15" s="167" t="s">
        <v>475</v>
      </c>
      <c r="W15" s="140"/>
      <c r="X15" s="140"/>
      <c r="Y15" s="140"/>
      <c r="Z15" s="140"/>
      <c r="AA15" s="140"/>
      <c r="AB15" s="140"/>
    </row>
    <row r="16" spans="1:28" ht="15" customHeight="1">
      <c r="A16" s="169" t="s">
        <v>488</v>
      </c>
      <c r="B16" s="137"/>
      <c r="C16" s="137"/>
      <c r="D16" s="137"/>
      <c r="E16" s="137"/>
      <c r="T16" s="137"/>
      <c r="U16" s="137"/>
      <c r="V16" s="167" t="s">
        <v>449</v>
      </c>
      <c r="W16" s="140"/>
      <c r="X16" s="140"/>
      <c r="Y16" s="140"/>
      <c r="Z16" s="140"/>
      <c r="AA16" s="140"/>
      <c r="AB16" s="140"/>
    </row>
    <row r="17" spans="6:28" ht="15" customHeight="1"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U17" s="137"/>
      <c r="V17" s="184" t="s">
        <v>428</v>
      </c>
      <c r="W17" s="140"/>
      <c r="X17" s="140"/>
      <c r="Y17" s="140"/>
      <c r="Z17" s="140"/>
      <c r="AA17" s="140"/>
      <c r="AB17" s="140"/>
    </row>
    <row r="18" spans="1:28" ht="15" customHeight="1">
      <c r="A18" s="169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U18" s="137"/>
      <c r="V18" s="184"/>
      <c r="W18" s="140"/>
      <c r="X18" s="140"/>
      <c r="Y18" s="140"/>
      <c r="Z18" s="140"/>
      <c r="AA18" s="140"/>
      <c r="AB18" s="140"/>
    </row>
    <row r="19" spans="1:28" ht="15" customHeight="1">
      <c r="A19" s="169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U19" s="137"/>
      <c r="V19" s="184"/>
      <c r="W19" s="140"/>
      <c r="X19" s="140"/>
      <c r="Y19" s="140"/>
      <c r="Z19" s="140"/>
      <c r="AA19" s="140"/>
      <c r="AB19" s="140"/>
    </row>
    <row r="20" spans="20:28" ht="19.5" customHeight="1">
      <c r="T20" s="170"/>
      <c r="U20" s="137"/>
      <c r="V20" s="139"/>
      <c r="W20" s="136" t="s">
        <v>202</v>
      </c>
      <c r="X20" s="136"/>
      <c r="Y20" s="136"/>
      <c r="Z20" s="136"/>
      <c r="AA20" s="136"/>
      <c r="AB20" s="139"/>
    </row>
    <row r="21" spans="1:28" ht="19.5" customHeight="1">
      <c r="A21" s="867" t="s">
        <v>465</v>
      </c>
      <c r="B21" s="867"/>
      <c r="C21" s="867"/>
      <c r="D21" s="867"/>
      <c r="E21" s="867"/>
      <c r="F21" s="867"/>
      <c r="G21" s="867"/>
      <c r="H21" s="867"/>
      <c r="I21" s="867"/>
      <c r="J21" s="867"/>
      <c r="K21" s="867"/>
      <c r="L21" s="867"/>
      <c r="M21" s="867"/>
      <c r="N21" s="867"/>
      <c r="O21" s="867"/>
      <c r="P21" s="867"/>
      <c r="Q21" s="867"/>
      <c r="R21" s="867"/>
      <c r="S21" s="867"/>
      <c r="T21" s="867"/>
      <c r="U21" s="137"/>
      <c r="V21" s="103"/>
      <c r="W21" s="189" t="s">
        <v>482</v>
      </c>
      <c r="X21" s="103"/>
      <c r="Y21" s="103"/>
      <c r="Z21" s="103"/>
      <c r="AA21" s="103"/>
      <c r="AB21" s="103"/>
    </row>
    <row r="22" spans="1:21" ht="18" customHeight="1">
      <c r="A22" s="146"/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71"/>
      <c r="U22" s="137"/>
    </row>
    <row r="23" spans="12:21" ht="18" customHeight="1" thickBot="1">
      <c r="L23" s="172"/>
      <c r="M23" s="172"/>
      <c r="P23" s="173"/>
      <c r="Q23" s="173"/>
      <c r="S23" s="174"/>
      <c r="T23" s="174" t="s">
        <v>339</v>
      </c>
      <c r="U23" s="135"/>
    </row>
    <row r="24" spans="1:21" ht="18" customHeight="1">
      <c r="A24" s="1001" t="s">
        <v>317</v>
      </c>
      <c r="B24" s="885" t="s">
        <v>214</v>
      </c>
      <c r="C24" s="889"/>
      <c r="D24" s="889"/>
      <c r="E24" s="176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77"/>
      <c r="T24" s="592"/>
      <c r="U24" s="137"/>
    </row>
    <row r="25" spans="1:21" ht="18" customHeight="1">
      <c r="A25" s="888"/>
      <c r="B25" s="887"/>
      <c r="C25" s="891"/>
      <c r="D25" s="891"/>
      <c r="E25" s="1031" t="s">
        <v>487</v>
      </c>
      <c r="F25" s="1031"/>
      <c r="G25" s="1031"/>
      <c r="H25" s="982" t="s">
        <v>424</v>
      </c>
      <c r="I25" s="983"/>
      <c r="J25" s="983"/>
      <c r="K25" s="929" t="s">
        <v>425</v>
      </c>
      <c r="L25" s="931"/>
      <c r="M25" s="931"/>
      <c r="N25" s="929" t="s">
        <v>426</v>
      </c>
      <c r="O25" s="931"/>
      <c r="P25" s="931"/>
      <c r="Q25" s="982" t="s">
        <v>427</v>
      </c>
      <c r="R25" s="982"/>
      <c r="S25" s="987"/>
      <c r="T25" s="593" t="s">
        <v>532</v>
      </c>
      <c r="U25" s="137"/>
    </row>
    <row r="26" spans="1:21" ht="18" customHeight="1">
      <c r="A26" s="156" t="s">
        <v>519</v>
      </c>
      <c r="B26" s="1032">
        <v>257966</v>
      </c>
      <c r="C26" s="974"/>
      <c r="D26" s="974"/>
      <c r="E26" s="988">
        <v>36736</v>
      </c>
      <c r="F26" s="988"/>
      <c r="G26" s="988"/>
      <c r="H26" s="988">
        <v>87226</v>
      </c>
      <c r="I26" s="988"/>
      <c r="J26" s="988"/>
      <c r="K26" s="988">
        <v>133768</v>
      </c>
      <c r="L26" s="988"/>
      <c r="M26" s="988"/>
      <c r="N26" s="988">
        <v>141</v>
      </c>
      <c r="O26" s="988"/>
      <c r="P26" s="988"/>
      <c r="Q26" s="997">
        <v>95</v>
      </c>
      <c r="R26" s="997"/>
      <c r="S26" s="997"/>
      <c r="T26" s="459" t="s">
        <v>54</v>
      </c>
      <c r="U26" s="137"/>
    </row>
    <row r="27" spans="1:30" ht="18" customHeight="1">
      <c r="A27" s="245" t="s">
        <v>52</v>
      </c>
      <c r="B27" s="1028">
        <v>270781</v>
      </c>
      <c r="C27" s="1029"/>
      <c r="D27" s="1029"/>
      <c r="E27" s="984">
        <v>37590</v>
      </c>
      <c r="F27" s="984"/>
      <c r="G27" s="984"/>
      <c r="H27" s="984">
        <v>75932</v>
      </c>
      <c r="I27" s="984"/>
      <c r="J27" s="984"/>
      <c r="K27" s="984">
        <v>156699</v>
      </c>
      <c r="L27" s="984"/>
      <c r="M27" s="984"/>
      <c r="N27" s="984">
        <v>129</v>
      </c>
      <c r="O27" s="984"/>
      <c r="P27" s="984"/>
      <c r="Q27" s="996">
        <v>431</v>
      </c>
      <c r="R27" s="996"/>
      <c r="S27" s="996"/>
      <c r="T27" s="459" t="s">
        <v>54</v>
      </c>
      <c r="U27" s="183"/>
      <c r="V27" s="867" t="s">
        <v>483</v>
      </c>
      <c r="W27" s="867"/>
      <c r="X27" s="867"/>
      <c r="Y27" s="867"/>
      <c r="Z27" s="867"/>
      <c r="AA27" s="867"/>
      <c r="AB27" s="867"/>
      <c r="AC27" s="867"/>
      <c r="AD27" s="867"/>
    </row>
    <row r="28" spans="1:21" ht="18" customHeight="1" thickBot="1">
      <c r="A28" s="245" t="s">
        <v>435</v>
      </c>
      <c r="B28" s="1028">
        <v>289905</v>
      </c>
      <c r="C28" s="1029"/>
      <c r="D28" s="1029"/>
      <c r="E28" s="984">
        <v>37524</v>
      </c>
      <c r="F28" s="984"/>
      <c r="G28" s="984"/>
      <c r="H28" s="984">
        <v>62958</v>
      </c>
      <c r="I28" s="984"/>
      <c r="J28" s="984"/>
      <c r="K28" s="984">
        <v>178018</v>
      </c>
      <c r="L28" s="984"/>
      <c r="M28" s="984"/>
      <c r="N28" s="984">
        <v>80</v>
      </c>
      <c r="O28" s="984"/>
      <c r="P28" s="984"/>
      <c r="Q28" s="996">
        <v>11325</v>
      </c>
      <c r="R28" s="996"/>
      <c r="S28" s="996"/>
      <c r="T28" s="459" t="s">
        <v>54</v>
      </c>
      <c r="U28" s="137"/>
    </row>
    <row r="29" spans="1:30" ht="18" customHeight="1">
      <c r="A29" s="245" t="s">
        <v>480</v>
      </c>
      <c r="B29" s="1030" t="s">
        <v>531</v>
      </c>
      <c r="C29" s="981"/>
      <c r="D29" s="981"/>
      <c r="E29" s="957">
        <v>38150</v>
      </c>
      <c r="F29" s="957"/>
      <c r="G29" s="957"/>
      <c r="H29" s="957">
        <v>52715</v>
      </c>
      <c r="I29" s="957"/>
      <c r="J29" s="957"/>
      <c r="K29" s="957">
        <v>191675</v>
      </c>
      <c r="L29" s="957"/>
      <c r="M29" s="957"/>
      <c r="N29" s="957">
        <v>68</v>
      </c>
      <c r="O29" s="957"/>
      <c r="P29" s="957"/>
      <c r="Q29" s="957">
        <v>21883</v>
      </c>
      <c r="R29" s="957"/>
      <c r="S29" s="957"/>
      <c r="T29" s="181" t="s">
        <v>533</v>
      </c>
      <c r="V29" s="991" t="s">
        <v>321</v>
      </c>
      <c r="W29" s="993" t="s">
        <v>7</v>
      </c>
      <c r="X29" s="145" t="s">
        <v>142</v>
      </c>
      <c r="Y29" s="937" t="s">
        <v>143</v>
      </c>
      <c r="Z29" s="938"/>
      <c r="AA29" s="951" t="s">
        <v>144</v>
      </c>
      <c r="AB29" s="952"/>
      <c r="AC29" s="989" t="s">
        <v>322</v>
      </c>
      <c r="AD29" s="912" t="s">
        <v>495</v>
      </c>
    </row>
    <row r="30" spans="1:30" ht="15" customHeight="1">
      <c r="A30" s="248" t="s">
        <v>511</v>
      </c>
      <c r="B30" s="1027">
        <v>685860</v>
      </c>
      <c r="C30" s="977"/>
      <c r="D30" s="977"/>
      <c r="E30" s="986">
        <v>37253</v>
      </c>
      <c r="F30" s="986"/>
      <c r="G30" s="986"/>
      <c r="H30" s="986">
        <v>42927</v>
      </c>
      <c r="I30" s="986"/>
      <c r="J30" s="986"/>
      <c r="K30" s="986">
        <v>206321</v>
      </c>
      <c r="L30" s="986"/>
      <c r="M30" s="986"/>
      <c r="N30" s="986">
        <v>39</v>
      </c>
      <c r="O30" s="986"/>
      <c r="P30" s="986"/>
      <c r="Q30" s="986">
        <v>39542</v>
      </c>
      <c r="R30" s="986"/>
      <c r="S30" s="986"/>
      <c r="T30" s="594">
        <v>359778</v>
      </c>
      <c r="U30" s="137"/>
      <c r="V30" s="992"/>
      <c r="W30" s="743"/>
      <c r="X30" s="149" t="s">
        <v>299</v>
      </c>
      <c r="Y30" s="538" t="s">
        <v>485</v>
      </c>
      <c r="Z30" s="149" t="s">
        <v>300</v>
      </c>
      <c r="AA30" s="953"/>
      <c r="AB30" s="954"/>
      <c r="AC30" s="990"/>
      <c r="AD30" s="955"/>
    </row>
    <row r="31" spans="1:30" ht="15" customHeight="1">
      <c r="A31" s="184" t="s">
        <v>479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37"/>
      <c r="S31" s="137"/>
      <c r="T31" s="137"/>
      <c r="U31" s="137"/>
      <c r="V31" s="156" t="s">
        <v>519</v>
      </c>
      <c r="W31" s="154">
        <v>324</v>
      </c>
      <c r="X31" s="159" t="s">
        <v>301</v>
      </c>
      <c r="Y31" s="159" t="s">
        <v>301</v>
      </c>
      <c r="Z31" s="159" t="s">
        <v>301</v>
      </c>
      <c r="AA31" s="956">
        <v>70</v>
      </c>
      <c r="AB31" s="956"/>
      <c r="AC31" s="155">
        <v>1</v>
      </c>
      <c r="AD31" s="140">
        <v>1</v>
      </c>
    </row>
    <row r="32" spans="1:30" ht="15" customHeight="1">
      <c r="A32" s="184" t="s">
        <v>429</v>
      </c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T32" s="137"/>
      <c r="U32" s="137"/>
      <c r="V32" s="245" t="s">
        <v>52</v>
      </c>
      <c r="W32" s="154">
        <v>325</v>
      </c>
      <c r="X32" s="159" t="s">
        <v>301</v>
      </c>
      <c r="Y32" s="159" t="s">
        <v>301</v>
      </c>
      <c r="Z32" s="159" t="s">
        <v>301</v>
      </c>
      <c r="AA32" s="957">
        <v>71</v>
      </c>
      <c r="AB32" s="957"/>
      <c r="AC32" s="155">
        <v>1</v>
      </c>
      <c r="AD32" s="140">
        <v>1</v>
      </c>
    </row>
    <row r="33" spans="1:30" ht="15" customHeight="1">
      <c r="A33" s="184" t="s">
        <v>430</v>
      </c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T33" s="137"/>
      <c r="U33" s="137"/>
      <c r="V33" s="245" t="s">
        <v>435</v>
      </c>
      <c r="W33" s="154">
        <v>323</v>
      </c>
      <c r="X33" s="159" t="s">
        <v>301</v>
      </c>
      <c r="Y33" s="159" t="s">
        <v>301</v>
      </c>
      <c r="Z33" s="159" t="s">
        <v>301</v>
      </c>
      <c r="AA33" s="957">
        <v>70</v>
      </c>
      <c r="AB33" s="957"/>
      <c r="AC33" s="155">
        <v>1</v>
      </c>
      <c r="AD33" s="140">
        <v>1</v>
      </c>
    </row>
    <row r="34" spans="1:30" ht="15" customHeight="1">
      <c r="A34" s="184" t="s">
        <v>431</v>
      </c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37"/>
      <c r="S34" s="137"/>
      <c r="T34" s="137"/>
      <c r="U34" s="137"/>
      <c r="V34" s="943" t="s">
        <v>442</v>
      </c>
      <c r="W34" s="945" t="s">
        <v>496</v>
      </c>
      <c r="X34" s="930" t="s">
        <v>497</v>
      </c>
      <c r="Y34" s="947"/>
      <c r="Z34" s="948"/>
      <c r="AA34" s="930" t="s">
        <v>501</v>
      </c>
      <c r="AB34" s="948"/>
      <c r="AC34" s="945" t="s">
        <v>504</v>
      </c>
      <c r="AD34" s="949" t="s">
        <v>495</v>
      </c>
    </row>
    <row r="35" spans="1:30" ht="15" customHeight="1">
      <c r="A35" s="184" t="s">
        <v>469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37"/>
      <c r="S35" s="137"/>
      <c r="T35" s="137"/>
      <c r="U35" s="137"/>
      <c r="V35" s="944"/>
      <c r="W35" s="946"/>
      <c r="X35" s="180" t="s">
        <v>498</v>
      </c>
      <c r="Y35" s="180" t="s">
        <v>499</v>
      </c>
      <c r="Z35" s="180" t="s">
        <v>500</v>
      </c>
      <c r="AA35" s="180" t="s">
        <v>502</v>
      </c>
      <c r="AB35" s="559" t="s">
        <v>503</v>
      </c>
      <c r="AC35" s="946"/>
      <c r="AD35" s="950"/>
    </row>
    <row r="36" spans="1:30" ht="15" customHeight="1">
      <c r="A36" s="184" t="s">
        <v>470</v>
      </c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37"/>
      <c r="S36" s="137"/>
      <c r="T36" s="137"/>
      <c r="U36" s="137"/>
      <c r="V36" s="589" t="s">
        <v>529</v>
      </c>
      <c r="W36" s="185">
        <v>328</v>
      </c>
      <c r="X36" s="561">
        <v>1</v>
      </c>
      <c r="Y36" s="561">
        <v>44</v>
      </c>
      <c r="Z36" s="561">
        <v>208</v>
      </c>
      <c r="AA36" s="185">
        <v>70</v>
      </c>
      <c r="AB36" s="588">
        <v>3</v>
      </c>
      <c r="AC36" s="588">
        <v>1</v>
      </c>
      <c r="AD36" s="588">
        <v>1</v>
      </c>
    </row>
    <row r="37" spans="1:30" ht="15" customHeight="1">
      <c r="A37" s="167" t="s">
        <v>534</v>
      </c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248" t="s">
        <v>511</v>
      </c>
      <c r="W37" s="164">
        <v>328</v>
      </c>
      <c r="X37" s="164">
        <v>1</v>
      </c>
      <c r="Y37" s="164">
        <v>44</v>
      </c>
      <c r="Z37" s="164">
        <v>208</v>
      </c>
      <c r="AA37" s="164">
        <v>70</v>
      </c>
      <c r="AB37" s="164">
        <v>4</v>
      </c>
      <c r="AC37" s="165" t="s">
        <v>535</v>
      </c>
      <c r="AD37" s="164">
        <v>1</v>
      </c>
    </row>
    <row r="38" spans="1:22" ht="18.75" customHeight="1">
      <c r="A38" s="169" t="s">
        <v>331</v>
      </c>
      <c r="T38" s="170"/>
      <c r="U38" s="137"/>
      <c r="V38" s="184" t="s">
        <v>452</v>
      </c>
    </row>
    <row r="39" spans="20:21" ht="18.75" customHeight="1">
      <c r="T39" s="170"/>
      <c r="U39" s="137"/>
    </row>
    <row r="40" spans="2:21" ht="19.5" customHeight="1">
      <c r="B40" s="136" t="s">
        <v>472</v>
      </c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9"/>
      <c r="S40" s="139"/>
      <c r="T40" s="187"/>
      <c r="U40" s="137"/>
    </row>
    <row r="41" spans="1:21" ht="18" customHeight="1">
      <c r="A41" s="867" t="s">
        <v>473</v>
      </c>
      <c r="B41" s="867"/>
      <c r="C41" s="867"/>
      <c r="D41" s="867"/>
      <c r="E41" s="867"/>
      <c r="F41" s="867"/>
      <c r="G41" s="867"/>
      <c r="H41" s="867"/>
      <c r="I41" s="867"/>
      <c r="J41" s="867"/>
      <c r="K41" s="867"/>
      <c r="L41" s="867"/>
      <c r="M41" s="867"/>
      <c r="N41" s="867"/>
      <c r="O41" s="867"/>
      <c r="P41" s="867"/>
      <c r="Q41" s="867"/>
      <c r="R41" s="867"/>
      <c r="S41" s="867"/>
      <c r="U41" s="137"/>
    </row>
    <row r="42" spans="20:21" ht="18" customHeight="1" thickBot="1">
      <c r="T42" s="187"/>
      <c r="U42" s="137"/>
    </row>
    <row r="43" spans="1:21" ht="18" customHeight="1">
      <c r="A43" s="959" t="s">
        <v>86</v>
      </c>
      <c r="B43" s="1017" t="s">
        <v>340</v>
      </c>
      <c r="C43" s="1018"/>
      <c r="D43" s="1018"/>
      <c r="E43" s="1018"/>
      <c r="F43" s="1018"/>
      <c r="G43" s="1018"/>
      <c r="H43" s="1018"/>
      <c r="I43" s="1018"/>
      <c r="J43" s="1018"/>
      <c r="K43" s="1018"/>
      <c r="L43" s="1018"/>
      <c r="M43" s="1019"/>
      <c r="N43" s="190" t="s">
        <v>207</v>
      </c>
      <c r="O43" s="191"/>
      <c r="P43" s="191"/>
      <c r="Q43" s="191"/>
      <c r="R43" s="192"/>
      <c r="S43" s="193"/>
      <c r="T43" s="144"/>
      <c r="U43" s="137"/>
    </row>
    <row r="44" spans="1:21" ht="18" customHeight="1">
      <c r="A44" s="903"/>
      <c r="B44" s="960" t="s">
        <v>484</v>
      </c>
      <c r="C44" s="900"/>
      <c r="D44" s="961" t="s">
        <v>208</v>
      </c>
      <c r="E44" s="1005"/>
      <c r="F44" s="1005"/>
      <c r="G44" s="1005"/>
      <c r="H44" s="1005"/>
      <c r="I44" s="1005"/>
      <c r="J44" s="1005"/>
      <c r="K44" s="962"/>
      <c r="L44" s="961" t="s">
        <v>303</v>
      </c>
      <c r="M44" s="962"/>
      <c r="N44" s="961" t="s">
        <v>7</v>
      </c>
      <c r="O44" s="962"/>
      <c r="P44" s="965" t="s">
        <v>209</v>
      </c>
      <c r="Q44" s="966"/>
      <c r="R44" s="969" t="s">
        <v>210</v>
      </c>
      <c r="S44" s="970"/>
      <c r="T44" s="194"/>
      <c r="U44" s="137"/>
    </row>
    <row r="45" spans="1:21" ht="18" customHeight="1">
      <c r="A45" s="888"/>
      <c r="B45" s="887"/>
      <c r="C45" s="888"/>
      <c r="D45" s="1033" t="s">
        <v>304</v>
      </c>
      <c r="E45" s="1034"/>
      <c r="F45" s="978" t="s">
        <v>305</v>
      </c>
      <c r="G45" s="979"/>
      <c r="H45" s="994" t="s">
        <v>306</v>
      </c>
      <c r="I45" s="995"/>
      <c r="J45" s="994" t="s">
        <v>307</v>
      </c>
      <c r="K45" s="995"/>
      <c r="L45" s="963"/>
      <c r="M45" s="964"/>
      <c r="N45" s="963"/>
      <c r="O45" s="964"/>
      <c r="P45" s="967"/>
      <c r="Q45" s="968"/>
      <c r="R45" s="967"/>
      <c r="S45" s="971"/>
      <c r="T45" s="171"/>
      <c r="U45" s="137"/>
    </row>
    <row r="46" spans="1:21" ht="18" customHeight="1">
      <c r="A46" s="156" t="s">
        <v>519</v>
      </c>
      <c r="B46" s="195"/>
      <c r="C46" s="161">
        <v>2</v>
      </c>
      <c r="D46" s="974">
        <v>2</v>
      </c>
      <c r="E46" s="974"/>
      <c r="F46" s="980" t="s">
        <v>54</v>
      </c>
      <c r="G46" s="980"/>
      <c r="H46" s="980" t="s">
        <v>54</v>
      </c>
      <c r="I46" s="980"/>
      <c r="J46" s="980" t="s">
        <v>54</v>
      </c>
      <c r="K46" s="980"/>
      <c r="L46" s="980" t="s">
        <v>54</v>
      </c>
      <c r="M46" s="980"/>
      <c r="N46" s="1040">
        <v>5351</v>
      </c>
      <c r="O46" s="1040"/>
      <c r="P46" s="1040">
        <v>5351</v>
      </c>
      <c r="Q46" s="1040"/>
      <c r="R46" s="974" t="s">
        <v>218</v>
      </c>
      <c r="S46" s="974"/>
      <c r="T46" s="171"/>
      <c r="U46" s="137"/>
    </row>
    <row r="47" spans="1:21" ht="18" customHeight="1">
      <c r="A47" s="245" t="s">
        <v>52</v>
      </c>
      <c r="B47" s="196"/>
      <c r="C47" s="185">
        <v>2</v>
      </c>
      <c r="D47" s="958">
        <v>2</v>
      </c>
      <c r="E47" s="958"/>
      <c r="F47" s="958" t="s">
        <v>54</v>
      </c>
      <c r="G47" s="958"/>
      <c r="H47" s="958" t="s">
        <v>54</v>
      </c>
      <c r="I47" s="958"/>
      <c r="J47" s="958" t="s">
        <v>54</v>
      </c>
      <c r="K47" s="958"/>
      <c r="L47" s="958" t="s">
        <v>54</v>
      </c>
      <c r="M47" s="958"/>
      <c r="N47" s="975">
        <v>5361</v>
      </c>
      <c r="O47" s="975"/>
      <c r="P47" s="975">
        <v>5361</v>
      </c>
      <c r="Q47" s="975"/>
      <c r="R47" s="958" t="s">
        <v>218</v>
      </c>
      <c r="S47" s="958"/>
      <c r="T47" s="171"/>
      <c r="U47" s="137"/>
    </row>
    <row r="48" spans="1:21" ht="18" customHeight="1">
      <c r="A48" s="245" t="s">
        <v>435</v>
      </c>
      <c r="B48" s="196"/>
      <c r="C48" s="185">
        <v>2</v>
      </c>
      <c r="D48" s="958">
        <v>2</v>
      </c>
      <c r="E48" s="958"/>
      <c r="F48" s="958" t="s">
        <v>54</v>
      </c>
      <c r="G48" s="958"/>
      <c r="H48" s="958" t="s">
        <v>54</v>
      </c>
      <c r="I48" s="958"/>
      <c r="J48" s="958" t="s">
        <v>54</v>
      </c>
      <c r="K48" s="958"/>
      <c r="L48" s="958" t="s">
        <v>54</v>
      </c>
      <c r="M48" s="958"/>
      <c r="N48" s="976">
        <v>5350</v>
      </c>
      <c r="O48" s="976"/>
      <c r="P48" s="976">
        <v>5350</v>
      </c>
      <c r="Q48" s="976"/>
      <c r="R48" s="958" t="s">
        <v>54</v>
      </c>
      <c r="S48" s="958"/>
      <c r="T48" s="171"/>
      <c r="U48" s="135"/>
    </row>
    <row r="49" spans="1:21" ht="18" customHeight="1">
      <c r="A49" s="245" t="s">
        <v>480</v>
      </c>
      <c r="B49" s="197"/>
      <c r="C49" s="198">
        <v>1</v>
      </c>
      <c r="D49" s="972">
        <v>1</v>
      </c>
      <c r="E49" s="972"/>
      <c r="F49" s="972" t="s">
        <v>54</v>
      </c>
      <c r="G49" s="972"/>
      <c r="H49" s="972" t="s">
        <v>54</v>
      </c>
      <c r="I49" s="972"/>
      <c r="J49" s="972" t="s">
        <v>54</v>
      </c>
      <c r="K49" s="972"/>
      <c r="L49" s="972" t="s">
        <v>54</v>
      </c>
      <c r="M49" s="972"/>
      <c r="N49" s="981">
        <v>1184</v>
      </c>
      <c r="O49" s="981"/>
      <c r="P49" s="981">
        <v>1184</v>
      </c>
      <c r="Q49" s="981"/>
      <c r="R49" s="972" t="s">
        <v>54</v>
      </c>
      <c r="S49" s="972"/>
      <c r="T49" s="199"/>
      <c r="U49" s="137"/>
    </row>
    <row r="50" spans="1:21" ht="15" customHeight="1">
      <c r="A50" s="248" t="s">
        <v>511</v>
      </c>
      <c r="B50" s="164"/>
      <c r="C50" s="164">
        <v>1</v>
      </c>
      <c r="D50" s="973">
        <v>1</v>
      </c>
      <c r="E50" s="973"/>
      <c r="F50" s="973" t="s">
        <v>54</v>
      </c>
      <c r="G50" s="973"/>
      <c r="H50" s="973" t="s">
        <v>54</v>
      </c>
      <c r="I50" s="973"/>
      <c r="J50" s="973" t="s">
        <v>54</v>
      </c>
      <c r="K50" s="973"/>
      <c r="L50" s="973" t="s">
        <v>54</v>
      </c>
      <c r="M50" s="973"/>
      <c r="N50" s="977">
        <v>1184</v>
      </c>
      <c r="O50" s="977"/>
      <c r="P50" s="977">
        <v>1184</v>
      </c>
      <c r="Q50" s="977"/>
      <c r="R50" s="973" t="s">
        <v>54</v>
      </c>
      <c r="S50" s="973"/>
      <c r="T50" s="137"/>
      <c r="U50" s="137"/>
    </row>
    <row r="51" spans="1:21" ht="15" customHeight="1">
      <c r="A51" s="185" t="s">
        <v>342</v>
      </c>
      <c r="B51" s="137"/>
      <c r="C51" s="137"/>
      <c r="D51" s="146"/>
      <c r="E51" s="146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U51" s="137"/>
    </row>
    <row r="52" spans="20:27" ht="15" customHeight="1">
      <c r="T52" s="137"/>
      <c r="U52" s="137"/>
      <c r="V52" s="140"/>
      <c r="W52" s="140"/>
      <c r="X52" s="140"/>
      <c r="Y52" s="140"/>
      <c r="Z52" s="140"/>
      <c r="AA52" s="140"/>
    </row>
    <row r="53" spans="1:32" ht="19.5" customHeight="1">
      <c r="A53" s="170"/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170"/>
      <c r="S53" s="170"/>
      <c r="T53" s="135"/>
      <c r="U53" s="137"/>
      <c r="V53" s="139"/>
      <c r="W53" s="136" t="s">
        <v>443</v>
      </c>
      <c r="X53" s="136"/>
      <c r="Y53" s="136"/>
      <c r="Z53" s="136"/>
      <c r="AA53" s="136"/>
      <c r="AB53" s="186"/>
      <c r="AC53" s="202"/>
      <c r="AD53" s="202"/>
      <c r="AE53" s="202"/>
      <c r="AF53" s="202"/>
    </row>
    <row r="54" spans="20:27" ht="18" customHeight="1">
      <c r="T54" s="187"/>
      <c r="U54" s="137"/>
      <c r="V54" s="103"/>
      <c r="W54" s="189" t="s">
        <v>444</v>
      </c>
      <c r="X54" s="186"/>
      <c r="Y54" s="186"/>
      <c r="Z54" s="186"/>
      <c r="AA54" s="186"/>
    </row>
    <row r="55" spans="20:32" ht="18" customHeight="1">
      <c r="T55" s="187"/>
      <c r="U55" s="137"/>
      <c r="Z55" s="508" t="s">
        <v>445</v>
      </c>
      <c r="AB55" s="203"/>
      <c r="AC55" s="148"/>
      <c r="AD55" s="148"/>
      <c r="AE55" s="148"/>
      <c r="AF55" s="148"/>
    </row>
    <row r="56" spans="20:32" ht="18" customHeight="1">
      <c r="T56" s="146"/>
      <c r="U56" s="137"/>
      <c r="V56" s="232" t="s">
        <v>443</v>
      </c>
      <c r="W56" s="232" t="s">
        <v>436</v>
      </c>
      <c r="X56" s="477" t="s">
        <v>443</v>
      </c>
      <c r="Y56" s="477" t="s">
        <v>443</v>
      </c>
      <c r="Z56" s="477" t="s">
        <v>443</v>
      </c>
      <c r="AA56" s="203"/>
      <c r="AB56" s="103"/>
      <c r="AC56" s="148"/>
      <c r="AD56" s="135"/>
      <c r="AE56" s="135"/>
      <c r="AF56" s="148"/>
    </row>
    <row r="57" spans="20:32" ht="18" customHeight="1">
      <c r="T57" s="135"/>
      <c r="U57" s="137"/>
      <c r="V57" s="477" t="s">
        <v>436</v>
      </c>
      <c r="W57" s="509" t="s">
        <v>436</v>
      </c>
      <c r="X57" s="505" t="s">
        <v>436</v>
      </c>
      <c r="Y57" s="505" t="s">
        <v>436</v>
      </c>
      <c r="Z57" s="505" t="s">
        <v>436</v>
      </c>
      <c r="AA57" s="103"/>
      <c r="AB57" s="86"/>
      <c r="AC57" s="185"/>
      <c r="AD57" s="185"/>
      <c r="AE57" s="185"/>
      <c r="AF57" s="185"/>
    </row>
    <row r="58" spans="20:32" ht="18" customHeight="1">
      <c r="T58" s="146"/>
      <c r="V58" s="477" t="s">
        <v>436</v>
      </c>
      <c r="W58" s="509" t="s">
        <v>436</v>
      </c>
      <c r="X58" s="505" t="s">
        <v>436</v>
      </c>
      <c r="Y58" s="505" t="s">
        <v>436</v>
      </c>
      <c r="Z58" s="505" t="s">
        <v>436</v>
      </c>
      <c r="AA58" s="86"/>
      <c r="AB58" s="86"/>
      <c r="AC58" s="185"/>
      <c r="AD58" s="185"/>
      <c r="AE58" s="185"/>
      <c r="AF58" s="185"/>
    </row>
    <row r="59" spans="20:32" ht="18" customHeight="1">
      <c r="T59" s="206"/>
      <c r="V59" s="477" t="s">
        <v>436</v>
      </c>
      <c r="W59" s="509" t="s">
        <v>436</v>
      </c>
      <c r="X59" s="505" t="s">
        <v>436</v>
      </c>
      <c r="Y59" s="505" t="s">
        <v>436</v>
      </c>
      <c r="Z59" s="505" t="s">
        <v>436</v>
      </c>
      <c r="AA59" s="86"/>
      <c r="AB59" s="86"/>
      <c r="AC59" s="185"/>
      <c r="AD59" s="185"/>
      <c r="AE59" s="185"/>
      <c r="AF59" s="185"/>
    </row>
    <row r="60" spans="20:32" ht="18" customHeight="1">
      <c r="T60" s="206"/>
      <c r="V60" s="477" t="s">
        <v>437</v>
      </c>
      <c r="W60" s="509" t="s">
        <v>437</v>
      </c>
      <c r="X60" s="505" t="s">
        <v>436</v>
      </c>
      <c r="Y60" s="505" t="s">
        <v>436</v>
      </c>
      <c r="Z60" s="505" t="s">
        <v>436</v>
      </c>
      <c r="AA60" s="86"/>
      <c r="AB60" s="86"/>
      <c r="AC60" s="185"/>
      <c r="AD60" s="185"/>
      <c r="AE60" s="185"/>
      <c r="AF60" s="185"/>
    </row>
    <row r="61" spans="20:32" ht="18" customHeight="1">
      <c r="T61" s="206"/>
      <c r="V61" s="510" t="s">
        <v>436</v>
      </c>
      <c r="W61" s="511" t="s">
        <v>436</v>
      </c>
      <c r="X61" s="512" t="s">
        <v>436</v>
      </c>
      <c r="Y61" s="512" t="s">
        <v>436</v>
      </c>
      <c r="Z61" s="512" t="s">
        <v>437</v>
      </c>
      <c r="AA61" s="200"/>
      <c r="AB61" s="200"/>
      <c r="AC61" s="185"/>
      <c r="AD61" s="185"/>
      <c r="AE61" s="185"/>
      <c r="AF61" s="185"/>
    </row>
    <row r="62" spans="20:27" ht="18" customHeight="1">
      <c r="T62" s="206"/>
      <c r="V62" s="167" t="s">
        <v>445</v>
      </c>
      <c r="AA62" s="86"/>
    </row>
    <row r="63" spans="20:22" ht="18" customHeight="1">
      <c r="T63" s="207"/>
      <c r="V63" s="184" t="s">
        <v>444</v>
      </c>
    </row>
    <row r="64" ht="15" customHeight="1"/>
    <row r="65" ht="15" customHeight="1"/>
    <row r="66" ht="15" customHeight="1"/>
    <row r="67" ht="15" customHeight="1"/>
  </sheetData>
  <sheetProtection/>
  <mergeCells count="171">
    <mergeCell ref="W7:W8"/>
    <mergeCell ref="X7:X8"/>
    <mergeCell ref="R46:S46"/>
    <mergeCell ref="R47:S47"/>
    <mergeCell ref="A41:S41"/>
    <mergeCell ref="H13:I13"/>
    <mergeCell ref="A21:T21"/>
    <mergeCell ref="N28:P28"/>
    <mergeCell ref="N29:P29"/>
    <mergeCell ref="Q29:S29"/>
    <mergeCell ref="P12:Q12"/>
    <mergeCell ref="N49:O49"/>
    <mergeCell ref="P49:Q49"/>
    <mergeCell ref="R49:S49"/>
    <mergeCell ref="N46:O46"/>
    <mergeCell ref="N47:O47"/>
    <mergeCell ref="P46:Q46"/>
    <mergeCell ref="V3:AF3"/>
    <mergeCell ref="W5:AB5"/>
    <mergeCell ref="W6:AA6"/>
    <mergeCell ref="Y7:Y8"/>
    <mergeCell ref="Z7:Z8"/>
    <mergeCell ref="AA7:AA8"/>
    <mergeCell ref="AB6:AB8"/>
    <mergeCell ref="AC7:AC8"/>
    <mergeCell ref="AF6:AF8"/>
    <mergeCell ref="V5:V8"/>
    <mergeCell ref="J46:K46"/>
    <mergeCell ref="J47:K47"/>
    <mergeCell ref="R50:S50"/>
    <mergeCell ref="H50:I50"/>
    <mergeCell ref="H49:I49"/>
    <mergeCell ref="F49:G49"/>
    <mergeCell ref="J49:K49"/>
    <mergeCell ref="L50:M50"/>
    <mergeCell ref="N50:O50"/>
    <mergeCell ref="H45:I45"/>
    <mergeCell ref="D45:E45"/>
    <mergeCell ref="J45:K45"/>
    <mergeCell ref="D47:E47"/>
    <mergeCell ref="E30:G30"/>
    <mergeCell ref="H30:J30"/>
    <mergeCell ref="D44:K44"/>
    <mergeCell ref="B43:M43"/>
    <mergeCell ref="F47:G47"/>
    <mergeCell ref="H47:I47"/>
    <mergeCell ref="E26:G26"/>
    <mergeCell ref="A24:A25"/>
    <mergeCell ref="E25:G25"/>
    <mergeCell ref="K25:M25"/>
    <mergeCell ref="N25:P25"/>
    <mergeCell ref="Q28:S28"/>
    <mergeCell ref="E28:G28"/>
    <mergeCell ref="K28:M28"/>
    <mergeCell ref="B24:D25"/>
    <mergeCell ref="B26:D26"/>
    <mergeCell ref="K29:M29"/>
    <mergeCell ref="K30:M30"/>
    <mergeCell ref="K27:M27"/>
    <mergeCell ref="B30:D30"/>
    <mergeCell ref="B27:D27"/>
    <mergeCell ref="B28:D28"/>
    <mergeCell ref="B29:D29"/>
    <mergeCell ref="E27:G27"/>
    <mergeCell ref="E29:G29"/>
    <mergeCell ref="L13:M13"/>
    <mergeCell ref="J11:K11"/>
    <mergeCell ref="L10:M10"/>
    <mergeCell ref="D13:E13"/>
    <mergeCell ref="F12:G12"/>
    <mergeCell ref="F11:G11"/>
    <mergeCell ref="P6:Q8"/>
    <mergeCell ref="H6:O6"/>
    <mergeCell ref="N10:O10"/>
    <mergeCell ref="N13:O13"/>
    <mergeCell ref="J12:K12"/>
    <mergeCell ref="P11:Q11"/>
    <mergeCell ref="P13:Q13"/>
    <mergeCell ref="P10:S10"/>
    <mergeCell ref="R6:S8"/>
    <mergeCell ref="P9:S9"/>
    <mergeCell ref="A6:A8"/>
    <mergeCell ref="N8:O8"/>
    <mergeCell ref="L8:M8"/>
    <mergeCell ref="N9:O9"/>
    <mergeCell ref="H7:I8"/>
    <mergeCell ref="D7:E8"/>
    <mergeCell ref="L9:M9"/>
    <mergeCell ref="B6:E6"/>
    <mergeCell ref="F6:G8"/>
    <mergeCell ref="J9:K9"/>
    <mergeCell ref="B7:B8"/>
    <mergeCell ref="C7:C8"/>
    <mergeCell ref="H9:I9"/>
    <mergeCell ref="H10:I10"/>
    <mergeCell ref="N12:O12"/>
    <mergeCell ref="J10:K10"/>
    <mergeCell ref="F10:G10"/>
    <mergeCell ref="H11:I11"/>
    <mergeCell ref="H12:I12"/>
    <mergeCell ref="L12:M12"/>
    <mergeCell ref="AC29:AC30"/>
    <mergeCell ref="V29:V30"/>
    <mergeCell ref="W29:W30"/>
    <mergeCell ref="J8:K8"/>
    <mergeCell ref="Q27:S27"/>
    <mergeCell ref="L11:M11"/>
    <mergeCell ref="K26:M26"/>
    <mergeCell ref="Q26:S26"/>
    <mergeCell ref="N26:P26"/>
    <mergeCell ref="N11:O11"/>
    <mergeCell ref="H25:J25"/>
    <mergeCell ref="Q30:S30"/>
    <mergeCell ref="N30:P30"/>
    <mergeCell ref="Q25:S25"/>
    <mergeCell ref="H27:J27"/>
    <mergeCell ref="H28:J28"/>
    <mergeCell ref="H29:J29"/>
    <mergeCell ref="H26:J26"/>
    <mergeCell ref="Y29:Z29"/>
    <mergeCell ref="D9:E9"/>
    <mergeCell ref="F9:G9"/>
    <mergeCell ref="D10:E10"/>
    <mergeCell ref="N27:P27"/>
    <mergeCell ref="F13:G13"/>
    <mergeCell ref="J13:K13"/>
    <mergeCell ref="D12:E12"/>
    <mergeCell ref="D11:E11"/>
    <mergeCell ref="F45:G45"/>
    <mergeCell ref="H46:I46"/>
    <mergeCell ref="L49:M49"/>
    <mergeCell ref="D50:E50"/>
    <mergeCell ref="L46:M46"/>
    <mergeCell ref="L47:M47"/>
    <mergeCell ref="L44:M45"/>
    <mergeCell ref="H48:I48"/>
    <mergeCell ref="L48:M48"/>
    <mergeCell ref="F46:G46"/>
    <mergeCell ref="D49:E49"/>
    <mergeCell ref="J50:K50"/>
    <mergeCell ref="F50:G50"/>
    <mergeCell ref="D46:E46"/>
    <mergeCell ref="P47:Q47"/>
    <mergeCell ref="P48:Q48"/>
    <mergeCell ref="P50:Q50"/>
    <mergeCell ref="N48:O48"/>
    <mergeCell ref="J48:K48"/>
    <mergeCell ref="F48:G48"/>
    <mergeCell ref="AA33:AB33"/>
    <mergeCell ref="AA34:AB34"/>
    <mergeCell ref="R48:S48"/>
    <mergeCell ref="A43:A45"/>
    <mergeCell ref="B44:C45"/>
    <mergeCell ref="N44:O45"/>
    <mergeCell ref="P44:Q45"/>
    <mergeCell ref="R44:S45"/>
    <mergeCell ref="D48:E48"/>
    <mergeCell ref="V34:V35"/>
    <mergeCell ref="W34:W35"/>
    <mergeCell ref="X34:Z34"/>
    <mergeCell ref="AC34:AC35"/>
    <mergeCell ref="AD34:AD35"/>
    <mergeCell ref="V27:AD27"/>
    <mergeCell ref="AA29:AB30"/>
    <mergeCell ref="AD29:AD30"/>
    <mergeCell ref="AA31:AB31"/>
    <mergeCell ref="AA32:AB32"/>
  </mergeCells>
  <printOptions horizontalCentered="1"/>
  <pageMargins left="0.5118110236220472" right="0.5905511811023623" top="0.5905511811023623" bottom="0.07874015748031496" header="0" footer="0"/>
  <pageSetup fitToHeight="1" fitToWidth="1" horizontalDpi="300" verticalDpi="3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yutaka-k</cp:lastModifiedBy>
  <cp:lastPrinted>2015-03-05T03:35:57Z</cp:lastPrinted>
  <dcterms:created xsi:type="dcterms:W3CDTF">2005-08-11T08:08:28Z</dcterms:created>
  <dcterms:modified xsi:type="dcterms:W3CDTF">2015-03-05T03:39:14Z</dcterms:modified>
  <cp:category/>
  <cp:version/>
  <cp:contentType/>
  <cp:contentStatus/>
</cp:coreProperties>
</file>