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船質" sheetId="1" r:id="rId1"/>
  </sheets>
  <definedNames>
    <definedName name="_xlnm.Print_Area" localSheetId="0">'船質'!$B$1:$AM$184</definedName>
    <definedName name="_xlnm.Print_Titles" localSheetId="0">'船質'!$B:$C</definedName>
  </definedNames>
  <calcPr fullCalcOnLoad="1"/>
</workbook>
</file>

<file path=xl/sharedStrings.xml><?xml version="1.0" encoding="utf-8"?>
<sst xmlns="http://schemas.openxmlformats.org/spreadsheetml/2006/main" count="458" uniqueCount="44">
  <si>
    <t>漁船統計表</t>
  </si>
  <si>
    <t>鋼船</t>
  </si>
  <si>
    <t>漁船統計表</t>
  </si>
  <si>
    <t>（船質）</t>
  </si>
  <si>
    <t>項目</t>
  </si>
  <si>
    <t>機関
種類</t>
  </si>
  <si>
    <t>総計</t>
  </si>
  <si>
    <t>0～0.9㌧</t>
  </si>
  <si>
    <t>1～2.9㌧</t>
  </si>
  <si>
    <t>3～4.9㌧</t>
  </si>
  <si>
    <t>5～9㌧</t>
  </si>
  <si>
    <t>10～14㌧</t>
  </si>
  <si>
    <t>15～19㌧</t>
  </si>
  <si>
    <t>20～29㌧</t>
  </si>
  <si>
    <t>30～49㌧</t>
  </si>
  <si>
    <t>50～99㌧</t>
  </si>
  <si>
    <t>100～199㌧</t>
  </si>
  <si>
    <t>200㌧～</t>
  </si>
  <si>
    <t>隻数</t>
  </si>
  <si>
    <t>総トン数</t>
  </si>
  <si>
    <t>馬力</t>
  </si>
  <si>
    <t>内水面</t>
  </si>
  <si>
    <t>D</t>
  </si>
  <si>
    <t>E</t>
  </si>
  <si>
    <t>T</t>
  </si>
  <si>
    <t>採介藻</t>
  </si>
  <si>
    <t>定置</t>
  </si>
  <si>
    <t>一本つり</t>
  </si>
  <si>
    <t>はえなわ</t>
  </si>
  <si>
    <t>刺網</t>
  </si>
  <si>
    <t>まき網
(網船）</t>
  </si>
  <si>
    <t>まき網
附属船</t>
  </si>
  <si>
    <t>底びき網</t>
  </si>
  <si>
    <t>ひき網</t>
  </si>
  <si>
    <t>官公庁船</t>
  </si>
  <si>
    <t>運搬船</t>
  </si>
  <si>
    <t>雑漁業</t>
  </si>
  <si>
    <t>木船</t>
  </si>
  <si>
    <t>ＦＲＰ船</t>
  </si>
  <si>
    <t>（総合計）</t>
  </si>
  <si>
    <t>漁種</t>
  </si>
  <si>
    <t>D</t>
  </si>
  <si>
    <t>E</t>
  </si>
  <si>
    <t>T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</si>
</sst>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"/>
    <numFmt numFmtId="178" formatCode="#,##0.00_);[Red]\(#,##0.00\)"/>
    <numFmt numFmtId="179" formatCode="#,##0_);[Red]\(#,##0\)"/>
    <numFmt numFmtId="180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 style="double"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double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7" fontId="0" fillId="0" borderId="15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38" fontId="0" fillId="0" borderId="15" xfId="48" applyFont="1" applyBorder="1" applyAlignment="1">
      <alignment horizontal="right" vertical="center"/>
    </xf>
    <xf numFmtId="38" fontId="0" fillId="0" borderId="17" xfId="48" applyFon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19" xfId="0" applyFill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9" xfId="48" applyFont="1" applyFill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13" xfId="48" applyFont="1" applyBorder="1" applyAlignment="1">
      <alignment horizontal="center" vertical="center"/>
    </xf>
    <xf numFmtId="38" fontId="0" fillId="0" borderId="22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9" xfId="48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177" fontId="0" fillId="0" borderId="33" xfId="0" applyNumberFormat="1" applyBorder="1" applyAlignment="1">
      <alignment horizontal="right" vertical="center"/>
    </xf>
    <xf numFmtId="38" fontId="0" fillId="0" borderId="33" xfId="48" applyFont="1" applyBorder="1" applyAlignment="1">
      <alignment horizontal="right" vertical="center"/>
    </xf>
    <xf numFmtId="0" fontId="0" fillId="0" borderId="33" xfId="0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4" xfId="48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178" fontId="0" fillId="0" borderId="15" xfId="0" applyNumberFormat="1" applyBorder="1" applyAlignment="1">
      <alignment horizontal="right" vertical="center"/>
    </xf>
    <xf numFmtId="179" fontId="0" fillId="0" borderId="15" xfId="48" applyNumberFormat="1" applyFont="1" applyBorder="1" applyAlignment="1">
      <alignment horizontal="right" vertical="center"/>
    </xf>
    <xf numFmtId="179" fontId="0" fillId="0" borderId="15" xfId="0" applyNumberFormat="1" applyBorder="1" applyAlignment="1">
      <alignment horizontal="right" vertical="center"/>
    </xf>
    <xf numFmtId="179" fontId="0" fillId="0" borderId="37" xfId="48" applyNumberFormat="1" applyFont="1" applyBorder="1" applyAlignment="1">
      <alignment horizontal="right" vertical="center"/>
    </xf>
    <xf numFmtId="179" fontId="0" fillId="0" borderId="37" xfId="0" applyNumberFormat="1" applyFill="1" applyBorder="1" applyAlignment="1">
      <alignment horizontal="right" vertical="center"/>
    </xf>
    <xf numFmtId="179" fontId="0" fillId="0" borderId="37" xfId="48" applyNumberFormat="1" applyFont="1" applyFill="1" applyBorder="1" applyAlignment="1">
      <alignment horizontal="right" vertical="center"/>
    </xf>
    <xf numFmtId="178" fontId="0" fillId="0" borderId="37" xfId="0" applyNumberFormat="1" applyBorder="1" applyAlignment="1">
      <alignment horizontal="right" vertical="center"/>
    </xf>
    <xf numFmtId="178" fontId="0" fillId="0" borderId="15" xfId="48" applyNumberFormat="1" applyFont="1" applyBorder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8" fontId="0" fillId="0" borderId="13" xfId="0" applyNumberFormat="1" applyBorder="1" applyAlignment="1">
      <alignment horizontal="center" vertical="center"/>
    </xf>
    <xf numFmtId="178" fontId="0" fillId="0" borderId="17" xfId="48" applyNumberFormat="1" applyFon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33" xfId="48" applyNumberFormat="1" applyFont="1" applyBorder="1" applyAlignment="1">
      <alignment horizontal="right" vertical="center"/>
    </xf>
    <xf numFmtId="178" fontId="0" fillId="0" borderId="31" xfId="0" applyNumberFormat="1" applyBorder="1" applyAlignment="1">
      <alignment horizontal="right" vertical="center"/>
    </xf>
    <xf numFmtId="178" fontId="0" fillId="0" borderId="0" xfId="0" applyNumberFormat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19" xfId="0" applyNumberFormat="1" applyFill="1" applyBorder="1" applyAlignment="1">
      <alignment vertical="center"/>
    </xf>
    <xf numFmtId="178" fontId="0" fillId="0" borderId="21" xfId="0" applyNumberFormat="1" applyBorder="1" applyAlignment="1">
      <alignment horizontal="right" vertical="center"/>
    </xf>
    <xf numFmtId="178" fontId="0" fillId="0" borderId="33" xfId="0" applyNumberFormat="1" applyBorder="1" applyAlignment="1">
      <alignment horizontal="right" vertical="center"/>
    </xf>
    <xf numFmtId="178" fontId="0" fillId="0" borderId="0" xfId="0" applyNumberFormat="1" applyAlignment="1">
      <alignment horizontal="center" vertical="center"/>
    </xf>
    <xf numFmtId="179" fontId="0" fillId="0" borderId="28" xfId="48" applyNumberFormat="1" applyFont="1" applyBorder="1" applyAlignment="1">
      <alignment horizontal="right" vertical="center"/>
    </xf>
    <xf numFmtId="179" fontId="0" fillId="0" borderId="38" xfId="48" applyNumberFormat="1" applyFont="1" applyBorder="1" applyAlignment="1">
      <alignment horizontal="right" vertical="center"/>
    </xf>
    <xf numFmtId="179" fontId="0" fillId="0" borderId="39" xfId="48" applyNumberFormat="1" applyFont="1" applyBorder="1" applyAlignment="1">
      <alignment horizontal="right" vertical="center"/>
    </xf>
    <xf numFmtId="179" fontId="0" fillId="0" borderId="16" xfId="48" applyNumberFormat="1" applyFont="1" applyBorder="1" applyAlignment="1">
      <alignment horizontal="right" vertical="center"/>
    </xf>
    <xf numFmtId="179" fontId="0" fillId="0" borderId="40" xfId="48" applyNumberFormat="1" applyFont="1" applyFill="1" applyBorder="1" applyAlignment="1">
      <alignment horizontal="right" vertical="center"/>
    </xf>
    <xf numFmtId="38" fontId="0" fillId="0" borderId="27" xfId="48" applyFont="1" applyBorder="1" applyAlignment="1">
      <alignment horizontal="right" vertical="center"/>
    </xf>
    <xf numFmtId="38" fontId="0" fillId="0" borderId="28" xfId="48" applyFont="1" applyBorder="1" applyAlignment="1">
      <alignment horizontal="right" vertical="center"/>
    </xf>
    <xf numFmtId="38" fontId="0" fillId="0" borderId="30" xfId="48" applyFont="1" applyBorder="1" applyAlignment="1">
      <alignment horizontal="right" vertical="center"/>
    </xf>
    <xf numFmtId="38" fontId="0" fillId="0" borderId="36" xfId="48" applyFont="1" applyBorder="1" applyAlignment="1">
      <alignment horizontal="right" vertical="center"/>
    </xf>
    <xf numFmtId="38" fontId="0" fillId="0" borderId="22" xfId="48" applyFont="1" applyBorder="1" applyAlignment="1">
      <alignment horizontal="right" vertical="center"/>
    </xf>
    <xf numFmtId="38" fontId="0" fillId="0" borderId="16" xfId="48" applyFont="1" applyBorder="1" applyAlignment="1">
      <alignment horizontal="right" vertical="center"/>
    </xf>
    <xf numFmtId="38" fontId="0" fillId="0" borderId="20" xfId="48" applyFont="1" applyBorder="1" applyAlignment="1">
      <alignment horizontal="right" vertical="center"/>
    </xf>
    <xf numFmtId="38" fontId="0" fillId="0" borderId="18" xfId="48" applyFont="1" applyBorder="1" applyAlignment="1">
      <alignment horizontal="right" vertical="center"/>
    </xf>
    <xf numFmtId="38" fontId="0" fillId="0" borderId="34" xfId="48" applyFont="1" applyBorder="1" applyAlignment="1">
      <alignment horizontal="right" vertical="center"/>
    </xf>
    <xf numFmtId="177" fontId="0" fillId="0" borderId="28" xfId="0" applyNumberFormat="1" applyBorder="1" applyAlignment="1">
      <alignment horizontal="right" vertical="center"/>
    </xf>
    <xf numFmtId="177" fontId="0" fillId="0" borderId="30" xfId="0" applyNumberFormat="1" applyBorder="1" applyAlignment="1">
      <alignment horizontal="right" vertical="center"/>
    </xf>
    <xf numFmtId="177" fontId="0" fillId="0" borderId="36" xfId="0" applyNumberFormat="1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80" fontId="0" fillId="0" borderId="33" xfId="48" applyNumberFormat="1" applyFont="1" applyBorder="1" applyAlignment="1">
      <alignment vertical="center"/>
    </xf>
    <xf numFmtId="0" fontId="0" fillId="0" borderId="43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 wrapText="1"/>
    </xf>
    <xf numFmtId="0" fontId="0" fillId="0" borderId="47" xfId="0" applyBorder="1" applyAlignment="1">
      <alignment horizontal="distributed" vertical="center" wrapText="1"/>
    </xf>
    <xf numFmtId="0" fontId="0" fillId="0" borderId="44" xfId="0" applyBorder="1" applyAlignment="1">
      <alignment horizontal="distributed" vertical="center" wrapText="1"/>
    </xf>
    <xf numFmtId="0" fontId="0" fillId="0" borderId="41" xfId="0" applyBorder="1" applyAlignment="1">
      <alignment horizontal="distributed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distributed"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304800" y="466725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1630025" y="466725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50</xdr:row>
      <xdr:rowOff>0</xdr:rowOff>
    </xdr:to>
    <xdr:sp>
      <xdr:nvSpPr>
        <xdr:cNvPr id="3" name="Line 3"/>
        <xdr:cNvSpPr>
          <a:spLocks/>
        </xdr:cNvSpPr>
      </xdr:nvSpPr>
      <xdr:spPr>
        <a:xfrm>
          <a:off x="304800" y="8553450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48</xdr:row>
      <xdr:rowOff>0</xdr:rowOff>
    </xdr:from>
    <xdr:to>
      <xdr:col>21</xdr:col>
      <xdr:colOff>0</xdr:colOff>
      <xdr:row>50</xdr:row>
      <xdr:rowOff>0</xdr:rowOff>
    </xdr:to>
    <xdr:sp>
      <xdr:nvSpPr>
        <xdr:cNvPr id="4" name="Line 4"/>
        <xdr:cNvSpPr>
          <a:spLocks/>
        </xdr:cNvSpPr>
      </xdr:nvSpPr>
      <xdr:spPr>
        <a:xfrm>
          <a:off x="11630025" y="8553450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2</xdr:col>
      <xdr:colOff>0</xdr:colOff>
      <xdr:row>96</xdr:row>
      <xdr:rowOff>0</xdr:rowOff>
    </xdr:to>
    <xdr:sp>
      <xdr:nvSpPr>
        <xdr:cNvPr id="5" name="Line 5"/>
        <xdr:cNvSpPr>
          <a:spLocks/>
        </xdr:cNvSpPr>
      </xdr:nvSpPr>
      <xdr:spPr>
        <a:xfrm>
          <a:off x="304800" y="16640175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96</xdr:row>
      <xdr:rowOff>0</xdr:rowOff>
    </xdr:to>
    <xdr:sp>
      <xdr:nvSpPr>
        <xdr:cNvPr id="6" name="Line 6"/>
        <xdr:cNvSpPr>
          <a:spLocks/>
        </xdr:cNvSpPr>
      </xdr:nvSpPr>
      <xdr:spPr>
        <a:xfrm>
          <a:off x="11630025" y="16640175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2</xdr:col>
      <xdr:colOff>0</xdr:colOff>
      <xdr:row>142</xdr:row>
      <xdr:rowOff>0</xdr:rowOff>
    </xdr:to>
    <xdr:sp>
      <xdr:nvSpPr>
        <xdr:cNvPr id="7" name="Line 7"/>
        <xdr:cNvSpPr>
          <a:spLocks/>
        </xdr:cNvSpPr>
      </xdr:nvSpPr>
      <xdr:spPr>
        <a:xfrm>
          <a:off x="304800" y="24726900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140</xdr:row>
      <xdr:rowOff>0</xdr:rowOff>
    </xdr:from>
    <xdr:to>
      <xdr:col>21</xdr:col>
      <xdr:colOff>0</xdr:colOff>
      <xdr:row>142</xdr:row>
      <xdr:rowOff>0</xdr:rowOff>
    </xdr:to>
    <xdr:sp>
      <xdr:nvSpPr>
        <xdr:cNvPr id="8" name="Line 8"/>
        <xdr:cNvSpPr>
          <a:spLocks/>
        </xdr:cNvSpPr>
      </xdr:nvSpPr>
      <xdr:spPr>
        <a:xfrm>
          <a:off x="11630025" y="24726900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50</xdr:row>
      <xdr:rowOff>0</xdr:rowOff>
    </xdr:to>
    <xdr:sp>
      <xdr:nvSpPr>
        <xdr:cNvPr id="9" name="Line 9"/>
        <xdr:cNvSpPr>
          <a:spLocks/>
        </xdr:cNvSpPr>
      </xdr:nvSpPr>
      <xdr:spPr>
        <a:xfrm>
          <a:off x="304800" y="8553450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48</xdr:row>
      <xdr:rowOff>0</xdr:rowOff>
    </xdr:from>
    <xdr:to>
      <xdr:col>21</xdr:col>
      <xdr:colOff>0</xdr:colOff>
      <xdr:row>50</xdr:row>
      <xdr:rowOff>0</xdr:rowOff>
    </xdr:to>
    <xdr:sp>
      <xdr:nvSpPr>
        <xdr:cNvPr id="10" name="Line 10"/>
        <xdr:cNvSpPr>
          <a:spLocks/>
        </xdr:cNvSpPr>
      </xdr:nvSpPr>
      <xdr:spPr>
        <a:xfrm>
          <a:off x="11630025" y="8553450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2</xdr:col>
      <xdr:colOff>0</xdr:colOff>
      <xdr:row>96</xdr:row>
      <xdr:rowOff>0</xdr:rowOff>
    </xdr:to>
    <xdr:sp>
      <xdr:nvSpPr>
        <xdr:cNvPr id="11" name="Line 11"/>
        <xdr:cNvSpPr>
          <a:spLocks/>
        </xdr:cNvSpPr>
      </xdr:nvSpPr>
      <xdr:spPr>
        <a:xfrm>
          <a:off x="304800" y="16640175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96</xdr:row>
      <xdr:rowOff>0</xdr:rowOff>
    </xdr:to>
    <xdr:sp>
      <xdr:nvSpPr>
        <xdr:cNvPr id="12" name="Line 12"/>
        <xdr:cNvSpPr>
          <a:spLocks/>
        </xdr:cNvSpPr>
      </xdr:nvSpPr>
      <xdr:spPr>
        <a:xfrm>
          <a:off x="11630025" y="16640175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2</xdr:col>
      <xdr:colOff>0</xdr:colOff>
      <xdr:row>142</xdr:row>
      <xdr:rowOff>0</xdr:rowOff>
    </xdr:to>
    <xdr:sp>
      <xdr:nvSpPr>
        <xdr:cNvPr id="13" name="Line 13"/>
        <xdr:cNvSpPr>
          <a:spLocks/>
        </xdr:cNvSpPr>
      </xdr:nvSpPr>
      <xdr:spPr>
        <a:xfrm>
          <a:off x="304800" y="24726900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140</xdr:row>
      <xdr:rowOff>0</xdr:rowOff>
    </xdr:from>
    <xdr:to>
      <xdr:col>21</xdr:col>
      <xdr:colOff>0</xdr:colOff>
      <xdr:row>142</xdr:row>
      <xdr:rowOff>0</xdr:rowOff>
    </xdr:to>
    <xdr:sp>
      <xdr:nvSpPr>
        <xdr:cNvPr id="14" name="Line 14"/>
        <xdr:cNvSpPr>
          <a:spLocks/>
        </xdr:cNvSpPr>
      </xdr:nvSpPr>
      <xdr:spPr>
        <a:xfrm>
          <a:off x="11630025" y="24726900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2</xdr:col>
      <xdr:colOff>0</xdr:colOff>
      <xdr:row>142</xdr:row>
      <xdr:rowOff>0</xdr:rowOff>
    </xdr:to>
    <xdr:sp>
      <xdr:nvSpPr>
        <xdr:cNvPr id="15" name="Line 15"/>
        <xdr:cNvSpPr>
          <a:spLocks/>
        </xdr:cNvSpPr>
      </xdr:nvSpPr>
      <xdr:spPr>
        <a:xfrm>
          <a:off x="304800" y="24726900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140</xdr:row>
      <xdr:rowOff>0</xdr:rowOff>
    </xdr:from>
    <xdr:to>
      <xdr:col>21</xdr:col>
      <xdr:colOff>0</xdr:colOff>
      <xdr:row>142</xdr:row>
      <xdr:rowOff>0</xdr:rowOff>
    </xdr:to>
    <xdr:sp>
      <xdr:nvSpPr>
        <xdr:cNvPr id="16" name="Line 16"/>
        <xdr:cNvSpPr>
          <a:spLocks/>
        </xdr:cNvSpPr>
      </xdr:nvSpPr>
      <xdr:spPr>
        <a:xfrm>
          <a:off x="11630025" y="24726900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184"/>
  <sheetViews>
    <sheetView showZeros="0"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4.00390625" style="0" customWidth="1"/>
    <col min="3" max="3" width="4.625" style="2" customWidth="1"/>
    <col min="4" max="4" width="7.25390625" style="3" bestFit="1" customWidth="1"/>
    <col min="5" max="5" width="9.625" style="67" customWidth="1"/>
    <col min="6" max="6" width="7.875" style="3" customWidth="1"/>
    <col min="7" max="7" width="7.25390625" style="0" customWidth="1"/>
    <col min="8" max="8" width="8.625" style="73" customWidth="1"/>
    <col min="9" max="9" width="7.875" style="0" customWidth="1"/>
    <col min="10" max="10" width="5.125" style="0" customWidth="1"/>
    <col min="11" max="11" width="8.625" style="73" customWidth="1"/>
    <col min="12" max="12" width="7.875" style="0" customWidth="1"/>
    <col min="13" max="13" width="5.125" style="0" customWidth="1"/>
    <col min="14" max="14" width="8.625" style="73" customWidth="1"/>
    <col min="15" max="15" width="7.875" style="0" customWidth="1"/>
    <col min="16" max="16" width="5.125" style="0" customWidth="1"/>
    <col min="17" max="17" width="8.625" style="73" customWidth="1"/>
    <col min="18" max="18" width="7.875" style="0" customWidth="1"/>
    <col min="19" max="19" width="5.125" style="0" customWidth="1"/>
    <col min="20" max="20" width="8.625" style="73" customWidth="1"/>
    <col min="21" max="21" width="7.875" style="0" customWidth="1"/>
    <col min="22" max="22" width="5.125" style="0" customWidth="1"/>
    <col min="23" max="23" width="8.625" style="73" customWidth="1"/>
    <col min="24" max="24" width="7.875" style="0" customWidth="1"/>
    <col min="25" max="25" width="5.125" style="0" customWidth="1"/>
    <col min="26" max="26" width="8.625" style="73" customWidth="1"/>
    <col min="27" max="27" width="7.875" style="0" customWidth="1"/>
    <col min="28" max="28" width="5.125" style="0" customWidth="1"/>
    <col min="29" max="29" width="8.625" style="73" customWidth="1"/>
    <col min="30" max="30" width="7.875" style="0" customWidth="1"/>
    <col min="31" max="31" width="5.125" style="0" customWidth="1"/>
    <col min="32" max="32" width="8.625" style="73" customWidth="1"/>
    <col min="33" max="33" width="7.875" style="0" customWidth="1"/>
    <col min="34" max="34" width="5.125" style="0" customWidth="1"/>
    <col min="35" max="35" width="8.625" style="73" customWidth="1"/>
    <col min="36" max="36" width="7.875" style="0" customWidth="1"/>
    <col min="37" max="37" width="5.125" style="0" customWidth="1"/>
    <col min="38" max="38" width="8.625" style="73" customWidth="1"/>
    <col min="39" max="39" width="7.875" style="0" customWidth="1"/>
  </cols>
  <sheetData>
    <row r="1" spans="3:41" ht="21" customHeight="1">
      <c r="C1" s="1"/>
      <c r="D1" s="126" t="s">
        <v>0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 t="s">
        <v>0</v>
      </c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"/>
      <c r="AO1" s="1"/>
    </row>
    <row r="2" spans="4:40" ht="15.75" customHeight="1" thickBot="1">
      <c r="D2" s="3" t="s">
        <v>1</v>
      </c>
      <c r="F2" s="3" t="s">
        <v>2</v>
      </c>
      <c r="G2" s="4" t="s">
        <v>3</v>
      </c>
      <c r="V2" s="3" t="s">
        <v>1</v>
      </c>
      <c r="W2" s="67"/>
      <c r="X2" s="3" t="s">
        <v>2</v>
      </c>
      <c r="Y2" s="4" t="s">
        <v>3</v>
      </c>
      <c r="Z2" s="83"/>
      <c r="AB2" s="5"/>
      <c r="AE2" s="5"/>
      <c r="AH2" s="5"/>
      <c r="AK2" s="5"/>
      <c r="AN2" s="5"/>
    </row>
    <row r="3" spans="2:39" ht="16.5" customHeight="1" thickBot="1">
      <c r="B3" s="6" t="s">
        <v>4</v>
      </c>
      <c r="C3" s="121" t="s">
        <v>5</v>
      </c>
      <c r="D3" s="123" t="s">
        <v>6</v>
      </c>
      <c r="E3" s="119"/>
      <c r="F3" s="120"/>
      <c r="G3" s="118" t="s">
        <v>7</v>
      </c>
      <c r="H3" s="119"/>
      <c r="I3" s="120"/>
      <c r="J3" s="118" t="s">
        <v>8</v>
      </c>
      <c r="K3" s="119"/>
      <c r="L3" s="120"/>
      <c r="M3" s="118" t="s">
        <v>9</v>
      </c>
      <c r="N3" s="119"/>
      <c r="O3" s="120"/>
      <c r="P3" s="118" t="s">
        <v>10</v>
      </c>
      <c r="Q3" s="119"/>
      <c r="R3" s="120"/>
      <c r="S3" s="118" t="s">
        <v>11</v>
      </c>
      <c r="T3" s="119"/>
      <c r="U3" s="124"/>
      <c r="V3" s="123" t="s">
        <v>12</v>
      </c>
      <c r="W3" s="119"/>
      <c r="X3" s="120"/>
      <c r="Y3" s="118" t="s">
        <v>13</v>
      </c>
      <c r="Z3" s="119"/>
      <c r="AA3" s="120"/>
      <c r="AB3" s="118" t="s">
        <v>14</v>
      </c>
      <c r="AC3" s="119"/>
      <c r="AD3" s="120"/>
      <c r="AE3" s="118" t="s">
        <v>15</v>
      </c>
      <c r="AF3" s="119"/>
      <c r="AG3" s="120"/>
      <c r="AH3" s="118" t="s">
        <v>16</v>
      </c>
      <c r="AI3" s="119"/>
      <c r="AJ3" s="120"/>
      <c r="AK3" s="118" t="s">
        <v>17</v>
      </c>
      <c r="AL3" s="119"/>
      <c r="AM3" s="124"/>
    </row>
    <row r="4" spans="2:39" ht="14.25" thickBot="1">
      <c r="B4" s="8" t="s">
        <v>40</v>
      </c>
      <c r="C4" s="122"/>
      <c r="D4" s="7" t="s">
        <v>18</v>
      </c>
      <c r="E4" s="68" t="s">
        <v>19</v>
      </c>
      <c r="F4" s="9" t="s">
        <v>20</v>
      </c>
      <c r="G4" s="9" t="s">
        <v>18</v>
      </c>
      <c r="H4" s="68" t="s">
        <v>19</v>
      </c>
      <c r="I4" s="9" t="s">
        <v>20</v>
      </c>
      <c r="J4" s="9" t="s">
        <v>18</v>
      </c>
      <c r="K4" s="68" t="s">
        <v>19</v>
      </c>
      <c r="L4" s="9" t="s">
        <v>20</v>
      </c>
      <c r="M4" s="9" t="s">
        <v>18</v>
      </c>
      <c r="N4" s="68" t="s">
        <v>19</v>
      </c>
      <c r="O4" s="9" t="s">
        <v>20</v>
      </c>
      <c r="P4" s="9" t="s">
        <v>18</v>
      </c>
      <c r="Q4" s="68" t="s">
        <v>19</v>
      </c>
      <c r="R4" s="9" t="s">
        <v>20</v>
      </c>
      <c r="S4" s="9" t="s">
        <v>18</v>
      </c>
      <c r="T4" s="68" t="s">
        <v>19</v>
      </c>
      <c r="U4" s="10" t="s">
        <v>20</v>
      </c>
      <c r="V4" s="23" t="s">
        <v>18</v>
      </c>
      <c r="W4" s="68" t="s">
        <v>19</v>
      </c>
      <c r="X4" s="9" t="s">
        <v>20</v>
      </c>
      <c r="Y4" s="9" t="s">
        <v>18</v>
      </c>
      <c r="Z4" s="68" t="s">
        <v>19</v>
      </c>
      <c r="AA4" s="9" t="s">
        <v>20</v>
      </c>
      <c r="AB4" s="9" t="s">
        <v>18</v>
      </c>
      <c r="AC4" s="68" t="s">
        <v>19</v>
      </c>
      <c r="AD4" s="9" t="s">
        <v>20</v>
      </c>
      <c r="AE4" s="9" t="s">
        <v>18</v>
      </c>
      <c r="AF4" s="68" t="s">
        <v>19</v>
      </c>
      <c r="AG4" s="9" t="s">
        <v>20</v>
      </c>
      <c r="AH4" s="9" t="s">
        <v>18</v>
      </c>
      <c r="AI4" s="68" t="s">
        <v>19</v>
      </c>
      <c r="AJ4" s="9" t="s">
        <v>20</v>
      </c>
      <c r="AK4" s="9" t="s">
        <v>18</v>
      </c>
      <c r="AL4" s="68" t="s">
        <v>19</v>
      </c>
      <c r="AM4" s="10" t="s">
        <v>20</v>
      </c>
    </row>
    <row r="5" spans="2:39" ht="13.5" customHeight="1">
      <c r="B5" s="125" t="s">
        <v>21</v>
      </c>
      <c r="C5" s="101" t="s">
        <v>22</v>
      </c>
      <c r="D5" s="98">
        <f aca="true" t="shared" si="0" ref="D5:E7">SUM(G5,J5,M5,P5,S5,V5,Y5,AB5,AE5,AH5,AK5)</f>
        <v>0</v>
      </c>
      <c r="E5" s="59">
        <f t="shared" si="0"/>
        <v>0</v>
      </c>
      <c r="F5" s="19">
        <f aca="true" t="shared" si="1" ref="F5:F46">SUM(I5,L5,O5,R5,U5,X5,AA5,AD5,AG5,AJ5,AM5)</f>
        <v>0</v>
      </c>
      <c r="G5" s="11"/>
      <c r="H5" s="74"/>
      <c r="I5" s="40"/>
      <c r="J5" s="11"/>
      <c r="K5" s="74"/>
      <c r="L5" s="11"/>
      <c r="M5" s="11"/>
      <c r="N5" s="74"/>
      <c r="O5" s="40"/>
      <c r="P5" s="11"/>
      <c r="Q5" s="74"/>
      <c r="R5" s="40"/>
      <c r="S5" s="11"/>
      <c r="T5" s="74"/>
      <c r="U5" s="46"/>
      <c r="V5" s="24"/>
      <c r="W5" s="74"/>
      <c r="X5" s="40"/>
      <c r="Y5" s="11"/>
      <c r="Z5" s="74"/>
      <c r="AA5" s="11"/>
      <c r="AB5" s="11"/>
      <c r="AC5" s="74"/>
      <c r="AD5" s="11"/>
      <c r="AE5" s="11"/>
      <c r="AF5" s="74"/>
      <c r="AG5" s="40"/>
      <c r="AH5" s="11"/>
      <c r="AI5" s="74"/>
      <c r="AJ5" s="40"/>
      <c r="AK5" s="11"/>
      <c r="AL5" s="74"/>
      <c r="AM5" s="46"/>
    </row>
    <row r="6" spans="2:39" ht="13.5">
      <c r="B6" s="109"/>
      <c r="C6" s="102" t="s">
        <v>23</v>
      </c>
      <c r="D6" s="98">
        <f t="shared" si="0"/>
        <v>0</v>
      </c>
      <c r="E6" s="66">
        <f aca="true" t="shared" si="2" ref="E6:E13">SUM(H6,K6,N6,Q6,T6,W6,Z6,AC6,AF6,AI6,AL6,)</f>
        <v>0</v>
      </c>
      <c r="F6" s="19">
        <f t="shared" si="1"/>
        <v>0</v>
      </c>
      <c r="G6" s="11"/>
      <c r="H6" s="74"/>
      <c r="I6" s="40"/>
      <c r="J6" s="11"/>
      <c r="K6" s="74"/>
      <c r="L6" s="11"/>
      <c r="M6" s="11"/>
      <c r="N6" s="74"/>
      <c r="O6" s="40"/>
      <c r="P6" s="11"/>
      <c r="Q6" s="74"/>
      <c r="R6" s="40"/>
      <c r="S6" s="11"/>
      <c r="T6" s="74"/>
      <c r="U6" s="46"/>
      <c r="V6" s="24"/>
      <c r="W6" s="74"/>
      <c r="X6" s="40"/>
      <c r="Y6" s="11"/>
      <c r="Z6" s="74"/>
      <c r="AA6" s="11"/>
      <c r="AB6" s="11"/>
      <c r="AC6" s="74"/>
      <c r="AD6" s="11"/>
      <c r="AE6" s="11"/>
      <c r="AF6" s="74"/>
      <c r="AG6" s="40"/>
      <c r="AH6" s="11"/>
      <c r="AI6" s="74"/>
      <c r="AJ6" s="40"/>
      <c r="AK6" s="11"/>
      <c r="AL6" s="74"/>
      <c r="AM6" s="46"/>
    </row>
    <row r="7" spans="2:39" ht="13.5">
      <c r="B7" s="109"/>
      <c r="C7" s="103" t="s">
        <v>24</v>
      </c>
      <c r="D7" s="99">
        <f t="shared" si="0"/>
        <v>0</v>
      </c>
      <c r="E7" s="69">
        <f t="shared" si="2"/>
        <v>0</v>
      </c>
      <c r="F7" s="20">
        <f t="shared" si="1"/>
        <v>0</v>
      </c>
      <c r="G7" s="13"/>
      <c r="H7" s="75"/>
      <c r="I7" s="42"/>
      <c r="J7" s="13"/>
      <c r="K7" s="75"/>
      <c r="L7" s="13"/>
      <c r="M7" s="13"/>
      <c r="N7" s="75"/>
      <c r="O7" s="42"/>
      <c r="P7" s="13"/>
      <c r="Q7" s="75"/>
      <c r="R7" s="42"/>
      <c r="S7" s="13"/>
      <c r="T7" s="75"/>
      <c r="U7" s="48"/>
      <c r="V7" s="25"/>
      <c r="W7" s="75"/>
      <c r="X7" s="42"/>
      <c r="Y7" s="13"/>
      <c r="Z7" s="75"/>
      <c r="AA7" s="13"/>
      <c r="AB7" s="13"/>
      <c r="AC7" s="75"/>
      <c r="AD7" s="13"/>
      <c r="AE7" s="13"/>
      <c r="AF7" s="75"/>
      <c r="AG7" s="42"/>
      <c r="AH7" s="13"/>
      <c r="AI7" s="75"/>
      <c r="AJ7" s="42"/>
      <c r="AK7" s="13"/>
      <c r="AL7" s="75"/>
      <c r="AM7" s="48"/>
    </row>
    <row r="8" spans="2:39" ht="13.5" customHeight="1">
      <c r="B8" s="109" t="s">
        <v>25</v>
      </c>
      <c r="C8" s="104" t="s">
        <v>22</v>
      </c>
      <c r="D8" s="98">
        <f aca="true" t="shared" si="3" ref="D8:D43">SUM(G8,J8,M8,P8,S8,V8,Y8,AB8,AE8,AH8,AK8)</f>
        <v>0</v>
      </c>
      <c r="E8" s="66">
        <f t="shared" si="2"/>
        <v>0</v>
      </c>
      <c r="F8" s="19">
        <f t="shared" si="1"/>
        <v>0</v>
      </c>
      <c r="G8" s="15"/>
      <c r="H8" s="76"/>
      <c r="I8" s="43"/>
      <c r="J8" s="15"/>
      <c r="K8" s="76"/>
      <c r="L8" s="15"/>
      <c r="M8" s="15"/>
      <c r="N8" s="76"/>
      <c r="O8" s="43"/>
      <c r="P8" s="15"/>
      <c r="Q8" s="76"/>
      <c r="R8" s="43"/>
      <c r="S8" s="15"/>
      <c r="T8" s="76"/>
      <c r="U8" s="47"/>
      <c r="V8" s="26"/>
      <c r="W8" s="76"/>
      <c r="X8" s="43"/>
      <c r="Y8" s="15"/>
      <c r="Z8" s="76"/>
      <c r="AA8" s="15"/>
      <c r="AB8" s="15"/>
      <c r="AC8" s="76"/>
      <c r="AD8" s="15"/>
      <c r="AE8" s="15"/>
      <c r="AF8" s="76"/>
      <c r="AG8" s="43"/>
      <c r="AH8" s="15"/>
      <c r="AI8" s="76"/>
      <c r="AJ8" s="43"/>
      <c r="AK8" s="15"/>
      <c r="AL8" s="76"/>
      <c r="AM8" s="47"/>
    </row>
    <row r="9" spans="2:39" ht="13.5">
      <c r="B9" s="109"/>
      <c r="C9" s="102" t="s">
        <v>23</v>
      </c>
      <c r="D9" s="98">
        <f t="shared" si="3"/>
        <v>1</v>
      </c>
      <c r="E9" s="66">
        <f t="shared" si="2"/>
        <v>0.2</v>
      </c>
      <c r="F9" s="19">
        <f t="shared" si="1"/>
        <v>30</v>
      </c>
      <c r="G9" s="11">
        <v>1</v>
      </c>
      <c r="H9" s="74">
        <v>0.2</v>
      </c>
      <c r="I9" s="40">
        <v>30</v>
      </c>
      <c r="J9" s="11"/>
      <c r="K9" s="74"/>
      <c r="L9" s="11"/>
      <c r="M9" s="11"/>
      <c r="N9" s="74"/>
      <c r="O9" s="40"/>
      <c r="P9" s="11"/>
      <c r="Q9" s="74"/>
      <c r="R9" s="40"/>
      <c r="S9" s="11"/>
      <c r="T9" s="74"/>
      <c r="U9" s="46"/>
      <c r="V9" s="24"/>
      <c r="W9" s="74"/>
      <c r="X9" s="40"/>
      <c r="Y9" s="11"/>
      <c r="Z9" s="74"/>
      <c r="AA9" s="11"/>
      <c r="AB9" s="11"/>
      <c r="AC9" s="74"/>
      <c r="AD9" s="11"/>
      <c r="AE9" s="11"/>
      <c r="AF9" s="74"/>
      <c r="AG9" s="40"/>
      <c r="AH9" s="11"/>
      <c r="AI9" s="74"/>
      <c r="AJ9" s="40"/>
      <c r="AK9" s="11"/>
      <c r="AL9" s="74"/>
      <c r="AM9" s="46"/>
    </row>
    <row r="10" spans="2:39" ht="13.5">
      <c r="B10" s="109"/>
      <c r="C10" s="103" t="s">
        <v>24</v>
      </c>
      <c r="D10" s="99">
        <f t="shared" si="3"/>
        <v>1</v>
      </c>
      <c r="E10" s="69">
        <f t="shared" si="2"/>
        <v>0.2</v>
      </c>
      <c r="F10" s="20">
        <f t="shared" si="1"/>
        <v>30</v>
      </c>
      <c r="G10" s="13">
        <v>1</v>
      </c>
      <c r="H10" s="75">
        <v>0.2</v>
      </c>
      <c r="I10" s="42">
        <v>30</v>
      </c>
      <c r="J10" s="13"/>
      <c r="K10" s="75"/>
      <c r="L10" s="42"/>
      <c r="M10" s="13"/>
      <c r="N10" s="75"/>
      <c r="O10" s="42"/>
      <c r="P10" s="13"/>
      <c r="Q10" s="75"/>
      <c r="R10" s="42"/>
      <c r="S10" s="13"/>
      <c r="T10" s="75"/>
      <c r="U10" s="48"/>
      <c r="V10" s="25"/>
      <c r="W10" s="75"/>
      <c r="X10" s="42"/>
      <c r="Y10" s="13"/>
      <c r="Z10" s="75"/>
      <c r="AA10" s="13"/>
      <c r="AB10" s="13"/>
      <c r="AC10" s="75"/>
      <c r="AD10" s="13"/>
      <c r="AE10" s="13"/>
      <c r="AF10" s="75"/>
      <c r="AG10" s="42"/>
      <c r="AH10" s="13"/>
      <c r="AI10" s="75"/>
      <c r="AJ10" s="42"/>
      <c r="AK10" s="13"/>
      <c r="AL10" s="75"/>
      <c r="AM10" s="48"/>
    </row>
    <row r="11" spans="2:39" ht="13.5">
      <c r="B11" s="109" t="s">
        <v>26</v>
      </c>
      <c r="C11" s="104" t="s">
        <v>22</v>
      </c>
      <c r="D11" s="98">
        <f t="shared" si="3"/>
        <v>1</v>
      </c>
      <c r="E11" s="66">
        <f t="shared" si="2"/>
        <v>19</v>
      </c>
      <c r="F11" s="19">
        <f t="shared" si="1"/>
        <v>610</v>
      </c>
      <c r="G11" s="15"/>
      <c r="H11" s="76"/>
      <c r="I11" s="43"/>
      <c r="J11" s="15"/>
      <c r="K11" s="76"/>
      <c r="L11" s="15"/>
      <c r="M11" s="15"/>
      <c r="N11" s="76"/>
      <c r="O11" s="43"/>
      <c r="P11" s="15"/>
      <c r="Q11" s="76"/>
      <c r="R11" s="43"/>
      <c r="S11" s="15"/>
      <c r="T11" s="76"/>
      <c r="U11" s="47"/>
      <c r="V11" s="26">
        <v>1</v>
      </c>
      <c r="W11" s="76">
        <v>19</v>
      </c>
      <c r="X11" s="43">
        <v>610</v>
      </c>
      <c r="Y11" s="15"/>
      <c r="Z11" s="76"/>
      <c r="AA11" s="15"/>
      <c r="AB11" s="15"/>
      <c r="AC11" s="76"/>
      <c r="AD11" s="15"/>
      <c r="AE11" s="15"/>
      <c r="AF11" s="76"/>
      <c r="AG11" s="43"/>
      <c r="AH11" s="15"/>
      <c r="AI11" s="76"/>
      <c r="AJ11" s="43"/>
      <c r="AK11" s="15"/>
      <c r="AL11" s="76"/>
      <c r="AM11" s="47"/>
    </row>
    <row r="12" spans="2:39" ht="13.5">
      <c r="B12" s="109"/>
      <c r="C12" s="102" t="s">
        <v>23</v>
      </c>
      <c r="D12" s="98">
        <f t="shared" si="3"/>
        <v>0</v>
      </c>
      <c r="E12" s="66">
        <f t="shared" si="2"/>
        <v>0</v>
      </c>
      <c r="F12" s="19">
        <f t="shared" si="1"/>
        <v>0</v>
      </c>
      <c r="G12" s="11"/>
      <c r="H12" s="74"/>
      <c r="I12" s="40"/>
      <c r="J12" s="11"/>
      <c r="K12" s="74"/>
      <c r="L12" s="11"/>
      <c r="M12" s="11"/>
      <c r="N12" s="74"/>
      <c r="O12" s="40"/>
      <c r="P12" s="11"/>
      <c r="Q12" s="74"/>
      <c r="R12" s="40"/>
      <c r="S12" s="11"/>
      <c r="T12" s="74"/>
      <c r="U12" s="46"/>
      <c r="V12" s="24"/>
      <c r="W12" s="74"/>
      <c r="X12" s="40"/>
      <c r="Y12" s="11"/>
      <c r="Z12" s="74"/>
      <c r="AA12" s="11"/>
      <c r="AB12" s="11"/>
      <c r="AC12" s="74"/>
      <c r="AD12" s="11"/>
      <c r="AE12" s="11"/>
      <c r="AF12" s="74"/>
      <c r="AG12" s="40"/>
      <c r="AH12" s="11"/>
      <c r="AI12" s="74"/>
      <c r="AJ12" s="40"/>
      <c r="AK12" s="11"/>
      <c r="AL12" s="74"/>
      <c r="AM12" s="46"/>
    </row>
    <row r="13" spans="2:39" ht="13.5">
      <c r="B13" s="109"/>
      <c r="C13" s="103" t="s">
        <v>24</v>
      </c>
      <c r="D13" s="99">
        <f t="shared" si="3"/>
        <v>1</v>
      </c>
      <c r="E13" s="69">
        <f t="shared" si="2"/>
        <v>19</v>
      </c>
      <c r="F13" s="20">
        <f t="shared" si="1"/>
        <v>610</v>
      </c>
      <c r="G13" s="13"/>
      <c r="H13" s="75"/>
      <c r="I13" s="42"/>
      <c r="J13" s="13"/>
      <c r="K13" s="75"/>
      <c r="L13" s="13"/>
      <c r="M13" s="13"/>
      <c r="N13" s="75"/>
      <c r="O13" s="42"/>
      <c r="P13" s="13"/>
      <c r="Q13" s="75"/>
      <c r="R13" s="42"/>
      <c r="S13" s="13"/>
      <c r="T13" s="75"/>
      <c r="U13" s="48"/>
      <c r="V13" s="25">
        <v>1</v>
      </c>
      <c r="W13" s="75">
        <v>19</v>
      </c>
      <c r="X13" s="42">
        <v>610</v>
      </c>
      <c r="Y13" s="13"/>
      <c r="Z13" s="75"/>
      <c r="AA13" s="13"/>
      <c r="AB13" s="13"/>
      <c r="AC13" s="75"/>
      <c r="AD13" s="13"/>
      <c r="AE13" s="13"/>
      <c r="AF13" s="75"/>
      <c r="AG13" s="42"/>
      <c r="AH13" s="13"/>
      <c r="AI13" s="75"/>
      <c r="AJ13" s="42"/>
      <c r="AK13" s="13"/>
      <c r="AL13" s="75"/>
      <c r="AM13" s="48"/>
    </row>
    <row r="14" spans="2:39" ht="13.5" customHeight="1">
      <c r="B14" s="109" t="s">
        <v>27</v>
      </c>
      <c r="C14" s="104" t="s">
        <v>22</v>
      </c>
      <c r="D14" s="98">
        <f t="shared" si="3"/>
        <v>12</v>
      </c>
      <c r="E14" s="59">
        <f>SUM(H14,K14,N14,Q14,T14,W14,Z14,AC14,AF14,AI14,AL14)</f>
        <v>2137</v>
      </c>
      <c r="F14" s="19">
        <f t="shared" si="1"/>
        <v>5545</v>
      </c>
      <c r="G14" s="15"/>
      <c r="H14" s="76"/>
      <c r="I14" s="43"/>
      <c r="J14" s="15"/>
      <c r="K14" s="76"/>
      <c r="L14" s="15"/>
      <c r="M14" s="15"/>
      <c r="N14" s="76"/>
      <c r="O14" s="43"/>
      <c r="P14" s="15"/>
      <c r="Q14" s="76"/>
      <c r="R14" s="43"/>
      <c r="S14" s="15"/>
      <c r="T14" s="76"/>
      <c r="U14" s="47"/>
      <c r="V14" s="26"/>
      <c r="W14" s="76"/>
      <c r="X14" s="43"/>
      <c r="Y14" s="15"/>
      <c r="Z14" s="76"/>
      <c r="AA14" s="15"/>
      <c r="AB14" s="15"/>
      <c r="AC14" s="76"/>
      <c r="AD14" s="15"/>
      <c r="AE14" s="15"/>
      <c r="AF14" s="76"/>
      <c r="AG14" s="43"/>
      <c r="AH14" s="15">
        <v>12</v>
      </c>
      <c r="AI14" s="76">
        <v>2137</v>
      </c>
      <c r="AJ14" s="43">
        <v>5545</v>
      </c>
      <c r="AK14" s="15"/>
      <c r="AL14" s="76"/>
      <c r="AM14" s="47"/>
    </row>
    <row r="15" spans="2:39" ht="13.5">
      <c r="B15" s="109"/>
      <c r="C15" s="102" t="s">
        <v>23</v>
      </c>
      <c r="D15" s="98">
        <f t="shared" si="3"/>
        <v>0</v>
      </c>
      <c r="E15" s="59">
        <f>SUM(H15,K15,N15,Q15,T15,W15,Z15,AC15,AF15,AI15,AL15)</f>
        <v>0</v>
      </c>
      <c r="F15" s="19">
        <f t="shared" si="1"/>
        <v>0</v>
      </c>
      <c r="G15" s="11"/>
      <c r="H15" s="74"/>
      <c r="I15" s="40"/>
      <c r="J15" s="11"/>
      <c r="K15" s="74"/>
      <c r="L15" s="11"/>
      <c r="M15" s="11"/>
      <c r="N15" s="74"/>
      <c r="O15" s="40"/>
      <c r="P15" s="11"/>
      <c r="Q15" s="74"/>
      <c r="R15" s="40"/>
      <c r="S15" s="11"/>
      <c r="T15" s="74"/>
      <c r="U15" s="46"/>
      <c r="V15" s="24"/>
      <c r="W15" s="74"/>
      <c r="X15" s="40"/>
      <c r="Y15" s="11"/>
      <c r="Z15" s="74"/>
      <c r="AA15" s="11"/>
      <c r="AB15" s="11"/>
      <c r="AC15" s="74"/>
      <c r="AD15" s="11"/>
      <c r="AE15" s="11"/>
      <c r="AF15" s="74"/>
      <c r="AG15" s="40"/>
      <c r="AH15" s="11"/>
      <c r="AI15" s="74"/>
      <c r="AJ15" s="40"/>
      <c r="AK15" s="11"/>
      <c r="AL15" s="74"/>
      <c r="AM15" s="46"/>
    </row>
    <row r="16" spans="2:39" ht="13.5">
      <c r="B16" s="109"/>
      <c r="C16" s="103" t="s">
        <v>24</v>
      </c>
      <c r="D16" s="99">
        <f t="shared" si="3"/>
        <v>12</v>
      </c>
      <c r="E16" s="70">
        <f>SUM(H16,K16,N16,Q16,T16,W16,Z16,AC16,AF16,AI16,AL16)</f>
        <v>2137</v>
      </c>
      <c r="F16" s="20">
        <f t="shared" si="1"/>
        <v>5545</v>
      </c>
      <c r="G16" s="13"/>
      <c r="H16" s="75"/>
      <c r="I16" s="42"/>
      <c r="J16" s="13"/>
      <c r="K16" s="75"/>
      <c r="L16" s="13"/>
      <c r="M16" s="13"/>
      <c r="N16" s="75"/>
      <c r="O16" s="42"/>
      <c r="P16" s="13"/>
      <c r="Q16" s="75"/>
      <c r="R16" s="42"/>
      <c r="S16" s="13"/>
      <c r="T16" s="75"/>
      <c r="U16" s="48"/>
      <c r="V16" s="25"/>
      <c r="W16" s="75"/>
      <c r="X16" s="42"/>
      <c r="Y16" s="13"/>
      <c r="Z16" s="75"/>
      <c r="AA16" s="13"/>
      <c r="AB16" s="13"/>
      <c r="AC16" s="75"/>
      <c r="AD16" s="13"/>
      <c r="AE16" s="13"/>
      <c r="AF16" s="75"/>
      <c r="AG16" s="42"/>
      <c r="AH16" s="13">
        <v>12</v>
      </c>
      <c r="AI16" s="75">
        <v>2137</v>
      </c>
      <c r="AJ16" s="42">
        <v>5545</v>
      </c>
      <c r="AK16" s="13"/>
      <c r="AL16" s="75"/>
      <c r="AM16" s="48"/>
    </row>
    <row r="17" spans="2:39" ht="13.5" customHeight="1">
      <c r="B17" s="108" t="s">
        <v>28</v>
      </c>
      <c r="C17" s="102" t="s">
        <v>22</v>
      </c>
      <c r="D17" s="98">
        <f t="shared" si="3"/>
        <v>1</v>
      </c>
      <c r="E17" s="66">
        <f aca="true" t="shared" si="4" ref="E17:E43">SUM(H17,K17,N17,Q17,T17,W17,Z17,AC17,AF17,AI17,AL17,)</f>
        <v>98</v>
      </c>
      <c r="F17" s="19">
        <f t="shared" si="1"/>
        <v>310</v>
      </c>
      <c r="G17" s="11"/>
      <c r="H17" s="74"/>
      <c r="I17" s="40"/>
      <c r="J17" s="11"/>
      <c r="K17" s="74"/>
      <c r="L17" s="11"/>
      <c r="M17" s="11"/>
      <c r="N17" s="74"/>
      <c r="O17" s="40"/>
      <c r="P17" s="11"/>
      <c r="Q17" s="74"/>
      <c r="R17" s="40"/>
      <c r="S17" s="11"/>
      <c r="T17" s="74"/>
      <c r="U17" s="46"/>
      <c r="V17" s="24"/>
      <c r="W17" s="74"/>
      <c r="X17" s="40"/>
      <c r="Y17" s="11"/>
      <c r="Z17" s="74"/>
      <c r="AA17" s="11"/>
      <c r="AB17" s="11"/>
      <c r="AC17" s="74"/>
      <c r="AD17" s="11"/>
      <c r="AE17" s="11">
        <v>1</v>
      </c>
      <c r="AF17" s="74">
        <v>98</v>
      </c>
      <c r="AG17" s="40">
        <v>310</v>
      </c>
      <c r="AH17" s="11"/>
      <c r="AI17" s="74"/>
      <c r="AJ17" s="40"/>
      <c r="AK17" s="11"/>
      <c r="AL17" s="74"/>
      <c r="AM17" s="46"/>
    </row>
    <row r="18" spans="2:39" ht="13.5">
      <c r="B18" s="109"/>
      <c r="C18" s="102" t="s">
        <v>23</v>
      </c>
      <c r="D18" s="98">
        <f t="shared" si="3"/>
        <v>0</v>
      </c>
      <c r="E18" s="66">
        <f t="shared" si="4"/>
        <v>0</v>
      </c>
      <c r="F18" s="19">
        <f t="shared" si="1"/>
        <v>0</v>
      </c>
      <c r="G18" s="11"/>
      <c r="H18" s="74"/>
      <c r="I18" s="40"/>
      <c r="J18" s="11"/>
      <c r="K18" s="74"/>
      <c r="L18" s="11"/>
      <c r="M18" s="11"/>
      <c r="N18" s="74"/>
      <c r="O18" s="40"/>
      <c r="P18" s="11"/>
      <c r="Q18" s="74"/>
      <c r="R18" s="40"/>
      <c r="S18" s="11"/>
      <c r="T18" s="74"/>
      <c r="U18" s="46"/>
      <c r="V18" s="24"/>
      <c r="W18" s="74"/>
      <c r="X18" s="40"/>
      <c r="Y18" s="11"/>
      <c r="Z18" s="74"/>
      <c r="AA18" s="11"/>
      <c r="AB18" s="11"/>
      <c r="AC18" s="74"/>
      <c r="AD18" s="11"/>
      <c r="AE18" s="11"/>
      <c r="AF18" s="74"/>
      <c r="AG18" s="40"/>
      <c r="AH18" s="11"/>
      <c r="AI18" s="74"/>
      <c r="AJ18" s="40"/>
      <c r="AK18" s="11"/>
      <c r="AL18" s="74"/>
      <c r="AM18" s="46"/>
    </row>
    <row r="19" spans="2:39" ht="13.5">
      <c r="B19" s="110"/>
      <c r="C19" s="102" t="s">
        <v>24</v>
      </c>
      <c r="D19" s="99">
        <f t="shared" si="3"/>
        <v>1</v>
      </c>
      <c r="E19" s="69">
        <f t="shared" si="4"/>
        <v>98</v>
      </c>
      <c r="F19" s="20">
        <f t="shared" si="1"/>
        <v>310</v>
      </c>
      <c r="G19" s="11"/>
      <c r="H19" s="74"/>
      <c r="I19" s="40"/>
      <c r="J19" s="11"/>
      <c r="K19" s="74"/>
      <c r="L19" s="11"/>
      <c r="M19" s="11"/>
      <c r="N19" s="74"/>
      <c r="O19" s="40"/>
      <c r="P19" s="11"/>
      <c r="Q19" s="74"/>
      <c r="R19" s="40"/>
      <c r="S19" s="11"/>
      <c r="T19" s="74"/>
      <c r="U19" s="46"/>
      <c r="V19" s="24"/>
      <c r="W19" s="74"/>
      <c r="X19" s="40"/>
      <c r="Y19" s="11"/>
      <c r="Z19" s="74"/>
      <c r="AA19" s="11"/>
      <c r="AB19" s="11"/>
      <c r="AC19" s="74"/>
      <c r="AD19" s="11"/>
      <c r="AE19" s="11">
        <v>1</v>
      </c>
      <c r="AF19" s="74">
        <v>98</v>
      </c>
      <c r="AG19" s="40">
        <v>310</v>
      </c>
      <c r="AH19" s="11"/>
      <c r="AI19" s="74"/>
      <c r="AJ19" s="40"/>
      <c r="AK19" s="11"/>
      <c r="AL19" s="74"/>
      <c r="AM19" s="46"/>
    </row>
    <row r="20" spans="2:39" ht="13.5">
      <c r="B20" s="109" t="s">
        <v>29</v>
      </c>
      <c r="C20" s="104" t="s">
        <v>22</v>
      </c>
      <c r="D20" s="98">
        <f t="shared" si="3"/>
        <v>2</v>
      </c>
      <c r="E20" s="66">
        <f t="shared" si="4"/>
        <v>16.1</v>
      </c>
      <c r="F20" s="19">
        <f t="shared" si="1"/>
        <v>735</v>
      </c>
      <c r="G20" s="15"/>
      <c r="H20" s="76"/>
      <c r="I20" s="43"/>
      <c r="J20" s="15"/>
      <c r="K20" s="76"/>
      <c r="L20" s="15"/>
      <c r="M20" s="15"/>
      <c r="N20" s="76"/>
      <c r="O20" s="43"/>
      <c r="P20" s="15">
        <v>2</v>
      </c>
      <c r="Q20" s="76">
        <v>16.1</v>
      </c>
      <c r="R20" s="43">
        <v>735</v>
      </c>
      <c r="S20" s="15"/>
      <c r="T20" s="76"/>
      <c r="U20" s="47"/>
      <c r="V20" s="26"/>
      <c r="W20" s="76"/>
      <c r="X20" s="43"/>
      <c r="Y20" s="15"/>
      <c r="Z20" s="76"/>
      <c r="AA20" s="15"/>
      <c r="AB20" s="15"/>
      <c r="AC20" s="76"/>
      <c r="AD20" s="15"/>
      <c r="AE20" s="15"/>
      <c r="AF20" s="76"/>
      <c r="AG20" s="43"/>
      <c r="AH20" s="15"/>
      <c r="AI20" s="76"/>
      <c r="AJ20" s="43"/>
      <c r="AK20" s="15"/>
      <c r="AL20" s="76"/>
      <c r="AM20" s="47"/>
    </row>
    <row r="21" spans="2:39" ht="13.5">
      <c r="B21" s="109"/>
      <c r="C21" s="102" t="s">
        <v>23</v>
      </c>
      <c r="D21" s="98">
        <f t="shared" si="3"/>
        <v>2</v>
      </c>
      <c r="E21" s="66">
        <f t="shared" si="4"/>
        <v>0.4</v>
      </c>
      <c r="F21" s="19">
        <f t="shared" si="1"/>
        <v>60</v>
      </c>
      <c r="G21" s="11">
        <v>2</v>
      </c>
      <c r="H21" s="74">
        <v>0.4</v>
      </c>
      <c r="I21" s="40">
        <v>60</v>
      </c>
      <c r="J21" s="11"/>
      <c r="K21" s="74"/>
      <c r="L21" s="11"/>
      <c r="M21" s="11"/>
      <c r="N21" s="74"/>
      <c r="O21" s="40"/>
      <c r="P21" s="11"/>
      <c r="Q21" s="74"/>
      <c r="R21" s="40"/>
      <c r="S21" s="11"/>
      <c r="T21" s="74"/>
      <c r="U21" s="46"/>
      <c r="V21" s="24"/>
      <c r="W21" s="74"/>
      <c r="X21" s="40"/>
      <c r="Y21" s="11"/>
      <c r="Z21" s="74"/>
      <c r="AA21" s="11"/>
      <c r="AB21" s="11"/>
      <c r="AC21" s="74"/>
      <c r="AD21" s="11"/>
      <c r="AE21" s="11"/>
      <c r="AF21" s="74"/>
      <c r="AG21" s="40"/>
      <c r="AH21" s="11"/>
      <c r="AI21" s="74"/>
      <c r="AJ21" s="40"/>
      <c r="AK21" s="11"/>
      <c r="AL21" s="74"/>
      <c r="AM21" s="46"/>
    </row>
    <row r="22" spans="2:39" ht="13.5">
      <c r="B22" s="109"/>
      <c r="C22" s="103" t="s">
        <v>24</v>
      </c>
      <c r="D22" s="99">
        <f t="shared" si="3"/>
        <v>4</v>
      </c>
      <c r="E22" s="69">
        <f t="shared" si="4"/>
        <v>16.5</v>
      </c>
      <c r="F22" s="20">
        <f t="shared" si="1"/>
        <v>795</v>
      </c>
      <c r="G22" s="13">
        <v>2</v>
      </c>
      <c r="H22" s="75">
        <v>0.4</v>
      </c>
      <c r="I22" s="42">
        <v>60</v>
      </c>
      <c r="J22" s="13"/>
      <c r="K22" s="75"/>
      <c r="L22" s="13"/>
      <c r="M22" s="13"/>
      <c r="N22" s="75"/>
      <c r="O22" s="42"/>
      <c r="P22" s="13">
        <v>2</v>
      </c>
      <c r="Q22" s="75">
        <v>16.1</v>
      </c>
      <c r="R22" s="42">
        <v>735</v>
      </c>
      <c r="S22" s="13"/>
      <c r="T22" s="75"/>
      <c r="U22" s="48"/>
      <c r="V22" s="25"/>
      <c r="W22" s="75"/>
      <c r="X22" s="42"/>
      <c r="Y22" s="13"/>
      <c r="Z22" s="75"/>
      <c r="AA22" s="13"/>
      <c r="AB22" s="13"/>
      <c r="AC22" s="75"/>
      <c r="AD22" s="13"/>
      <c r="AE22" s="13"/>
      <c r="AF22" s="75"/>
      <c r="AG22" s="42"/>
      <c r="AH22" s="13"/>
      <c r="AI22" s="75"/>
      <c r="AJ22" s="42"/>
      <c r="AK22" s="13"/>
      <c r="AL22" s="75"/>
      <c r="AM22" s="48"/>
    </row>
    <row r="23" spans="2:39" ht="13.5" customHeight="1">
      <c r="B23" s="114" t="s">
        <v>30</v>
      </c>
      <c r="C23" s="102" t="s">
        <v>22</v>
      </c>
      <c r="D23" s="98">
        <f t="shared" si="3"/>
        <v>1</v>
      </c>
      <c r="E23" s="66">
        <f t="shared" si="4"/>
        <v>135</v>
      </c>
      <c r="F23" s="19">
        <f t="shared" si="1"/>
        <v>1471</v>
      </c>
      <c r="G23" s="11"/>
      <c r="H23" s="74"/>
      <c r="I23" s="40"/>
      <c r="J23" s="11"/>
      <c r="K23" s="74"/>
      <c r="L23" s="11"/>
      <c r="M23" s="11"/>
      <c r="N23" s="74"/>
      <c r="O23" s="40"/>
      <c r="P23" s="11"/>
      <c r="Q23" s="74"/>
      <c r="R23" s="40"/>
      <c r="S23" s="11"/>
      <c r="T23" s="74"/>
      <c r="U23" s="46"/>
      <c r="V23" s="24"/>
      <c r="W23" s="74"/>
      <c r="X23" s="40"/>
      <c r="Y23" s="11"/>
      <c r="Z23" s="74"/>
      <c r="AA23" s="11"/>
      <c r="AB23" s="11"/>
      <c r="AC23" s="74"/>
      <c r="AD23" s="11"/>
      <c r="AE23" s="11"/>
      <c r="AF23" s="74"/>
      <c r="AG23" s="40"/>
      <c r="AH23" s="11">
        <v>1</v>
      </c>
      <c r="AI23" s="74">
        <v>135</v>
      </c>
      <c r="AJ23" s="40">
        <v>1471</v>
      </c>
      <c r="AK23" s="11"/>
      <c r="AL23" s="74"/>
      <c r="AM23" s="46"/>
    </row>
    <row r="24" spans="2:39" ht="13.5">
      <c r="B24" s="115"/>
      <c r="C24" s="102" t="s">
        <v>23</v>
      </c>
      <c r="D24" s="98">
        <f t="shared" si="3"/>
        <v>0</v>
      </c>
      <c r="E24" s="66">
        <f t="shared" si="4"/>
        <v>0</v>
      </c>
      <c r="F24" s="19">
        <f t="shared" si="1"/>
        <v>0</v>
      </c>
      <c r="G24" s="11"/>
      <c r="H24" s="74"/>
      <c r="I24" s="40"/>
      <c r="J24" s="11"/>
      <c r="K24" s="74"/>
      <c r="L24" s="11"/>
      <c r="M24" s="11"/>
      <c r="N24" s="74"/>
      <c r="O24" s="40"/>
      <c r="P24" s="11"/>
      <c r="Q24" s="74"/>
      <c r="R24" s="40"/>
      <c r="S24" s="11"/>
      <c r="T24" s="74"/>
      <c r="U24" s="46"/>
      <c r="V24" s="24"/>
      <c r="W24" s="74"/>
      <c r="X24" s="40"/>
      <c r="Y24" s="11"/>
      <c r="Z24" s="74"/>
      <c r="AA24" s="11"/>
      <c r="AB24" s="11"/>
      <c r="AC24" s="74"/>
      <c r="AD24" s="11"/>
      <c r="AE24" s="11"/>
      <c r="AF24" s="74"/>
      <c r="AG24" s="40"/>
      <c r="AH24" s="11"/>
      <c r="AI24" s="74"/>
      <c r="AJ24" s="40"/>
      <c r="AK24" s="11"/>
      <c r="AL24" s="74"/>
      <c r="AM24" s="46"/>
    </row>
    <row r="25" spans="2:39" ht="13.5">
      <c r="B25" s="116"/>
      <c r="C25" s="102" t="s">
        <v>24</v>
      </c>
      <c r="D25" s="99">
        <f t="shared" si="3"/>
        <v>1</v>
      </c>
      <c r="E25" s="69">
        <f t="shared" si="4"/>
        <v>135</v>
      </c>
      <c r="F25" s="20">
        <f t="shared" si="1"/>
        <v>1471</v>
      </c>
      <c r="G25" s="11"/>
      <c r="H25" s="74"/>
      <c r="I25" s="40"/>
      <c r="J25" s="11"/>
      <c r="K25" s="74"/>
      <c r="L25" s="11"/>
      <c r="M25" s="11"/>
      <c r="N25" s="74"/>
      <c r="O25" s="40"/>
      <c r="P25" s="11"/>
      <c r="Q25" s="74"/>
      <c r="R25" s="40"/>
      <c r="S25" s="11"/>
      <c r="T25" s="74"/>
      <c r="U25" s="46"/>
      <c r="V25" s="24"/>
      <c r="W25" s="74"/>
      <c r="X25" s="40"/>
      <c r="Y25" s="11"/>
      <c r="Z25" s="74"/>
      <c r="AA25" s="11"/>
      <c r="AB25" s="11"/>
      <c r="AC25" s="74"/>
      <c r="AD25" s="11"/>
      <c r="AE25" s="11"/>
      <c r="AF25" s="74"/>
      <c r="AG25" s="40"/>
      <c r="AH25" s="11">
        <v>1</v>
      </c>
      <c r="AI25" s="74">
        <v>135</v>
      </c>
      <c r="AJ25" s="40">
        <v>1471</v>
      </c>
      <c r="AK25" s="11"/>
      <c r="AL25" s="74"/>
      <c r="AM25" s="46"/>
    </row>
    <row r="26" spans="2:39" ht="13.5" customHeight="1">
      <c r="B26" s="115" t="s">
        <v>31</v>
      </c>
      <c r="C26" s="104" t="s">
        <v>22</v>
      </c>
      <c r="D26" s="98">
        <f t="shared" si="3"/>
        <v>6</v>
      </c>
      <c r="E26" s="66">
        <f t="shared" si="4"/>
        <v>712</v>
      </c>
      <c r="F26" s="19">
        <f t="shared" si="1"/>
        <v>5918</v>
      </c>
      <c r="G26" s="15"/>
      <c r="H26" s="76"/>
      <c r="I26" s="43"/>
      <c r="J26" s="15"/>
      <c r="K26" s="76"/>
      <c r="L26" s="15"/>
      <c r="M26" s="15"/>
      <c r="N26" s="76"/>
      <c r="O26" s="43"/>
      <c r="P26" s="15"/>
      <c r="Q26" s="76"/>
      <c r="R26" s="43"/>
      <c r="S26" s="15">
        <v>2</v>
      </c>
      <c r="T26" s="76">
        <v>23</v>
      </c>
      <c r="U26" s="47">
        <v>770</v>
      </c>
      <c r="V26" s="26"/>
      <c r="W26" s="76"/>
      <c r="X26" s="43"/>
      <c r="Y26" s="15"/>
      <c r="Z26" s="76"/>
      <c r="AA26" s="15"/>
      <c r="AB26" s="15"/>
      <c r="AC26" s="76"/>
      <c r="AD26" s="15"/>
      <c r="AE26" s="15">
        <v>2</v>
      </c>
      <c r="AF26" s="76">
        <v>198</v>
      </c>
      <c r="AG26" s="43">
        <v>2942</v>
      </c>
      <c r="AH26" s="15"/>
      <c r="AI26" s="76"/>
      <c r="AJ26" s="43"/>
      <c r="AK26" s="15">
        <v>2</v>
      </c>
      <c r="AL26" s="76">
        <v>491</v>
      </c>
      <c r="AM26" s="47">
        <v>2206</v>
      </c>
    </row>
    <row r="27" spans="2:39" ht="13.5">
      <c r="B27" s="115"/>
      <c r="C27" s="102" t="s">
        <v>23</v>
      </c>
      <c r="D27" s="98">
        <f t="shared" si="3"/>
        <v>0</v>
      </c>
      <c r="E27" s="66">
        <f t="shared" si="4"/>
        <v>0</v>
      </c>
      <c r="F27" s="19">
        <f t="shared" si="1"/>
        <v>0</v>
      </c>
      <c r="G27" s="11"/>
      <c r="H27" s="74"/>
      <c r="I27" s="40"/>
      <c r="J27" s="11"/>
      <c r="K27" s="74"/>
      <c r="L27" s="11"/>
      <c r="M27" s="11"/>
      <c r="N27" s="74"/>
      <c r="O27" s="40"/>
      <c r="P27" s="11"/>
      <c r="Q27" s="74"/>
      <c r="R27" s="40"/>
      <c r="S27" s="11"/>
      <c r="T27" s="74"/>
      <c r="U27" s="46"/>
      <c r="V27" s="24"/>
      <c r="W27" s="74"/>
      <c r="X27" s="40"/>
      <c r="Y27" s="11"/>
      <c r="Z27" s="74"/>
      <c r="AA27" s="11"/>
      <c r="AB27" s="11"/>
      <c r="AC27" s="74"/>
      <c r="AD27" s="11"/>
      <c r="AE27" s="11"/>
      <c r="AF27" s="74"/>
      <c r="AG27" s="40"/>
      <c r="AH27" s="11"/>
      <c r="AI27" s="74"/>
      <c r="AJ27" s="40"/>
      <c r="AK27" s="11"/>
      <c r="AL27" s="74"/>
      <c r="AM27" s="46"/>
    </row>
    <row r="28" spans="2:39" ht="13.5">
      <c r="B28" s="115"/>
      <c r="C28" s="103" t="s">
        <v>24</v>
      </c>
      <c r="D28" s="99">
        <f t="shared" si="3"/>
        <v>6</v>
      </c>
      <c r="E28" s="69">
        <f t="shared" si="4"/>
        <v>712</v>
      </c>
      <c r="F28" s="20">
        <f t="shared" si="1"/>
        <v>5918</v>
      </c>
      <c r="G28" s="13"/>
      <c r="H28" s="75"/>
      <c r="I28" s="42"/>
      <c r="J28" s="13"/>
      <c r="K28" s="75"/>
      <c r="L28" s="13"/>
      <c r="M28" s="13"/>
      <c r="N28" s="75"/>
      <c r="O28" s="42"/>
      <c r="P28" s="13"/>
      <c r="Q28" s="75"/>
      <c r="R28" s="42"/>
      <c r="S28" s="13">
        <v>2</v>
      </c>
      <c r="T28" s="75">
        <v>23</v>
      </c>
      <c r="U28" s="48">
        <v>770</v>
      </c>
      <c r="V28" s="25"/>
      <c r="W28" s="75"/>
      <c r="X28" s="42"/>
      <c r="Y28" s="13"/>
      <c r="Z28" s="75"/>
      <c r="AA28" s="13"/>
      <c r="AB28" s="13"/>
      <c r="AC28" s="75"/>
      <c r="AD28" s="13"/>
      <c r="AE28" s="13">
        <v>2</v>
      </c>
      <c r="AF28" s="75">
        <v>198</v>
      </c>
      <c r="AG28" s="42">
        <v>2942</v>
      </c>
      <c r="AH28" s="13"/>
      <c r="AI28" s="75"/>
      <c r="AJ28" s="42"/>
      <c r="AK28" s="13">
        <v>2</v>
      </c>
      <c r="AL28" s="75">
        <v>491</v>
      </c>
      <c r="AM28" s="48">
        <v>2206</v>
      </c>
    </row>
    <row r="29" spans="2:39" ht="13.5" customHeight="1">
      <c r="B29" s="108" t="s">
        <v>32</v>
      </c>
      <c r="C29" s="102" t="s">
        <v>22</v>
      </c>
      <c r="D29" s="98">
        <f t="shared" si="3"/>
        <v>5</v>
      </c>
      <c r="E29" s="66">
        <f t="shared" si="4"/>
        <v>41.8</v>
      </c>
      <c r="F29" s="19">
        <f t="shared" si="1"/>
        <v>2275</v>
      </c>
      <c r="G29" s="11"/>
      <c r="H29" s="74"/>
      <c r="I29" s="40"/>
      <c r="J29" s="11"/>
      <c r="K29" s="74"/>
      <c r="L29" s="11"/>
      <c r="M29" s="11"/>
      <c r="N29" s="74"/>
      <c r="O29" s="40"/>
      <c r="P29" s="11">
        <v>5</v>
      </c>
      <c r="Q29" s="74">
        <v>41.8</v>
      </c>
      <c r="R29" s="40">
        <v>2275</v>
      </c>
      <c r="S29" s="11"/>
      <c r="T29" s="74"/>
      <c r="U29" s="46"/>
      <c r="V29" s="24"/>
      <c r="W29" s="74"/>
      <c r="X29" s="40"/>
      <c r="Y29" s="11"/>
      <c r="Z29" s="74"/>
      <c r="AA29" s="11"/>
      <c r="AB29" s="11"/>
      <c r="AC29" s="74"/>
      <c r="AD29" s="11"/>
      <c r="AE29" s="11"/>
      <c r="AF29" s="74"/>
      <c r="AG29" s="40"/>
      <c r="AH29" s="11"/>
      <c r="AI29" s="74"/>
      <c r="AJ29" s="40"/>
      <c r="AK29" s="11"/>
      <c r="AL29" s="74"/>
      <c r="AM29" s="46"/>
    </row>
    <row r="30" spans="2:39" ht="13.5">
      <c r="B30" s="109"/>
      <c r="C30" s="102" t="s">
        <v>23</v>
      </c>
      <c r="D30" s="98">
        <f t="shared" si="3"/>
        <v>0</v>
      </c>
      <c r="E30" s="66">
        <f t="shared" si="4"/>
        <v>0</v>
      </c>
      <c r="F30" s="19">
        <f t="shared" si="1"/>
        <v>0</v>
      </c>
      <c r="G30" s="11"/>
      <c r="H30" s="74"/>
      <c r="I30" s="40"/>
      <c r="J30" s="11"/>
      <c r="K30" s="74"/>
      <c r="L30" s="11"/>
      <c r="M30" s="11"/>
      <c r="N30" s="74"/>
      <c r="O30" s="40"/>
      <c r="P30" s="11"/>
      <c r="Q30" s="74"/>
      <c r="R30" s="40"/>
      <c r="S30" s="11"/>
      <c r="T30" s="74"/>
      <c r="U30" s="46"/>
      <c r="V30" s="24"/>
      <c r="W30" s="74"/>
      <c r="X30" s="40"/>
      <c r="Y30" s="11"/>
      <c r="Z30" s="74"/>
      <c r="AA30" s="11"/>
      <c r="AB30" s="11"/>
      <c r="AC30" s="74"/>
      <c r="AD30" s="11"/>
      <c r="AE30" s="11"/>
      <c r="AF30" s="74"/>
      <c r="AG30" s="40"/>
      <c r="AH30" s="11"/>
      <c r="AI30" s="74"/>
      <c r="AJ30" s="40"/>
      <c r="AK30" s="11"/>
      <c r="AL30" s="74"/>
      <c r="AM30" s="46"/>
    </row>
    <row r="31" spans="2:39" ht="13.5">
      <c r="B31" s="110"/>
      <c r="C31" s="102" t="s">
        <v>24</v>
      </c>
      <c r="D31" s="99">
        <f t="shared" si="3"/>
        <v>5</v>
      </c>
      <c r="E31" s="69">
        <f t="shared" si="4"/>
        <v>41.8</v>
      </c>
      <c r="F31" s="20">
        <f t="shared" si="1"/>
        <v>2275</v>
      </c>
      <c r="G31" s="13"/>
      <c r="H31" s="74"/>
      <c r="I31" s="40"/>
      <c r="J31" s="11"/>
      <c r="K31" s="74"/>
      <c r="L31" s="11"/>
      <c r="M31" s="11"/>
      <c r="N31" s="74"/>
      <c r="O31" s="40"/>
      <c r="P31" s="11">
        <v>5</v>
      </c>
      <c r="Q31" s="74">
        <v>41.8</v>
      </c>
      <c r="R31" s="40">
        <v>2275</v>
      </c>
      <c r="S31" s="11"/>
      <c r="T31" s="74"/>
      <c r="U31" s="46"/>
      <c r="V31" s="24"/>
      <c r="W31" s="74"/>
      <c r="X31" s="40"/>
      <c r="Y31" s="11"/>
      <c r="Z31" s="74"/>
      <c r="AA31" s="11"/>
      <c r="AB31" s="11"/>
      <c r="AC31" s="74"/>
      <c r="AD31" s="11"/>
      <c r="AE31" s="11"/>
      <c r="AF31" s="74"/>
      <c r="AG31" s="40"/>
      <c r="AH31" s="11"/>
      <c r="AI31" s="74"/>
      <c r="AJ31" s="40"/>
      <c r="AK31" s="11"/>
      <c r="AL31" s="74"/>
      <c r="AM31" s="46"/>
    </row>
    <row r="32" spans="2:39" ht="13.5" customHeight="1">
      <c r="B32" s="109" t="s">
        <v>33</v>
      </c>
      <c r="C32" s="104" t="s">
        <v>22</v>
      </c>
      <c r="D32" s="98">
        <f t="shared" si="3"/>
        <v>1</v>
      </c>
      <c r="E32" s="66">
        <f t="shared" si="4"/>
        <v>4.9</v>
      </c>
      <c r="F32" s="19">
        <f t="shared" si="1"/>
        <v>421</v>
      </c>
      <c r="G32" s="11"/>
      <c r="H32" s="76"/>
      <c r="I32" s="43"/>
      <c r="J32" s="15"/>
      <c r="K32" s="76"/>
      <c r="L32" s="15"/>
      <c r="M32" s="15">
        <v>1</v>
      </c>
      <c r="N32" s="76">
        <v>4.9</v>
      </c>
      <c r="O32" s="43">
        <v>421</v>
      </c>
      <c r="P32" s="15"/>
      <c r="Q32" s="76"/>
      <c r="R32" s="43"/>
      <c r="S32" s="15"/>
      <c r="T32" s="76"/>
      <c r="U32" s="47"/>
      <c r="V32" s="26"/>
      <c r="W32" s="76"/>
      <c r="X32" s="43"/>
      <c r="Y32" s="15"/>
      <c r="Z32" s="76"/>
      <c r="AA32" s="15"/>
      <c r="AB32" s="15"/>
      <c r="AC32" s="76"/>
      <c r="AD32" s="15"/>
      <c r="AE32" s="15"/>
      <c r="AF32" s="76"/>
      <c r="AG32" s="43"/>
      <c r="AH32" s="15"/>
      <c r="AI32" s="76"/>
      <c r="AJ32" s="43"/>
      <c r="AK32" s="15"/>
      <c r="AL32" s="76"/>
      <c r="AM32" s="47"/>
    </row>
    <row r="33" spans="2:39" ht="13.5">
      <c r="B33" s="109"/>
      <c r="C33" s="102" t="s">
        <v>23</v>
      </c>
      <c r="D33" s="98">
        <f t="shared" si="3"/>
        <v>0</v>
      </c>
      <c r="E33" s="66">
        <f t="shared" si="4"/>
        <v>0</v>
      </c>
      <c r="F33" s="19">
        <f t="shared" si="1"/>
        <v>0</v>
      </c>
      <c r="G33" s="11"/>
      <c r="H33" s="74"/>
      <c r="I33" s="40"/>
      <c r="J33" s="11"/>
      <c r="K33" s="74"/>
      <c r="L33" s="11"/>
      <c r="M33" s="11"/>
      <c r="N33" s="74"/>
      <c r="O33" s="40"/>
      <c r="P33" s="11"/>
      <c r="Q33" s="74"/>
      <c r="R33" s="40"/>
      <c r="S33" s="11"/>
      <c r="T33" s="74"/>
      <c r="U33" s="46"/>
      <c r="V33" s="24"/>
      <c r="W33" s="74"/>
      <c r="X33" s="40"/>
      <c r="Y33" s="11"/>
      <c r="Z33" s="74"/>
      <c r="AA33" s="11"/>
      <c r="AB33" s="11"/>
      <c r="AC33" s="74"/>
      <c r="AD33" s="11"/>
      <c r="AE33" s="11"/>
      <c r="AF33" s="74"/>
      <c r="AG33" s="40"/>
      <c r="AH33" s="11"/>
      <c r="AI33" s="74"/>
      <c r="AJ33" s="40"/>
      <c r="AK33" s="11"/>
      <c r="AL33" s="74"/>
      <c r="AM33" s="46"/>
    </row>
    <row r="34" spans="2:39" ht="13.5">
      <c r="B34" s="109"/>
      <c r="C34" s="103" t="s">
        <v>24</v>
      </c>
      <c r="D34" s="99">
        <f t="shared" si="3"/>
        <v>1</v>
      </c>
      <c r="E34" s="69">
        <f t="shared" si="4"/>
        <v>4.9</v>
      </c>
      <c r="F34" s="20">
        <f t="shared" si="1"/>
        <v>421</v>
      </c>
      <c r="G34" s="13"/>
      <c r="H34" s="75"/>
      <c r="I34" s="42"/>
      <c r="J34" s="13"/>
      <c r="K34" s="75"/>
      <c r="L34" s="13"/>
      <c r="M34" s="13">
        <v>1</v>
      </c>
      <c r="N34" s="75">
        <v>4.9</v>
      </c>
      <c r="O34" s="42">
        <v>421</v>
      </c>
      <c r="P34" s="13"/>
      <c r="Q34" s="75"/>
      <c r="R34" s="42"/>
      <c r="S34" s="13"/>
      <c r="T34" s="75"/>
      <c r="U34" s="48"/>
      <c r="V34" s="25"/>
      <c r="W34" s="75"/>
      <c r="X34" s="42"/>
      <c r="Y34" s="13"/>
      <c r="Z34" s="75"/>
      <c r="AA34" s="13"/>
      <c r="AB34" s="13"/>
      <c r="AC34" s="75"/>
      <c r="AD34" s="13"/>
      <c r="AE34" s="13"/>
      <c r="AF34" s="75"/>
      <c r="AG34" s="42"/>
      <c r="AH34" s="13"/>
      <c r="AI34" s="75"/>
      <c r="AJ34" s="42"/>
      <c r="AK34" s="13"/>
      <c r="AL34" s="75"/>
      <c r="AM34" s="48"/>
    </row>
    <row r="35" spans="2:39" ht="13.5" customHeight="1">
      <c r="B35" s="108" t="s">
        <v>34</v>
      </c>
      <c r="C35" s="102" t="s">
        <v>22</v>
      </c>
      <c r="D35" s="98">
        <f t="shared" si="3"/>
        <v>4</v>
      </c>
      <c r="E35" s="66">
        <f t="shared" si="4"/>
        <v>783</v>
      </c>
      <c r="F35" s="19">
        <f t="shared" si="1"/>
        <v>6638</v>
      </c>
      <c r="G35" s="11"/>
      <c r="H35" s="74"/>
      <c r="I35" s="40"/>
      <c r="J35" s="11"/>
      <c r="K35" s="74"/>
      <c r="L35" s="11"/>
      <c r="M35" s="11"/>
      <c r="N35" s="74"/>
      <c r="O35" s="40"/>
      <c r="P35" s="11"/>
      <c r="Q35" s="74"/>
      <c r="R35" s="40"/>
      <c r="S35" s="11"/>
      <c r="T35" s="74"/>
      <c r="U35" s="46"/>
      <c r="V35" s="24"/>
      <c r="W35" s="74"/>
      <c r="X35" s="40"/>
      <c r="Y35" s="11"/>
      <c r="Z35" s="74"/>
      <c r="AA35" s="11"/>
      <c r="AB35" s="11"/>
      <c r="AC35" s="74"/>
      <c r="AD35" s="11"/>
      <c r="AE35" s="11">
        <v>2</v>
      </c>
      <c r="AF35" s="74">
        <v>117</v>
      </c>
      <c r="AG35" s="40">
        <v>5558</v>
      </c>
      <c r="AH35" s="11">
        <v>1</v>
      </c>
      <c r="AI35" s="74">
        <v>167</v>
      </c>
      <c r="AJ35" s="40">
        <v>460</v>
      </c>
      <c r="AK35" s="11">
        <v>1</v>
      </c>
      <c r="AL35" s="74">
        <v>499</v>
      </c>
      <c r="AM35" s="46">
        <v>620</v>
      </c>
    </row>
    <row r="36" spans="2:39" ht="13.5">
      <c r="B36" s="109"/>
      <c r="C36" s="102" t="s">
        <v>23</v>
      </c>
      <c r="D36" s="98">
        <f t="shared" si="3"/>
        <v>0</v>
      </c>
      <c r="E36" s="66">
        <f t="shared" si="4"/>
        <v>0</v>
      </c>
      <c r="F36" s="19">
        <f t="shared" si="1"/>
        <v>0</v>
      </c>
      <c r="G36" s="11"/>
      <c r="H36" s="74"/>
      <c r="I36" s="40"/>
      <c r="J36" s="11"/>
      <c r="K36" s="74"/>
      <c r="L36" s="11"/>
      <c r="M36" s="11"/>
      <c r="N36" s="74"/>
      <c r="O36" s="40"/>
      <c r="P36" s="11"/>
      <c r="Q36" s="74"/>
      <c r="R36" s="40"/>
      <c r="S36" s="11"/>
      <c r="T36" s="74"/>
      <c r="U36" s="46"/>
      <c r="V36" s="24"/>
      <c r="W36" s="74"/>
      <c r="X36" s="40"/>
      <c r="Y36" s="11"/>
      <c r="Z36" s="74"/>
      <c r="AA36" s="11"/>
      <c r="AB36" s="11"/>
      <c r="AC36" s="74"/>
      <c r="AD36" s="11"/>
      <c r="AE36" s="11"/>
      <c r="AF36" s="74"/>
      <c r="AG36" s="40"/>
      <c r="AH36" s="11"/>
      <c r="AI36" s="74"/>
      <c r="AJ36" s="40"/>
      <c r="AK36" s="11"/>
      <c r="AL36" s="74"/>
      <c r="AM36" s="46"/>
    </row>
    <row r="37" spans="2:39" ht="13.5">
      <c r="B37" s="110"/>
      <c r="C37" s="102" t="s">
        <v>24</v>
      </c>
      <c r="D37" s="99">
        <f t="shared" si="3"/>
        <v>4</v>
      </c>
      <c r="E37" s="69">
        <f t="shared" si="4"/>
        <v>783</v>
      </c>
      <c r="F37" s="20">
        <f t="shared" si="1"/>
        <v>6638</v>
      </c>
      <c r="G37" s="11"/>
      <c r="H37" s="74"/>
      <c r="I37" s="40"/>
      <c r="J37" s="11"/>
      <c r="K37" s="74"/>
      <c r="L37" s="11"/>
      <c r="M37" s="11"/>
      <c r="N37" s="74"/>
      <c r="O37" s="40"/>
      <c r="P37" s="11"/>
      <c r="Q37" s="74"/>
      <c r="R37" s="40"/>
      <c r="S37" s="11"/>
      <c r="T37" s="74"/>
      <c r="U37" s="46"/>
      <c r="V37" s="24"/>
      <c r="W37" s="74"/>
      <c r="X37" s="40"/>
      <c r="Y37" s="11"/>
      <c r="Z37" s="74"/>
      <c r="AA37" s="11"/>
      <c r="AB37" s="11"/>
      <c r="AC37" s="74"/>
      <c r="AD37" s="11"/>
      <c r="AE37" s="11">
        <v>2</v>
      </c>
      <c r="AF37" s="74">
        <v>117</v>
      </c>
      <c r="AG37" s="40">
        <v>5558</v>
      </c>
      <c r="AH37" s="11">
        <v>1</v>
      </c>
      <c r="AI37" s="74">
        <v>167</v>
      </c>
      <c r="AJ37" s="40">
        <v>460</v>
      </c>
      <c r="AK37" s="11">
        <v>1</v>
      </c>
      <c r="AL37" s="74">
        <v>499</v>
      </c>
      <c r="AM37" s="46">
        <v>620</v>
      </c>
    </row>
    <row r="38" spans="2:39" ht="13.5" customHeight="1">
      <c r="B38" s="109" t="s">
        <v>35</v>
      </c>
      <c r="C38" s="104" t="s">
        <v>22</v>
      </c>
      <c r="D38" s="98">
        <f t="shared" si="3"/>
        <v>0</v>
      </c>
      <c r="E38" s="66">
        <f t="shared" si="4"/>
        <v>0</v>
      </c>
      <c r="F38" s="19">
        <f t="shared" si="1"/>
        <v>0</v>
      </c>
      <c r="G38" s="15"/>
      <c r="H38" s="76"/>
      <c r="I38" s="43"/>
      <c r="J38" s="15"/>
      <c r="K38" s="76"/>
      <c r="L38" s="15"/>
      <c r="M38" s="15"/>
      <c r="N38" s="76"/>
      <c r="O38" s="43"/>
      <c r="P38" s="15"/>
      <c r="Q38" s="76"/>
      <c r="R38" s="43"/>
      <c r="S38" s="15"/>
      <c r="T38" s="76"/>
      <c r="U38" s="47"/>
      <c r="V38" s="26"/>
      <c r="W38" s="76"/>
      <c r="X38" s="43"/>
      <c r="Y38" s="15"/>
      <c r="Z38" s="76"/>
      <c r="AA38" s="15"/>
      <c r="AB38" s="15"/>
      <c r="AC38" s="76"/>
      <c r="AD38" s="15"/>
      <c r="AE38" s="15"/>
      <c r="AF38" s="76"/>
      <c r="AG38" s="43"/>
      <c r="AH38" s="15"/>
      <c r="AI38" s="76"/>
      <c r="AJ38" s="43"/>
      <c r="AK38" s="15"/>
      <c r="AL38" s="76"/>
      <c r="AM38" s="47"/>
    </row>
    <row r="39" spans="2:39" ht="13.5">
      <c r="B39" s="109"/>
      <c r="C39" s="102" t="s">
        <v>23</v>
      </c>
      <c r="D39" s="98">
        <f t="shared" si="3"/>
        <v>0</v>
      </c>
      <c r="E39" s="66">
        <f t="shared" si="4"/>
        <v>0</v>
      </c>
      <c r="F39" s="19">
        <f t="shared" si="1"/>
        <v>0</v>
      </c>
      <c r="G39" s="11"/>
      <c r="H39" s="74"/>
      <c r="I39" s="40"/>
      <c r="J39" s="11"/>
      <c r="K39" s="74"/>
      <c r="L39" s="11"/>
      <c r="M39" s="11"/>
      <c r="N39" s="74"/>
      <c r="O39" s="40"/>
      <c r="P39" s="11"/>
      <c r="Q39" s="74"/>
      <c r="R39" s="40"/>
      <c r="S39" s="11"/>
      <c r="T39" s="74"/>
      <c r="U39" s="46"/>
      <c r="V39" s="24"/>
      <c r="W39" s="74"/>
      <c r="X39" s="40"/>
      <c r="Y39" s="11"/>
      <c r="Z39" s="74"/>
      <c r="AA39" s="11"/>
      <c r="AB39" s="11"/>
      <c r="AC39" s="74"/>
      <c r="AD39" s="11"/>
      <c r="AE39" s="11"/>
      <c r="AF39" s="74"/>
      <c r="AG39" s="40"/>
      <c r="AH39" s="11"/>
      <c r="AI39" s="74"/>
      <c r="AJ39" s="40"/>
      <c r="AK39" s="11"/>
      <c r="AL39" s="74"/>
      <c r="AM39" s="46"/>
    </row>
    <row r="40" spans="2:39" ht="13.5">
      <c r="B40" s="109"/>
      <c r="C40" s="103" t="s">
        <v>24</v>
      </c>
      <c r="D40" s="99">
        <f t="shared" si="3"/>
        <v>0</v>
      </c>
      <c r="E40" s="69">
        <f t="shared" si="4"/>
        <v>0</v>
      </c>
      <c r="F40" s="20">
        <f t="shared" si="1"/>
        <v>0</v>
      </c>
      <c r="G40" s="13"/>
      <c r="H40" s="75"/>
      <c r="I40" s="42"/>
      <c r="J40" s="13"/>
      <c r="K40" s="75"/>
      <c r="L40" s="13"/>
      <c r="M40" s="13"/>
      <c r="N40" s="75"/>
      <c r="O40" s="42"/>
      <c r="P40" s="13"/>
      <c r="Q40" s="75"/>
      <c r="R40" s="42"/>
      <c r="S40" s="13"/>
      <c r="T40" s="75"/>
      <c r="U40" s="48"/>
      <c r="V40" s="25"/>
      <c r="W40" s="75"/>
      <c r="X40" s="42"/>
      <c r="Y40" s="13"/>
      <c r="Z40" s="75"/>
      <c r="AA40" s="13"/>
      <c r="AB40" s="13"/>
      <c r="AC40" s="75"/>
      <c r="AD40" s="13"/>
      <c r="AE40" s="13"/>
      <c r="AF40" s="75"/>
      <c r="AG40" s="42"/>
      <c r="AH40" s="13"/>
      <c r="AI40" s="75"/>
      <c r="AJ40" s="42"/>
      <c r="AK40" s="13"/>
      <c r="AL40" s="75"/>
      <c r="AM40" s="48"/>
    </row>
    <row r="41" spans="2:39" ht="13.5" customHeight="1">
      <c r="B41" s="109" t="s">
        <v>36</v>
      </c>
      <c r="C41" s="104" t="s">
        <v>22</v>
      </c>
      <c r="D41" s="98">
        <f t="shared" si="3"/>
        <v>0</v>
      </c>
      <c r="E41" s="66">
        <f t="shared" si="4"/>
        <v>0</v>
      </c>
      <c r="F41" s="19">
        <f t="shared" si="1"/>
        <v>0</v>
      </c>
      <c r="G41" s="15"/>
      <c r="H41" s="76"/>
      <c r="I41" s="43"/>
      <c r="J41" s="15"/>
      <c r="K41" s="76"/>
      <c r="L41" s="15"/>
      <c r="M41" s="15"/>
      <c r="N41" s="76"/>
      <c r="O41" s="43"/>
      <c r="P41" s="15"/>
      <c r="Q41" s="76"/>
      <c r="R41" s="43"/>
      <c r="S41" s="15"/>
      <c r="T41" s="76"/>
      <c r="U41" s="47"/>
      <c r="V41" s="26"/>
      <c r="W41" s="76"/>
      <c r="X41" s="43"/>
      <c r="Y41" s="15"/>
      <c r="Z41" s="76"/>
      <c r="AA41" s="15"/>
      <c r="AB41" s="15"/>
      <c r="AC41" s="76"/>
      <c r="AD41" s="15"/>
      <c r="AE41" s="15"/>
      <c r="AF41" s="76"/>
      <c r="AG41" s="43"/>
      <c r="AH41" s="15"/>
      <c r="AI41" s="76"/>
      <c r="AJ41" s="43"/>
      <c r="AK41" s="15"/>
      <c r="AL41" s="76"/>
      <c r="AM41" s="47"/>
    </row>
    <row r="42" spans="2:39" ht="13.5">
      <c r="B42" s="109"/>
      <c r="C42" s="102" t="s">
        <v>23</v>
      </c>
      <c r="D42" s="98">
        <f t="shared" si="3"/>
        <v>0</v>
      </c>
      <c r="E42" s="66">
        <f t="shared" si="4"/>
        <v>0</v>
      </c>
      <c r="F42" s="19">
        <f t="shared" si="1"/>
        <v>0</v>
      </c>
      <c r="G42" s="11"/>
      <c r="H42" s="74"/>
      <c r="I42" s="40"/>
      <c r="J42" s="11"/>
      <c r="K42" s="74"/>
      <c r="L42" s="11"/>
      <c r="M42" s="11"/>
      <c r="N42" s="74"/>
      <c r="O42" s="40"/>
      <c r="P42" s="11"/>
      <c r="Q42" s="74"/>
      <c r="R42" s="40"/>
      <c r="S42" s="11"/>
      <c r="T42" s="74"/>
      <c r="U42" s="46"/>
      <c r="V42" s="24"/>
      <c r="W42" s="74"/>
      <c r="X42" s="40"/>
      <c r="Y42" s="11"/>
      <c r="Z42" s="74"/>
      <c r="AA42" s="11"/>
      <c r="AB42" s="11"/>
      <c r="AC42" s="74"/>
      <c r="AD42" s="11"/>
      <c r="AE42" s="11"/>
      <c r="AF42" s="74"/>
      <c r="AG42" s="40"/>
      <c r="AH42" s="11"/>
      <c r="AI42" s="74"/>
      <c r="AJ42" s="40"/>
      <c r="AK42" s="11"/>
      <c r="AL42" s="74"/>
      <c r="AM42" s="46"/>
    </row>
    <row r="43" spans="2:39" ht="14.25" thickBot="1">
      <c r="B43" s="111"/>
      <c r="C43" s="105" t="s">
        <v>24</v>
      </c>
      <c r="D43" s="100">
        <f t="shared" si="3"/>
        <v>0</v>
      </c>
      <c r="E43" s="71">
        <f t="shared" si="4"/>
        <v>0</v>
      </c>
      <c r="F43" s="51">
        <f t="shared" si="1"/>
        <v>0</v>
      </c>
      <c r="G43" s="53"/>
      <c r="H43" s="77"/>
      <c r="I43" s="54"/>
      <c r="J43" s="53"/>
      <c r="K43" s="77"/>
      <c r="L43" s="53"/>
      <c r="M43" s="53"/>
      <c r="N43" s="77"/>
      <c r="O43" s="54"/>
      <c r="P43" s="53"/>
      <c r="Q43" s="77"/>
      <c r="R43" s="54"/>
      <c r="S43" s="53"/>
      <c r="T43" s="77"/>
      <c r="U43" s="55"/>
      <c r="V43" s="56"/>
      <c r="W43" s="77"/>
      <c r="X43" s="54"/>
      <c r="Y43" s="53"/>
      <c r="Z43" s="77"/>
      <c r="AA43" s="53"/>
      <c r="AB43" s="53"/>
      <c r="AC43" s="77"/>
      <c r="AD43" s="53"/>
      <c r="AE43" s="53"/>
      <c r="AF43" s="77"/>
      <c r="AG43" s="54"/>
      <c r="AH43" s="53"/>
      <c r="AI43" s="77"/>
      <c r="AJ43" s="54"/>
      <c r="AK43" s="53"/>
      <c r="AL43" s="77"/>
      <c r="AM43" s="55"/>
    </row>
    <row r="44" spans="2:39" ht="14.25" thickTop="1">
      <c r="B44" s="112" t="s">
        <v>6</v>
      </c>
      <c r="C44" s="102" t="s">
        <v>41</v>
      </c>
      <c r="D44" s="84">
        <f>SUM(G44,J44,M44,P44,S44,V44,Y44,AB44,AE44,AH44,AK44)</f>
        <v>33</v>
      </c>
      <c r="E44" s="59">
        <f>SUM(H44,K44,N44,Q44,T44,W44,Z44,AC44,AF44,AI44,AL44)</f>
        <v>3946.8</v>
      </c>
      <c r="F44" s="61">
        <f t="shared" si="1"/>
        <v>23923</v>
      </c>
      <c r="G44" s="60">
        <f>SUM(G5,G8,G11,G14,G17,G20,G23,G26,G29,G32,G35,G38,G41,)</f>
        <v>0</v>
      </c>
      <c r="H44" s="66">
        <f>SUM(H5,H8,H11,H14,H17,H20,H23,H26,H29,H32,H35,H38,H41,)</f>
        <v>0</v>
      </c>
      <c r="I44" s="60">
        <f>SUM(I5,I8,I11,I14,I17,I20,I23,I26,I29,I32,I35,I38,I41,)</f>
        <v>0</v>
      </c>
      <c r="J44" s="60">
        <f>SUM(J5,J8,J11,J14,J17,J20,J23,J26,J29,J32,J35,J38,J41,)</f>
        <v>0</v>
      </c>
      <c r="K44" s="66">
        <f>SUM(K5,K8,K11,K14,K17,K20,K23,K26,K29,K32,K35,K38,K41,)</f>
        <v>0</v>
      </c>
      <c r="L44" s="60">
        <f>SUM(L5,L8,L11,L14,L17,L20,L23,L26,L29,L32,L35,L38,L41,)</f>
        <v>0</v>
      </c>
      <c r="M44" s="60">
        <f>SUM(M5,M8,M11,M14,M17,M20,M23,M26,M29,M32,M35,M38,M41,)</f>
        <v>1</v>
      </c>
      <c r="N44" s="66">
        <f>SUM(N5,N8,N11,N14,N17,N20,N23,N26,N29,N32,N35,N38,N41,)</f>
        <v>4.9</v>
      </c>
      <c r="O44" s="60">
        <f>SUM(O5,O8,O11,O14,O17,O20,O23,O26,O29,O32,O35,O38,O41,)</f>
        <v>421</v>
      </c>
      <c r="P44" s="60">
        <f>SUM(P5,P8,P11,P14,P17,P20,P23,P26,P29,P32,P35,P38,P41,)</f>
        <v>7</v>
      </c>
      <c r="Q44" s="66">
        <f>SUM(Q5,Q8,Q11,Q14,Q17,Q20,Q23,Q26,Q29,Q32,Q35,Q38,Q41,)</f>
        <v>57.9</v>
      </c>
      <c r="R44" s="60">
        <f>SUM(R5,R8,R11,R14,R17,R20,R23,R26,R29,R32,R35,R38,R41,)</f>
        <v>3010</v>
      </c>
      <c r="S44" s="60">
        <f>SUM(S5,S8,S11,S14,S17,S20,S23,S26,S29,S32,S35,S38,S41,)</f>
        <v>2</v>
      </c>
      <c r="T44" s="66">
        <f>SUM(T5,T8,T11,T14,T17,T20,T23,T26,T29,T32,T35,T38,T41,)</f>
        <v>23</v>
      </c>
      <c r="U44" s="86">
        <f>SUM(U5,U8,U11,U14,U17,U20,U23,U26,U29,U32,U35,U38,U41,)</f>
        <v>770</v>
      </c>
      <c r="V44" s="84">
        <f>SUM(V5,V8,V11,V14,V17,V20,V23,V26,V29,V32,V35,V38,V41,)</f>
        <v>1</v>
      </c>
      <c r="W44" s="66">
        <f>SUM(W5,W8,W11,W14,W17,W20,W23,W26,W29,W32,W35,W38,W41,)</f>
        <v>19</v>
      </c>
      <c r="X44" s="60">
        <f>SUM(X5,X8,X11,X14,X17,X20,X23,X26,X29,X32,X35,X38,X41,)</f>
        <v>610</v>
      </c>
      <c r="Y44" s="60">
        <f>SUM(Y5,Y8,Y11,Y14,Y17,Y20,Y23,Y26,Y29,Y32,Y35,Y38,Y41,)</f>
        <v>0</v>
      </c>
      <c r="Z44" s="66">
        <f>SUM(Z5,Z8,Z11,Z14,Z17,Z20,Z23,Z26,Z29,Z32,Z35,Z38,Z41,)</f>
        <v>0</v>
      </c>
      <c r="AA44" s="60">
        <f>SUM(AA5,AA8,AA11,AA14,AA17,AA20,AA23,AA26,AA29,AA32,AA35,AA38,AA41,)</f>
        <v>0</v>
      </c>
      <c r="AB44" s="60">
        <f>SUM(AB5,AB8,AB11,AB14,AB17,AB20,AB23,AB26,AB29,AB32,AB35,AB38,AB41,)</f>
        <v>0</v>
      </c>
      <c r="AC44" s="66">
        <f>SUM(AC5,AC8,AC11,AC14,AC17,AC20,AC23,AC26,AC29,AC32,AC35,AC38,AC41,)</f>
        <v>0</v>
      </c>
      <c r="AD44" s="60">
        <f>SUM(AD5,AD8,AD11,AD14,AD17,AD20,AD23,AD26,AD29,AD32,AD35,AD38,AD41,)</f>
        <v>0</v>
      </c>
      <c r="AE44" s="60">
        <f>SUM(AE5,AE8,AE11,AE14,AE17,AE20,AE23,AE26,AE29,AE32,AE35,AE38,AE41,)</f>
        <v>5</v>
      </c>
      <c r="AF44" s="66">
        <f>SUM(AF5,AF8,AF11,AF14,AF17,AF20,AF23,AF26,AF29,AF32,AF35,AF38,AF41,)</f>
        <v>413</v>
      </c>
      <c r="AG44" s="60">
        <f>SUM(AG5,AG8,AG11,AG14,AG17,AG20,AG23,AG26,AG29,AG32,AG35,AG38,AG41,)</f>
        <v>8810</v>
      </c>
      <c r="AH44" s="60">
        <f>SUM(AH5,AH8,AH11,AH14,AH17,AH20,AH23,AH26,AH29,AH32,AH35,AH38,AH41,)</f>
        <v>14</v>
      </c>
      <c r="AI44" s="66">
        <f>SUM(AI5,AI8,AI11,AI14,AI17,AI20,AI23,AI26,AI29,AI32,AI35,AI38,AI41,)</f>
        <v>2439</v>
      </c>
      <c r="AJ44" s="60">
        <f>SUM(AJ5,AJ8,AJ11,AJ14,AJ17,AJ20,AJ23,AJ26,AJ29,AJ32,AJ35,AJ38,AJ41,)</f>
        <v>7476</v>
      </c>
      <c r="AK44" s="60">
        <f>SUM(AK5,AK8,AK11,AK14,AK17,AK20,AK23,AK26,AK29,AK32,AK35,AK38,AK41,)</f>
        <v>3</v>
      </c>
      <c r="AL44" s="66">
        <f>SUM(AL5,AL8,AL11,AL14,AL17,AL20,AL23,AL26,AL29,AL32,AL35,AL38,AL41,)</f>
        <v>990</v>
      </c>
      <c r="AM44" s="86">
        <f>SUM(AM5,AM8,AM11,AM14,AM17,AM20,AM23,AM26,AM29,AM32,AM35,AM38,AM41,)</f>
        <v>2826</v>
      </c>
    </row>
    <row r="45" spans="2:39" ht="13.5">
      <c r="B45" s="112"/>
      <c r="C45" s="102" t="s">
        <v>42</v>
      </c>
      <c r="D45" s="84">
        <f>SUM(G45,J45,M45,P45,S45,V45,Y45,AB45,AE45,AH45,AK45)</f>
        <v>3</v>
      </c>
      <c r="E45" s="59">
        <f>SUM(H45,K45,N45,Q45,T45,W45,Z45,AC45,AF45,AI45,AL45)</f>
        <v>0.6000000000000001</v>
      </c>
      <c r="F45" s="61">
        <f t="shared" si="1"/>
        <v>90</v>
      </c>
      <c r="G45" s="60">
        <f>SUM(G6,G9,G12,G15,G18,G21,G24,G27,G30,G33,G36,G39,G42,)</f>
        <v>3</v>
      </c>
      <c r="H45" s="59">
        <f>SUM(H6,H9,H12,H15,H18,H21,H24,H27,H30,H33,H36,H39,H42,)</f>
        <v>0.6000000000000001</v>
      </c>
      <c r="I45" s="60">
        <f>SUM(I6,I9,I12,I15,I18,I21,I24,I27,I30,I33,I36,I39,I42,)</f>
        <v>90</v>
      </c>
      <c r="J45" s="60">
        <f>SUM(J6,J9,J12,J15,J18,J21,J24,J27,J30,J33,J36,J39,J42,)</f>
        <v>0</v>
      </c>
      <c r="K45" s="59">
        <f>SUM(K6,K9,K12,K15,K18,K21,K24,K27,K30,K33,K36,K39,K42,)</f>
        <v>0</v>
      </c>
      <c r="L45" s="60">
        <f>SUM(L6,L9,L12,L15,L18,L21,L24,L27,L30,L33,L36,L39,L42,)</f>
        <v>0</v>
      </c>
      <c r="M45" s="60">
        <f>SUM(M6,M9,M12,M15,M18,M21,M24,M27,M30,M33,M36,M39,M42,)</f>
        <v>0</v>
      </c>
      <c r="N45" s="59">
        <f>SUM(N6,N9,N12,N15,N18,N21,N24,N27,N30,N33,N36,N39,N42,)</f>
        <v>0</v>
      </c>
      <c r="O45" s="60">
        <f>SUM(O6,O9,O12,O15,O18,O21,O24,O27,O30,O33,O36,O39,O42,)</f>
        <v>0</v>
      </c>
      <c r="P45" s="60">
        <f>SUM(P6,P9,P12,P15,P18,P21,P24,P27,P30,P33,P36,P39,P42,)</f>
        <v>0</v>
      </c>
      <c r="Q45" s="59">
        <f>SUM(Q6,Q9,Q12,Q15,Q18,Q21,Q24,Q27,Q30,Q33,Q36,Q39,Q42,)</f>
        <v>0</v>
      </c>
      <c r="R45" s="60">
        <f>SUM(R6,R9,R12,R15,R18,R21,R24,R27,R30,R33,R36,R39,R42,)</f>
        <v>0</v>
      </c>
      <c r="S45" s="60">
        <f>SUM(S6,S9,S12,S15,S18,S21,S24,S27,S30,S33,S36,S39,S42,)</f>
        <v>0</v>
      </c>
      <c r="T45" s="59">
        <f>SUM(T6,T9,T12,T15,T18,T21,T24,T27,T30,T33,T36,T39,T42,)</f>
        <v>0</v>
      </c>
      <c r="U45" s="87">
        <f>SUM(U6,U9,U12,U15,U18,U21,U24,U27,U30,U33,U36,U39,U42,)</f>
        <v>0</v>
      </c>
      <c r="V45" s="84">
        <f>SUM(V6,V9,V12,V15,V18,V21,V24,V27,V30,V33,V36,V39,V42,)</f>
        <v>0</v>
      </c>
      <c r="W45" s="59">
        <f>SUM(W6,W9,W12,W15,W18,W21,W24,W27,W30,W33,W36,W39,W42,)</f>
        <v>0</v>
      </c>
      <c r="X45" s="60">
        <f>SUM(X6,X9,X12,X15,X18,X21,X24,X27,X30,X33,X36,X39,X42,)</f>
        <v>0</v>
      </c>
      <c r="Y45" s="60">
        <f>SUM(Y6,Y9,Y12,Y15,Y18,Y21,Y24,Y27,Y30,Y33,Y36,Y39,Y42,)</f>
        <v>0</v>
      </c>
      <c r="Z45" s="59">
        <f>SUM(Z6,Z9,Z12,Z15,Z18,Z21,Z24,Z27,Z30,Z33,Z36,Z39,Z42,)</f>
        <v>0</v>
      </c>
      <c r="AA45" s="60">
        <f>SUM(AA6,AA9,AA12,AA15,AA18,AA21,AA24,AA27,AA30,AA33,AA36,AA39,AA42,)</f>
        <v>0</v>
      </c>
      <c r="AB45" s="60">
        <f>SUM(AB6,AB9,AB12,AB15,AB18,AB21,AB24,AB27,AB30,AB33,AB36,AB39,AB42,)</f>
        <v>0</v>
      </c>
      <c r="AC45" s="59">
        <f>SUM(AC6,AC9,AC12,AC15,AC18,AC21,AC24,AC27,AC30,AC33,AC36,AC39,AC42,)</f>
        <v>0</v>
      </c>
      <c r="AD45" s="60">
        <f>SUM(AD6,AD9,AD12,AD15,AD18,AD21,AD24,AD27,AD30,AD33,AD36,AD39,AD42,)</f>
        <v>0</v>
      </c>
      <c r="AE45" s="60">
        <f>SUM(AE6,AE9,AE12,AE15,AE18,AE21,AE24,AE27,AE30,AE33,AE36,AE39,AE42,)</f>
        <v>0</v>
      </c>
      <c r="AF45" s="59">
        <f>SUM(AF6,AF9,AF12,AF15,AF18,AF21,AF24,AF27,AF30,AF33,AF36,AF39,AF42,)</f>
        <v>0</v>
      </c>
      <c r="AG45" s="60">
        <f>SUM(AG6,AG9,AG12,AG15,AG18,AG21,AG24,AG27,AG30,AG33,AG36,AG39,AG42,)</f>
        <v>0</v>
      </c>
      <c r="AH45" s="60">
        <f>SUM(AH6,AH9,AH12,AH15,AH18,AH21,AH24,AH27,AH30,AH33,AH36,AH39,AH42,)</f>
        <v>0</v>
      </c>
      <c r="AI45" s="59">
        <f>SUM(AI6,AI9,AI12,AI15,AI18,AI21,AI24,AI27,AI30,AI33,AI36,AI39,AI42,)</f>
        <v>0</v>
      </c>
      <c r="AJ45" s="60">
        <f>SUM(AJ6,AJ9,AJ12,AJ15,AJ18,AJ21,AJ24,AJ27,AJ30,AJ33,AJ36,AJ39,AJ42,)</f>
        <v>0</v>
      </c>
      <c r="AK45" s="60">
        <f>SUM(AK6,AK9,AK12,AK15,AK18,AK21,AK24,AK27,AK30,AK33,AK36,AK39,AK42,)</f>
        <v>0</v>
      </c>
      <c r="AL45" s="59">
        <f>SUM(AL6,AL9,AL12,AL15,AL18,AL21,AL24,AL27,AL30,AL33,AL36,AL39,AL42,)</f>
        <v>0</v>
      </c>
      <c r="AM45" s="87">
        <f>SUM(AM6,AM9,AM12,AM15,AM18,AM21,AM24,AM27,AM30,AM33,AM36,AM39,AM42,)</f>
        <v>0</v>
      </c>
    </row>
    <row r="46" spans="2:39" ht="14.25" thickBot="1">
      <c r="B46" s="113"/>
      <c r="C46" s="106" t="s">
        <v>43</v>
      </c>
      <c r="D46" s="85">
        <f>SUM(G46,J46,M46,P46,S46,V46,Y46,AB46,AE46,AH46,AK46)</f>
        <v>36</v>
      </c>
      <c r="E46" s="65">
        <f>SUM(H46,K46,N46,Q46,T46,W46,Z46,AC46,AF46,AI46,AL46)</f>
        <v>3947.4</v>
      </c>
      <c r="F46" s="63">
        <f t="shared" si="1"/>
        <v>24013</v>
      </c>
      <c r="G46" s="62">
        <f>SUM(G44:G45)</f>
        <v>3</v>
      </c>
      <c r="H46" s="65">
        <f>SUM(H44:H45)</f>
        <v>0.6000000000000001</v>
      </c>
      <c r="I46" s="64">
        <f>SUM(I44:I45)</f>
        <v>90</v>
      </c>
      <c r="J46" s="62">
        <f>SUM(J44:J45)</f>
        <v>0</v>
      </c>
      <c r="K46" s="65">
        <f>SUM(K44:K45)</f>
        <v>0</v>
      </c>
      <c r="L46" s="64">
        <f>SUM(L44:L45)</f>
        <v>0</v>
      </c>
      <c r="M46" s="62">
        <f>SUM(M44:M45)</f>
        <v>1</v>
      </c>
      <c r="N46" s="65">
        <f>SUM(N44:N45)</f>
        <v>4.9</v>
      </c>
      <c r="O46" s="64">
        <f>SUM(O44:O45)</f>
        <v>421</v>
      </c>
      <c r="P46" s="62">
        <f>SUM(P44:P45)</f>
        <v>7</v>
      </c>
      <c r="Q46" s="65">
        <f>SUM(Q44:Q45)</f>
        <v>57.9</v>
      </c>
      <c r="R46" s="64">
        <f>SUM(R44:R45)</f>
        <v>3010</v>
      </c>
      <c r="S46" s="62">
        <f>SUM(S44:S45)</f>
        <v>2</v>
      </c>
      <c r="T46" s="65">
        <f>SUM(T44:T45)</f>
        <v>23</v>
      </c>
      <c r="U46" s="88">
        <f>SUM(U44:U45)</f>
        <v>770</v>
      </c>
      <c r="V46" s="85">
        <f>SUM(V44:V45)</f>
        <v>1</v>
      </c>
      <c r="W46" s="65">
        <f>SUM(W44:W45)</f>
        <v>19</v>
      </c>
      <c r="X46" s="64">
        <f>SUM(X44:X45)</f>
        <v>610</v>
      </c>
      <c r="Y46" s="62">
        <f>SUM(Y44:Y45)</f>
        <v>0</v>
      </c>
      <c r="Z46" s="65">
        <f>SUM(Z44:Z45)</f>
        <v>0</v>
      </c>
      <c r="AA46" s="64">
        <f>SUM(AA44:AA45)</f>
        <v>0</v>
      </c>
      <c r="AB46" s="62">
        <f>SUM(AB44:AB45)</f>
        <v>0</v>
      </c>
      <c r="AC46" s="65">
        <f>SUM(AC44:AC45)</f>
        <v>0</v>
      </c>
      <c r="AD46" s="64">
        <f>SUM(AD44:AD45)</f>
        <v>0</v>
      </c>
      <c r="AE46" s="62">
        <f>SUM(AE44:AE45)</f>
        <v>5</v>
      </c>
      <c r="AF46" s="65">
        <f>SUM(AF44:AF45)</f>
        <v>413</v>
      </c>
      <c r="AG46" s="64">
        <f>SUM(AG44:AG45)</f>
        <v>8810</v>
      </c>
      <c r="AH46" s="62">
        <f>SUM(AH44:AH45)</f>
        <v>14</v>
      </c>
      <c r="AI46" s="65">
        <f>SUM(AI44:AI45)</f>
        <v>2439</v>
      </c>
      <c r="AJ46" s="64">
        <f>SUM(AJ44:AJ45)</f>
        <v>7476</v>
      </c>
      <c r="AK46" s="62">
        <f>SUM(AK44:AK45)</f>
        <v>3</v>
      </c>
      <c r="AL46" s="65">
        <f>SUM(AL44:AL45)</f>
        <v>990</v>
      </c>
      <c r="AM46" s="88">
        <f>SUM(AM44:AM45)</f>
        <v>2826</v>
      </c>
    </row>
    <row r="47" spans="3:41" ht="21" customHeight="1">
      <c r="C47" s="1"/>
      <c r="D47" s="126" t="s">
        <v>0</v>
      </c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 t="s">
        <v>0</v>
      </c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"/>
      <c r="AO47" s="1"/>
    </row>
    <row r="48" spans="4:40" ht="15.75" customHeight="1" thickBot="1">
      <c r="D48" s="3" t="s">
        <v>37</v>
      </c>
      <c r="F48" s="3" t="s">
        <v>2</v>
      </c>
      <c r="G48" s="4" t="s">
        <v>3</v>
      </c>
      <c r="V48" s="3" t="s">
        <v>37</v>
      </c>
      <c r="W48" s="67"/>
      <c r="X48" s="3" t="s">
        <v>2</v>
      </c>
      <c r="Y48" s="4" t="s">
        <v>3</v>
      </c>
      <c r="Z48" s="83"/>
      <c r="AB48" s="5"/>
      <c r="AE48" s="5"/>
      <c r="AH48" s="5"/>
      <c r="AK48" s="5"/>
      <c r="AN48" s="5"/>
    </row>
    <row r="49" spans="2:39" ht="16.5" customHeight="1" thickBot="1">
      <c r="B49" s="6" t="s">
        <v>4</v>
      </c>
      <c r="C49" s="121" t="s">
        <v>5</v>
      </c>
      <c r="D49" s="123" t="s">
        <v>6</v>
      </c>
      <c r="E49" s="119"/>
      <c r="F49" s="120"/>
      <c r="G49" s="118" t="s">
        <v>7</v>
      </c>
      <c r="H49" s="119"/>
      <c r="I49" s="120"/>
      <c r="J49" s="118" t="s">
        <v>8</v>
      </c>
      <c r="K49" s="119"/>
      <c r="L49" s="120"/>
      <c r="M49" s="118" t="s">
        <v>9</v>
      </c>
      <c r="N49" s="119"/>
      <c r="O49" s="120"/>
      <c r="P49" s="118" t="s">
        <v>10</v>
      </c>
      <c r="Q49" s="119"/>
      <c r="R49" s="120"/>
      <c r="S49" s="118" t="s">
        <v>11</v>
      </c>
      <c r="T49" s="119"/>
      <c r="U49" s="124"/>
      <c r="V49" s="123" t="s">
        <v>12</v>
      </c>
      <c r="W49" s="119"/>
      <c r="X49" s="120"/>
      <c r="Y49" s="118" t="s">
        <v>13</v>
      </c>
      <c r="Z49" s="119"/>
      <c r="AA49" s="120"/>
      <c r="AB49" s="118" t="s">
        <v>14</v>
      </c>
      <c r="AC49" s="119"/>
      <c r="AD49" s="120"/>
      <c r="AE49" s="118" t="s">
        <v>15</v>
      </c>
      <c r="AF49" s="119"/>
      <c r="AG49" s="120"/>
      <c r="AH49" s="118" t="s">
        <v>16</v>
      </c>
      <c r="AI49" s="119"/>
      <c r="AJ49" s="120"/>
      <c r="AK49" s="118" t="s">
        <v>17</v>
      </c>
      <c r="AL49" s="119"/>
      <c r="AM49" s="124"/>
    </row>
    <row r="50" spans="2:39" ht="14.25" thickBot="1">
      <c r="B50" s="8" t="s">
        <v>40</v>
      </c>
      <c r="C50" s="122"/>
      <c r="D50" s="7" t="s">
        <v>18</v>
      </c>
      <c r="E50" s="68" t="s">
        <v>19</v>
      </c>
      <c r="F50" s="9" t="s">
        <v>20</v>
      </c>
      <c r="G50" s="9" t="s">
        <v>18</v>
      </c>
      <c r="H50" s="68" t="s">
        <v>19</v>
      </c>
      <c r="I50" s="44" t="s">
        <v>20</v>
      </c>
      <c r="J50" s="9" t="s">
        <v>18</v>
      </c>
      <c r="K50" s="68" t="s">
        <v>19</v>
      </c>
      <c r="L50" s="9" t="s">
        <v>20</v>
      </c>
      <c r="M50" s="9" t="s">
        <v>18</v>
      </c>
      <c r="N50" s="68" t="s">
        <v>19</v>
      </c>
      <c r="O50" s="9" t="s">
        <v>20</v>
      </c>
      <c r="P50" s="9" t="s">
        <v>18</v>
      </c>
      <c r="Q50" s="68" t="s">
        <v>19</v>
      </c>
      <c r="R50" s="9" t="s">
        <v>20</v>
      </c>
      <c r="S50" s="9" t="s">
        <v>18</v>
      </c>
      <c r="T50" s="68" t="s">
        <v>19</v>
      </c>
      <c r="U50" s="10" t="s">
        <v>20</v>
      </c>
      <c r="V50" s="23" t="s">
        <v>18</v>
      </c>
      <c r="W50" s="68" t="s">
        <v>19</v>
      </c>
      <c r="X50" s="9" t="s">
        <v>20</v>
      </c>
      <c r="Y50" s="9" t="s">
        <v>18</v>
      </c>
      <c r="Z50" s="68" t="s">
        <v>19</v>
      </c>
      <c r="AA50" s="9" t="s">
        <v>20</v>
      </c>
      <c r="AB50" s="9" t="s">
        <v>18</v>
      </c>
      <c r="AC50" s="68" t="s">
        <v>19</v>
      </c>
      <c r="AD50" s="9" t="s">
        <v>20</v>
      </c>
      <c r="AE50" s="9" t="s">
        <v>18</v>
      </c>
      <c r="AF50" s="68" t="s">
        <v>19</v>
      </c>
      <c r="AG50" s="9" t="s">
        <v>20</v>
      </c>
      <c r="AH50" s="9" t="s">
        <v>18</v>
      </c>
      <c r="AI50" s="68" t="s">
        <v>19</v>
      </c>
      <c r="AJ50" s="9" t="s">
        <v>20</v>
      </c>
      <c r="AK50" s="9" t="s">
        <v>18</v>
      </c>
      <c r="AL50" s="68" t="s">
        <v>19</v>
      </c>
      <c r="AM50" s="10" t="s">
        <v>20</v>
      </c>
    </row>
    <row r="51" spans="2:39" ht="13.5">
      <c r="B51" s="117" t="s">
        <v>21</v>
      </c>
      <c r="C51" s="101" t="s">
        <v>22</v>
      </c>
      <c r="D51" s="98">
        <f>SUM(G51,J51,M51,P51,S51,V51,Y51,AB51,AE51,AH51,AK51)</f>
        <v>0</v>
      </c>
      <c r="E51" s="59">
        <f>SUM(H51,K51,N51,Q51,T51,W51,Z51,AC51,AF51,AI51,AL51)</f>
        <v>0</v>
      </c>
      <c r="F51" s="19">
        <f aca="true" t="shared" si="5" ref="F51:F92">SUM(I51,L51,O51,R51,U51,X51,AA51,AD51,AG51,AJ51,AM51)</f>
        <v>0</v>
      </c>
      <c r="G51" s="17"/>
      <c r="H51" s="78"/>
      <c r="I51" s="39"/>
      <c r="J51" s="17"/>
      <c r="K51" s="78"/>
      <c r="L51" s="17"/>
      <c r="M51" s="17"/>
      <c r="N51" s="78"/>
      <c r="O51" s="17"/>
      <c r="P51" s="17"/>
      <c r="Q51" s="78"/>
      <c r="R51" s="17"/>
      <c r="S51" s="17"/>
      <c r="T51" s="78"/>
      <c r="U51" s="18"/>
      <c r="V51" s="37"/>
      <c r="W51" s="78"/>
      <c r="X51" s="17"/>
      <c r="Y51" s="17"/>
      <c r="Z51" s="78"/>
      <c r="AA51" s="17"/>
      <c r="AB51" s="17"/>
      <c r="AC51" s="78"/>
      <c r="AD51" s="17"/>
      <c r="AE51" s="17"/>
      <c r="AF51" s="78"/>
      <c r="AG51" s="17"/>
      <c r="AH51" s="17"/>
      <c r="AI51" s="78"/>
      <c r="AJ51" s="17"/>
      <c r="AK51" s="17"/>
      <c r="AL51" s="78"/>
      <c r="AM51" s="18"/>
    </row>
    <row r="52" spans="2:39" ht="13.5">
      <c r="B52" s="112"/>
      <c r="C52" s="102" t="s">
        <v>23</v>
      </c>
      <c r="D52" s="98">
        <f aca="true" t="shared" si="6" ref="D52:D57">SUM(G52,J52,M52,P52,S52,V52,Y52,AB52,AE52,AH52,AK52)</f>
        <v>0</v>
      </c>
      <c r="E52" s="66">
        <f aca="true" t="shared" si="7" ref="E52:E59">SUM(H52,K52,N52,Q52,T52,W52,Z52,AC52,AF52,AI52,AL52,)</f>
        <v>0</v>
      </c>
      <c r="F52" s="19">
        <f t="shared" si="5"/>
        <v>0</v>
      </c>
      <c r="G52" s="11"/>
      <c r="H52" s="74"/>
      <c r="I52" s="40"/>
      <c r="J52" s="11"/>
      <c r="K52" s="74"/>
      <c r="L52" s="11"/>
      <c r="M52" s="11"/>
      <c r="N52" s="74"/>
      <c r="O52" s="11"/>
      <c r="P52" s="11"/>
      <c r="Q52" s="74"/>
      <c r="R52" s="11"/>
      <c r="S52" s="11"/>
      <c r="T52" s="74"/>
      <c r="U52" s="12"/>
      <c r="V52" s="24"/>
      <c r="W52" s="74"/>
      <c r="X52" s="11"/>
      <c r="Y52" s="11"/>
      <c r="Z52" s="74"/>
      <c r="AA52" s="11"/>
      <c r="AB52" s="11"/>
      <c r="AC52" s="74"/>
      <c r="AD52" s="11"/>
      <c r="AE52" s="11"/>
      <c r="AF52" s="74"/>
      <c r="AG52" s="11"/>
      <c r="AH52" s="11"/>
      <c r="AI52" s="74"/>
      <c r="AJ52" s="11"/>
      <c r="AK52" s="11"/>
      <c r="AL52" s="74"/>
      <c r="AM52" s="12"/>
    </row>
    <row r="53" spans="2:39" ht="13.5">
      <c r="B53" s="108"/>
      <c r="C53" s="102" t="s">
        <v>24</v>
      </c>
      <c r="D53" s="99">
        <f t="shared" si="6"/>
        <v>0</v>
      </c>
      <c r="E53" s="69">
        <f t="shared" si="7"/>
        <v>0</v>
      </c>
      <c r="F53" s="20">
        <f t="shared" si="5"/>
        <v>0</v>
      </c>
      <c r="G53" s="11"/>
      <c r="H53" s="74"/>
      <c r="I53" s="40"/>
      <c r="J53" s="11"/>
      <c r="K53" s="74"/>
      <c r="L53" s="11"/>
      <c r="M53" s="11"/>
      <c r="N53" s="74"/>
      <c r="O53" s="11"/>
      <c r="P53" s="11"/>
      <c r="Q53" s="74"/>
      <c r="R53" s="11"/>
      <c r="S53" s="11"/>
      <c r="T53" s="74"/>
      <c r="U53" s="12"/>
      <c r="V53" s="24"/>
      <c r="W53" s="74"/>
      <c r="X53" s="11"/>
      <c r="Y53" s="11"/>
      <c r="Z53" s="74"/>
      <c r="AA53" s="11"/>
      <c r="AB53" s="11"/>
      <c r="AC53" s="74"/>
      <c r="AD53" s="11"/>
      <c r="AE53" s="11"/>
      <c r="AF53" s="74"/>
      <c r="AG53" s="11"/>
      <c r="AH53" s="11"/>
      <c r="AI53" s="74"/>
      <c r="AJ53" s="11"/>
      <c r="AK53" s="11"/>
      <c r="AL53" s="74"/>
      <c r="AM53" s="12"/>
    </row>
    <row r="54" spans="2:39" ht="13.5">
      <c r="B54" s="109" t="s">
        <v>25</v>
      </c>
      <c r="C54" s="104" t="s">
        <v>22</v>
      </c>
      <c r="D54" s="98">
        <f t="shared" si="6"/>
        <v>0</v>
      </c>
      <c r="E54" s="66">
        <f t="shared" si="7"/>
        <v>0</v>
      </c>
      <c r="F54" s="19">
        <f t="shared" si="5"/>
        <v>0</v>
      </c>
      <c r="G54" s="15"/>
      <c r="H54" s="76"/>
      <c r="I54" s="43"/>
      <c r="J54" s="15"/>
      <c r="K54" s="76"/>
      <c r="L54" s="15"/>
      <c r="M54" s="15"/>
      <c r="N54" s="76"/>
      <c r="O54" s="15"/>
      <c r="P54" s="15"/>
      <c r="Q54" s="76"/>
      <c r="R54" s="15"/>
      <c r="S54" s="15"/>
      <c r="T54" s="76"/>
      <c r="U54" s="16"/>
      <c r="V54" s="26"/>
      <c r="W54" s="76"/>
      <c r="X54" s="15"/>
      <c r="Y54" s="15"/>
      <c r="Z54" s="76"/>
      <c r="AA54" s="15"/>
      <c r="AB54" s="15"/>
      <c r="AC54" s="76"/>
      <c r="AD54" s="15"/>
      <c r="AE54" s="15"/>
      <c r="AF54" s="76"/>
      <c r="AG54" s="15"/>
      <c r="AH54" s="15"/>
      <c r="AI54" s="76"/>
      <c r="AJ54" s="15"/>
      <c r="AK54" s="15"/>
      <c r="AL54" s="76"/>
      <c r="AM54" s="16"/>
    </row>
    <row r="55" spans="2:39" ht="13.5">
      <c r="B55" s="109"/>
      <c r="C55" s="102" t="s">
        <v>23</v>
      </c>
      <c r="D55" s="98">
        <f t="shared" si="6"/>
        <v>9</v>
      </c>
      <c r="E55" s="66">
        <f t="shared" si="7"/>
        <v>3.19</v>
      </c>
      <c r="F55" s="19">
        <f t="shared" si="5"/>
        <v>242</v>
      </c>
      <c r="G55" s="11">
        <v>9</v>
      </c>
      <c r="H55" s="74">
        <v>3.19</v>
      </c>
      <c r="I55" s="40">
        <v>242</v>
      </c>
      <c r="J55" s="11"/>
      <c r="K55" s="74"/>
      <c r="L55" s="11"/>
      <c r="M55" s="11"/>
      <c r="N55" s="74"/>
      <c r="O55" s="11"/>
      <c r="P55" s="11"/>
      <c r="Q55" s="74"/>
      <c r="R55" s="11"/>
      <c r="S55" s="11"/>
      <c r="T55" s="74"/>
      <c r="U55" s="12"/>
      <c r="V55" s="24"/>
      <c r="W55" s="74"/>
      <c r="X55" s="11"/>
      <c r="Y55" s="11"/>
      <c r="Z55" s="74"/>
      <c r="AA55" s="11"/>
      <c r="AB55" s="11"/>
      <c r="AC55" s="74"/>
      <c r="AD55" s="11"/>
      <c r="AE55" s="11"/>
      <c r="AF55" s="74"/>
      <c r="AG55" s="11"/>
      <c r="AH55" s="11"/>
      <c r="AI55" s="74"/>
      <c r="AJ55" s="11"/>
      <c r="AK55" s="11"/>
      <c r="AL55" s="74"/>
      <c r="AM55" s="12"/>
    </row>
    <row r="56" spans="2:39" ht="13.5">
      <c r="B56" s="109"/>
      <c r="C56" s="103" t="s">
        <v>24</v>
      </c>
      <c r="D56" s="99">
        <f t="shared" si="6"/>
        <v>9</v>
      </c>
      <c r="E56" s="69">
        <f t="shared" si="7"/>
        <v>3.19</v>
      </c>
      <c r="F56" s="20">
        <f t="shared" si="5"/>
        <v>242</v>
      </c>
      <c r="G56" s="13">
        <v>9</v>
      </c>
      <c r="H56" s="75">
        <v>3.19</v>
      </c>
      <c r="I56" s="42">
        <v>242</v>
      </c>
      <c r="J56" s="13"/>
      <c r="K56" s="75"/>
      <c r="L56" s="13"/>
      <c r="M56" s="13"/>
      <c r="N56" s="75"/>
      <c r="O56" s="13"/>
      <c r="P56" s="13"/>
      <c r="Q56" s="75"/>
      <c r="R56" s="13"/>
      <c r="S56" s="13"/>
      <c r="T56" s="75"/>
      <c r="U56" s="14"/>
      <c r="V56" s="25"/>
      <c r="W56" s="75"/>
      <c r="X56" s="13"/>
      <c r="Y56" s="13"/>
      <c r="Z56" s="75"/>
      <c r="AA56" s="13"/>
      <c r="AB56" s="13"/>
      <c r="AC56" s="75"/>
      <c r="AD56" s="13"/>
      <c r="AE56" s="13"/>
      <c r="AF56" s="75"/>
      <c r="AG56" s="13"/>
      <c r="AH56" s="13"/>
      <c r="AI56" s="75"/>
      <c r="AJ56" s="13"/>
      <c r="AK56" s="13"/>
      <c r="AL56" s="75"/>
      <c r="AM56" s="14"/>
    </row>
    <row r="57" spans="2:39" ht="13.5">
      <c r="B57" s="109" t="s">
        <v>26</v>
      </c>
      <c r="C57" s="104" t="s">
        <v>22</v>
      </c>
      <c r="D57" s="98">
        <f t="shared" si="6"/>
        <v>0</v>
      </c>
      <c r="E57" s="66">
        <f t="shared" si="7"/>
        <v>0</v>
      </c>
      <c r="F57" s="19">
        <f t="shared" si="5"/>
        <v>0</v>
      </c>
      <c r="G57" s="15"/>
      <c r="H57" s="76"/>
      <c r="I57" s="43"/>
      <c r="J57" s="15"/>
      <c r="K57" s="76"/>
      <c r="L57" s="15"/>
      <c r="M57" s="15"/>
      <c r="N57" s="76"/>
      <c r="O57" s="15"/>
      <c r="P57" s="15"/>
      <c r="Q57" s="76"/>
      <c r="R57" s="15"/>
      <c r="S57" s="15"/>
      <c r="T57" s="76"/>
      <c r="U57" s="16"/>
      <c r="V57" s="26"/>
      <c r="W57" s="76"/>
      <c r="X57" s="15"/>
      <c r="Y57" s="15"/>
      <c r="Z57" s="76"/>
      <c r="AA57" s="15"/>
      <c r="AB57" s="15"/>
      <c r="AC57" s="76"/>
      <c r="AD57" s="15"/>
      <c r="AE57" s="15"/>
      <c r="AF57" s="76"/>
      <c r="AG57" s="15"/>
      <c r="AH57" s="15"/>
      <c r="AI57" s="76"/>
      <c r="AJ57" s="15"/>
      <c r="AK57" s="15"/>
      <c r="AL57" s="76"/>
      <c r="AM57" s="16"/>
    </row>
    <row r="58" spans="2:39" ht="13.5">
      <c r="B58" s="109"/>
      <c r="C58" s="102" t="s">
        <v>23</v>
      </c>
      <c r="D58" s="98">
        <f aca="true" t="shared" si="8" ref="D58:D74">SUM(G58,J58,M58,P58,S58,V58,Y58,AB58,AE58,AH58,AK58)</f>
        <v>0</v>
      </c>
      <c r="E58" s="66">
        <f t="shared" si="7"/>
        <v>0</v>
      </c>
      <c r="F58" s="19">
        <f t="shared" si="5"/>
        <v>0</v>
      </c>
      <c r="G58" s="11"/>
      <c r="H58" s="74"/>
      <c r="I58" s="40"/>
      <c r="J58" s="11"/>
      <c r="K58" s="74"/>
      <c r="L58" s="11"/>
      <c r="M58" s="11"/>
      <c r="N58" s="74"/>
      <c r="O58" s="11"/>
      <c r="P58" s="11"/>
      <c r="Q58" s="74"/>
      <c r="R58" s="11"/>
      <c r="S58" s="11"/>
      <c r="T58" s="74"/>
      <c r="U58" s="12"/>
      <c r="V58" s="24"/>
      <c r="W58" s="74"/>
      <c r="X58" s="11"/>
      <c r="Y58" s="11"/>
      <c r="Z58" s="74"/>
      <c r="AA58" s="11"/>
      <c r="AB58" s="11"/>
      <c r="AC58" s="74"/>
      <c r="AD58" s="11"/>
      <c r="AE58" s="11"/>
      <c r="AF58" s="74"/>
      <c r="AG58" s="11"/>
      <c r="AH58" s="11"/>
      <c r="AI58" s="74"/>
      <c r="AJ58" s="11"/>
      <c r="AK58" s="11"/>
      <c r="AL58" s="74"/>
      <c r="AM58" s="12"/>
    </row>
    <row r="59" spans="2:39" ht="13.5">
      <c r="B59" s="109"/>
      <c r="C59" s="103" t="s">
        <v>24</v>
      </c>
      <c r="D59" s="99">
        <f t="shared" si="8"/>
        <v>0</v>
      </c>
      <c r="E59" s="69">
        <f t="shared" si="7"/>
        <v>0</v>
      </c>
      <c r="F59" s="20">
        <f t="shared" si="5"/>
        <v>0</v>
      </c>
      <c r="G59" s="13"/>
      <c r="H59" s="75"/>
      <c r="I59" s="42"/>
      <c r="J59" s="13"/>
      <c r="K59" s="75"/>
      <c r="L59" s="13"/>
      <c r="M59" s="13"/>
      <c r="N59" s="75"/>
      <c r="O59" s="13"/>
      <c r="P59" s="13"/>
      <c r="Q59" s="75"/>
      <c r="R59" s="13"/>
      <c r="S59" s="13"/>
      <c r="T59" s="75"/>
      <c r="U59" s="14"/>
      <c r="V59" s="25"/>
      <c r="W59" s="75"/>
      <c r="X59" s="13"/>
      <c r="Y59" s="13"/>
      <c r="Z59" s="75"/>
      <c r="AA59" s="13"/>
      <c r="AB59" s="13"/>
      <c r="AC59" s="75"/>
      <c r="AD59" s="13"/>
      <c r="AE59" s="13"/>
      <c r="AF59" s="75"/>
      <c r="AG59" s="13"/>
      <c r="AH59" s="13"/>
      <c r="AI59" s="75"/>
      <c r="AJ59" s="13"/>
      <c r="AK59" s="13"/>
      <c r="AL59" s="75"/>
      <c r="AM59" s="14"/>
    </row>
    <row r="60" spans="2:39" ht="13.5">
      <c r="B60" s="109" t="s">
        <v>27</v>
      </c>
      <c r="C60" s="104" t="s">
        <v>22</v>
      </c>
      <c r="D60" s="98">
        <f t="shared" si="8"/>
        <v>0</v>
      </c>
      <c r="E60" s="59">
        <f>SUM(H60,K60,N60,Q60,T60,W60,Z60,AC60,AF60,AI60,AL60)</f>
        <v>0</v>
      </c>
      <c r="F60" s="19">
        <f t="shared" si="5"/>
        <v>0</v>
      </c>
      <c r="G60" s="15"/>
      <c r="H60" s="76"/>
      <c r="I60" s="43"/>
      <c r="J60" s="15"/>
      <c r="K60" s="76"/>
      <c r="L60" s="15"/>
      <c r="M60" s="15"/>
      <c r="N60" s="76"/>
      <c r="O60" s="15"/>
      <c r="P60" s="15"/>
      <c r="Q60" s="76"/>
      <c r="R60" s="15"/>
      <c r="S60" s="15"/>
      <c r="T60" s="76"/>
      <c r="U60" s="16"/>
      <c r="V60" s="26"/>
      <c r="W60" s="76"/>
      <c r="X60" s="15"/>
      <c r="Y60" s="15"/>
      <c r="Z60" s="76"/>
      <c r="AA60" s="15"/>
      <c r="AB60" s="15"/>
      <c r="AC60" s="76"/>
      <c r="AD60" s="15"/>
      <c r="AE60" s="15"/>
      <c r="AF60" s="76"/>
      <c r="AG60" s="15"/>
      <c r="AH60" s="15"/>
      <c r="AI60" s="76"/>
      <c r="AJ60" s="15"/>
      <c r="AK60" s="15"/>
      <c r="AL60" s="76"/>
      <c r="AM60" s="16"/>
    </row>
    <row r="61" spans="2:39" ht="13.5">
      <c r="B61" s="109"/>
      <c r="C61" s="102" t="s">
        <v>23</v>
      </c>
      <c r="D61" s="98">
        <f t="shared" si="8"/>
        <v>6</v>
      </c>
      <c r="E61" s="59">
        <f>SUM(H61,K61,N61,Q61,T61,W61,Z61,AC61,AF61,AI61,AL61)</f>
        <v>1.8599999999999999</v>
      </c>
      <c r="F61" s="19">
        <f t="shared" si="5"/>
        <v>180</v>
      </c>
      <c r="G61" s="11">
        <v>6</v>
      </c>
      <c r="H61" s="74">
        <v>1.8599999999999999</v>
      </c>
      <c r="I61" s="40">
        <v>180</v>
      </c>
      <c r="J61" s="11"/>
      <c r="K61" s="74"/>
      <c r="L61" s="11"/>
      <c r="M61" s="11"/>
      <c r="N61" s="74"/>
      <c r="O61" s="11"/>
      <c r="P61" s="11"/>
      <c r="Q61" s="74"/>
      <c r="R61" s="11"/>
      <c r="S61" s="11"/>
      <c r="T61" s="74"/>
      <c r="U61" s="12"/>
      <c r="V61" s="24"/>
      <c r="W61" s="74"/>
      <c r="X61" s="11"/>
      <c r="Y61" s="11"/>
      <c r="Z61" s="74"/>
      <c r="AA61" s="11"/>
      <c r="AB61" s="11"/>
      <c r="AC61" s="74"/>
      <c r="AD61" s="11"/>
      <c r="AE61" s="11"/>
      <c r="AF61" s="74"/>
      <c r="AG61" s="11"/>
      <c r="AH61" s="11"/>
      <c r="AI61" s="74"/>
      <c r="AJ61" s="11"/>
      <c r="AK61" s="11"/>
      <c r="AL61" s="74"/>
      <c r="AM61" s="12"/>
    </row>
    <row r="62" spans="2:39" ht="13.5">
      <c r="B62" s="109"/>
      <c r="C62" s="103" t="s">
        <v>24</v>
      </c>
      <c r="D62" s="99">
        <f t="shared" si="8"/>
        <v>6</v>
      </c>
      <c r="E62" s="70">
        <f>SUM(H62,K62,N62,Q62,T62,W62,Z62,AC62,AF62,AI62,AL62)</f>
        <v>1.8599999999999999</v>
      </c>
      <c r="F62" s="20">
        <f t="shared" si="5"/>
        <v>180</v>
      </c>
      <c r="G62" s="13">
        <v>6</v>
      </c>
      <c r="H62" s="75">
        <v>1.8599999999999999</v>
      </c>
      <c r="I62" s="42">
        <v>180</v>
      </c>
      <c r="J62" s="13"/>
      <c r="K62" s="75"/>
      <c r="L62" s="13"/>
      <c r="M62" s="13"/>
      <c r="N62" s="75"/>
      <c r="O62" s="13"/>
      <c r="P62" s="13"/>
      <c r="Q62" s="75"/>
      <c r="R62" s="13"/>
      <c r="S62" s="13"/>
      <c r="T62" s="75"/>
      <c r="U62" s="14"/>
      <c r="V62" s="25"/>
      <c r="W62" s="75"/>
      <c r="X62" s="13"/>
      <c r="Y62" s="13"/>
      <c r="Z62" s="75"/>
      <c r="AA62" s="13"/>
      <c r="AB62" s="13"/>
      <c r="AC62" s="75"/>
      <c r="AD62" s="13"/>
      <c r="AE62" s="13"/>
      <c r="AF62" s="75"/>
      <c r="AG62" s="13"/>
      <c r="AH62" s="13"/>
      <c r="AI62" s="75"/>
      <c r="AJ62" s="13"/>
      <c r="AK62" s="13"/>
      <c r="AL62" s="75"/>
      <c r="AM62" s="14"/>
    </row>
    <row r="63" spans="2:39" ht="13.5">
      <c r="B63" s="108" t="s">
        <v>28</v>
      </c>
      <c r="C63" s="102" t="s">
        <v>22</v>
      </c>
      <c r="D63" s="98">
        <f t="shared" si="8"/>
        <v>0</v>
      </c>
      <c r="E63" s="66">
        <f aca="true" t="shared" si="9" ref="E63:E89">SUM(H63,K63,N63,Q63,T63,W63,Z63,AC63,AF63,AI63,AL63,)</f>
        <v>0</v>
      </c>
      <c r="F63" s="19">
        <f t="shared" si="5"/>
        <v>0</v>
      </c>
      <c r="G63" s="11"/>
      <c r="H63" s="74"/>
      <c r="I63" s="40"/>
      <c r="J63" s="11"/>
      <c r="K63" s="74"/>
      <c r="L63" s="11"/>
      <c r="M63" s="11"/>
      <c r="N63" s="74"/>
      <c r="O63" s="11"/>
      <c r="P63" s="11"/>
      <c r="Q63" s="74"/>
      <c r="R63" s="11"/>
      <c r="S63" s="11"/>
      <c r="T63" s="74"/>
      <c r="U63" s="12"/>
      <c r="V63" s="24"/>
      <c r="W63" s="74"/>
      <c r="X63" s="11"/>
      <c r="Y63" s="11"/>
      <c r="Z63" s="74"/>
      <c r="AA63" s="11"/>
      <c r="AB63" s="11"/>
      <c r="AC63" s="74"/>
      <c r="AD63" s="11"/>
      <c r="AE63" s="11"/>
      <c r="AF63" s="74"/>
      <c r="AG63" s="11"/>
      <c r="AH63" s="11"/>
      <c r="AI63" s="74"/>
      <c r="AJ63" s="11"/>
      <c r="AK63" s="11"/>
      <c r="AL63" s="74"/>
      <c r="AM63" s="12"/>
    </row>
    <row r="64" spans="2:39" ht="13.5">
      <c r="B64" s="109"/>
      <c r="C64" s="102" t="s">
        <v>23</v>
      </c>
      <c r="D64" s="98">
        <f t="shared" si="8"/>
        <v>0</v>
      </c>
      <c r="E64" s="66">
        <f t="shared" si="9"/>
        <v>0</v>
      </c>
      <c r="F64" s="19">
        <f t="shared" si="5"/>
        <v>0</v>
      </c>
      <c r="G64" s="11"/>
      <c r="H64" s="74"/>
      <c r="I64" s="40"/>
      <c r="J64" s="11"/>
      <c r="K64" s="74"/>
      <c r="L64" s="11"/>
      <c r="M64" s="11"/>
      <c r="N64" s="74"/>
      <c r="O64" s="11"/>
      <c r="P64" s="11"/>
      <c r="Q64" s="74"/>
      <c r="R64" s="11"/>
      <c r="S64" s="11"/>
      <c r="T64" s="74"/>
      <c r="U64" s="12"/>
      <c r="V64" s="24"/>
      <c r="W64" s="74"/>
      <c r="X64" s="11"/>
      <c r="Y64" s="11"/>
      <c r="Z64" s="74"/>
      <c r="AA64" s="11"/>
      <c r="AB64" s="11"/>
      <c r="AC64" s="74"/>
      <c r="AD64" s="11"/>
      <c r="AE64" s="11"/>
      <c r="AF64" s="74"/>
      <c r="AG64" s="11"/>
      <c r="AH64" s="11"/>
      <c r="AI64" s="74"/>
      <c r="AJ64" s="11"/>
      <c r="AK64" s="11"/>
      <c r="AL64" s="74"/>
      <c r="AM64" s="12"/>
    </row>
    <row r="65" spans="2:39" ht="13.5">
      <c r="B65" s="110"/>
      <c r="C65" s="102" t="s">
        <v>24</v>
      </c>
      <c r="D65" s="99">
        <f t="shared" si="8"/>
        <v>0</v>
      </c>
      <c r="E65" s="69">
        <f t="shared" si="9"/>
        <v>0</v>
      </c>
      <c r="F65" s="20">
        <f t="shared" si="5"/>
        <v>0</v>
      </c>
      <c r="G65" s="11"/>
      <c r="H65" s="74"/>
      <c r="I65" s="40"/>
      <c r="J65" s="11"/>
      <c r="K65" s="74"/>
      <c r="L65" s="11"/>
      <c r="M65" s="11"/>
      <c r="N65" s="74"/>
      <c r="O65" s="11"/>
      <c r="P65" s="11"/>
      <c r="Q65" s="74"/>
      <c r="R65" s="11"/>
      <c r="S65" s="11"/>
      <c r="T65" s="74"/>
      <c r="U65" s="12"/>
      <c r="V65" s="24"/>
      <c r="W65" s="74"/>
      <c r="X65" s="11"/>
      <c r="Y65" s="11"/>
      <c r="Z65" s="74"/>
      <c r="AA65" s="11"/>
      <c r="AB65" s="11"/>
      <c r="AC65" s="74"/>
      <c r="AD65" s="11"/>
      <c r="AE65" s="11"/>
      <c r="AF65" s="74"/>
      <c r="AG65" s="11"/>
      <c r="AH65" s="11"/>
      <c r="AI65" s="74"/>
      <c r="AJ65" s="11"/>
      <c r="AK65" s="11"/>
      <c r="AL65" s="74"/>
      <c r="AM65" s="12"/>
    </row>
    <row r="66" spans="2:39" ht="13.5">
      <c r="B66" s="109" t="s">
        <v>29</v>
      </c>
      <c r="C66" s="104" t="s">
        <v>22</v>
      </c>
      <c r="D66" s="98">
        <f t="shared" si="8"/>
        <v>0</v>
      </c>
      <c r="E66" s="66">
        <f t="shared" si="9"/>
        <v>0</v>
      </c>
      <c r="F66" s="19">
        <f t="shared" si="5"/>
        <v>0</v>
      </c>
      <c r="G66" s="15"/>
      <c r="H66" s="76"/>
      <c r="I66" s="43"/>
      <c r="J66" s="15"/>
      <c r="K66" s="76"/>
      <c r="L66" s="15"/>
      <c r="M66" s="15"/>
      <c r="N66" s="76"/>
      <c r="O66" s="15"/>
      <c r="P66" s="15"/>
      <c r="Q66" s="76"/>
      <c r="R66" s="15"/>
      <c r="S66" s="15"/>
      <c r="T66" s="76"/>
      <c r="U66" s="16"/>
      <c r="V66" s="26"/>
      <c r="W66" s="76"/>
      <c r="X66" s="15"/>
      <c r="Y66" s="15"/>
      <c r="Z66" s="76"/>
      <c r="AA66" s="15"/>
      <c r="AB66" s="15"/>
      <c r="AC66" s="76"/>
      <c r="AD66" s="15"/>
      <c r="AE66" s="15"/>
      <c r="AF66" s="76"/>
      <c r="AG66" s="15"/>
      <c r="AH66" s="15"/>
      <c r="AI66" s="76"/>
      <c r="AJ66" s="15"/>
      <c r="AK66" s="15"/>
      <c r="AL66" s="76"/>
      <c r="AM66" s="16"/>
    </row>
    <row r="67" spans="2:39" ht="13.5">
      <c r="B67" s="109"/>
      <c r="C67" s="102" t="s">
        <v>23</v>
      </c>
      <c r="D67" s="98">
        <f t="shared" si="8"/>
        <v>11</v>
      </c>
      <c r="E67" s="66">
        <f t="shared" si="9"/>
        <v>6.07</v>
      </c>
      <c r="F67" s="19">
        <f t="shared" si="5"/>
        <v>303</v>
      </c>
      <c r="G67" s="11">
        <v>11</v>
      </c>
      <c r="H67" s="74">
        <v>6.07</v>
      </c>
      <c r="I67" s="40">
        <v>303</v>
      </c>
      <c r="J67" s="11"/>
      <c r="K67" s="74"/>
      <c r="L67" s="11"/>
      <c r="M67" s="11"/>
      <c r="N67" s="74"/>
      <c r="O67" s="11"/>
      <c r="P67" s="11"/>
      <c r="Q67" s="74"/>
      <c r="R67" s="11"/>
      <c r="S67" s="11"/>
      <c r="T67" s="74"/>
      <c r="U67" s="12"/>
      <c r="V67" s="24"/>
      <c r="W67" s="74"/>
      <c r="X67" s="11"/>
      <c r="Y67" s="11"/>
      <c r="Z67" s="74"/>
      <c r="AA67" s="11"/>
      <c r="AB67" s="11"/>
      <c r="AC67" s="74"/>
      <c r="AD67" s="11"/>
      <c r="AE67" s="11"/>
      <c r="AF67" s="74"/>
      <c r="AG67" s="11"/>
      <c r="AH67" s="11"/>
      <c r="AI67" s="74"/>
      <c r="AJ67" s="11"/>
      <c r="AK67" s="11"/>
      <c r="AL67" s="74"/>
      <c r="AM67" s="12"/>
    </row>
    <row r="68" spans="2:39" ht="13.5">
      <c r="B68" s="109"/>
      <c r="C68" s="103" t="s">
        <v>24</v>
      </c>
      <c r="D68" s="99">
        <f t="shared" si="8"/>
        <v>11</v>
      </c>
      <c r="E68" s="69">
        <f t="shared" si="9"/>
        <v>6.07</v>
      </c>
      <c r="F68" s="20">
        <f t="shared" si="5"/>
        <v>303</v>
      </c>
      <c r="G68" s="13">
        <v>11</v>
      </c>
      <c r="H68" s="75">
        <v>6.07</v>
      </c>
      <c r="I68" s="42">
        <v>303</v>
      </c>
      <c r="J68" s="13"/>
      <c r="K68" s="75"/>
      <c r="L68" s="13"/>
      <c r="M68" s="13"/>
      <c r="N68" s="75"/>
      <c r="O68" s="13"/>
      <c r="P68" s="13"/>
      <c r="Q68" s="75"/>
      <c r="R68" s="13"/>
      <c r="S68" s="13"/>
      <c r="T68" s="75"/>
      <c r="U68" s="14"/>
      <c r="V68" s="25"/>
      <c r="W68" s="75"/>
      <c r="X68" s="13"/>
      <c r="Y68" s="13"/>
      <c r="Z68" s="75"/>
      <c r="AA68" s="13"/>
      <c r="AB68" s="13"/>
      <c r="AC68" s="75"/>
      <c r="AD68" s="13"/>
      <c r="AE68" s="13"/>
      <c r="AF68" s="75"/>
      <c r="AG68" s="13"/>
      <c r="AH68" s="13"/>
      <c r="AI68" s="75"/>
      <c r="AJ68" s="13"/>
      <c r="AK68" s="13"/>
      <c r="AL68" s="75"/>
      <c r="AM68" s="14"/>
    </row>
    <row r="69" spans="2:39" ht="13.5" customHeight="1">
      <c r="B69" s="114" t="s">
        <v>30</v>
      </c>
      <c r="C69" s="102" t="s">
        <v>22</v>
      </c>
      <c r="D69" s="98">
        <f t="shared" si="8"/>
        <v>0</v>
      </c>
      <c r="E69" s="66">
        <f t="shared" si="9"/>
        <v>0</v>
      </c>
      <c r="F69" s="19">
        <f t="shared" si="5"/>
        <v>0</v>
      </c>
      <c r="G69" s="11"/>
      <c r="H69" s="74"/>
      <c r="I69" s="40"/>
      <c r="J69" s="11"/>
      <c r="K69" s="74"/>
      <c r="L69" s="11"/>
      <c r="M69" s="11"/>
      <c r="N69" s="74"/>
      <c r="O69" s="11"/>
      <c r="P69" s="11"/>
      <c r="Q69" s="74"/>
      <c r="R69" s="11"/>
      <c r="S69" s="11"/>
      <c r="T69" s="74"/>
      <c r="U69" s="12"/>
      <c r="V69" s="24"/>
      <c r="W69" s="74"/>
      <c r="X69" s="11"/>
      <c r="Y69" s="11"/>
      <c r="Z69" s="74"/>
      <c r="AA69" s="11"/>
      <c r="AB69" s="11"/>
      <c r="AC69" s="74"/>
      <c r="AD69" s="11"/>
      <c r="AE69" s="11"/>
      <c r="AF69" s="74"/>
      <c r="AG69" s="11"/>
      <c r="AH69" s="11"/>
      <c r="AI69" s="74"/>
      <c r="AJ69" s="11"/>
      <c r="AK69" s="11"/>
      <c r="AL69" s="74"/>
      <c r="AM69" s="12"/>
    </row>
    <row r="70" spans="2:39" ht="13.5">
      <c r="B70" s="115"/>
      <c r="C70" s="102" t="s">
        <v>23</v>
      </c>
      <c r="D70" s="98">
        <f t="shared" si="8"/>
        <v>0</v>
      </c>
      <c r="E70" s="66">
        <f t="shared" si="9"/>
        <v>0</v>
      </c>
      <c r="F70" s="19">
        <f t="shared" si="5"/>
        <v>0</v>
      </c>
      <c r="G70" s="11"/>
      <c r="H70" s="74"/>
      <c r="I70" s="40"/>
      <c r="J70" s="11"/>
      <c r="K70" s="74"/>
      <c r="L70" s="11"/>
      <c r="M70" s="11"/>
      <c r="N70" s="74"/>
      <c r="O70" s="11"/>
      <c r="P70" s="11"/>
      <c r="Q70" s="74"/>
      <c r="R70" s="11"/>
      <c r="S70" s="11"/>
      <c r="T70" s="74"/>
      <c r="U70" s="12"/>
      <c r="V70" s="24"/>
      <c r="W70" s="74"/>
      <c r="X70" s="11"/>
      <c r="Y70" s="11"/>
      <c r="Z70" s="74"/>
      <c r="AA70" s="11"/>
      <c r="AB70" s="11"/>
      <c r="AC70" s="74"/>
      <c r="AD70" s="11"/>
      <c r="AE70" s="11"/>
      <c r="AF70" s="74"/>
      <c r="AG70" s="11"/>
      <c r="AH70" s="11"/>
      <c r="AI70" s="74"/>
      <c r="AJ70" s="11"/>
      <c r="AK70" s="11"/>
      <c r="AL70" s="74"/>
      <c r="AM70" s="12"/>
    </row>
    <row r="71" spans="2:39" ht="13.5">
      <c r="B71" s="116"/>
      <c r="C71" s="102" t="s">
        <v>24</v>
      </c>
      <c r="D71" s="99">
        <f t="shared" si="8"/>
        <v>0</v>
      </c>
      <c r="E71" s="69">
        <f t="shared" si="9"/>
        <v>0</v>
      </c>
      <c r="F71" s="20">
        <f t="shared" si="5"/>
        <v>0</v>
      </c>
      <c r="G71" s="11"/>
      <c r="H71" s="74"/>
      <c r="I71" s="40"/>
      <c r="J71" s="11"/>
      <c r="K71" s="74"/>
      <c r="L71" s="11"/>
      <c r="M71" s="11"/>
      <c r="N71" s="74"/>
      <c r="O71" s="11"/>
      <c r="P71" s="11"/>
      <c r="Q71" s="74"/>
      <c r="R71" s="11"/>
      <c r="S71" s="11"/>
      <c r="T71" s="74"/>
      <c r="U71" s="12"/>
      <c r="V71" s="24"/>
      <c r="W71" s="74"/>
      <c r="X71" s="11"/>
      <c r="Y71" s="11"/>
      <c r="Z71" s="74"/>
      <c r="AA71" s="11"/>
      <c r="AB71" s="11"/>
      <c r="AC71" s="74"/>
      <c r="AD71" s="11"/>
      <c r="AE71" s="11"/>
      <c r="AF71" s="74"/>
      <c r="AG71" s="11"/>
      <c r="AH71" s="11"/>
      <c r="AI71" s="74"/>
      <c r="AJ71" s="11"/>
      <c r="AK71" s="11"/>
      <c r="AL71" s="74"/>
      <c r="AM71" s="12"/>
    </row>
    <row r="72" spans="2:39" ht="13.5" customHeight="1">
      <c r="B72" s="115" t="s">
        <v>31</v>
      </c>
      <c r="C72" s="104" t="s">
        <v>22</v>
      </c>
      <c r="D72" s="98">
        <f t="shared" si="8"/>
        <v>0</v>
      </c>
      <c r="E72" s="66">
        <f t="shared" si="9"/>
        <v>0</v>
      </c>
      <c r="F72" s="19">
        <f t="shared" si="5"/>
        <v>0</v>
      </c>
      <c r="G72" s="15"/>
      <c r="H72" s="76"/>
      <c r="I72" s="43"/>
      <c r="J72" s="15"/>
      <c r="K72" s="76"/>
      <c r="L72" s="15"/>
      <c r="M72" s="15"/>
      <c r="N72" s="76"/>
      <c r="O72" s="15"/>
      <c r="P72" s="15"/>
      <c r="Q72" s="76"/>
      <c r="R72" s="15"/>
      <c r="S72" s="15"/>
      <c r="T72" s="76"/>
      <c r="U72" s="16"/>
      <c r="V72" s="26"/>
      <c r="W72" s="76"/>
      <c r="X72" s="15"/>
      <c r="Y72" s="15"/>
      <c r="Z72" s="76"/>
      <c r="AA72" s="15"/>
      <c r="AB72" s="15"/>
      <c r="AC72" s="76"/>
      <c r="AD72" s="15"/>
      <c r="AE72" s="15"/>
      <c r="AF72" s="76"/>
      <c r="AG72" s="15"/>
      <c r="AH72" s="15"/>
      <c r="AI72" s="76"/>
      <c r="AJ72" s="15"/>
      <c r="AK72" s="15"/>
      <c r="AL72" s="76"/>
      <c r="AM72" s="16"/>
    </row>
    <row r="73" spans="2:39" ht="13.5">
      <c r="B73" s="115"/>
      <c r="C73" s="102" t="s">
        <v>23</v>
      </c>
      <c r="D73" s="98">
        <f t="shared" si="8"/>
        <v>0</v>
      </c>
      <c r="E73" s="66">
        <f t="shared" si="9"/>
        <v>0</v>
      </c>
      <c r="F73" s="19">
        <f t="shared" si="5"/>
        <v>0</v>
      </c>
      <c r="G73" s="11"/>
      <c r="H73" s="74"/>
      <c r="I73" s="40"/>
      <c r="J73" s="11"/>
      <c r="K73" s="74"/>
      <c r="L73" s="11"/>
      <c r="M73" s="11"/>
      <c r="N73" s="74"/>
      <c r="O73" s="11"/>
      <c r="P73" s="11"/>
      <c r="Q73" s="74"/>
      <c r="R73" s="11"/>
      <c r="S73" s="11"/>
      <c r="T73" s="74"/>
      <c r="U73" s="12"/>
      <c r="V73" s="24"/>
      <c r="W73" s="74"/>
      <c r="X73" s="11"/>
      <c r="Y73" s="11"/>
      <c r="Z73" s="74"/>
      <c r="AA73" s="11"/>
      <c r="AB73" s="11"/>
      <c r="AC73" s="74"/>
      <c r="AD73" s="11"/>
      <c r="AE73" s="11"/>
      <c r="AF73" s="74"/>
      <c r="AG73" s="11"/>
      <c r="AH73" s="11"/>
      <c r="AI73" s="74"/>
      <c r="AJ73" s="11"/>
      <c r="AK73" s="11"/>
      <c r="AL73" s="74"/>
      <c r="AM73" s="12"/>
    </row>
    <row r="74" spans="2:39" ht="13.5">
      <c r="B74" s="115"/>
      <c r="C74" s="103" t="s">
        <v>24</v>
      </c>
      <c r="D74" s="99">
        <f t="shared" si="8"/>
        <v>0</v>
      </c>
      <c r="E74" s="69">
        <f t="shared" si="9"/>
        <v>0</v>
      </c>
      <c r="F74" s="20">
        <f t="shared" si="5"/>
        <v>0</v>
      </c>
      <c r="G74" s="13"/>
      <c r="H74" s="75"/>
      <c r="I74" s="42"/>
      <c r="J74" s="13"/>
      <c r="K74" s="75"/>
      <c r="L74" s="13"/>
      <c r="M74" s="13"/>
      <c r="N74" s="75"/>
      <c r="O74" s="13"/>
      <c r="P74" s="13"/>
      <c r="Q74" s="75"/>
      <c r="R74" s="13"/>
      <c r="S74" s="13"/>
      <c r="T74" s="75"/>
      <c r="U74" s="14"/>
      <c r="V74" s="25"/>
      <c r="W74" s="75"/>
      <c r="X74" s="13"/>
      <c r="Y74" s="13"/>
      <c r="Z74" s="75"/>
      <c r="AA74" s="13"/>
      <c r="AB74" s="13"/>
      <c r="AC74" s="75"/>
      <c r="AD74" s="13"/>
      <c r="AE74" s="13"/>
      <c r="AF74" s="75"/>
      <c r="AG74" s="13"/>
      <c r="AH74" s="13"/>
      <c r="AI74" s="75"/>
      <c r="AJ74" s="13"/>
      <c r="AK74" s="13"/>
      <c r="AL74" s="75"/>
      <c r="AM74" s="14"/>
    </row>
    <row r="75" spans="2:39" ht="13.5">
      <c r="B75" s="108" t="s">
        <v>32</v>
      </c>
      <c r="C75" s="102" t="s">
        <v>22</v>
      </c>
      <c r="D75" s="98">
        <f>SUM(G75,J75,M75,P75,S75,V75,Y75,AB75,AE75,AH75,AK75)</f>
        <v>0</v>
      </c>
      <c r="E75" s="66">
        <f t="shared" si="9"/>
        <v>0</v>
      </c>
      <c r="F75" s="19">
        <f t="shared" si="5"/>
        <v>0</v>
      </c>
      <c r="G75" s="11"/>
      <c r="H75" s="74"/>
      <c r="I75" s="40"/>
      <c r="J75" s="11"/>
      <c r="K75" s="74"/>
      <c r="L75" s="11"/>
      <c r="M75" s="11"/>
      <c r="N75" s="74"/>
      <c r="O75" s="11"/>
      <c r="P75" s="11"/>
      <c r="Q75" s="74"/>
      <c r="R75" s="11"/>
      <c r="S75" s="11"/>
      <c r="T75" s="74"/>
      <c r="U75" s="12"/>
      <c r="V75" s="24"/>
      <c r="W75" s="74"/>
      <c r="X75" s="11"/>
      <c r="Y75" s="11"/>
      <c r="Z75" s="74"/>
      <c r="AA75" s="11"/>
      <c r="AB75" s="11"/>
      <c r="AC75" s="74"/>
      <c r="AD75" s="11"/>
      <c r="AE75" s="11"/>
      <c r="AF75" s="74"/>
      <c r="AG75" s="11"/>
      <c r="AH75" s="11"/>
      <c r="AI75" s="74"/>
      <c r="AJ75" s="11"/>
      <c r="AK75" s="11"/>
      <c r="AL75" s="74"/>
      <c r="AM75" s="12"/>
    </row>
    <row r="76" spans="2:39" ht="13.5">
      <c r="B76" s="109"/>
      <c r="C76" s="102" t="s">
        <v>23</v>
      </c>
      <c r="D76" s="98">
        <f>SUM(G76,J76,M76,P76,S76,V76,Y76,AB76,AE76,AH76,AK76)</f>
        <v>0</v>
      </c>
      <c r="E76" s="66">
        <f t="shared" si="9"/>
        <v>0</v>
      </c>
      <c r="F76" s="19">
        <f t="shared" si="5"/>
        <v>0</v>
      </c>
      <c r="G76" s="11"/>
      <c r="H76" s="74"/>
      <c r="I76" s="40"/>
      <c r="J76" s="11"/>
      <c r="K76" s="74"/>
      <c r="L76" s="11"/>
      <c r="M76" s="11"/>
      <c r="N76" s="74"/>
      <c r="O76" s="11"/>
      <c r="P76" s="11"/>
      <c r="Q76" s="74"/>
      <c r="R76" s="11"/>
      <c r="S76" s="11"/>
      <c r="T76" s="74"/>
      <c r="U76" s="12"/>
      <c r="V76" s="24"/>
      <c r="W76" s="74"/>
      <c r="X76" s="11"/>
      <c r="Y76" s="11"/>
      <c r="Z76" s="74"/>
      <c r="AA76" s="11"/>
      <c r="AB76" s="11"/>
      <c r="AC76" s="74"/>
      <c r="AD76" s="11"/>
      <c r="AE76" s="11"/>
      <c r="AF76" s="74"/>
      <c r="AG76" s="11"/>
      <c r="AH76" s="11"/>
      <c r="AI76" s="74"/>
      <c r="AJ76" s="11"/>
      <c r="AK76" s="11"/>
      <c r="AL76" s="74"/>
      <c r="AM76" s="12"/>
    </row>
    <row r="77" spans="2:39" ht="13.5">
      <c r="B77" s="110"/>
      <c r="C77" s="102" t="s">
        <v>24</v>
      </c>
      <c r="D77" s="99">
        <f>SUM(G77,J77,M77,P77,S77,V77,Y77,AB77,AE77,AH77,AK77)</f>
        <v>0</v>
      </c>
      <c r="E77" s="69">
        <f t="shared" si="9"/>
        <v>0</v>
      </c>
      <c r="F77" s="20">
        <f t="shared" si="5"/>
        <v>0</v>
      </c>
      <c r="G77" s="11"/>
      <c r="H77" s="74"/>
      <c r="I77" s="11"/>
      <c r="J77" s="11"/>
      <c r="K77" s="74"/>
      <c r="L77" s="11"/>
      <c r="M77" s="11"/>
      <c r="N77" s="74"/>
      <c r="O77" s="11"/>
      <c r="P77" s="11"/>
      <c r="Q77" s="74"/>
      <c r="R77" s="11"/>
      <c r="S77" s="11"/>
      <c r="T77" s="74"/>
      <c r="U77" s="12"/>
      <c r="V77" s="24"/>
      <c r="W77" s="74"/>
      <c r="X77" s="11"/>
      <c r="Y77" s="11"/>
      <c r="Z77" s="74"/>
      <c r="AA77" s="11"/>
      <c r="AB77" s="11"/>
      <c r="AC77" s="74"/>
      <c r="AD77" s="11"/>
      <c r="AE77" s="11"/>
      <c r="AF77" s="74"/>
      <c r="AG77" s="11"/>
      <c r="AH77" s="11"/>
      <c r="AI77" s="74"/>
      <c r="AJ77" s="11"/>
      <c r="AK77" s="11"/>
      <c r="AL77" s="74"/>
      <c r="AM77" s="12"/>
    </row>
    <row r="78" spans="2:39" ht="13.5">
      <c r="B78" s="109" t="s">
        <v>33</v>
      </c>
      <c r="C78" s="104" t="s">
        <v>22</v>
      </c>
      <c r="D78" s="98">
        <f>SUM(G78,J78,M78,P78,S78,V78,Y78,AB78,AE78,AH78,AK78)</f>
        <v>0</v>
      </c>
      <c r="E78" s="66">
        <f t="shared" si="9"/>
        <v>0</v>
      </c>
      <c r="F78" s="19">
        <f t="shared" si="5"/>
        <v>0</v>
      </c>
      <c r="G78" s="15"/>
      <c r="H78" s="76"/>
      <c r="I78" s="43"/>
      <c r="J78" s="15"/>
      <c r="K78" s="76"/>
      <c r="L78" s="15"/>
      <c r="M78" s="15"/>
      <c r="N78" s="76"/>
      <c r="O78" s="15"/>
      <c r="P78" s="15"/>
      <c r="Q78" s="76"/>
      <c r="R78" s="15"/>
      <c r="S78" s="15"/>
      <c r="T78" s="76"/>
      <c r="U78" s="16"/>
      <c r="V78" s="26"/>
      <c r="W78" s="76"/>
      <c r="X78" s="15"/>
      <c r="Y78" s="15"/>
      <c r="Z78" s="76"/>
      <c r="AA78" s="15"/>
      <c r="AB78" s="15"/>
      <c r="AC78" s="76"/>
      <c r="AD78" s="15"/>
      <c r="AE78" s="15"/>
      <c r="AF78" s="76"/>
      <c r="AG78" s="15"/>
      <c r="AH78" s="15"/>
      <c r="AI78" s="76"/>
      <c r="AJ78" s="15"/>
      <c r="AK78" s="15"/>
      <c r="AL78" s="76"/>
      <c r="AM78" s="16"/>
    </row>
    <row r="79" spans="2:39" ht="13.5">
      <c r="B79" s="109"/>
      <c r="C79" s="102" t="s">
        <v>23</v>
      </c>
      <c r="D79" s="98">
        <f aca="true" t="shared" si="10" ref="D79:D89">SUM(G79,J79,M79,P79,S79,V79,Y79,AB79,AE79,AH79,AK79)</f>
        <v>0</v>
      </c>
      <c r="E79" s="66">
        <f t="shared" si="9"/>
        <v>0</v>
      </c>
      <c r="F79" s="19">
        <f t="shared" si="5"/>
        <v>0</v>
      </c>
      <c r="G79" s="11"/>
      <c r="H79" s="74"/>
      <c r="I79" s="40"/>
      <c r="J79" s="11"/>
      <c r="K79" s="74"/>
      <c r="L79" s="11"/>
      <c r="M79" s="11"/>
      <c r="N79" s="74"/>
      <c r="O79" s="11"/>
      <c r="P79" s="11"/>
      <c r="Q79" s="74"/>
      <c r="R79" s="11"/>
      <c r="S79" s="11"/>
      <c r="T79" s="74"/>
      <c r="U79" s="12"/>
      <c r="V79" s="24"/>
      <c r="W79" s="74"/>
      <c r="X79" s="11"/>
      <c r="Y79" s="11"/>
      <c r="Z79" s="74"/>
      <c r="AA79" s="11"/>
      <c r="AB79" s="11"/>
      <c r="AC79" s="74"/>
      <c r="AD79" s="11"/>
      <c r="AE79" s="11"/>
      <c r="AF79" s="74"/>
      <c r="AG79" s="11"/>
      <c r="AH79" s="11"/>
      <c r="AI79" s="74"/>
      <c r="AJ79" s="11"/>
      <c r="AK79" s="11"/>
      <c r="AL79" s="74"/>
      <c r="AM79" s="12"/>
    </row>
    <row r="80" spans="2:39" ht="13.5">
      <c r="B80" s="109"/>
      <c r="C80" s="103" t="s">
        <v>24</v>
      </c>
      <c r="D80" s="99">
        <f t="shared" si="10"/>
        <v>0</v>
      </c>
      <c r="E80" s="69">
        <f t="shared" si="9"/>
        <v>0</v>
      </c>
      <c r="F80" s="20">
        <f t="shared" si="5"/>
        <v>0</v>
      </c>
      <c r="G80" s="13"/>
      <c r="H80" s="75"/>
      <c r="I80" s="13"/>
      <c r="J80" s="13"/>
      <c r="K80" s="75"/>
      <c r="L80" s="13"/>
      <c r="M80" s="13"/>
      <c r="N80" s="75"/>
      <c r="O80" s="13"/>
      <c r="P80" s="13"/>
      <c r="Q80" s="75"/>
      <c r="R80" s="13"/>
      <c r="S80" s="13"/>
      <c r="T80" s="75"/>
      <c r="U80" s="14"/>
      <c r="V80" s="25"/>
      <c r="W80" s="75"/>
      <c r="X80" s="13"/>
      <c r="Y80" s="13"/>
      <c r="Z80" s="75"/>
      <c r="AA80" s="13"/>
      <c r="AB80" s="13"/>
      <c r="AC80" s="75"/>
      <c r="AD80" s="13"/>
      <c r="AE80" s="13"/>
      <c r="AF80" s="75"/>
      <c r="AG80" s="13"/>
      <c r="AH80" s="13"/>
      <c r="AI80" s="75"/>
      <c r="AJ80" s="13"/>
      <c r="AK80" s="13"/>
      <c r="AL80" s="75"/>
      <c r="AM80" s="14"/>
    </row>
    <row r="81" spans="2:39" ht="13.5">
      <c r="B81" s="108" t="s">
        <v>34</v>
      </c>
      <c r="C81" s="102" t="s">
        <v>22</v>
      </c>
      <c r="D81" s="98">
        <f t="shared" si="10"/>
        <v>0</v>
      </c>
      <c r="E81" s="66">
        <f t="shared" si="9"/>
        <v>0</v>
      </c>
      <c r="F81" s="19">
        <f t="shared" si="5"/>
        <v>0</v>
      </c>
      <c r="G81" s="11"/>
      <c r="H81" s="74"/>
      <c r="I81" s="40"/>
      <c r="J81" s="11"/>
      <c r="K81" s="74"/>
      <c r="L81" s="11"/>
      <c r="M81" s="11"/>
      <c r="N81" s="74"/>
      <c r="O81" s="11"/>
      <c r="P81" s="11"/>
      <c r="Q81" s="74"/>
      <c r="R81" s="11"/>
      <c r="S81" s="11"/>
      <c r="T81" s="74"/>
      <c r="U81" s="12"/>
      <c r="V81" s="24"/>
      <c r="W81" s="74"/>
      <c r="X81" s="11"/>
      <c r="Y81" s="11"/>
      <c r="Z81" s="74"/>
      <c r="AA81" s="11"/>
      <c r="AB81" s="11"/>
      <c r="AC81" s="74"/>
      <c r="AD81" s="11"/>
      <c r="AE81" s="11"/>
      <c r="AF81" s="74"/>
      <c r="AG81" s="11"/>
      <c r="AH81" s="11"/>
      <c r="AI81" s="74"/>
      <c r="AJ81" s="11"/>
      <c r="AK81" s="11"/>
      <c r="AL81" s="74"/>
      <c r="AM81" s="12"/>
    </row>
    <row r="82" spans="2:39" ht="13.5">
      <c r="B82" s="109"/>
      <c r="C82" s="102" t="s">
        <v>23</v>
      </c>
      <c r="D82" s="98">
        <f t="shared" si="10"/>
        <v>0</v>
      </c>
      <c r="E82" s="66">
        <f t="shared" si="9"/>
        <v>0</v>
      </c>
      <c r="F82" s="19">
        <f t="shared" si="5"/>
        <v>0</v>
      </c>
      <c r="G82" s="11"/>
      <c r="H82" s="74"/>
      <c r="I82" s="40"/>
      <c r="J82" s="11"/>
      <c r="K82" s="74"/>
      <c r="L82" s="11"/>
      <c r="M82" s="11"/>
      <c r="N82" s="74"/>
      <c r="O82" s="11"/>
      <c r="P82" s="11"/>
      <c r="Q82" s="74"/>
      <c r="R82" s="11"/>
      <c r="S82" s="11"/>
      <c r="T82" s="74"/>
      <c r="U82" s="12"/>
      <c r="V82" s="24"/>
      <c r="W82" s="74"/>
      <c r="X82" s="11"/>
      <c r="Y82" s="11"/>
      <c r="Z82" s="74"/>
      <c r="AA82" s="11"/>
      <c r="AB82" s="11"/>
      <c r="AC82" s="74"/>
      <c r="AD82" s="11"/>
      <c r="AE82" s="11"/>
      <c r="AF82" s="74"/>
      <c r="AG82" s="11"/>
      <c r="AH82" s="11"/>
      <c r="AI82" s="74"/>
      <c r="AJ82" s="11"/>
      <c r="AK82" s="11"/>
      <c r="AL82" s="74"/>
      <c r="AM82" s="12"/>
    </row>
    <row r="83" spans="2:39" ht="13.5">
      <c r="B83" s="110"/>
      <c r="C83" s="102" t="s">
        <v>24</v>
      </c>
      <c r="D83" s="99">
        <f t="shared" si="10"/>
        <v>0</v>
      </c>
      <c r="E83" s="69">
        <f t="shared" si="9"/>
        <v>0</v>
      </c>
      <c r="F83" s="20">
        <f t="shared" si="5"/>
        <v>0</v>
      </c>
      <c r="G83" s="11"/>
      <c r="H83" s="74"/>
      <c r="I83" s="40"/>
      <c r="J83" s="11"/>
      <c r="K83" s="74"/>
      <c r="L83" s="11"/>
      <c r="M83" s="11"/>
      <c r="N83" s="74"/>
      <c r="O83" s="11"/>
      <c r="P83" s="11"/>
      <c r="Q83" s="74"/>
      <c r="R83" s="11"/>
      <c r="S83" s="11"/>
      <c r="T83" s="74"/>
      <c r="U83" s="12"/>
      <c r="V83" s="24"/>
      <c r="W83" s="74"/>
      <c r="X83" s="11"/>
      <c r="Y83" s="11"/>
      <c r="Z83" s="74"/>
      <c r="AA83" s="11"/>
      <c r="AB83" s="11"/>
      <c r="AC83" s="74"/>
      <c r="AD83" s="11"/>
      <c r="AE83" s="11"/>
      <c r="AF83" s="74"/>
      <c r="AG83" s="11"/>
      <c r="AH83" s="11"/>
      <c r="AI83" s="74"/>
      <c r="AJ83" s="11"/>
      <c r="AK83" s="11"/>
      <c r="AL83" s="74"/>
      <c r="AM83" s="12"/>
    </row>
    <row r="84" spans="2:39" ht="13.5">
      <c r="B84" s="109" t="s">
        <v>35</v>
      </c>
      <c r="C84" s="104" t="s">
        <v>22</v>
      </c>
      <c r="D84" s="98">
        <f t="shared" si="10"/>
        <v>0</v>
      </c>
      <c r="E84" s="66">
        <f t="shared" si="9"/>
        <v>0</v>
      </c>
      <c r="F84" s="19">
        <f t="shared" si="5"/>
        <v>0</v>
      </c>
      <c r="G84" s="15"/>
      <c r="H84" s="76"/>
      <c r="I84" s="43"/>
      <c r="J84" s="15"/>
      <c r="K84" s="76"/>
      <c r="L84" s="15"/>
      <c r="M84" s="15"/>
      <c r="N84" s="76"/>
      <c r="O84" s="15"/>
      <c r="P84" s="15"/>
      <c r="Q84" s="76"/>
      <c r="R84" s="15"/>
      <c r="S84" s="15"/>
      <c r="T84" s="76"/>
      <c r="U84" s="16"/>
      <c r="V84" s="26"/>
      <c r="W84" s="76"/>
      <c r="X84" s="15"/>
      <c r="Y84" s="15"/>
      <c r="Z84" s="76"/>
      <c r="AA84" s="15"/>
      <c r="AB84" s="15"/>
      <c r="AC84" s="76"/>
      <c r="AD84" s="15"/>
      <c r="AE84" s="15"/>
      <c r="AF84" s="76"/>
      <c r="AG84" s="15"/>
      <c r="AH84" s="15"/>
      <c r="AI84" s="76"/>
      <c r="AJ84" s="15"/>
      <c r="AK84" s="15"/>
      <c r="AL84" s="76"/>
      <c r="AM84" s="16"/>
    </row>
    <row r="85" spans="2:39" ht="13.5">
      <c r="B85" s="109"/>
      <c r="C85" s="102" t="s">
        <v>23</v>
      </c>
      <c r="D85" s="98">
        <f t="shared" si="10"/>
        <v>1</v>
      </c>
      <c r="E85" s="66">
        <f t="shared" si="9"/>
        <v>1.98</v>
      </c>
      <c r="F85" s="19">
        <f t="shared" si="5"/>
        <v>30</v>
      </c>
      <c r="G85" s="11"/>
      <c r="H85" s="74"/>
      <c r="I85" s="40"/>
      <c r="J85" s="11">
        <v>1</v>
      </c>
      <c r="K85" s="74">
        <v>1.98</v>
      </c>
      <c r="L85" s="11">
        <v>30</v>
      </c>
      <c r="M85" s="11"/>
      <c r="N85" s="74"/>
      <c r="O85" s="11"/>
      <c r="P85" s="11"/>
      <c r="Q85" s="74"/>
      <c r="R85" s="11"/>
      <c r="S85" s="11"/>
      <c r="T85" s="74"/>
      <c r="U85" s="12"/>
      <c r="V85" s="24"/>
      <c r="W85" s="74"/>
      <c r="X85" s="11"/>
      <c r="Y85" s="11"/>
      <c r="Z85" s="74"/>
      <c r="AA85" s="11"/>
      <c r="AB85" s="11"/>
      <c r="AC85" s="74"/>
      <c r="AD85" s="11"/>
      <c r="AE85" s="11"/>
      <c r="AF85" s="74"/>
      <c r="AG85" s="11"/>
      <c r="AH85" s="11"/>
      <c r="AI85" s="74"/>
      <c r="AJ85" s="11"/>
      <c r="AK85" s="11"/>
      <c r="AL85" s="74"/>
      <c r="AM85" s="12"/>
    </row>
    <row r="86" spans="2:39" ht="13.5">
      <c r="B86" s="109"/>
      <c r="C86" s="103" t="s">
        <v>24</v>
      </c>
      <c r="D86" s="99">
        <f t="shared" si="10"/>
        <v>1</v>
      </c>
      <c r="E86" s="69">
        <f t="shared" si="9"/>
        <v>1.98</v>
      </c>
      <c r="F86" s="20">
        <f t="shared" si="5"/>
        <v>30</v>
      </c>
      <c r="G86" s="13"/>
      <c r="H86" s="75"/>
      <c r="I86" s="42"/>
      <c r="J86" s="13">
        <v>1</v>
      </c>
      <c r="K86" s="75">
        <v>1.98</v>
      </c>
      <c r="L86" s="13">
        <v>30</v>
      </c>
      <c r="M86" s="13"/>
      <c r="N86" s="75"/>
      <c r="O86" s="13"/>
      <c r="P86" s="13"/>
      <c r="Q86" s="75"/>
      <c r="R86" s="13"/>
      <c r="S86" s="13"/>
      <c r="T86" s="75"/>
      <c r="U86" s="14"/>
      <c r="V86" s="25"/>
      <c r="W86" s="75"/>
      <c r="X86" s="13"/>
      <c r="Y86" s="13"/>
      <c r="Z86" s="75"/>
      <c r="AA86" s="13"/>
      <c r="AB86" s="13"/>
      <c r="AC86" s="75"/>
      <c r="AD86" s="13"/>
      <c r="AE86" s="13"/>
      <c r="AF86" s="75"/>
      <c r="AG86" s="13"/>
      <c r="AH86" s="13"/>
      <c r="AI86" s="75"/>
      <c r="AJ86" s="13"/>
      <c r="AK86" s="13"/>
      <c r="AL86" s="75"/>
      <c r="AM86" s="14"/>
    </row>
    <row r="87" spans="2:39" ht="13.5">
      <c r="B87" s="109" t="s">
        <v>36</v>
      </c>
      <c r="C87" s="104" t="s">
        <v>22</v>
      </c>
      <c r="D87" s="98">
        <f t="shared" si="10"/>
        <v>0</v>
      </c>
      <c r="E87" s="66">
        <f t="shared" si="9"/>
        <v>0</v>
      </c>
      <c r="F87" s="19">
        <f t="shared" si="5"/>
        <v>0</v>
      </c>
      <c r="G87" s="15"/>
      <c r="H87" s="76"/>
      <c r="I87" s="43"/>
      <c r="J87" s="15"/>
      <c r="K87" s="76"/>
      <c r="L87" s="15"/>
      <c r="M87" s="15"/>
      <c r="N87" s="76"/>
      <c r="O87" s="15"/>
      <c r="P87" s="15"/>
      <c r="Q87" s="76"/>
      <c r="R87" s="15"/>
      <c r="S87" s="15"/>
      <c r="T87" s="76"/>
      <c r="U87" s="16"/>
      <c r="V87" s="26"/>
      <c r="W87" s="76"/>
      <c r="X87" s="15"/>
      <c r="Y87" s="15"/>
      <c r="Z87" s="76"/>
      <c r="AA87" s="15"/>
      <c r="AB87" s="15"/>
      <c r="AC87" s="76"/>
      <c r="AD87" s="15"/>
      <c r="AE87" s="15"/>
      <c r="AF87" s="76"/>
      <c r="AG87" s="15"/>
      <c r="AH87" s="15"/>
      <c r="AI87" s="76"/>
      <c r="AJ87" s="15"/>
      <c r="AK87" s="15"/>
      <c r="AL87" s="76"/>
      <c r="AM87" s="16"/>
    </row>
    <row r="88" spans="2:39" ht="13.5">
      <c r="B88" s="109"/>
      <c r="C88" s="102" t="s">
        <v>23</v>
      </c>
      <c r="D88" s="98">
        <f t="shared" si="10"/>
        <v>0</v>
      </c>
      <c r="E88" s="66">
        <f t="shared" si="9"/>
        <v>0</v>
      </c>
      <c r="F88" s="19">
        <f t="shared" si="5"/>
        <v>0</v>
      </c>
      <c r="G88" s="11"/>
      <c r="H88" s="74"/>
      <c r="I88" s="40"/>
      <c r="J88" s="11"/>
      <c r="K88" s="74"/>
      <c r="L88" s="11"/>
      <c r="M88" s="11"/>
      <c r="N88" s="74"/>
      <c r="O88" s="11"/>
      <c r="P88" s="11"/>
      <c r="Q88" s="74"/>
      <c r="R88" s="11"/>
      <c r="S88" s="11"/>
      <c r="T88" s="74"/>
      <c r="U88" s="12"/>
      <c r="V88" s="24"/>
      <c r="W88" s="74"/>
      <c r="X88" s="11"/>
      <c r="Y88" s="11"/>
      <c r="Z88" s="74"/>
      <c r="AA88" s="11"/>
      <c r="AB88" s="11"/>
      <c r="AC88" s="74"/>
      <c r="AD88" s="11"/>
      <c r="AE88" s="11"/>
      <c r="AF88" s="74"/>
      <c r="AG88" s="11"/>
      <c r="AH88" s="11"/>
      <c r="AI88" s="74"/>
      <c r="AJ88" s="11"/>
      <c r="AK88" s="11"/>
      <c r="AL88" s="74"/>
      <c r="AM88" s="12"/>
    </row>
    <row r="89" spans="2:39" ht="14.25" thickBot="1">
      <c r="B89" s="111"/>
      <c r="C89" s="105" t="s">
        <v>24</v>
      </c>
      <c r="D89" s="100">
        <f t="shared" si="10"/>
        <v>0</v>
      </c>
      <c r="E89" s="71">
        <f t="shared" si="9"/>
        <v>0</v>
      </c>
      <c r="F89" s="51">
        <f t="shared" si="5"/>
        <v>0</v>
      </c>
      <c r="G89" s="53"/>
      <c r="H89" s="77"/>
      <c r="I89" s="54"/>
      <c r="J89" s="53"/>
      <c r="K89" s="77"/>
      <c r="L89" s="53"/>
      <c r="M89" s="53"/>
      <c r="N89" s="77"/>
      <c r="O89" s="53"/>
      <c r="P89" s="53"/>
      <c r="Q89" s="77"/>
      <c r="R89" s="53"/>
      <c r="S89" s="53"/>
      <c r="T89" s="77"/>
      <c r="U89" s="57"/>
      <c r="V89" s="56"/>
      <c r="W89" s="77"/>
      <c r="X89" s="53"/>
      <c r="Y89" s="53"/>
      <c r="Z89" s="77"/>
      <c r="AA89" s="53"/>
      <c r="AB89" s="53"/>
      <c r="AC89" s="77"/>
      <c r="AD89" s="53"/>
      <c r="AE89" s="53"/>
      <c r="AF89" s="77"/>
      <c r="AG89" s="53"/>
      <c r="AH89" s="53"/>
      <c r="AI89" s="77"/>
      <c r="AJ89" s="53"/>
      <c r="AK89" s="53"/>
      <c r="AL89" s="77"/>
      <c r="AM89" s="57"/>
    </row>
    <row r="90" spans="2:39" ht="14.25" thickTop="1">
      <c r="B90" s="112" t="s">
        <v>6</v>
      </c>
      <c r="C90" s="102" t="s">
        <v>41</v>
      </c>
      <c r="D90" s="84">
        <f>SUM(G90,J90,M90,P90,S90,V90,Y90,AB90,AE90,AH90,AK90)</f>
        <v>0</v>
      </c>
      <c r="E90" s="59">
        <f>SUM(H90,K90,N90,Q90,T90,W90,Z90,AC90,AF90,AI90,AL90)</f>
        <v>0</v>
      </c>
      <c r="F90" s="61">
        <f t="shared" si="5"/>
        <v>0</v>
      </c>
      <c r="G90" s="60">
        <f>SUM(G51,G54,G57,G60,G63,G66,G69,G72,G75,G78,G81,G84,G87,)</f>
        <v>0</v>
      </c>
      <c r="H90" s="66">
        <f>SUM(H51,H54,H57,H60,H63,H66,H69,H72,H75,H78,H81,H84,H87,)</f>
        <v>0</v>
      </c>
      <c r="I90" s="60">
        <f>SUM(I51,I54,I57,I60,I63,I66,I69,I72,I75,I78,I81,I84,I87,)</f>
        <v>0</v>
      </c>
      <c r="J90" s="60">
        <f>SUM(J51,J54,J57,J60,J63,J66,J69,J72,J75,J78,J81,J84,J87,)</f>
        <v>0</v>
      </c>
      <c r="K90" s="66">
        <f>SUM(K51,K54,K57,K60,K63,K66,K69,K72,K75,K78,K81,K84,K87,)</f>
        <v>0</v>
      </c>
      <c r="L90" s="60">
        <f>SUM(L51,L54,L57,L60,L63,L66,L69,L72,L75,L78,L81,L84,L87,)</f>
        <v>0</v>
      </c>
      <c r="M90" s="60">
        <f>SUM(M51,M54,M57,M60,M63,M66,M69,M72,M75,M78,M81,M84,M87,)</f>
        <v>0</v>
      </c>
      <c r="N90" s="66">
        <f>SUM(N51,N54,N57,N60,N63,N66,N69,N72,N75,N78,N81,N84,N87,)</f>
        <v>0</v>
      </c>
      <c r="O90" s="60">
        <f>SUM(O51,O54,O57,O60,O63,O66,O69,O72,O75,O78,O81,O84,O87,)</f>
        <v>0</v>
      </c>
      <c r="P90" s="60">
        <f>SUM(P51,P54,P57,P60,P63,P66,P69,P72,P75,P78,P81,P84,P87,)</f>
        <v>0</v>
      </c>
      <c r="Q90" s="66">
        <f>SUM(Q51,Q54,Q57,Q60,Q63,Q66,Q69,Q72,Q75,Q78,Q81,Q84,Q87,)</f>
        <v>0</v>
      </c>
      <c r="R90" s="60">
        <f>SUM(R51,R54,R57,R60,R63,R66,R69,R72,R75,R78,R81,R84,R87,)</f>
        <v>0</v>
      </c>
      <c r="S90" s="60">
        <f>SUM(S51,S54,S57,S60,S63,S66,S69,S72,S75,S78,S81,S84,S87,)</f>
        <v>0</v>
      </c>
      <c r="T90" s="66">
        <f>SUM(T51,T54,T57,T60,T63,T66,T69,T72,T75,T78,T81,T84,T87,)</f>
        <v>0</v>
      </c>
      <c r="U90" s="86">
        <f>SUM(U51,U54,U57,U60,U63,U66,U69,U72,U75,U78,U81,U84,U87,)</f>
        <v>0</v>
      </c>
      <c r="V90" s="84">
        <f>SUM(V51,V54,V57,V60,V63,V66,V69,V72,V75,V78,V81,V84,V87,)</f>
        <v>0</v>
      </c>
      <c r="W90" s="66">
        <f>SUM(W51,W54,W57,W60,W63,W66,W69,W72,W75,W78,W81,W84,W87,)</f>
        <v>0</v>
      </c>
      <c r="X90" s="60">
        <f>SUM(X51,X54,X57,X60,X63,X66,X69,X72,X75,X78,X81,X84,X87,)</f>
        <v>0</v>
      </c>
      <c r="Y90" s="60">
        <f>SUM(Y51,Y54,Y57,Y60,Y63,Y66,Y69,Y72,Y75,Y78,Y81,Y84,Y87,)</f>
        <v>0</v>
      </c>
      <c r="Z90" s="66">
        <f>SUM(Z51,Z54,Z57,Z60,Z63,Z66,Z69,Z72,Z75,Z78,Z81,Z84,Z87,)</f>
        <v>0</v>
      </c>
      <c r="AA90" s="60">
        <f>SUM(AA51,AA54,AA57,AA60,AA63,AA66,AA69,AA72,AA75,AA78,AA81,AA84,AA87,)</f>
        <v>0</v>
      </c>
      <c r="AB90" s="60">
        <f>SUM(AB51,AB54,AB57,AB60,AB63,AB66,AB69,AB72,AB75,AB78,AB81,AB84,AB87,)</f>
        <v>0</v>
      </c>
      <c r="AC90" s="66">
        <f>SUM(AC51,AC54,AC57,AC60,AC63,AC66,AC69,AC72,AC75,AC78,AC81,AC84,AC87,)</f>
        <v>0</v>
      </c>
      <c r="AD90" s="60">
        <f>SUM(AD51,AD54,AD57,AD60,AD63,AD66,AD69,AD72,AD75,AD78,AD81,AD84,AD87,)</f>
        <v>0</v>
      </c>
      <c r="AE90" s="60">
        <f>SUM(AE51,AE54,AE57,AE60,AE63,AE66,AE69,AE72,AE75,AE78,AE81,AE84,AE87,)</f>
        <v>0</v>
      </c>
      <c r="AF90" s="66">
        <f>SUM(AF51,AF54,AF57,AF60,AF63,AF66,AF69,AF72,AF75,AF78,AF81,AF84,AF87,)</f>
        <v>0</v>
      </c>
      <c r="AG90" s="60">
        <f>SUM(AG51,AG54,AG57,AG60,AG63,AG66,AG69,AG72,AG75,AG78,AG81,AG84,AG87,)</f>
        <v>0</v>
      </c>
      <c r="AH90" s="60">
        <f>SUM(AH51,AH54,AH57,AH60,AH63,AH66,AH69,AH72,AH75,AH78,AH81,AH84,AH87,)</f>
        <v>0</v>
      </c>
      <c r="AI90" s="66">
        <f>SUM(AI51,AI54,AI57,AI60,AI63,AI66,AI69,AI72,AI75,AI78,AI81,AI84,AI87,)</f>
        <v>0</v>
      </c>
      <c r="AJ90" s="60">
        <f>SUM(AJ51,AJ54,AJ57,AJ60,AJ63,AJ66,AJ69,AJ72,AJ75,AJ78,AJ81,AJ84,AJ87,)</f>
        <v>0</v>
      </c>
      <c r="AK90" s="60">
        <f>SUM(AK51,AK54,AK57,AK60,AK63,AK66,AK69,AK72,AK75,AK78,AK81,AK84,AK87,)</f>
        <v>0</v>
      </c>
      <c r="AL90" s="66">
        <f>SUM(AL51,AL54,AL57,AL60,AL63,AL66,AL69,AL72,AL75,AL78,AL81,AL84,AL87,)</f>
        <v>0</v>
      </c>
      <c r="AM90" s="86">
        <f>SUM(AM51,AM54,AM57,AM60,AM63,AM66,AM69,AM72,AM75,AM78,AM81,AM84,AM87,)</f>
        <v>0</v>
      </c>
    </row>
    <row r="91" spans="2:39" ht="13.5">
      <c r="B91" s="112"/>
      <c r="C91" s="102" t="s">
        <v>42</v>
      </c>
      <c r="D91" s="84">
        <f>SUM(G91,J91,M91,P91,S91,V91,Y91,AB91,AE91,AH91,AK91)</f>
        <v>27</v>
      </c>
      <c r="E91" s="59">
        <f>SUM(H91,K91,N91,Q91,T91,W91,Z91,AC91,AF91,AI91,AL91)</f>
        <v>13.100000000000001</v>
      </c>
      <c r="F91" s="61">
        <f t="shared" si="5"/>
        <v>755</v>
      </c>
      <c r="G91" s="60">
        <f>SUM(G52,G55,G58,G61,G64,G67,G70,G73,G76,G79,G82,G85,G88,)</f>
        <v>26</v>
      </c>
      <c r="H91" s="59">
        <f>SUM(H52,H55,H58,H61,H64,H67,H70,H73,H76,H79,H82,H85,H88,)</f>
        <v>11.120000000000001</v>
      </c>
      <c r="I91" s="60">
        <f>SUM(I52,I55,I58,I61,I64,I67,I70,I73,I76,I79,I82,I85,I88,)</f>
        <v>725</v>
      </c>
      <c r="J91" s="60">
        <f>SUM(J52,J55,J58,J61,J64,J67,J70,J73,J76,J79,J82,J85,J88,)</f>
        <v>1</v>
      </c>
      <c r="K91" s="59">
        <f>SUM(K52,K55,K58,K61,K64,K67,K70,K73,K76,K79,K82,K85,K88,)</f>
        <v>1.98</v>
      </c>
      <c r="L91" s="60">
        <f>SUM(L52,L55,L58,L61,L64,L67,L70,L73,L76,L79,L82,L85,L88,)</f>
        <v>30</v>
      </c>
      <c r="M91" s="60">
        <f>SUM(M52,M55,M58,M61,M64,M67,M70,M73,M76,M79,M82,M85,M88,)</f>
        <v>0</v>
      </c>
      <c r="N91" s="59">
        <f>SUM(N52,N55,N58,N61,N64,N67,N70,N73,N76,N79,N82,N85,N88,)</f>
        <v>0</v>
      </c>
      <c r="O91" s="60">
        <f>SUM(O52,O55,O58,O61,O64,O67,O70,O73,O76,O79,O82,O85,O88,)</f>
        <v>0</v>
      </c>
      <c r="P91" s="60">
        <f>SUM(P52,P55,P58,P61,P64,P67,P70,P73,P76,P79,P82,P85,P88,)</f>
        <v>0</v>
      </c>
      <c r="Q91" s="59">
        <f>SUM(Q52,Q55,Q58,Q61,Q64,Q67,Q70,Q73,Q76,Q79,Q82,Q85,Q88,)</f>
        <v>0</v>
      </c>
      <c r="R91" s="60">
        <f>SUM(R52,R55,R58,R61,R64,R67,R70,R73,R76,R79,R82,R85,R88,)</f>
        <v>0</v>
      </c>
      <c r="S91" s="60">
        <f>SUM(S52,S55,S58,S61,S64,S67,S70,S73,S76,S79,S82,S85,S88,)</f>
        <v>0</v>
      </c>
      <c r="T91" s="59">
        <f>SUM(T52,T55,T58,T61,T64,T67,T70,T73,T76,T79,T82,T85,T88,)</f>
        <v>0</v>
      </c>
      <c r="U91" s="87">
        <f>SUM(U52,U55,U58,U61,U64,U67,U70,U73,U76,U79,U82,U85,U88,)</f>
        <v>0</v>
      </c>
      <c r="V91" s="84">
        <f>SUM(V52,V55,V58,V61,V64,V67,V70,V73,V76,V79,V82,V85,V88,)</f>
        <v>0</v>
      </c>
      <c r="W91" s="59">
        <f>SUM(W52,W55,W58,W61,W64,W67,W70,W73,W76,W79,W82,W85,W88,)</f>
        <v>0</v>
      </c>
      <c r="X91" s="60">
        <f>SUM(X52,X55,X58,X61,X64,X67,X70,X73,X76,X79,X82,X85,X88,)</f>
        <v>0</v>
      </c>
      <c r="Y91" s="60">
        <f>SUM(Y52,Y55,Y58,Y61,Y64,Y67,Y70,Y73,Y76,Y79,Y82,Y85,Y88,)</f>
        <v>0</v>
      </c>
      <c r="Z91" s="59">
        <f>SUM(Z52,Z55,Z58,Z61,Z64,Z67,Z70,Z73,Z76,Z79,Z82,Z85,Z88,)</f>
        <v>0</v>
      </c>
      <c r="AA91" s="60">
        <f>SUM(AA52,AA55,AA58,AA61,AA64,AA67,AA70,AA73,AA76,AA79,AA82,AA85,AA88,)</f>
        <v>0</v>
      </c>
      <c r="AB91" s="60">
        <f>SUM(AB52,AB55,AB58,AB61,AB64,AB67,AB70,AB73,AB76,AB79,AB82,AB85,AB88,)</f>
        <v>0</v>
      </c>
      <c r="AC91" s="59">
        <f>SUM(AC52,AC55,AC58,AC61,AC64,AC67,AC70,AC73,AC76,AC79,AC82,AC85,AC88,)</f>
        <v>0</v>
      </c>
      <c r="AD91" s="60">
        <f>SUM(AD52,AD55,AD58,AD61,AD64,AD67,AD70,AD73,AD76,AD79,AD82,AD85,AD88,)</f>
        <v>0</v>
      </c>
      <c r="AE91" s="60">
        <f>SUM(AE52,AE55,AE58,AE61,AE64,AE67,AE70,AE73,AE76,AE79,AE82,AE85,AE88,)</f>
        <v>0</v>
      </c>
      <c r="AF91" s="59">
        <f>SUM(AF52,AF55,AF58,AF61,AF64,AF67,AF70,AF73,AF76,AF79,AF82,AF85,AF88,)</f>
        <v>0</v>
      </c>
      <c r="AG91" s="60">
        <f>SUM(AG52,AG55,AG58,AG61,AG64,AG67,AG70,AG73,AG76,AG79,AG82,AG85,AG88,)</f>
        <v>0</v>
      </c>
      <c r="AH91" s="60">
        <f>SUM(AH52,AH55,AH58,AH61,AH64,AH67,AH70,AH73,AH76,AH79,AH82,AH85,AH88,)</f>
        <v>0</v>
      </c>
      <c r="AI91" s="59">
        <f>SUM(AI52,AI55,AI58,AI61,AI64,AI67,AI70,AI73,AI76,AI79,AI82,AI85,AI88,)</f>
        <v>0</v>
      </c>
      <c r="AJ91" s="60">
        <f>SUM(AJ52,AJ55,AJ58,AJ61,AJ64,AJ67,AJ70,AJ73,AJ76,AJ79,AJ82,AJ85,AJ88,)</f>
        <v>0</v>
      </c>
      <c r="AK91" s="60">
        <f>SUM(AK52,AK55,AK58,AK61,AK64,AK67,AK70,AK73,AK76,AK79,AK82,AK85,AK88,)</f>
        <v>0</v>
      </c>
      <c r="AL91" s="59">
        <f>SUM(AL52,AL55,AL58,AL61,AL64,AL67,AL70,AL73,AL76,AL79,AL82,AL85,AL88,)</f>
        <v>0</v>
      </c>
      <c r="AM91" s="87">
        <f>SUM(AM52,AM55,AM58,AM61,AM64,AM67,AM70,AM73,AM76,AM79,AM82,AM85,AM88,)</f>
        <v>0</v>
      </c>
    </row>
    <row r="92" spans="2:39" ht="14.25" thickBot="1">
      <c r="B92" s="113"/>
      <c r="C92" s="106" t="s">
        <v>43</v>
      </c>
      <c r="D92" s="85">
        <f>SUM(G92,J92,M92,P92,S92,V92,Y92,AB92,AE92,AH92,AK92)</f>
        <v>27</v>
      </c>
      <c r="E92" s="65">
        <f>SUM(H92,K92,N92,Q92,T92,W92,Z92,AC92,AF92,AI92,AL92)</f>
        <v>13.100000000000001</v>
      </c>
      <c r="F92" s="63">
        <f t="shared" si="5"/>
        <v>755</v>
      </c>
      <c r="G92" s="62">
        <f>SUM(G90:G91)</f>
        <v>26</v>
      </c>
      <c r="H92" s="65">
        <f>SUM(H90:H91)</f>
        <v>11.120000000000001</v>
      </c>
      <c r="I92" s="64">
        <f>SUM(I90:I91)</f>
        <v>725</v>
      </c>
      <c r="J92" s="62">
        <f>SUM(J90:J91)</f>
        <v>1</v>
      </c>
      <c r="K92" s="65">
        <f>SUM(K90:K91)</f>
        <v>1.98</v>
      </c>
      <c r="L92" s="64">
        <f>SUM(L90:L91)</f>
        <v>30</v>
      </c>
      <c r="M92" s="62">
        <f>SUM(M90:M91)</f>
        <v>0</v>
      </c>
      <c r="N92" s="65">
        <f>SUM(N90:N91)</f>
        <v>0</v>
      </c>
      <c r="O92" s="64">
        <f>SUM(O90:O91)</f>
        <v>0</v>
      </c>
      <c r="P92" s="62">
        <f>SUM(P90:P91)</f>
        <v>0</v>
      </c>
      <c r="Q92" s="65">
        <f>SUM(Q90:Q91)</f>
        <v>0</v>
      </c>
      <c r="R92" s="64">
        <f>SUM(R90:R91)</f>
        <v>0</v>
      </c>
      <c r="S92" s="62">
        <f>SUM(S90:S91)</f>
        <v>0</v>
      </c>
      <c r="T92" s="65">
        <f>SUM(T90:T91)</f>
        <v>0</v>
      </c>
      <c r="U92" s="88">
        <f>SUM(U90:U91)</f>
        <v>0</v>
      </c>
      <c r="V92" s="85">
        <f>SUM(V90:V91)</f>
        <v>0</v>
      </c>
      <c r="W92" s="65">
        <f>SUM(W90:W91)</f>
        <v>0</v>
      </c>
      <c r="X92" s="64">
        <f>SUM(X90:X91)</f>
        <v>0</v>
      </c>
      <c r="Y92" s="62">
        <f>SUM(Y90:Y91)</f>
        <v>0</v>
      </c>
      <c r="Z92" s="65">
        <f>SUM(Z90:Z91)</f>
        <v>0</v>
      </c>
      <c r="AA92" s="64">
        <f>SUM(AA90:AA91)</f>
        <v>0</v>
      </c>
      <c r="AB92" s="62">
        <f>SUM(AB90:AB91)</f>
        <v>0</v>
      </c>
      <c r="AC92" s="65">
        <f>SUM(AC90:AC91)</f>
        <v>0</v>
      </c>
      <c r="AD92" s="64">
        <f>SUM(AD90:AD91)</f>
        <v>0</v>
      </c>
      <c r="AE92" s="62">
        <f>SUM(AE90:AE91)</f>
        <v>0</v>
      </c>
      <c r="AF92" s="65">
        <f>SUM(AF90:AF91)</f>
        <v>0</v>
      </c>
      <c r="AG92" s="64">
        <f>SUM(AG90:AG91)</f>
        <v>0</v>
      </c>
      <c r="AH92" s="62">
        <f>SUM(AH90:AH91)</f>
        <v>0</v>
      </c>
      <c r="AI92" s="65">
        <f>SUM(AI90:AI91)</f>
        <v>0</v>
      </c>
      <c r="AJ92" s="64">
        <f>SUM(AJ90:AJ91)</f>
        <v>0</v>
      </c>
      <c r="AK92" s="62">
        <f>SUM(AK90:AK91)</f>
        <v>0</v>
      </c>
      <c r="AL92" s="65">
        <f>SUM(AL90:AL91)</f>
        <v>0</v>
      </c>
      <c r="AM92" s="88">
        <f>SUM(AM90:AM91)</f>
        <v>0</v>
      </c>
    </row>
    <row r="93" spans="2:41" ht="21" customHeight="1">
      <c r="B93" s="32"/>
      <c r="C93" s="31"/>
      <c r="D93" s="127" t="s">
        <v>0</v>
      </c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6" t="s">
        <v>0</v>
      </c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"/>
      <c r="AO93" s="1"/>
    </row>
    <row r="94" spans="2:40" ht="15.75" customHeight="1" thickBot="1">
      <c r="B94" s="33"/>
      <c r="C94" s="34"/>
      <c r="D94" s="35" t="s">
        <v>38</v>
      </c>
      <c r="E94" s="72"/>
      <c r="F94" s="36" t="s">
        <v>2</v>
      </c>
      <c r="G94" s="35" t="s">
        <v>3</v>
      </c>
      <c r="H94" s="79"/>
      <c r="I94" s="33"/>
      <c r="J94" s="33"/>
      <c r="K94" s="79"/>
      <c r="L94" s="33"/>
      <c r="M94" s="33"/>
      <c r="N94" s="79"/>
      <c r="O94" s="33"/>
      <c r="P94" s="33"/>
      <c r="Q94" s="79"/>
      <c r="R94" s="33"/>
      <c r="S94" s="33"/>
      <c r="T94" s="79"/>
      <c r="U94" s="33"/>
      <c r="V94" s="4" t="s">
        <v>38</v>
      </c>
      <c r="W94" s="67"/>
      <c r="X94" s="3" t="s">
        <v>2</v>
      </c>
      <c r="Y94" s="4" t="s">
        <v>3</v>
      </c>
      <c r="Z94" s="83"/>
      <c r="AB94" s="5"/>
      <c r="AE94" s="5"/>
      <c r="AH94" s="5"/>
      <c r="AK94" s="5"/>
      <c r="AN94" s="5"/>
    </row>
    <row r="95" spans="2:39" ht="16.5" customHeight="1" thickBot="1">
      <c r="B95" s="6" t="s">
        <v>4</v>
      </c>
      <c r="C95" s="121" t="s">
        <v>5</v>
      </c>
      <c r="D95" s="123" t="s">
        <v>6</v>
      </c>
      <c r="E95" s="119"/>
      <c r="F95" s="120"/>
      <c r="G95" s="118" t="s">
        <v>7</v>
      </c>
      <c r="H95" s="119"/>
      <c r="I95" s="120"/>
      <c r="J95" s="128" t="s">
        <v>8</v>
      </c>
      <c r="K95" s="129"/>
      <c r="L95" s="130"/>
      <c r="M95" s="118" t="s">
        <v>9</v>
      </c>
      <c r="N95" s="119"/>
      <c r="O95" s="120"/>
      <c r="P95" s="118" t="s">
        <v>10</v>
      </c>
      <c r="Q95" s="119"/>
      <c r="R95" s="120"/>
      <c r="S95" s="118" t="s">
        <v>11</v>
      </c>
      <c r="T95" s="119"/>
      <c r="U95" s="124"/>
      <c r="V95" s="119" t="s">
        <v>12</v>
      </c>
      <c r="W95" s="119"/>
      <c r="X95" s="120"/>
      <c r="Y95" s="118" t="s">
        <v>13</v>
      </c>
      <c r="Z95" s="119"/>
      <c r="AA95" s="120"/>
      <c r="AB95" s="118" t="s">
        <v>14</v>
      </c>
      <c r="AC95" s="119"/>
      <c r="AD95" s="120"/>
      <c r="AE95" s="118" t="s">
        <v>15</v>
      </c>
      <c r="AF95" s="119"/>
      <c r="AG95" s="120"/>
      <c r="AH95" s="118" t="s">
        <v>16</v>
      </c>
      <c r="AI95" s="119"/>
      <c r="AJ95" s="120"/>
      <c r="AK95" s="118" t="s">
        <v>17</v>
      </c>
      <c r="AL95" s="119"/>
      <c r="AM95" s="124"/>
    </row>
    <row r="96" spans="2:39" ht="14.25" thickBot="1">
      <c r="B96" s="8" t="s">
        <v>40</v>
      </c>
      <c r="C96" s="122"/>
      <c r="D96" s="7" t="s">
        <v>18</v>
      </c>
      <c r="E96" s="68" t="s">
        <v>19</v>
      </c>
      <c r="F96" s="9" t="s">
        <v>20</v>
      </c>
      <c r="G96" s="9" t="s">
        <v>18</v>
      </c>
      <c r="H96" s="68" t="s">
        <v>19</v>
      </c>
      <c r="I96" s="9" t="s">
        <v>20</v>
      </c>
      <c r="J96" s="9" t="s">
        <v>18</v>
      </c>
      <c r="K96" s="68" t="s">
        <v>19</v>
      </c>
      <c r="L96" s="9" t="s">
        <v>20</v>
      </c>
      <c r="M96" s="9" t="s">
        <v>18</v>
      </c>
      <c r="N96" s="68" t="s">
        <v>19</v>
      </c>
      <c r="O96" s="9" t="s">
        <v>20</v>
      </c>
      <c r="P96" s="9" t="s">
        <v>18</v>
      </c>
      <c r="Q96" s="68" t="s">
        <v>19</v>
      </c>
      <c r="R96" s="44" t="s">
        <v>20</v>
      </c>
      <c r="S96" s="9" t="s">
        <v>18</v>
      </c>
      <c r="T96" s="68" t="s">
        <v>19</v>
      </c>
      <c r="U96" s="10" t="s">
        <v>20</v>
      </c>
      <c r="V96" s="7" t="s">
        <v>18</v>
      </c>
      <c r="W96" s="68" t="s">
        <v>19</v>
      </c>
      <c r="X96" s="9" t="s">
        <v>20</v>
      </c>
      <c r="Y96" s="9" t="s">
        <v>18</v>
      </c>
      <c r="Z96" s="68" t="s">
        <v>19</v>
      </c>
      <c r="AA96" s="9" t="s">
        <v>20</v>
      </c>
      <c r="AB96" s="9" t="s">
        <v>18</v>
      </c>
      <c r="AC96" s="68" t="s">
        <v>19</v>
      </c>
      <c r="AD96" s="9" t="s">
        <v>20</v>
      </c>
      <c r="AE96" s="9" t="s">
        <v>18</v>
      </c>
      <c r="AF96" s="68" t="s">
        <v>19</v>
      </c>
      <c r="AG96" s="9" t="s">
        <v>20</v>
      </c>
      <c r="AH96" s="9" t="s">
        <v>18</v>
      </c>
      <c r="AI96" s="68" t="s">
        <v>19</v>
      </c>
      <c r="AJ96" s="9" t="s">
        <v>20</v>
      </c>
      <c r="AK96" s="9" t="s">
        <v>18</v>
      </c>
      <c r="AL96" s="68" t="s">
        <v>19</v>
      </c>
      <c r="AM96" s="10" t="s">
        <v>20</v>
      </c>
    </row>
    <row r="97" spans="2:39" ht="13.5">
      <c r="B97" s="117" t="s">
        <v>21</v>
      </c>
      <c r="C97" s="101" t="s">
        <v>22</v>
      </c>
      <c r="D97" s="98">
        <f>SUM(G97,J97,M97,P97,S97,V97,Y97,AB97,AE97,AH97,AK97)</f>
        <v>1</v>
      </c>
      <c r="E97" s="59">
        <f>SUM(H97,K97,N97,Q97,T97,W97,Z97,AC97,AF97,AI97,AL97)</f>
        <v>1</v>
      </c>
      <c r="F97" s="19">
        <f aca="true" t="shared" si="11" ref="F97:F138">SUM(I97,L97,O97,R97,U97,X97,AA97,AD97,AG97,AJ97,AM97)</f>
        <v>16</v>
      </c>
      <c r="G97" s="39"/>
      <c r="H97" s="78"/>
      <c r="I97" s="39"/>
      <c r="J97" s="39">
        <v>1</v>
      </c>
      <c r="K97" s="78">
        <v>1</v>
      </c>
      <c r="L97" s="39">
        <v>16</v>
      </c>
      <c r="M97" s="17"/>
      <c r="N97" s="78"/>
      <c r="O97" s="39"/>
      <c r="P97" s="17"/>
      <c r="Q97" s="78"/>
      <c r="R97" s="39"/>
      <c r="S97" s="17"/>
      <c r="T97" s="78"/>
      <c r="U97" s="45"/>
      <c r="V97" s="27"/>
      <c r="W97" s="78"/>
      <c r="X97" s="39"/>
      <c r="Y97" s="17"/>
      <c r="Z97" s="78"/>
      <c r="AA97" s="17"/>
      <c r="AB97" s="17"/>
      <c r="AC97" s="78"/>
      <c r="AD97" s="17"/>
      <c r="AE97" s="17"/>
      <c r="AF97" s="78"/>
      <c r="AG97" s="17"/>
      <c r="AH97" s="17"/>
      <c r="AI97" s="78"/>
      <c r="AJ97" s="17"/>
      <c r="AK97" s="17"/>
      <c r="AL97" s="78"/>
      <c r="AM97" s="18"/>
    </row>
    <row r="98" spans="2:39" ht="13.5">
      <c r="B98" s="112"/>
      <c r="C98" s="102" t="s">
        <v>23</v>
      </c>
      <c r="D98" s="98">
        <f aca="true" t="shared" si="12" ref="D98:D120">SUM(G98,J98,M98,P98,S98,V98,Y98,AB98,AE98,AH98,AK98)</f>
        <v>2</v>
      </c>
      <c r="E98" s="66">
        <f aca="true" t="shared" si="13" ref="E98:E105">SUM(H98,K98,N98,Q98,T98,W98,Z98,AC98,AF98,AI98,AL98,)</f>
        <v>1.1</v>
      </c>
      <c r="F98" s="19">
        <f t="shared" si="11"/>
        <v>60</v>
      </c>
      <c r="G98" s="40">
        <v>2</v>
      </c>
      <c r="H98" s="74">
        <v>1.1</v>
      </c>
      <c r="I98" s="40">
        <v>60</v>
      </c>
      <c r="J98" s="40"/>
      <c r="K98" s="74"/>
      <c r="L98" s="40"/>
      <c r="M98" s="11"/>
      <c r="N98" s="74"/>
      <c r="O98" s="40"/>
      <c r="P98" s="11"/>
      <c r="Q98" s="74"/>
      <c r="R98" s="40"/>
      <c r="S98" s="11"/>
      <c r="T98" s="74"/>
      <c r="U98" s="46"/>
      <c r="V98" s="28"/>
      <c r="W98" s="74"/>
      <c r="X98" s="40"/>
      <c r="Y98" s="11"/>
      <c r="Z98" s="74"/>
      <c r="AA98" s="11"/>
      <c r="AB98" s="11"/>
      <c r="AC98" s="74"/>
      <c r="AD98" s="11"/>
      <c r="AE98" s="11"/>
      <c r="AF98" s="74"/>
      <c r="AG98" s="11"/>
      <c r="AH98" s="11"/>
      <c r="AI98" s="74"/>
      <c r="AJ98" s="11"/>
      <c r="AK98" s="11"/>
      <c r="AL98" s="74"/>
      <c r="AM98" s="12"/>
    </row>
    <row r="99" spans="2:39" ht="13.5">
      <c r="B99" s="108"/>
      <c r="C99" s="102" t="s">
        <v>24</v>
      </c>
      <c r="D99" s="99">
        <f t="shared" si="12"/>
        <v>3</v>
      </c>
      <c r="E99" s="69">
        <f t="shared" si="13"/>
        <v>2.1</v>
      </c>
      <c r="F99" s="20">
        <f t="shared" si="11"/>
        <v>76</v>
      </c>
      <c r="G99" s="40">
        <v>2</v>
      </c>
      <c r="H99" s="74">
        <v>1.1</v>
      </c>
      <c r="I99" s="40">
        <v>60</v>
      </c>
      <c r="J99" s="40">
        <v>1</v>
      </c>
      <c r="K99" s="74">
        <v>1</v>
      </c>
      <c r="L99" s="40">
        <v>16</v>
      </c>
      <c r="M99" s="11"/>
      <c r="N99" s="74"/>
      <c r="O99" s="40"/>
      <c r="P99" s="11"/>
      <c r="Q99" s="74"/>
      <c r="R99" s="40"/>
      <c r="S99" s="11"/>
      <c r="T99" s="74"/>
      <c r="U99" s="46"/>
      <c r="V99" s="28"/>
      <c r="W99" s="74"/>
      <c r="X99" s="40"/>
      <c r="Y99" s="11"/>
      <c r="Z99" s="74"/>
      <c r="AA99" s="11"/>
      <c r="AB99" s="11"/>
      <c r="AC99" s="74"/>
      <c r="AD99" s="11"/>
      <c r="AE99" s="11"/>
      <c r="AF99" s="74"/>
      <c r="AG99" s="11"/>
      <c r="AH99" s="11"/>
      <c r="AI99" s="74"/>
      <c r="AJ99" s="11"/>
      <c r="AK99" s="11"/>
      <c r="AL99" s="74"/>
      <c r="AM99" s="12"/>
    </row>
    <row r="100" spans="2:39" ht="13.5">
      <c r="B100" s="109" t="s">
        <v>25</v>
      </c>
      <c r="C100" s="104" t="s">
        <v>22</v>
      </c>
      <c r="D100" s="98">
        <f t="shared" si="12"/>
        <v>128</v>
      </c>
      <c r="E100" s="66">
        <f t="shared" si="13"/>
        <v>287.1</v>
      </c>
      <c r="F100" s="19">
        <f t="shared" si="11"/>
        <v>7654</v>
      </c>
      <c r="G100" s="43">
        <v>20</v>
      </c>
      <c r="H100" s="80">
        <v>15.049999999999999</v>
      </c>
      <c r="I100" s="41">
        <v>550</v>
      </c>
      <c r="J100" s="41">
        <v>81</v>
      </c>
      <c r="K100" s="80">
        <v>160.88</v>
      </c>
      <c r="L100" s="41">
        <v>4400</v>
      </c>
      <c r="M100" s="38">
        <v>24</v>
      </c>
      <c r="N100" s="80">
        <v>87.47000000000001</v>
      </c>
      <c r="O100" s="41">
        <v>2184</v>
      </c>
      <c r="P100" s="38">
        <v>3</v>
      </c>
      <c r="Q100" s="80">
        <v>23.700000000000003</v>
      </c>
      <c r="R100" s="41">
        <v>520</v>
      </c>
      <c r="S100" s="38"/>
      <c r="T100" s="80"/>
      <c r="U100" s="47"/>
      <c r="V100" s="29"/>
      <c r="W100" s="76"/>
      <c r="X100" s="43"/>
      <c r="Y100" s="15"/>
      <c r="Z100" s="76"/>
      <c r="AA100" s="15"/>
      <c r="AB100" s="15"/>
      <c r="AC100" s="76"/>
      <c r="AD100" s="15"/>
      <c r="AE100" s="15"/>
      <c r="AF100" s="76"/>
      <c r="AG100" s="15"/>
      <c r="AH100" s="15"/>
      <c r="AI100" s="76"/>
      <c r="AJ100" s="15"/>
      <c r="AK100" s="15"/>
      <c r="AL100" s="76"/>
      <c r="AM100" s="16"/>
    </row>
    <row r="101" spans="2:39" ht="13.5">
      <c r="B101" s="109"/>
      <c r="C101" s="102" t="s">
        <v>23</v>
      </c>
      <c r="D101" s="98">
        <f t="shared" si="12"/>
        <v>624</v>
      </c>
      <c r="E101" s="66">
        <f t="shared" si="13"/>
        <v>399.85000000000025</v>
      </c>
      <c r="F101" s="19">
        <f t="shared" si="11"/>
        <v>22124</v>
      </c>
      <c r="G101" s="40">
        <v>511</v>
      </c>
      <c r="H101" s="74">
        <v>239.01000000000033</v>
      </c>
      <c r="I101" s="40">
        <v>15751</v>
      </c>
      <c r="J101" s="40">
        <v>113</v>
      </c>
      <c r="K101" s="74">
        <v>160.83999999999995</v>
      </c>
      <c r="L101" s="40">
        <v>6373</v>
      </c>
      <c r="M101" s="11"/>
      <c r="N101" s="74"/>
      <c r="O101" s="40"/>
      <c r="P101" s="11"/>
      <c r="Q101" s="74"/>
      <c r="R101" s="40"/>
      <c r="S101" s="11"/>
      <c r="T101" s="74"/>
      <c r="U101" s="46"/>
      <c r="V101" s="28"/>
      <c r="W101" s="74"/>
      <c r="X101" s="40"/>
      <c r="Y101" s="11"/>
      <c r="Z101" s="74"/>
      <c r="AA101" s="11"/>
      <c r="AB101" s="11"/>
      <c r="AC101" s="74"/>
      <c r="AD101" s="11"/>
      <c r="AE101" s="11"/>
      <c r="AF101" s="74"/>
      <c r="AG101" s="11"/>
      <c r="AH101" s="11"/>
      <c r="AI101" s="74"/>
      <c r="AJ101" s="11"/>
      <c r="AK101" s="11"/>
      <c r="AL101" s="74"/>
      <c r="AM101" s="12"/>
    </row>
    <row r="102" spans="2:39" ht="13.5">
      <c r="B102" s="109"/>
      <c r="C102" s="103" t="s">
        <v>24</v>
      </c>
      <c r="D102" s="99">
        <f t="shared" si="12"/>
        <v>752</v>
      </c>
      <c r="E102" s="69">
        <f t="shared" si="13"/>
        <v>686.9500000000006</v>
      </c>
      <c r="F102" s="20">
        <f t="shared" si="11"/>
        <v>29778</v>
      </c>
      <c r="G102" s="42">
        <v>531</v>
      </c>
      <c r="H102" s="75">
        <v>254.06000000000031</v>
      </c>
      <c r="I102" s="42">
        <v>16301</v>
      </c>
      <c r="J102" s="42">
        <v>194</v>
      </c>
      <c r="K102" s="75">
        <v>321.7200000000002</v>
      </c>
      <c r="L102" s="42">
        <v>10773</v>
      </c>
      <c r="M102" s="13">
        <v>24</v>
      </c>
      <c r="N102" s="75">
        <v>87.47000000000001</v>
      </c>
      <c r="O102" s="42">
        <v>2184</v>
      </c>
      <c r="P102" s="13">
        <v>3</v>
      </c>
      <c r="Q102" s="75">
        <v>23.700000000000003</v>
      </c>
      <c r="R102" s="42">
        <v>520</v>
      </c>
      <c r="S102" s="13"/>
      <c r="T102" s="75"/>
      <c r="U102" s="48"/>
      <c r="V102" s="30"/>
      <c r="W102" s="75"/>
      <c r="X102" s="42"/>
      <c r="Y102" s="13"/>
      <c r="Z102" s="75"/>
      <c r="AA102" s="13"/>
      <c r="AB102" s="13"/>
      <c r="AC102" s="75"/>
      <c r="AD102" s="13"/>
      <c r="AE102" s="13"/>
      <c r="AF102" s="75"/>
      <c r="AG102" s="13"/>
      <c r="AH102" s="13"/>
      <c r="AI102" s="75"/>
      <c r="AJ102" s="13"/>
      <c r="AK102" s="13"/>
      <c r="AL102" s="75"/>
      <c r="AM102" s="14"/>
    </row>
    <row r="103" spans="2:39" ht="13.5">
      <c r="B103" s="109" t="s">
        <v>26</v>
      </c>
      <c r="C103" s="104" t="s">
        <v>22</v>
      </c>
      <c r="D103" s="98">
        <f t="shared" si="12"/>
        <v>132</v>
      </c>
      <c r="E103" s="66">
        <f t="shared" si="13"/>
        <v>1235.52</v>
      </c>
      <c r="F103" s="19">
        <f t="shared" si="11"/>
        <v>23743</v>
      </c>
      <c r="G103" s="43">
        <v>1</v>
      </c>
      <c r="H103" s="76">
        <v>0.9</v>
      </c>
      <c r="I103" s="43">
        <v>35</v>
      </c>
      <c r="J103" s="43">
        <v>31</v>
      </c>
      <c r="K103" s="76">
        <v>57.33000000000001</v>
      </c>
      <c r="L103" s="43">
        <v>1262</v>
      </c>
      <c r="M103" s="15">
        <v>16</v>
      </c>
      <c r="N103" s="76">
        <v>62.18000000000001</v>
      </c>
      <c r="O103" s="43">
        <v>1104</v>
      </c>
      <c r="P103" s="15">
        <v>23</v>
      </c>
      <c r="Q103" s="76">
        <v>174.70999999999998</v>
      </c>
      <c r="R103" s="43">
        <v>3982</v>
      </c>
      <c r="S103" s="15">
        <v>27</v>
      </c>
      <c r="T103" s="76">
        <v>336.27</v>
      </c>
      <c r="U103" s="47">
        <v>6653</v>
      </c>
      <c r="V103" s="29">
        <v>34</v>
      </c>
      <c r="W103" s="76">
        <v>604.13</v>
      </c>
      <c r="X103" s="43">
        <v>10707</v>
      </c>
      <c r="Y103" s="15"/>
      <c r="Z103" s="76"/>
      <c r="AA103" s="15"/>
      <c r="AB103" s="15"/>
      <c r="AC103" s="76"/>
      <c r="AD103" s="15"/>
      <c r="AE103" s="15"/>
      <c r="AF103" s="76"/>
      <c r="AG103" s="15"/>
      <c r="AH103" s="15"/>
      <c r="AI103" s="76"/>
      <c r="AJ103" s="15"/>
      <c r="AK103" s="15"/>
      <c r="AL103" s="76"/>
      <c r="AM103" s="16"/>
    </row>
    <row r="104" spans="2:39" ht="13.5">
      <c r="B104" s="109"/>
      <c r="C104" s="102" t="s">
        <v>23</v>
      </c>
      <c r="D104" s="98">
        <f t="shared" si="12"/>
        <v>62</v>
      </c>
      <c r="E104" s="66">
        <f t="shared" si="13"/>
        <v>62.89</v>
      </c>
      <c r="F104" s="19">
        <f t="shared" si="11"/>
        <v>1889</v>
      </c>
      <c r="G104" s="40">
        <v>36</v>
      </c>
      <c r="H104" s="74">
        <v>22.259999999999998</v>
      </c>
      <c r="I104" s="40">
        <v>1080</v>
      </c>
      <c r="J104" s="40">
        <v>26</v>
      </c>
      <c r="K104" s="74">
        <v>40.63</v>
      </c>
      <c r="L104" s="40">
        <v>809</v>
      </c>
      <c r="M104" s="11"/>
      <c r="N104" s="74"/>
      <c r="O104" s="40"/>
      <c r="P104" s="11"/>
      <c r="Q104" s="74"/>
      <c r="R104" s="40"/>
      <c r="S104" s="11"/>
      <c r="T104" s="74"/>
      <c r="U104" s="46"/>
      <c r="V104" s="28"/>
      <c r="W104" s="74"/>
      <c r="X104" s="40"/>
      <c r="Y104" s="11"/>
      <c r="Z104" s="74"/>
      <c r="AA104" s="11"/>
      <c r="AB104" s="11"/>
      <c r="AC104" s="74"/>
      <c r="AD104" s="11"/>
      <c r="AE104" s="11"/>
      <c r="AF104" s="74"/>
      <c r="AG104" s="11"/>
      <c r="AH104" s="11"/>
      <c r="AI104" s="74"/>
      <c r="AJ104" s="11"/>
      <c r="AK104" s="11"/>
      <c r="AL104" s="74"/>
      <c r="AM104" s="12"/>
    </row>
    <row r="105" spans="2:39" ht="13.5">
      <c r="B105" s="109"/>
      <c r="C105" s="103" t="s">
        <v>24</v>
      </c>
      <c r="D105" s="99">
        <f t="shared" si="12"/>
        <v>194</v>
      </c>
      <c r="E105" s="69">
        <f t="shared" si="13"/>
        <v>1298.4099999999999</v>
      </c>
      <c r="F105" s="20">
        <f t="shared" si="11"/>
        <v>25632</v>
      </c>
      <c r="G105" s="42">
        <v>37</v>
      </c>
      <c r="H105" s="75">
        <v>23.16</v>
      </c>
      <c r="I105" s="42">
        <v>1115</v>
      </c>
      <c r="J105" s="42">
        <v>57</v>
      </c>
      <c r="K105" s="75">
        <v>97.95999999999998</v>
      </c>
      <c r="L105" s="42">
        <v>2071</v>
      </c>
      <c r="M105" s="13">
        <v>16</v>
      </c>
      <c r="N105" s="75">
        <v>62.18000000000001</v>
      </c>
      <c r="O105" s="42">
        <v>1104</v>
      </c>
      <c r="P105" s="13">
        <v>23</v>
      </c>
      <c r="Q105" s="75">
        <v>174.70999999999998</v>
      </c>
      <c r="R105" s="42">
        <v>3982</v>
      </c>
      <c r="S105" s="13">
        <v>27</v>
      </c>
      <c r="T105" s="75">
        <v>336.27</v>
      </c>
      <c r="U105" s="48">
        <v>6653</v>
      </c>
      <c r="V105" s="30">
        <v>34</v>
      </c>
      <c r="W105" s="75">
        <v>604.13</v>
      </c>
      <c r="X105" s="42">
        <v>10707</v>
      </c>
      <c r="Y105" s="13"/>
      <c r="Z105" s="75"/>
      <c r="AA105" s="13"/>
      <c r="AB105" s="13"/>
      <c r="AC105" s="75"/>
      <c r="AD105" s="13"/>
      <c r="AE105" s="13"/>
      <c r="AF105" s="75"/>
      <c r="AG105" s="13"/>
      <c r="AH105" s="13"/>
      <c r="AI105" s="75"/>
      <c r="AJ105" s="13"/>
      <c r="AK105" s="13"/>
      <c r="AL105" s="75"/>
      <c r="AM105" s="14"/>
    </row>
    <row r="106" spans="2:39" ht="13.5">
      <c r="B106" s="109" t="s">
        <v>27</v>
      </c>
      <c r="C106" s="104" t="s">
        <v>22</v>
      </c>
      <c r="D106" s="98">
        <f t="shared" si="12"/>
        <v>314</v>
      </c>
      <c r="E106" s="59">
        <f>SUM(H106,K106,N106,Q106,T106,W106,Z106,AC106,AF106,AI106,AL106)</f>
        <v>1067.0199999999998</v>
      </c>
      <c r="F106" s="19">
        <f t="shared" si="11"/>
        <v>34843</v>
      </c>
      <c r="G106" s="43">
        <v>19</v>
      </c>
      <c r="H106" s="76">
        <v>14.799999999999999</v>
      </c>
      <c r="I106" s="43">
        <v>486</v>
      </c>
      <c r="J106" s="43">
        <v>140</v>
      </c>
      <c r="K106" s="76">
        <v>258.8899999999999</v>
      </c>
      <c r="L106" s="43">
        <v>7718</v>
      </c>
      <c r="M106" s="15">
        <v>126</v>
      </c>
      <c r="N106" s="76">
        <v>507.76999999999987</v>
      </c>
      <c r="O106" s="43">
        <v>15763</v>
      </c>
      <c r="P106" s="15">
        <v>21</v>
      </c>
      <c r="Q106" s="76">
        <v>140.84999999999997</v>
      </c>
      <c r="R106" s="43">
        <v>6457</v>
      </c>
      <c r="S106" s="15">
        <v>1</v>
      </c>
      <c r="T106" s="76">
        <v>13</v>
      </c>
      <c r="U106" s="47">
        <v>160</v>
      </c>
      <c r="V106" s="29">
        <v>7</v>
      </c>
      <c r="W106" s="76">
        <v>131.71</v>
      </c>
      <c r="X106" s="43">
        <v>4259</v>
      </c>
      <c r="Y106" s="15"/>
      <c r="Z106" s="76"/>
      <c r="AA106" s="15"/>
      <c r="AB106" s="15"/>
      <c r="AC106" s="76"/>
      <c r="AD106" s="15"/>
      <c r="AE106" s="15"/>
      <c r="AF106" s="76"/>
      <c r="AG106" s="15"/>
      <c r="AH106" s="15"/>
      <c r="AI106" s="76"/>
      <c r="AJ106" s="15"/>
      <c r="AK106" s="15"/>
      <c r="AL106" s="76"/>
      <c r="AM106" s="16"/>
    </row>
    <row r="107" spans="2:39" ht="13.5">
      <c r="B107" s="109"/>
      <c r="C107" s="102" t="s">
        <v>23</v>
      </c>
      <c r="D107" s="98">
        <f t="shared" si="12"/>
        <v>413</v>
      </c>
      <c r="E107" s="59">
        <f>SUM(H107,K107,N107,Q107,T107,W107,Z107,AC107,AF107,AI107,AL107)</f>
        <v>294.8800000000001</v>
      </c>
      <c r="F107" s="19">
        <f t="shared" si="11"/>
        <v>14704</v>
      </c>
      <c r="G107" s="40">
        <v>314</v>
      </c>
      <c r="H107" s="74">
        <v>152.35000000000008</v>
      </c>
      <c r="I107" s="40">
        <v>9736</v>
      </c>
      <c r="J107" s="40">
        <v>99</v>
      </c>
      <c r="K107" s="74">
        <v>142.53000000000003</v>
      </c>
      <c r="L107" s="40">
        <v>4968</v>
      </c>
      <c r="M107" s="11"/>
      <c r="N107" s="74"/>
      <c r="O107" s="40"/>
      <c r="P107" s="11"/>
      <c r="Q107" s="74"/>
      <c r="R107" s="40"/>
      <c r="S107" s="11"/>
      <c r="T107" s="74"/>
      <c r="U107" s="46"/>
      <c r="V107" s="28"/>
      <c r="W107" s="74"/>
      <c r="X107" s="40"/>
      <c r="Y107" s="11"/>
      <c r="Z107" s="74"/>
      <c r="AA107" s="11"/>
      <c r="AB107" s="11"/>
      <c r="AC107" s="74"/>
      <c r="AD107" s="11"/>
      <c r="AE107" s="11"/>
      <c r="AF107" s="74"/>
      <c r="AG107" s="11"/>
      <c r="AH107" s="11"/>
      <c r="AI107" s="74"/>
      <c r="AJ107" s="11"/>
      <c r="AK107" s="11"/>
      <c r="AL107" s="74"/>
      <c r="AM107" s="12"/>
    </row>
    <row r="108" spans="2:39" ht="13.5">
      <c r="B108" s="109"/>
      <c r="C108" s="103" t="s">
        <v>24</v>
      </c>
      <c r="D108" s="99">
        <f t="shared" si="12"/>
        <v>727</v>
      </c>
      <c r="E108" s="70">
        <f>SUM(H108,K108,N108,Q108,T108,W108,Z108,AC108,AF108,AI108,AL108)</f>
        <v>1361.8999999999996</v>
      </c>
      <c r="F108" s="20">
        <f t="shared" si="11"/>
        <v>49547</v>
      </c>
      <c r="G108" s="42">
        <v>333</v>
      </c>
      <c r="H108" s="75">
        <v>167.15000000000012</v>
      </c>
      <c r="I108" s="42">
        <v>10222</v>
      </c>
      <c r="J108" s="42">
        <v>239</v>
      </c>
      <c r="K108" s="75">
        <v>401.41999999999985</v>
      </c>
      <c r="L108" s="42">
        <v>12686</v>
      </c>
      <c r="M108" s="13">
        <v>126</v>
      </c>
      <c r="N108" s="75">
        <v>507.76999999999987</v>
      </c>
      <c r="O108" s="42">
        <v>15763</v>
      </c>
      <c r="P108" s="13">
        <v>21</v>
      </c>
      <c r="Q108" s="75">
        <v>140.84999999999997</v>
      </c>
      <c r="R108" s="42">
        <v>6457</v>
      </c>
      <c r="S108" s="13">
        <v>1</v>
      </c>
      <c r="T108" s="75">
        <v>13</v>
      </c>
      <c r="U108" s="48">
        <v>160</v>
      </c>
      <c r="V108" s="30">
        <v>7</v>
      </c>
      <c r="W108" s="75">
        <v>131.71</v>
      </c>
      <c r="X108" s="42">
        <v>4259</v>
      </c>
      <c r="Y108" s="13"/>
      <c r="Z108" s="75"/>
      <c r="AA108" s="13"/>
      <c r="AB108" s="13"/>
      <c r="AC108" s="75"/>
      <c r="AD108" s="13"/>
      <c r="AE108" s="13"/>
      <c r="AF108" s="75"/>
      <c r="AG108" s="13"/>
      <c r="AH108" s="13"/>
      <c r="AI108" s="75"/>
      <c r="AJ108" s="13"/>
      <c r="AK108" s="13"/>
      <c r="AL108" s="75"/>
      <c r="AM108" s="14"/>
    </row>
    <row r="109" spans="2:39" ht="13.5">
      <c r="B109" s="108" t="s">
        <v>28</v>
      </c>
      <c r="C109" s="102" t="s">
        <v>22</v>
      </c>
      <c r="D109" s="98">
        <f t="shared" si="12"/>
        <v>22</v>
      </c>
      <c r="E109" s="66">
        <f aca="true" t="shared" si="14" ref="E109:E135">SUM(H109,K109,N109,Q109,T109,W109,Z109,AC109,AF109,AI109,AL109,)</f>
        <v>127.22999999999999</v>
      </c>
      <c r="F109" s="19">
        <f t="shared" si="11"/>
        <v>4629</v>
      </c>
      <c r="G109" s="40"/>
      <c r="H109" s="74"/>
      <c r="I109" s="40"/>
      <c r="J109" s="40">
        <v>9</v>
      </c>
      <c r="K109" s="74">
        <v>18.299999999999997</v>
      </c>
      <c r="L109" s="40">
        <v>586</v>
      </c>
      <c r="M109" s="11">
        <v>5</v>
      </c>
      <c r="N109" s="74">
        <v>20.69</v>
      </c>
      <c r="O109" s="40">
        <v>692</v>
      </c>
      <c r="P109" s="11">
        <v>5</v>
      </c>
      <c r="Q109" s="74">
        <v>40.239999999999995</v>
      </c>
      <c r="R109" s="40">
        <v>1694</v>
      </c>
      <c r="S109" s="11">
        <v>1</v>
      </c>
      <c r="T109" s="74">
        <v>14</v>
      </c>
      <c r="U109" s="46">
        <v>435</v>
      </c>
      <c r="V109" s="28">
        <v>2</v>
      </c>
      <c r="W109" s="74">
        <v>34</v>
      </c>
      <c r="X109" s="40">
        <v>1222</v>
      </c>
      <c r="Y109" s="11"/>
      <c r="Z109" s="74"/>
      <c r="AA109" s="11"/>
      <c r="AB109" s="11"/>
      <c r="AC109" s="74"/>
      <c r="AD109" s="11"/>
      <c r="AE109" s="11"/>
      <c r="AF109" s="74"/>
      <c r="AG109" s="11"/>
      <c r="AH109" s="11"/>
      <c r="AI109" s="74"/>
      <c r="AJ109" s="11"/>
      <c r="AK109" s="11"/>
      <c r="AL109" s="74"/>
      <c r="AM109" s="12"/>
    </row>
    <row r="110" spans="2:39" ht="13.5">
      <c r="B110" s="109"/>
      <c r="C110" s="102" t="s">
        <v>23</v>
      </c>
      <c r="D110" s="98">
        <f t="shared" si="12"/>
        <v>43</v>
      </c>
      <c r="E110" s="66">
        <f t="shared" si="14"/>
        <v>39.11</v>
      </c>
      <c r="F110" s="19">
        <f t="shared" si="11"/>
        <v>1539</v>
      </c>
      <c r="G110" s="40">
        <v>27</v>
      </c>
      <c r="H110" s="74">
        <v>17.039999999999996</v>
      </c>
      <c r="I110" s="40">
        <v>843</v>
      </c>
      <c r="J110" s="40">
        <v>16</v>
      </c>
      <c r="K110" s="74">
        <v>22.070000000000007</v>
      </c>
      <c r="L110" s="40">
        <v>696</v>
      </c>
      <c r="M110" s="11"/>
      <c r="N110" s="74"/>
      <c r="O110" s="40"/>
      <c r="P110" s="11"/>
      <c r="Q110" s="74"/>
      <c r="R110" s="40"/>
      <c r="S110" s="11"/>
      <c r="T110" s="74"/>
      <c r="U110" s="46"/>
      <c r="V110" s="28"/>
      <c r="W110" s="74"/>
      <c r="X110" s="40"/>
      <c r="Y110" s="11"/>
      <c r="Z110" s="74"/>
      <c r="AA110" s="11"/>
      <c r="AB110" s="11"/>
      <c r="AC110" s="74"/>
      <c r="AD110" s="11"/>
      <c r="AE110" s="11"/>
      <c r="AF110" s="74"/>
      <c r="AG110" s="11"/>
      <c r="AH110" s="11"/>
      <c r="AI110" s="74"/>
      <c r="AJ110" s="11"/>
      <c r="AK110" s="11"/>
      <c r="AL110" s="74"/>
      <c r="AM110" s="12"/>
    </row>
    <row r="111" spans="2:39" ht="13.5">
      <c r="B111" s="110"/>
      <c r="C111" s="102" t="s">
        <v>24</v>
      </c>
      <c r="D111" s="99">
        <f t="shared" si="12"/>
        <v>65</v>
      </c>
      <c r="E111" s="69">
        <f t="shared" si="14"/>
        <v>166.33999999999997</v>
      </c>
      <c r="F111" s="20">
        <f t="shared" si="11"/>
        <v>6168</v>
      </c>
      <c r="G111" s="40">
        <v>27</v>
      </c>
      <c r="H111" s="74">
        <v>17.039999999999996</v>
      </c>
      <c r="I111" s="40">
        <v>843</v>
      </c>
      <c r="J111" s="40">
        <v>25</v>
      </c>
      <c r="K111" s="74">
        <v>40.37</v>
      </c>
      <c r="L111" s="40">
        <v>1282</v>
      </c>
      <c r="M111" s="11">
        <v>5</v>
      </c>
      <c r="N111" s="74">
        <v>20.69</v>
      </c>
      <c r="O111" s="40">
        <v>692</v>
      </c>
      <c r="P111" s="11">
        <v>5</v>
      </c>
      <c r="Q111" s="74">
        <v>40.239999999999995</v>
      </c>
      <c r="R111" s="40">
        <v>1694</v>
      </c>
      <c r="S111" s="11">
        <v>1</v>
      </c>
      <c r="T111" s="74">
        <v>14</v>
      </c>
      <c r="U111" s="46">
        <v>435</v>
      </c>
      <c r="V111" s="28">
        <v>2</v>
      </c>
      <c r="W111" s="74">
        <v>34</v>
      </c>
      <c r="X111" s="40">
        <v>1222</v>
      </c>
      <c r="Y111" s="11"/>
      <c r="Z111" s="74"/>
      <c r="AA111" s="11"/>
      <c r="AB111" s="11"/>
      <c r="AC111" s="74"/>
      <c r="AD111" s="11"/>
      <c r="AE111" s="11"/>
      <c r="AF111" s="74"/>
      <c r="AG111" s="11"/>
      <c r="AH111" s="11"/>
      <c r="AI111" s="74"/>
      <c r="AJ111" s="11"/>
      <c r="AK111" s="11"/>
      <c r="AL111" s="74"/>
      <c r="AM111" s="12"/>
    </row>
    <row r="112" spans="2:39" ht="13.5">
      <c r="B112" s="109" t="s">
        <v>29</v>
      </c>
      <c r="C112" s="104" t="s">
        <v>22</v>
      </c>
      <c r="D112" s="98">
        <f t="shared" si="12"/>
        <v>419</v>
      </c>
      <c r="E112" s="66">
        <f t="shared" si="14"/>
        <v>1422.22</v>
      </c>
      <c r="F112" s="19">
        <f t="shared" si="11"/>
        <v>46127</v>
      </c>
      <c r="G112" s="43">
        <v>55</v>
      </c>
      <c r="H112" s="76">
        <v>39.089999999999996</v>
      </c>
      <c r="I112" s="43">
        <v>1323</v>
      </c>
      <c r="J112" s="43">
        <v>176</v>
      </c>
      <c r="K112" s="76">
        <v>310.75000000000017</v>
      </c>
      <c r="L112" s="43">
        <v>8263</v>
      </c>
      <c r="M112" s="15">
        <v>108</v>
      </c>
      <c r="N112" s="76">
        <v>435.2199999999999</v>
      </c>
      <c r="O112" s="43">
        <v>13982</v>
      </c>
      <c r="P112" s="15">
        <v>80</v>
      </c>
      <c r="Q112" s="76">
        <v>637.16</v>
      </c>
      <c r="R112" s="43">
        <v>22559</v>
      </c>
      <c r="S112" s="15"/>
      <c r="T112" s="76"/>
      <c r="U112" s="47"/>
      <c r="V112" s="29"/>
      <c r="W112" s="76"/>
      <c r="X112" s="43"/>
      <c r="Y112" s="15"/>
      <c r="Z112" s="76"/>
      <c r="AA112" s="15"/>
      <c r="AB112" s="15"/>
      <c r="AC112" s="76"/>
      <c r="AD112" s="15"/>
      <c r="AE112" s="15"/>
      <c r="AF112" s="76"/>
      <c r="AG112" s="15"/>
      <c r="AH112" s="15"/>
      <c r="AI112" s="76"/>
      <c r="AJ112" s="15"/>
      <c r="AK112" s="15"/>
      <c r="AL112" s="76"/>
      <c r="AM112" s="16"/>
    </row>
    <row r="113" spans="2:39" ht="13.5">
      <c r="B113" s="109"/>
      <c r="C113" s="102" t="s">
        <v>23</v>
      </c>
      <c r="D113" s="98">
        <f t="shared" si="12"/>
        <v>857</v>
      </c>
      <c r="E113" s="66">
        <f t="shared" si="14"/>
        <v>556.9599999999999</v>
      </c>
      <c r="F113" s="19">
        <f t="shared" si="11"/>
        <v>27966</v>
      </c>
      <c r="G113" s="40">
        <v>720</v>
      </c>
      <c r="H113" s="74">
        <v>363.74</v>
      </c>
      <c r="I113" s="40">
        <v>21851</v>
      </c>
      <c r="J113" s="40">
        <v>136</v>
      </c>
      <c r="K113" s="74">
        <v>189.81999999999988</v>
      </c>
      <c r="L113" s="40">
        <v>6015</v>
      </c>
      <c r="M113" s="11">
        <v>1</v>
      </c>
      <c r="N113" s="74">
        <v>3.4</v>
      </c>
      <c r="O113" s="40">
        <v>100</v>
      </c>
      <c r="P113" s="11"/>
      <c r="Q113" s="74"/>
      <c r="R113" s="40"/>
      <c r="S113" s="11"/>
      <c r="T113" s="74"/>
      <c r="U113" s="46"/>
      <c r="V113" s="28"/>
      <c r="W113" s="74"/>
      <c r="X113" s="40"/>
      <c r="Y113" s="11"/>
      <c r="Z113" s="74"/>
      <c r="AA113" s="11"/>
      <c r="AB113" s="11"/>
      <c r="AC113" s="74"/>
      <c r="AD113" s="11"/>
      <c r="AE113" s="11"/>
      <c r="AF113" s="74"/>
      <c r="AG113" s="11"/>
      <c r="AH113" s="11"/>
      <c r="AI113" s="74"/>
      <c r="AJ113" s="11"/>
      <c r="AK113" s="11"/>
      <c r="AL113" s="74"/>
      <c r="AM113" s="12"/>
    </row>
    <row r="114" spans="2:39" ht="13.5">
      <c r="B114" s="109"/>
      <c r="C114" s="103" t="s">
        <v>24</v>
      </c>
      <c r="D114" s="99">
        <f t="shared" si="12"/>
        <v>1276</v>
      </c>
      <c r="E114" s="69">
        <f t="shared" si="14"/>
        <v>1979.1800000000003</v>
      </c>
      <c r="F114" s="20">
        <f t="shared" si="11"/>
        <v>74093</v>
      </c>
      <c r="G114" s="42">
        <v>775</v>
      </c>
      <c r="H114" s="75">
        <v>402.83</v>
      </c>
      <c r="I114" s="42">
        <v>23174</v>
      </c>
      <c r="J114" s="42">
        <v>312</v>
      </c>
      <c r="K114" s="75">
        <v>500.5700000000006</v>
      </c>
      <c r="L114" s="42">
        <v>14278</v>
      </c>
      <c r="M114" s="13">
        <v>109</v>
      </c>
      <c r="N114" s="75">
        <v>438.6199999999999</v>
      </c>
      <c r="O114" s="42">
        <v>14082</v>
      </c>
      <c r="P114" s="13">
        <v>80</v>
      </c>
      <c r="Q114" s="75">
        <v>637.16</v>
      </c>
      <c r="R114" s="42">
        <v>22559</v>
      </c>
      <c r="S114" s="13"/>
      <c r="T114" s="75"/>
      <c r="U114" s="48"/>
      <c r="V114" s="30"/>
      <c r="W114" s="75"/>
      <c r="X114" s="42"/>
      <c r="Y114" s="13"/>
      <c r="Z114" s="75"/>
      <c r="AA114" s="13"/>
      <c r="AB114" s="13"/>
      <c r="AC114" s="75"/>
      <c r="AD114" s="13"/>
      <c r="AE114" s="13"/>
      <c r="AF114" s="75"/>
      <c r="AG114" s="13"/>
      <c r="AH114" s="13"/>
      <c r="AI114" s="75"/>
      <c r="AJ114" s="13"/>
      <c r="AK114" s="13"/>
      <c r="AL114" s="75"/>
      <c r="AM114" s="14"/>
    </row>
    <row r="115" spans="2:39" ht="13.5" customHeight="1">
      <c r="B115" s="114" t="s">
        <v>30</v>
      </c>
      <c r="C115" s="102" t="s">
        <v>22</v>
      </c>
      <c r="D115" s="98">
        <f t="shared" si="12"/>
        <v>7</v>
      </c>
      <c r="E115" s="66">
        <f t="shared" si="14"/>
        <v>115.41</v>
      </c>
      <c r="F115" s="19">
        <f t="shared" si="11"/>
        <v>2862</v>
      </c>
      <c r="G115" s="40"/>
      <c r="H115" s="74"/>
      <c r="I115" s="40"/>
      <c r="J115" s="40"/>
      <c r="K115" s="74"/>
      <c r="L115" s="40"/>
      <c r="M115" s="11">
        <v>1</v>
      </c>
      <c r="N115" s="74">
        <v>3.41</v>
      </c>
      <c r="O115" s="40">
        <v>70</v>
      </c>
      <c r="P115" s="11"/>
      <c r="Q115" s="74"/>
      <c r="R115" s="40"/>
      <c r="S115" s="11"/>
      <c r="T115" s="74"/>
      <c r="U115" s="46"/>
      <c r="V115" s="28">
        <v>6</v>
      </c>
      <c r="W115" s="74">
        <v>112</v>
      </c>
      <c r="X115" s="40">
        <v>2792</v>
      </c>
      <c r="Y115" s="11"/>
      <c r="Z115" s="74"/>
      <c r="AA115" s="11"/>
      <c r="AB115" s="11"/>
      <c r="AC115" s="74"/>
      <c r="AD115" s="11"/>
      <c r="AE115" s="11"/>
      <c r="AF115" s="74"/>
      <c r="AG115" s="11"/>
      <c r="AH115" s="11"/>
      <c r="AI115" s="74"/>
      <c r="AJ115" s="11"/>
      <c r="AK115" s="11"/>
      <c r="AL115" s="74"/>
      <c r="AM115" s="12"/>
    </row>
    <row r="116" spans="2:39" ht="13.5">
      <c r="B116" s="115"/>
      <c r="C116" s="102" t="s">
        <v>23</v>
      </c>
      <c r="D116" s="98">
        <f t="shared" si="12"/>
        <v>0</v>
      </c>
      <c r="E116" s="66">
        <f t="shared" si="14"/>
        <v>0</v>
      </c>
      <c r="F116" s="19">
        <f t="shared" si="11"/>
        <v>0</v>
      </c>
      <c r="G116" s="40"/>
      <c r="H116" s="74"/>
      <c r="I116" s="40"/>
      <c r="J116" s="40"/>
      <c r="K116" s="74"/>
      <c r="L116" s="40"/>
      <c r="M116" s="11"/>
      <c r="N116" s="74"/>
      <c r="O116" s="40"/>
      <c r="P116" s="11"/>
      <c r="Q116" s="74"/>
      <c r="R116" s="40"/>
      <c r="S116" s="11"/>
      <c r="T116" s="74"/>
      <c r="U116" s="46"/>
      <c r="V116" s="28"/>
      <c r="W116" s="74"/>
      <c r="X116" s="40"/>
      <c r="Y116" s="11"/>
      <c r="Z116" s="74"/>
      <c r="AA116" s="11"/>
      <c r="AB116" s="11"/>
      <c r="AC116" s="74"/>
      <c r="AD116" s="11"/>
      <c r="AE116" s="11"/>
      <c r="AF116" s="74"/>
      <c r="AG116" s="11"/>
      <c r="AH116" s="11"/>
      <c r="AI116" s="74"/>
      <c r="AJ116" s="11"/>
      <c r="AK116" s="11"/>
      <c r="AL116" s="74"/>
      <c r="AM116" s="12"/>
    </row>
    <row r="117" spans="2:39" ht="13.5">
      <c r="B117" s="116"/>
      <c r="C117" s="102" t="s">
        <v>24</v>
      </c>
      <c r="D117" s="99">
        <f t="shared" si="12"/>
        <v>7</v>
      </c>
      <c r="E117" s="69">
        <f t="shared" si="14"/>
        <v>115.41</v>
      </c>
      <c r="F117" s="20">
        <f t="shared" si="11"/>
        <v>2862</v>
      </c>
      <c r="G117" s="40"/>
      <c r="H117" s="74"/>
      <c r="I117" s="40"/>
      <c r="J117" s="40"/>
      <c r="K117" s="74"/>
      <c r="L117" s="40"/>
      <c r="M117" s="11">
        <v>1</v>
      </c>
      <c r="N117" s="74">
        <v>3.41</v>
      </c>
      <c r="O117" s="40">
        <v>70</v>
      </c>
      <c r="P117" s="11"/>
      <c r="Q117" s="74"/>
      <c r="R117" s="40"/>
      <c r="S117" s="11"/>
      <c r="T117" s="74"/>
      <c r="U117" s="46"/>
      <c r="V117" s="28">
        <v>6</v>
      </c>
      <c r="W117" s="74">
        <v>112</v>
      </c>
      <c r="X117" s="40">
        <v>2792</v>
      </c>
      <c r="Y117" s="11"/>
      <c r="Z117" s="74"/>
      <c r="AA117" s="11"/>
      <c r="AB117" s="11"/>
      <c r="AC117" s="74"/>
      <c r="AD117" s="11"/>
      <c r="AE117" s="11"/>
      <c r="AF117" s="74"/>
      <c r="AG117" s="11"/>
      <c r="AH117" s="11"/>
      <c r="AI117" s="74"/>
      <c r="AJ117" s="11"/>
      <c r="AK117" s="11"/>
      <c r="AL117" s="74"/>
      <c r="AM117" s="12"/>
    </row>
    <row r="118" spans="2:39" ht="13.5" customHeight="1">
      <c r="B118" s="115" t="s">
        <v>31</v>
      </c>
      <c r="C118" s="104" t="s">
        <v>22</v>
      </c>
      <c r="D118" s="98">
        <f t="shared" si="12"/>
        <v>27</v>
      </c>
      <c r="E118" s="66">
        <f t="shared" si="14"/>
        <v>373.96999999999997</v>
      </c>
      <c r="F118" s="19">
        <f t="shared" si="11"/>
        <v>9604</v>
      </c>
      <c r="G118" s="43"/>
      <c r="H118" s="76"/>
      <c r="I118" s="43"/>
      <c r="J118" s="43">
        <v>1</v>
      </c>
      <c r="K118" s="76">
        <v>1.1</v>
      </c>
      <c r="L118" s="43">
        <v>16</v>
      </c>
      <c r="M118" s="15"/>
      <c r="N118" s="76"/>
      <c r="O118" s="43"/>
      <c r="P118" s="15">
        <v>9</v>
      </c>
      <c r="Q118" s="76">
        <v>77.55999999999999</v>
      </c>
      <c r="R118" s="43">
        <v>1874</v>
      </c>
      <c r="S118" s="15">
        <v>4</v>
      </c>
      <c r="T118" s="76">
        <v>45</v>
      </c>
      <c r="U118" s="47">
        <v>1171</v>
      </c>
      <c r="V118" s="29">
        <v>13</v>
      </c>
      <c r="W118" s="76">
        <v>250.31</v>
      </c>
      <c r="X118" s="43">
        <v>6543</v>
      </c>
      <c r="Y118" s="15"/>
      <c r="Z118" s="76"/>
      <c r="AA118" s="15"/>
      <c r="AB118" s="15"/>
      <c r="AC118" s="76"/>
      <c r="AD118" s="15"/>
      <c r="AE118" s="15"/>
      <c r="AF118" s="76"/>
      <c r="AG118" s="15"/>
      <c r="AH118" s="15"/>
      <c r="AI118" s="76"/>
      <c r="AJ118" s="15"/>
      <c r="AK118" s="15"/>
      <c r="AL118" s="76"/>
      <c r="AM118" s="16"/>
    </row>
    <row r="119" spans="2:39" ht="13.5">
      <c r="B119" s="115"/>
      <c r="C119" s="102" t="s">
        <v>23</v>
      </c>
      <c r="D119" s="98">
        <f t="shared" si="12"/>
        <v>8</v>
      </c>
      <c r="E119" s="66">
        <f t="shared" si="14"/>
        <v>7.05</v>
      </c>
      <c r="F119" s="19">
        <f t="shared" si="11"/>
        <v>240</v>
      </c>
      <c r="G119" s="40">
        <v>3</v>
      </c>
      <c r="H119" s="74">
        <v>1</v>
      </c>
      <c r="I119" s="40">
        <v>90</v>
      </c>
      <c r="J119" s="40">
        <v>5</v>
      </c>
      <c r="K119" s="74">
        <v>6.05</v>
      </c>
      <c r="L119" s="40">
        <v>150</v>
      </c>
      <c r="M119" s="11"/>
      <c r="N119" s="74"/>
      <c r="O119" s="40"/>
      <c r="P119" s="11"/>
      <c r="Q119" s="74"/>
      <c r="R119" s="40"/>
      <c r="S119" s="11"/>
      <c r="T119" s="74"/>
      <c r="U119" s="46"/>
      <c r="V119" s="28"/>
      <c r="W119" s="74"/>
      <c r="X119" s="40"/>
      <c r="Y119" s="11"/>
      <c r="Z119" s="74"/>
      <c r="AA119" s="11"/>
      <c r="AB119" s="11"/>
      <c r="AC119" s="74"/>
      <c r="AD119" s="11"/>
      <c r="AE119" s="11"/>
      <c r="AF119" s="74"/>
      <c r="AG119" s="11"/>
      <c r="AH119" s="11"/>
      <c r="AI119" s="74"/>
      <c r="AJ119" s="11"/>
      <c r="AK119" s="11"/>
      <c r="AL119" s="74"/>
      <c r="AM119" s="12"/>
    </row>
    <row r="120" spans="2:39" ht="13.5">
      <c r="B120" s="115"/>
      <c r="C120" s="103" t="s">
        <v>24</v>
      </c>
      <c r="D120" s="99">
        <f t="shared" si="12"/>
        <v>35</v>
      </c>
      <c r="E120" s="69">
        <f t="shared" si="14"/>
        <v>381.02</v>
      </c>
      <c r="F120" s="20">
        <f t="shared" si="11"/>
        <v>9844</v>
      </c>
      <c r="G120" s="42">
        <v>3</v>
      </c>
      <c r="H120" s="75">
        <v>1</v>
      </c>
      <c r="I120" s="42">
        <v>90</v>
      </c>
      <c r="J120" s="42">
        <v>6</v>
      </c>
      <c r="K120" s="75">
        <v>7.15</v>
      </c>
      <c r="L120" s="42">
        <v>166</v>
      </c>
      <c r="M120" s="13"/>
      <c r="N120" s="75"/>
      <c r="O120" s="42"/>
      <c r="P120" s="13">
        <v>9</v>
      </c>
      <c r="Q120" s="75">
        <v>77.55999999999999</v>
      </c>
      <c r="R120" s="42">
        <v>1874</v>
      </c>
      <c r="S120" s="13">
        <v>4</v>
      </c>
      <c r="T120" s="75">
        <v>45</v>
      </c>
      <c r="U120" s="48">
        <v>1171</v>
      </c>
      <c r="V120" s="30">
        <v>13</v>
      </c>
      <c r="W120" s="75">
        <v>250.31</v>
      </c>
      <c r="X120" s="42">
        <v>6543</v>
      </c>
      <c r="Y120" s="13"/>
      <c r="Z120" s="75"/>
      <c r="AA120" s="13"/>
      <c r="AB120" s="13"/>
      <c r="AC120" s="75"/>
      <c r="AD120" s="13"/>
      <c r="AE120" s="13"/>
      <c r="AF120" s="75"/>
      <c r="AG120" s="13"/>
      <c r="AH120" s="13"/>
      <c r="AI120" s="75"/>
      <c r="AJ120" s="13"/>
      <c r="AK120" s="13"/>
      <c r="AL120" s="75"/>
      <c r="AM120" s="14"/>
    </row>
    <row r="121" spans="2:39" ht="13.5">
      <c r="B121" s="108" t="s">
        <v>32</v>
      </c>
      <c r="C121" s="102" t="s">
        <v>22</v>
      </c>
      <c r="D121" s="98">
        <f>SUM(G121,J121,M121,P121,S121,V121,Y121,AB121,AE121,AH121,AK121)</f>
        <v>220</v>
      </c>
      <c r="E121" s="66">
        <f t="shared" si="14"/>
        <v>1309.6300000000006</v>
      </c>
      <c r="F121" s="19">
        <f t="shared" si="11"/>
        <v>60690</v>
      </c>
      <c r="G121" s="40">
        <v>3</v>
      </c>
      <c r="H121" s="74">
        <v>2.2</v>
      </c>
      <c r="I121" s="40">
        <v>87</v>
      </c>
      <c r="J121" s="40">
        <v>78</v>
      </c>
      <c r="K121" s="74">
        <v>163.42</v>
      </c>
      <c r="L121" s="40">
        <v>5767</v>
      </c>
      <c r="M121" s="11">
        <v>38</v>
      </c>
      <c r="N121" s="74">
        <v>144.45000000000005</v>
      </c>
      <c r="O121" s="40">
        <v>4908</v>
      </c>
      <c r="P121" s="11">
        <v>73</v>
      </c>
      <c r="Q121" s="74">
        <v>585.5600000000004</v>
      </c>
      <c r="R121" s="40">
        <v>33199</v>
      </c>
      <c r="S121" s="11">
        <v>15</v>
      </c>
      <c r="T121" s="74">
        <v>186</v>
      </c>
      <c r="U121" s="46">
        <v>8321</v>
      </c>
      <c r="V121" s="28">
        <v>13</v>
      </c>
      <c r="W121" s="74">
        <v>228</v>
      </c>
      <c r="X121" s="40">
        <v>8408</v>
      </c>
      <c r="Y121" s="11"/>
      <c r="Z121" s="74"/>
      <c r="AA121" s="11"/>
      <c r="AB121" s="11"/>
      <c r="AC121" s="74"/>
      <c r="AD121" s="11"/>
      <c r="AE121" s="11"/>
      <c r="AF121" s="74"/>
      <c r="AG121" s="11"/>
      <c r="AH121" s="11"/>
      <c r="AI121" s="74"/>
      <c r="AJ121" s="11"/>
      <c r="AK121" s="11"/>
      <c r="AL121" s="74"/>
      <c r="AM121" s="12"/>
    </row>
    <row r="122" spans="2:39" ht="13.5">
      <c r="B122" s="109"/>
      <c r="C122" s="102" t="s">
        <v>23</v>
      </c>
      <c r="D122" s="98">
        <f>SUM(G122,J122,M122,P122,S122,V122,Y122,AB122,AE122,AH122,AK122)</f>
        <v>44</v>
      </c>
      <c r="E122" s="66">
        <f t="shared" si="14"/>
        <v>28.58</v>
      </c>
      <c r="F122" s="19">
        <f t="shared" si="11"/>
        <v>1528</v>
      </c>
      <c r="G122" s="40">
        <v>36</v>
      </c>
      <c r="H122" s="74">
        <v>18.48</v>
      </c>
      <c r="I122" s="40">
        <v>1206</v>
      </c>
      <c r="J122" s="40">
        <v>8</v>
      </c>
      <c r="K122" s="74">
        <v>10.1</v>
      </c>
      <c r="L122" s="40">
        <v>322</v>
      </c>
      <c r="M122" s="11"/>
      <c r="N122" s="74"/>
      <c r="O122" s="40"/>
      <c r="P122" s="11"/>
      <c r="Q122" s="74"/>
      <c r="R122" s="40"/>
      <c r="S122" s="11"/>
      <c r="T122" s="74"/>
      <c r="U122" s="46"/>
      <c r="V122" s="28"/>
      <c r="W122" s="74"/>
      <c r="X122" s="40"/>
      <c r="Y122" s="11"/>
      <c r="Z122" s="74"/>
      <c r="AA122" s="11"/>
      <c r="AB122" s="11"/>
      <c r="AC122" s="74"/>
      <c r="AD122" s="11"/>
      <c r="AE122" s="11"/>
      <c r="AF122" s="74"/>
      <c r="AG122" s="11"/>
      <c r="AH122" s="11"/>
      <c r="AI122" s="74"/>
      <c r="AJ122" s="11"/>
      <c r="AK122" s="11"/>
      <c r="AL122" s="74"/>
      <c r="AM122" s="12"/>
    </row>
    <row r="123" spans="2:39" ht="13.5">
      <c r="B123" s="110"/>
      <c r="C123" s="102" t="s">
        <v>24</v>
      </c>
      <c r="D123" s="99">
        <f>SUM(G123,J123,M123,P123,S123,V123,Y123,AB123,AE123,AH123,AK123)</f>
        <v>264</v>
      </c>
      <c r="E123" s="69">
        <f t="shared" si="14"/>
        <v>1338.2100000000005</v>
      </c>
      <c r="F123" s="20">
        <f t="shared" si="11"/>
        <v>62218</v>
      </c>
      <c r="G123" s="40">
        <v>39</v>
      </c>
      <c r="H123" s="74">
        <v>20.68</v>
      </c>
      <c r="I123" s="40">
        <v>1293</v>
      </c>
      <c r="J123" s="40">
        <v>86</v>
      </c>
      <c r="K123" s="74">
        <v>173.51999999999998</v>
      </c>
      <c r="L123" s="40">
        <v>6089</v>
      </c>
      <c r="M123" s="11">
        <v>38</v>
      </c>
      <c r="N123" s="74">
        <v>144.45000000000005</v>
      </c>
      <c r="O123" s="40">
        <v>4908</v>
      </c>
      <c r="P123" s="11">
        <v>73</v>
      </c>
      <c r="Q123" s="74">
        <v>585.5600000000004</v>
      </c>
      <c r="R123" s="40">
        <v>33199</v>
      </c>
      <c r="S123" s="11">
        <v>15</v>
      </c>
      <c r="T123" s="74">
        <v>186</v>
      </c>
      <c r="U123" s="46">
        <v>8321</v>
      </c>
      <c r="V123" s="28">
        <v>13</v>
      </c>
      <c r="W123" s="74">
        <v>228</v>
      </c>
      <c r="X123" s="40">
        <v>8408</v>
      </c>
      <c r="Y123" s="11"/>
      <c r="Z123" s="74"/>
      <c r="AA123" s="11"/>
      <c r="AB123" s="11"/>
      <c r="AC123" s="74"/>
      <c r="AD123" s="11"/>
      <c r="AE123" s="11"/>
      <c r="AF123" s="74"/>
      <c r="AG123" s="11"/>
      <c r="AH123" s="11"/>
      <c r="AI123" s="74"/>
      <c r="AJ123" s="11"/>
      <c r="AK123" s="11"/>
      <c r="AL123" s="74"/>
      <c r="AM123" s="12"/>
    </row>
    <row r="124" spans="2:39" ht="13.5">
      <c r="B124" s="109" t="s">
        <v>33</v>
      </c>
      <c r="C124" s="104" t="s">
        <v>22</v>
      </c>
      <c r="D124" s="98">
        <f>SUM(G124,J124,M124,P124,S124,V124,Y124,AB124,AE124,AH124,AK124)</f>
        <v>122</v>
      </c>
      <c r="E124" s="66">
        <f t="shared" si="14"/>
        <v>483.17</v>
      </c>
      <c r="F124" s="19">
        <f t="shared" si="11"/>
        <v>13638</v>
      </c>
      <c r="G124" s="43">
        <v>1</v>
      </c>
      <c r="H124" s="76">
        <v>0.9</v>
      </c>
      <c r="I124" s="43">
        <v>53</v>
      </c>
      <c r="J124" s="43">
        <v>21</v>
      </c>
      <c r="K124" s="76">
        <v>44.87</v>
      </c>
      <c r="L124" s="43">
        <v>1433</v>
      </c>
      <c r="M124" s="15">
        <v>97</v>
      </c>
      <c r="N124" s="76">
        <v>417.6</v>
      </c>
      <c r="O124" s="43">
        <v>11420</v>
      </c>
      <c r="P124" s="15">
        <v>3</v>
      </c>
      <c r="Q124" s="76">
        <v>19.799999999999997</v>
      </c>
      <c r="R124" s="43">
        <v>732</v>
      </c>
      <c r="S124" s="15"/>
      <c r="T124" s="76"/>
      <c r="U124" s="47"/>
      <c r="V124" s="29"/>
      <c r="W124" s="76"/>
      <c r="X124" s="43"/>
      <c r="Y124" s="15"/>
      <c r="Z124" s="76"/>
      <c r="AA124" s="15"/>
      <c r="AB124" s="15"/>
      <c r="AC124" s="76"/>
      <c r="AD124" s="15"/>
      <c r="AE124" s="15"/>
      <c r="AF124" s="76"/>
      <c r="AG124" s="15"/>
      <c r="AH124" s="15"/>
      <c r="AI124" s="76"/>
      <c r="AJ124" s="15"/>
      <c r="AK124" s="15"/>
      <c r="AL124" s="76"/>
      <c r="AM124" s="16"/>
    </row>
    <row r="125" spans="2:39" ht="13.5">
      <c r="B125" s="109"/>
      <c r="C125" s="102" t="s">
        <v>23</v>
      </c>
      <c r="D125" s="98">
        <f aca="true" t="shared" si="15" ref="D125:D135">SUM(G125,J125,M125,P125,S125,V125,Y125,AB125,AE125,AH125,AK125)</f>
        <v>27</v>
      </c>
      <c r="E125" s="66">
        <f t="shared" si="14"/>
        <v>24.950000000000003</v>
      </c>
      <c r="F125" s="19">
        <f t="shared" si="11"/>
        <v>845</v>
      </c>
      <c r="G125" s="40">
        <v>16</v>
      </c>
      <c r="H125" s="74">
        <v>10.020000000000001</v>
      </c>
      <c r="I125" s="40">
        <v>510</v>
      </c>
      <c r="J125" s="40">
        <v>11</v>
      </c>
      <c r="K125" s="74">
        <v>14.93</v>
      </c>
      <c r="L125" s="40">
        <v>335</v>
      </c>
      <c r="M125" s="11"/>
      <c r="N125" s="74"/>
      <c r="O125" s="40"/>
      <c r="P125" s="11"/>
      <c r="Q125" s="74"/>
      <c r="R125" s="40"/>
      <c r="S125" s="11"/>
      <c r="T125" s="74"/>
      <c r="U125" s="46"/>
      <c r="V125" s="28"/>
      <c r="W125" s="74"/>
      <c r="X125" s="40"/>
      <c r="Y125" s="11"/>
      <c r="Z125" s="74"/>
      <c r="AA125" s="11"/>
      <c r="AB125" s="11"/>
      <c r="AC125" s="74"/>
      <c r="AD125" s="11"/>
      <c r="AE125" s="11"/>
      <c r="AF125" s="74"/>
      <c r="AG125" s="11"/>
      <c r="AH125" s="11"/>
      <c r="AI125" s="74"/>
      <c r="AJ125" s="11"/>
      <c r="AK125" s="11"/>
      <c r="AL125" s="74"/>
      <c r="AM125" s="12"/>
    </row>
    <row r="126" spans="2:39" ht="13.5">
      <c r="B126" s="109"/>
      <c r="C126" s="103" t="s">
        <v>24</v>
      </c>
      <c r="D126" s="99">
        <f t="shared" si="15"/>
        <v>149</v>
      </c>
      <c r="E126" s="69">
        <f t="shared" si="14"/>
        <v>508.12000000000006</v>
      </c>
      <c r="F126" s="20">
        <f t="shared" si="11"/>
        <v>14483</v>
      </c>
      <c r="G126" s="42">
        <v>17</v>
      </c>
      <c r="H126" s="75">
        <v>10.920000000000002</v>
      </c>
      <c r="I126" s="42">
        <v>563</v>
      </c>
      <c r="J126" s="42">
        <v>32</v>
      </c>
      <c r="K126" s="75">
        <v>59.80000000000001</v>
      </c>
      <c r="L126" s="42">
        <v>1768</v>
      </c>
      <c r="M126" s="13">
        <v>97</v>
      </c>
      <c r="N126" s="75">
        <v>417.6</v>
      </c>
      <c r="O126" s="42">
        <v>11420</v>
      </c>
      <c r="P126" s="13">
        <v>3</v>
      </c>
      <c r="Q126" s="75">
        <v>19.799999999999997</v>
      </c>
      <c r="R126" s="42">
        <v>732</v>
      </c>
      <c r="S126" s="13"/>
      <c r="T126" s="75"/>
      <c r="U126" s="48"/>
      <c r="V126" s="30"/>
      <c r="W126" s="75"/>
      <c r="X126" s="42"/>
      <c r="Y126" s="13"/>
      <c r="Z126" s="75"/>
      <c r="AA126" s="13"/>
      <c r="AB126" s="13"/>
      <c r="AC126" s="75"/>
      <c r="AD126" s="13"/>
      <c r="AE126" s="13"/>
      <c r="AF126" s="75"/>
      <c r="AG126" s="13"/>
      <c r="AH126" s="13"/>
      <c r="AI126" s="75"/>
      <c r="AJ126" s="13"/>
      <c r="AK126" s="13"/>
      <c r="AL126" s="75"/>
      <c r="AM126" s="14"/>
    </row>
    <row r="127" spans="2:39" ht="13.5">
      <c r="B127" s="108" t="s">
        <v>34</v>
      </c>
      <c r="C127" s="102" t="s">
        <v>22</v>
      </c>
      <c r="D127" s="98">
        <f t="shared" si="15"/>
        <v>4</v>
      </c>
      <c r="E127" s="66">
        <f t="shared" si="14"/>
        <v>28.869999999999997</v>
      </c>
      <c r="F127" s="19">
        <f t="shared" si="11"/>
        <v>1039</v>
      </c>
      <c r="G127" s="40"/>
      <c r="H127" s="74"/>
      <c r="I127" s="40"/>
      <c r="J127" s="40">
        <v>1</v>
      </c>
      <c r="K127" s="74">
        <v>1.4</v>
      </c>
      <c r="L127" s="40">
        <v>77</v>
      </c>
      <c r="M127" s="11">
        <v>2</v>
      </c>
      <c r="N127" s="74">
        <v>8.469999999999999</v>
      </c>
      <c r="O127" s="40">
        <v>120</v>
      </c>
      <c r="P127" s="11"/>
      <c r="Q127" s="74"/>
      <c r="R127" s="40"/>
      <c r="S127" s="11"/>
      <c r="T127" s="74"/>
      <c r="U127" s="46"/>
      <c r="V127" s="28">
        <v>1</v>
      </c>
      <c r="W127" s="74">
        <v>19</v>
      </c>
      <c r="X127" s="40">
        <v>842</v>
      </c>
      <c r="Y127" s="11"/>
      <c r="Z127" s="74"/>
      <c r="AA127" s="11"/>
      <c r="AB127" s="11"/>
      <c r="AC127" s="74"/>
      <c r="AD127" s="11"/>
      <c r="AE127" s="11"/>
      <c r="AF127" s="74"/>
      <c r="AG127" s="11"/>
      <c r="AH127" s="11"/>
      <c r="AI127" s="74"/>
      <c r="AJ127" s="11"/>
      <c r="AK127" s="11"/>
      <c r="AL127" s="74"/>
      <c r="AM127" s="12"/>
    </row>
    <row r="128" spans="2:39" ht="13.5">
      <c r="B128" s="109"/>
      <c r="C128" s="102" t="s">
        <v>23</v>
      </c>
      <c r="D128" s="98">
        <f t="shared" si="15"/>
        <v>10</v>
      </c>
      <c r="E128" s="66">
        <f t="shared" si="14"/>
        <v>7.460000000000001</v>
      </c>
      <c r="F128" s="19">
        <f t="shared" si="11"/>
        <v>390</v>
      </c>
      <c r="G128" s="40">
        <v>7</v>
      </c>
      <c r="H128" s="74">
        <v>4.19</v>
      </c>
      <c r="I128" s="40">
        <v>270</v>
      </c>
      <c r="J128" s="40">
        <v>3</v>
      </c>
      <c r="K128" s="74">
        <v>3.27</v>
      </c>
      <c r="L128" s="40">
        <v>120</v>
      </c>
      <c r="M128" s="11"/>
      <c r="N128" s="74"/>
      <c r="O128" s="40"/>
      <c r="P128" s="11"/>
      <c r="Q128" s="74"/>
      <c r="R128" s="40"/>
      <c r="S128" s="11"/>
      <c r="T128" s="74"/>
      <c r="U128" s="46"/>
      <c r="V128" s="28"/>
      <c r="W128" s="74"/>
      <c r="X128" s="40"/>
      <c r="Y128" s="11"/>
      <c r="Z128" s="74"/>
      <c r="AA128" s="11"/>
      <c r="AB128" s="11"/>
      <c r="AC128" s="74"/>
      <c r="AD128" s="11"/>
      <c r="AE128" s="11"/>
      <c r="AF128" s="74"/>
      <c r="AG128" s="11"/>
      <c r="AH128" s="11"/>
      <c r="AI128" s="74"/>
      <c r="AJ128" s="11"/>
      <c r="AK128" s="11"/>
      <c r="AL128" s="74"/>
      <c r="AM128" s="12"/>
    </row>
    <row r="129" spans="2:39" ht="13.5">
      <c r="B129" s="110"/>
      <c r="C129" s="102" t="s">
        <v>24</v>
      </c>
      <c r="D129" s="99">
        <f t="shared" si="15"/>
        <v>14</v>
      </c>
      <c r="E129" s="69">
        <f t="shared" si="14"/>
        <v>36.33</v>
      </c>
      <c r="F129" s="20">
        <f t="shared" si="11"/>
        <v>1429</v>
      </c>
      <c r="G129" s="40">
        <v>7</v>
      </c>
      <c r="H129" s="74">
        <v>4.19</v>
      </c>
      <c r="I129" s="40">
        <v>270</v>
      </c>
      <c r="J129" s="40">
        <v>4</v>
      </c>
      <c r="K129" s="74">
        <v>4.67</v>
      </c>
      <c r="L129" s="40">
        <v>197</v>
      </c>
      <c r="M129" s="11">
        <v>2</v>
      </c>
      <c r="N129" s="74">
        <v>8.469999999999999</v>
      </c>
      <c r="O129" s="40">
        <v>120</v>
      </c>
      <c r="P129" s="11"/>
      <c r="Q129" s="74"/>
      <c r="R129" s="40"/>
      <c r="S129" s="11"/>
      <c r="T129" s="74"/>
      <c r="U129" s="46"/>
      <c r="V129" s="28">
        <v>1</v>
      </c>
      <c r="W129" s="74">
        <v>19</v>
      </c>
      <c r="X129" s="40">
        <v>842</v>
      </c>
      <c r="Y129" s="11"/>
      <c r="Z129" s="74"/>
      <c r="AA129" s="11"/>
      <c r="AB129" s="11"/>
      <c r="AC129" s="74"/>
      <c r="AD129" s="11"/>
      <c r="AE129" s="11"/>
      <c r="AF129" s="74"/>
      <c r="AG129" s="11"/>
      <c r="AH129" s="11"/>
      <c r="AI129" s="74"/>
      <c r="AJ129" s="11"/>
      <c r="AK129" s="11"/>
      <c r="AL129" s="74"/>
      <c r="AM129" s="12"/>
    </row>
    <row r="130" spans="2:39" ht="13.5">
      <c r="B130" s="109" t="s">
        <v>35</v>
      </c>
      <c r="C130" s="104" t="s">
        <v>22</v>
      </c>
      <c r="D130" s="98">
        <f t="shared" si="15"/>
        <v>0</v>
      </c>
      <c r="E130" s="66">
        <f t="shared" si="14"/>
        <v>0</v>
      </c>
      <c r="F130" s="19">
        <f t="shared" si="11"/>
        <v>0</v>
      </c>
      <c r="G130" s="43"/>
      <c r="H130" s="76"/>
      <c r="I130" s="43"/>
      <c r="J130" s="43"/>
      <c r="K130" s="76"/>
      <c r="L130" s="43"/>
      <c r="M130" s="15"/>
      <c r="N130" s="76"/>
      <c r="O130" s="43"/>
      <c r="P130" s="15"/>
      <c r="Q130" s="76"/>
      <c r="R130" s="43"/>
      <c r="S130" s="15"/>
      <c r="T130" s="76"/>
      <c r="U130" s="47"/>
      <c r="V130" s="29"/>
      <c r="W130" s="76"/>
      <c r="X130" s="43"/>
      <c r="Y130" s="15"/>
      <c r="Z130" s="76"/>
      <c r="AA130" s="15"/>
      <c r="AB130" s="15"/>
      <c r="AC130" s="76"/>
      <c r="AD130" s="15"/>
      <c r="AE130" s="15"/>
      <c r="AF130" s="76"/>
      <c r="AG130" s="15"/>
      <c r="AH130" s="15"/>
      <c r="AI130" s="76"/>
      <c r="AJ130" s="15"/>
      <c r="AK130" s="15"/>
      <c r="AL130" s="76"/>
      <c r="AM130" s="16"/>
    </row>
    <row r="131" spans="2:39" ht="13.5">
      <c r="B131" s="109"/>
      <c r="C131" s="102" t="s">
        <v>23</v>
      </c>
      <c r="D131" s="98">
        <f t="shared" si="15"/>
        <v>3</v>
      </c>
      <c r="E131" s="66">
        <f t="shared" si="14"/>
        <v>1.4</v>
      </c>
      <c r="F131" s="19">
        <f t="shared" si="11"/>
        <v>90</v>
      </c>
      <c r="G131" s="40">
        <v>3</v>
      </c>
      <c r="H131" s="74">
        <v>1.4</v>
      </c>
      <c r="I131" s="40">
        <v>90</v>
      </c>
      <c r="J131" s="40"/>
      <c r="K131" s="74"/>
      <c r="L131" s="40"/>
      <c r="M131" s="11"/>
      <c r="N131" s="74"/>
      <c r="O131" s="40"/>
      <c r="P131" s="11"/>
      <c r="Q131" s="74"/>
      <c r="R131" s="40"/>
      <c r="S131" s="11"/>
      <c r="T131" s="74"/>
      <c r="U131" s="46"/>
      <c r="V131" s="28"/>
      <c r="W131" s="74"/>
      <c r="X131" s="40"/>
      <c r="Y131" s="11"/>
      <c r="Z131" s="74"/>
      <c r="AA131" s="11"/>
      <c r="AB131" s="11"/>
      <c r="AC131" s="74"/>
      <c r="AD131" s="11"/>
      <c r="AE131" s="11"/>
      <c r="AF131" s="74"/>
      <c r="AG131" s="11"/>
      <c r="AH131" s="11"/>
      <c r="AI131" s="74"/>
      <c r="AJ131" s="11"/>
      <c r="AK131" s="11"/>
      <c r="AL131" s="74"/>
      <c r="AM131" s="12"/>
    </row>
    <row r="132" spans="2:39" ht="13.5">
      <c r="B132" s="109"/>
      <c r="C132" s="103" t="s">
        <v>24</v>
      </c>
      <c r="D132" s="99">
        <f t="shared" si="15"/>
        <v>3</v>
      </c>
      <c r="E132" s="69">
        <f t="shared" si="14"/>
        <v>1.4</v>
      </c>
      <c r="F132" s="20">
        <f t="shared" si="11"/>
        <v>90</v>
      </c>
      <c r="G132" s="42">
        <v>3</v>
      </c>
      <c r="H132" s="75">
        <v>1.4</v>
      </c>
      <c r="I132" s="42">
        <v>90</v>
      </c>
      <c r="J132" s="42"/>
      <c r="K132" s="75"/>
      <c r="L132" s="42"/>
      <c r="M132" s="13"/>
      <c r="N132" s="75"/>
      <c r="O132" s="42"/>
      <c r="P132" s="13"/>
      <c r="Q132" s="75"/>
      <c r="R132" s="42"/>
      <c r="S132" s="13"/>
      <c r="T132" s="75"/>
      <c r="U132" s="48"/>
      <c r="V132" s="30"/>
      <c r="W132" s="75"/>
      <c r="X132" s="42"/>
      <c r="Y132" s="13"/>
      <c r="Z132" s="75"/>
      <c r="AA132" s="13"/>
      <c r="AB132" s="13"/>
      <c r="AC132" s="75"/>
      <c r="AD132" s="13"/>
      <c r="AE132" s="13"/>
      <c r="AF132" s="75"/>
      <c r="AG132" s="13"/>
      <c r="AH132" s="13"/>
      <c r="AI132" s="75"/>
      <c r="AJ132" s="13"/>
      <c r="AK132" s="13"/>
      <c r="AL132" s="75"/>
      <c r="AM132" s="14"/>
    </row>
    <row r="133" spans="2:39" ht="13.5">
      <c r="B133" s="109" t="s">
        <v>36</v>
      </c>
      <c r="C133" s="104" t="s">
        <v>22</v>
      </c>
      <c r="D133" s="98">
        <f t="shared" si="15"/>
        <v>5</v>
      </c>
      <c r="E133" s="66">
        <f t="shared" si="14"/>
        <v>42.1</v>
      </c>
      <c r="F133" s="19">
        <f t="shared" si="11"/>
        <v>904</v>
      </c>
      <c r="G133" s="43"/>
      <c r="H133" s="76"/>
      <c r="I133" s="43"/>
      <c r="J133" s="43"/>
      <c r="K133" s="76"/>
      <c r="L133" s="43"/>
      <c r="M133" s="15">
        <v>2</v>
      </c>
      <c r="N133" s="76">
        <v>6.8</v>
      </c>
      <c r="O133" s="43">
        <v>130</v>
      </c>
      <c r="P133" s="15">
        <v>1</v>
      </c>
      <c r="Q133" s="76">
        <v>7.3</v>
      </c>
      <c r="R133" s="43">
        <v>313</v>
      </c>
      <c r="S133" s="15">
        <v>1</v>
      </c>
      <c r="T133" s="76">
        <v>10</v>
      </c>
      <c r="U133" s="47">
        <v>301</v>
      </c>
      <c r="V133" s="29">
        <v>1</v>
      </c>
      <c r="W133" s="76">
        <v>18</v>
      </c>
      <c r="X133" s="43">
        <v>160</v>
      </c>
      <c r="Y133" s="15"/>
      <c r="Z133" s="76"/>
      <c r="AA133" s="15"/>
      <c r="AB133" s="15"/>
      <c r="AC133" s="76"/>
      <c r="AD133" s="15"/>
      <c r="AE133" s="15"/>
      <c r="AF133" s="76"/>
      <c r="AG133" s="15"/>
      <c r="AH133" s="15"/>
      <c r="AI133" s="76"/>
      <c r="AJ133" s="15"/>
      <c r="AK133" s="15"/>
      <c r="AL133" s="76"/>
      <c r="AM133" s="16"/>
    </row>
    <row r="134" spans="2:39" ht="13.5">
      <c r="B134" s="109"/>
      <c r="C134" s="102" t="s">
        <v>23</v>
      </c>
      <c r="D134" s="98">
        <f t="shared" si="15"/>
        <v>3</v>
      </c>
      <c r="E134" s="66">
        <f t="shared" si="14"/>
        <v>2.5</v>
      </c>
      <c r="F134" s="19">
        <f t="shared" si="11"/>
        <v>120</v>
      </c>
      <c r="G134" s="40">
        <v>2</v>
      </c>
      <c r="H134" s="74">
        <v>1.4</v>
      </c>
      <c r="I134" s="40">
        <v>60</v>
      </c>
      <c r="J134" s="40">
        <v>1</v>
      </c>
      <c r="K134" s="74">
        <v>1.1</v>
      </c>
      <c r="L134" s="40">
        <v>60</v>
      </c>
      <c r="M134" s="11"/>
      <c r="N134" s="74"/>
      <c r="O134" s="40"/>
      <c r="P134" s="11"/>
      <c r="Q134" s="74"/>
      <c r="R134" s="40"/>
      <c r="S134" s="11"/>
      <c r="T134" s="74"/>
      <c r="U134" s="46"/>
      <c r="V134" s="28"/>
      <c r="W134" s="74"/>
      <c r="X134" s="40"/>
      <c r="Y134" s="11"/>
      <c r="Z134" s="74"/>
      <c r="AA134" s="11"/>
      <c r="AB134" s="11"/>
      <c r="AC134" s="74"/>
      <c r="AD134" s="11"/>
      <c r="AE134" s="11"/>
      <c r="AF134" s="74"/>
      <c r="AG134" s="11"/>
      <c r="AH134" s="11"/>
      <c r="AI134" s="74"/>
      <c r="AJ134" s="11"/>
      <c r="AK134" s="11"/>
      <c r="AL134" s="74"/>
      <c r="AM134" s="12"/>
    </row>
    <row r="135" spans="2:39" ht="14.25" thickBot="1">
      <c r="B135" s="111"/>
      <c r="C135" s="105" t="s">
        <v>24</v>
      </c>
      <c r="D135" s="100">
        <f t="shared" si="15"/>
        <v>8</v>
      </c>
      <c r="E135" s="71">
        <f t="shared" si="14"/>
        <v>44.6</v>
      </c>
      <c r="F135" s="51">
        <f t="shared" si="11"/>
        <v>1024</v>
      </c>
      <c r="G135" s="54">
        <v>2</v>
      </c>
      <c r="H135" s="77">
        <v>1.4</v>
      </c>
      <c r="I135" s="54">
        <v>60</v>
      </c>
      <c r="J135" s="54">
        <v>1</v>
      </c>
      <c r="K135" s="77">
        <v>1.1</v>
      </c>
      <c r="L135" s="107">
        <v>60</v>
      </c>
      <c r="M135" s="53">
        <v>2</v>
      </c>
      <c r="N135" s="77">
        <v>6.8</v>
      </c>
      <c r="O135" s="54">
        <v>130</v>
      </c>
      <c r="P135" s="53">
        <v>1</v>
      </c>
      <c r="Q135" s="77">
        <v>7.3</v>
      </c>
      <c r="R135" s="54">
        <v>313</v>
      </c>
      <c r="S135" s="53">
        <v>1</v>
      </c>
      <c r="T135" s="77">
        <v>10</v>
      </c>
      <c r="U135" s="55">
        <v>301</v>
      </c>
      <c r="V135" s="58">
        <v>1</v>
      </c>
      <c r="W135" s="77">
        <v>18</v>
      </c>
      <c r="X135" s="54">
        <v>160</v>
      </c>
      <c r="Y135" s="53"/>
      <c r="Z135" s="77"/>
      <c r="AA135" s="53"/>
      <c r="AB135" s="53"/>
      <c r="AC135" s="77"/>
      <c r="AD135" s="53"/>
      <c r="AE135" s="53"/>
      <c r="AF135" s="77"/>
      <c r="AG135" s="53"/>
      <c r="AH135" s="53"/>
      <c r="AI135" s="77"/>
      <c r="AJ135" s="53"/>
      <c r="AK135" s="53"/>
      <c r="AL135" s="77"/>
      <c r="AM135" s="57"/>
    </row>
    <row r="136" spans="2:39" ht="14.25" thickTop="1">
      <c r="B136" s="112" t="s">
        <v>6</v>
      </c>
      <c r="C136" s="102" t="s">
        <v>41</v>
      </c>
      <c r="D136" s="84">
        <f>SUM(G136,J136,M136,P136,S136,V136,Y136,AB136,AE136,AH136,AK136)</f>
        <v>1401</v>
      </c>
      <c r="E136" s="59">
        <f>SUM(H136,K136,N136,Q136,T136,W136,Z136,AC136,AF136,AI136,AL136)</f>
        <v>6493.24</v>
      </c>
      <c r="F136" s="61">
        <f t="shared" si="11"/>
        <v>205749</v>
      </c>
      <c r="G136" s="60">
        <f>SUM(G97,G100,G103,G106,G109,G112,G115,G118,G121,G124,G127,G130,G133,)</f>
        <v>99</v>
      </c>
      <c r="H136" s="66">
        <f>SUM(H97,H100,H103,H106,H109,H112,H115,H118,H121,H124,H127,H130,H133,)</f>
        <v>72.94000000000001</v>
      </c>
      <c r="I136" s="60">
        <f>SUM(I97,I100,I103,I106,I109,I112,I115,I118,I121,I124,I127,I130,I133,)</f>
        <v>2534</v>
      </c>
      <c r="J136" s="60">
        <f>SUM(J97,J100,J103,J106,J109,J112,J115,J118,J121,J124,J127,J130,J133,)</f>
        <v>539</v>
      </c>
      <c r="K136" s="66">
        <f>SUM(K97,K100,K103,K106,K109,K112,K115,K118,K121,K124,K127,K130,K133,)</f>
        <v>1017.94</v>
      </c>
      <c r="L136" s="60">
        <f>SUM(L97,L100,L103,L106,L109,L112,L115,L118,L121,L124,L127,L130,L133,)</f>
        <v>29538</v>
      </c>
      <c r="M136" s="60">
        <f>SUM(M97,M100,M103,M106,M109,M112,M115,M118,M121,M124,M127,M130,M133,)</f>
        <v>419</v>
      </c>
      <c r="N136" s="66">
        <f>SUM(N97,N100,N103,N106,N109,N112,N115,N118,N121,N124,N127,N130,N133,)</f>
        <v>1694.06</v>
      </c>
      <c r="O136" s="60">
        <f>SUM(O97,O100,O103,O106,O109,O112,O115,O118,O121,O124,O127,O130,O133,)</f>
        <v>50373</v>
      </c>
      <c r="P136" s="60">
        <f>SUM(P97,P100,P103,P106,P109,P112,P115,P118,P121,P124,P127,P130,P133,)</f>
        <v>218</v>
      </c>
      <c r="Q136" s="66">
        <f>SUM(Q97,Q100,Q103,Q106,Q109,Q112,Q115,Q118,Q121,Q124,Q127,Q130,Q133,)</f>
        <v>1706.88</v>
      </c>
      <c r="R136" s="60">
        <f>SUM(R97,R100,R103,R106,R109,R112,R115,R118,R121,R124,R127,R130,R133,)</f>
        <v>71330</v>
      </c>
      <c r="S136" s="60">
        <f>SUM(S97,S100,S103,S106,S109,S112,S115,S118,S121,S124,S127,S130,S133,)</f>
        <v>49</v>
      </c>
      <c r="T136" s="66">
        <f>SUM(T97,T100,T103,T106,T109,T112,T115,T118,T121,T124,T127,T130,T133,)</f>
        <v>604.27</v>
      </c>
      <c r="U136" s="86">
        <f>SUM(U97,U100,U103,U106,U109,U112,U115,U118,U121,U124,U127,U130,U133,)</f>
        <v>17041</v>
      </c>
      <c r="V136" s="84">
        <f>SUM(V97,V100,V103,V106,V109,V112,V115,V118,V121,V124,V127,V130,V133,)</f>
        <v>77</v>
      </c>
      <c r="W136" s="66">
        <f>SUM(W97,W100,W103,W106,W109,W112,W115,W118,W121,W124,W127,W130,W133,)</f>
        <v>1397.15</v>
      </c>
      <c r="X136" s="60">
        <f>SUM(X97,X100,X103,X106,X109,X112,X115,X118,X121,X124,X127,X130,X133,)</f>
        <v>34933</v>
      </c>
      <c r="Y136" s="60">
        <f>SUM(Y97,Y100,Y103,Y106,Y109,Y112,Y115,Y118,Y121,Y124,Y127,Y130,Y133,)</f>
        <v>0</v>
      </c>
      <c r="Z136" s="66">
        <f>SUM(Z97,Z100,Z103,Z106,Z109,Z112,Z115,Z118,Z121,Z124,Z127,Z130,Z133,)</f>
        <v>0</v>
      </c>
      <c r="AA136" s="60">
        <f>SUM(AA97,AA100,AA103,AA106,AA109,AA112,AA115,AA118,AA121,AA124,AA127,AA130,AA133,)</f>
        <v>0</v>
      </c>
      <c r="AB136" s="60">
        <f>SUM(AB97,AB100,AB103,AB106,AB109,AB112,AB115,AB118,AB121,AB124,AB127,AB130,AB133,)</f>
        <v>0</v>
      </c>
      <c r="AC136" s="66">
        <f>SUM(AC97,AC100,AC103,AC106,AC109,AC112,AC115,AC118,AC121,AC124,AC127,AC130,AC133,)</f>
        <v>0</v>
      </c>
      <c r="AD136" s="60">
        <f>SUM(AD97,AD100,AD103,AD106,AD109,AD112,AD115,AD118,AD121,AD124,AD127,AD130,AD133,)</f>
        <v>0</v>
      </c>
      <c r="AE136" s="60">
        <f>SUM(AE97,AE100,AE103,AE106,AE109,AE112,AE115,AE118,AE121,AE124,AE127,AE130,AE133,)</f>
        <v>0</v>
      </c>
      <c r="AF136" s="66">
        <f>SUM(AF97,AF100,AF103,AF106,AF109,AF112,AF115,AF118,AF121,AF124,AF127,AF130,AF133,)</f>
        <v>0</v>
      </c>
      <c r="AG136" s="60">
        <f>SUM(AG97,AG100,AG103,AG106,AG109,AG112,AG115,AG118,AG121,AG124,AG127,AG130,AG133,)</f>
        <v>0</v>
      </c>
      <c r="AH136" s="60">
        <f>SUM(AH97,AH100,AH103,AH106,AH109,AH112,AH115,AH118,AH121,AH124,AH127,AH130,AH133,)</f>
        <v>0</v>
      </c>
      <c r="AI136" s="66">
        <f>SUM(AI97,AI100,AI103,AI106,AI109,AI112,AI115,AI118,AI121,AI124,AI127,AI130,AI133,)</f>
        <v>0</v>
      </c>
      <c r="AJ136" s="60">
        <f>SUM(AJ97,AJ100,AJ103,AJ106,AJ109,AJ112,AJ115,AJ118,AJ121,AJ124,AJ127,AJ130,AJ133,)</f>
        <v>0</v>
      </c>
      <c r="AK136" s="60">
        <f>SUM(AK97,AK100,AK103,AK106,AK109,AK112,AK115,AK118,AK121,AK124,AK127,AK130,AK133,)</f>
        <v>0</v>
      </c>
      <c r="AL136" s="66">
        <f>SUM(AL97,AL100,AL103,AL106,AL109,AL112,AL115,AL118,AL121,AL124,AL127,AL130,AL133,)</f>
        <v>0</v>
      </c>
      <c r="AM136" s="86">
        <f>SUM(AM97,AM100,AM103,AM106,AM109,AM112,AM115,AM118,AM121,AM124,AM127,AM130,AM133,)</f>
        <v>0</v>
      </c>
    </row>
    <row r="137" spans="2:39" ht="13.5">
      <c r="B137" s="112"/>
      <c r="C137" s="102" t="s">
        <v>42</v>
      </c>
      <c r="D137" s="84">
        <f>SUM(G137,J137,M137,P137,S137,V137,Y137,AB137,AE137,AH137,AK137)</f>
        <v>2096</v>
      </c>
      <c r="E137" s="59">
        <f>SUM(H137,K137,N137,Q137,T137,W137,Z137,AC137,AF137,AI137,AL137)</f>
        <v>1426.7300000000005</v>
      </c>
      <c r="F137" s="61">
        <f t="shared" si="11"/>
        <v>71495</v>
      </c>
      <c r="G137" s="60">
        <f>SUM(G98,G101,G104,G107,G110,G113,G116,G119,G122,G125,G128,G131,G134,)</f>
        <v>1677</v>
      </c>
      <c r="H137" s="59">
        <f>SUM(H98,H101,H104,H107,H110,H113,H116,H119,H122,H125,H128,H131,H134,)</f>
        <v>831.9900000000005</v>
      </c>
      <c r="I137" s="60">
        <f>SUM(I98,I101,I104,I107,I110,I113,I116,I119,I122,I125,I128,I131,I134,)</f>
        <v>51547</v>
      </c>
      <c r="J137" s="60">
        <f>SUM(J98,J101,J104,J107,J110,J113,J116,J119,J122,J125,J128,J131,J134,)</f>
        <v>418</v>
      </c>
      <c r="K137" s="59">
        <f>SUM(K98,K101,K104,K107,K110,K113,K116,K119,K122,K125,K128,K131,K134,)</f>
        <v>591.3399999999998</v>
      </c>
      <c r="L137" s="60">
        <f>SUM(L98,L101,L104,L107,L110,L113,L116,L119,L122,L125,L128,L131,L134,)</f>
        <v>19848</v>
      </c>
      <c r="M137" s="60">
        <f>SUM(M98,M101,M104,M107,M110,M113,M116,M119,M122,M125,M128,M131,M134,)</f>
        <v>1</v>
      </c>
      <c r="N137" s="59">
        <f>SUM(N98,N101,N104,N107,N110,N113,N116,N119,N122,N125,N128,N131,N134,)</f>
        <v>3.4</v>
      </c>
      <c r="O137" s="60">
        <f>SUM(O98,O101,O104,O107,O110,O113,O116,O119,O122,O125,O128,O131,O134,)</f>
        <v>100</v>
      </c>
      <c r="P137" s="60">
        <f>SUM(P98,P101,P104,P107,P110,P113,P116,P119,P122,P125,P128,P131,P134,)</f>
        <v>0</v>
      </c>
      <c r="Q137" s="59">
        <f>SUM(Q98,Q101,Q104,Q107,Q110,Q113,Q116,Q119,Q122,Q125,Q128,Q131,Q134,)</f>
        <v>0</v>
      </c>
      <c r="R137" s="60">
        <f>SUM(R98,R101,R104,R107,R110,R113,R116,R119,R122,R125,R128,R131,R134,)</f>
        <v>0</v>
      </c>
      <c r="S137" s="60">
        <f>SUM(S98,S101,S104,S107,S110,S113,S116,S119,S122,S125,S128,S131,S134,)</f>
        <v>0</v>
      </c>
      <c r="T137" s="59">
        <f>SUM(T98,T101,T104,T107,T110,T113,T116,T119,T122,T125,T128,T131,T134,)</f>
        <v>0</v>
      </c>
      <c r="U137" s="87">
        <f>SUM(U98,U101,U104,U107,U110,U113,U116,U119,U122,U125,U128,U131,U134,)</f>
        <v>0</v>
      </c>
      <c r="V137" s="84">
        <f>SUM(V98,V101,V104,V107,V110,V113,V116,V119,V122,V125,V128,V131,V134,)</f>
        <v>0</v>
      </c>
      <c r="W137" s="59">
        <f>SUM(W98,W101,W104,W107,W110,W113,W116,W119,W122,W125,W128,W131,W134,)</f>
        <v>0</v>
      </c>
      <c r="X137" s="60">
        <f>SUM(X98,X101,X104,X107,X110,X113,X116,X119,X122,X125,X128,X131,X134,)</f>
        <v>0</v>
      </c>
      <c r="Y137" s="60">
        <f>SUM(Y98,Y101,Y104,Y107,Y110,Y113,Y116,Y119,Y122,Y125,Y128,Y131,Y134,)</f>
        <v>0</v>
      </c>
      <c r="Z137" s="59">
        <f>SUM(Z98,Z101,Z104,Z107,Z110,Z113,Z116,Z119,Z122,Z125,Z128,Z131,Z134,)</f>
        <v>0</v>
      </c>
      <c r="AA137" s="60">
        <f>SUM(AA98,AA101,AA104,AA107,AA110,AA113,AA116,AA119,AA122,AA125,AA128,AA131,AA134,)</f>
        <v>0</v>
      </c>
      <c r="AB137" s="60">
        <f>SUM(AB98,AB101,AB104,AB107,AB110,AB113,AB116,AB119,AB122,AB125,AB128,AB131,AB134,)</f>
        <v>0</v>
      </c>
      <c r="AC137" s="59">
        <f>SUM(AC98,AC101,AC104,AC107,AC110,AC113,AC116,AC119,AC122,AC125,AC128,AC131,AC134,)</f>
        <v>0</v>
      </c>
      <c r="AD137" s="60">
        <f>SUM(AD98,AD101,AD104,AD107,AD110,AD113,AD116,AD119,AD122,AD125,AD128,AD131,AD134,)</f>
        <v>0</v>
      </c>
      <c r="AE137" s="60">
        <f>SUM(AE98,AE101,AE104,AE107,AE110,AE113,AE116,AE119,AE122,AE125,AE128,AE131,AE134,)</f>
        <v>0</v>
      </c>
      <c r="AF137" s="59">
        <f>SUM(AF98,AF101,AF104,AF107,AF110,AF113,AF116,AF119,AF122,AF125,AF128,AF131,AF134,)</f>
        <v>0</v>
      </c>
      <c r="AG137" s="60">
        <f>SUM(AG98,AG101,AG104,AG107,AG110,AG113,AG116,AG119,AG122,AG125,AG128,AG131,AG134,)</f>
        <v>0</v>
      </c>
      <c r="AH137" s="60">
        <f>SUM(AH98,AH101,AH104,AH107,AH110,AH113,AH116,AH119,AH122,AH125,AH128,AH131,AH134,)</f>
        <v>0</v>
      </c>
      <c r="AI137" s="59">
        <f>SUM(AI98,AI101,AI104,AI107,AI110,AI113,AI116,AI119,AI122,AI125,AI128,AI131,AI134,)</f>
        <v>0</v>
      </c>
      <c r="AJ137" s="60">
        <f>SUM(AJ98,AJ101,AJ104,AJ107,AJ110,AJ113,AJ116,AJ119,AJ122,AJ125,AJ128,AJ131,AJ134,)</f>
        <v>0</v>
      </c>
      <c r="AK137" s="60">
        <f>SUM(AK98,AK101,AK104,AK107,AK110,AK113,AK116,AK119,AK122,AK125,AK128,AK131,AK134,)</f>
        <v>0</v>
      </c>
      <c r="AL137" s="59">
        <f>SUM(AL98,AL101,AL104,AL107,AL110,AL113,AL116,AL119,AL122,AL125,AL128,AL131,AL134,)</f>
        <v>0</v>
      </c>
      <c r="AM137" s="87">
        <f>SUM(AM98,AM101,AM104,AM107,AM110,AM113,AM116,AM119,AM122,AM125,AM128,AM131,AM134,)</f>
        <v>0</v>
      </c>
    </row>
    <row r="138" spans="2:39" ht="14.25" thickBot="1">
      <c r="B138" s="113"/>
      <c r="C138" s="106" t="s">
        <v>43</v>
      </c>
      <c r="D138" s="85">
        <f>SUM(G138,J138,M138,P138,S138,V138,Y138,AB138,AE138,AH138,AK138)</f>
        <v>3497</v>
      </c>
      <c r="E138" s="65">
        <f>SUM(H138,K138,N138,Q138,T138,W138,Z138,AC138,AF138,AI138,AL138)</f>
        <v>7919.969999999999</v>
      </c>
      <c r="F138" s="63">
        <f t="shared" si="11"/>
        <v>277244</v>
      </c>
      <c r="G138" s="62">
        <f>SUM(G136:G137)</f>
        <v>1776</v>
      </c>
      <c r="H138" s="65">
        <f>SUM(H136:H137)</f>
        <v>904.9300000000005</v>
      </c>
      <c r="I138" s="64">
        <f>SUM(I136:I137)</f>
        <v>54081</v>
      </c>
      <c r="J138" s="62">
        <f>SUM(J136:J137)</f>
        <v>957</v>
      </c>
      <c r="K138" s="65">
        <f>SUM(K136:K137)</f>
        <v>1609.2799999999997</v>
      </c>
      <c r="L138" s="64">
        <f>SUM(L136:L137)</f>
        <v>49386</v>
      </c>
      <c r="M138" s="62">
        <f>SUM(M136:M137)</f>
        <v>420</v>
      </c>
      <c r="N138" s="65">
        <f>SUM(N136:N137)</f>
        <v>1697.46</v>
      </c>
      <c r="O138" s="64">
        <f>SUM(O136:O137)</f>
        <v>50473</v>
      </c>
      <c r="P138" s="62">
        <f>SUM(P136:P137)</f>
        <v>218</v>
      </c>
      <c r="Q138" s="65">
        <f>SUM(Q136:Q137)</f>
        <v>1706.88</v>
      </c>
      <c r="R138" s="64">
        <f>SUM(R136:R137)</f>
        <v>71330</v>
      </c>
      <c r="S138" s="62">
        <f>SUM(S136:S137)</f>
        <v>49</v>
      </c>
      <c r="T138" s="65">
        <f>SUM(T136:T137)</f>
        <v>604.27</v>
      </c>
      <c r="U138" s="88">
        <f>SUM(U136:U137)</f>
        <v>17041</v>
      </c>
      <c r="V138" s="85">
        <f>SUM(V136:V137)</f>
        <v>77</v>
      </c>
      <c r="W138" s="65">
        <f>SUM(W136:W137)</f>
        <v>1397.15</v>
      </c>
      <c r="X138" s="64">
        <f>SUM(X136:X137)</f>
        <v>34933</v>
      </c>
      <c r="Y138" s="62">
        <f>SUM(Y136:Y137)</f>
        <v>0</v>
      </c>
      <c r="Z138" s="65">
        <f>SUM(Z136:Z137)</f>
        <v>0</v>
      </c>
      <c r="AA138" s="64">
        <f>SUM(AA136:AA137)</f>
        <v>0</v>
      </c>
      <c r="AB138" s="62">
        <f>SUM(AB136:AB137)</f>
        <v>0</v>
      </c>
      <c r="AC138" s="65">
        <f>SUM(AC136:AC137)</f>
        <v>0</v>
      </c>
      <c r="AD138" s="64">
        <f>SUM(AD136:AD137)</f>
        <v>0</v>
      </c>
      <c r="AE138" s="62">
        <f>SUM(AE136:AE137)</f>
        <v>0</v>
      </c>
      <c r="AF138" s="65">
        <f>SUM(AF136:AF137)</f>
        <v>0</v>
      </c>
      <c r="AG138" s="64">
        <f>SUM(AG136:AG137)</f>
        <v>0</v>
      </c>
      <c r="AH138" s="62">
        <f>SUM(AH136:AH137)</f>
        <v>0</v>
      </c>
      <c r="AI138" s="65">
        <f>SUM(AI136:AI137)</f>
        <v>0</v>
      </c>
      <c r="AJ138" s="64">
        <f>SUM(AJ136:AJ137)</f>
        <v>0</v>
      </c>
      <c r="AK138" s="62">
        <f>SUM(AK136:AK137)</f>
        <v>0</v>
      </c>
      <c r="AL138" s="65">
        <f>SUM(AL136:AL137)</f>
        <v>0</v>
      </c>
      <c r="AM138" s="88">
        <f>SUM(AM136:AM137)</f>
        <v>0</v>
      </c>
    </row>
    <row r="139" spans="3:41" ht="21" customHeight="1">
      <c r="C139" s="1"/>
      <c r="D139" s="126" t="s">
        <v>0</v>
      </c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 t="s">
        <v>0</v>
      </c>
      <c r="W139" s="126"/>
      <c r="X139" s="126"/>
      <c r="Y139" s="126"/>
      <c r="Z139" s="126"/>
      <c r="AA139" s="126"/>
      <c r="AB139" s="126"/>
      <c r="AC139" s="126"/>
      <c r="AD139" s="126"/>
      <c r="AE139" s="126"/>
      <c r="AF139" s="126"/>
      <c r="AG139" s="126"/>
      <c r="AH139" s="126"/>
      <c r="AI139" s="126"/>
      <c r="AJ139" s="126"/>
      <c r="AK139" s="126"/>
      <c r="AL139" s="126"/>
      <c r="AM139" s="126"/>
      <c r="AN139" s="1"/>
      <c r="AO139" s="1"/>
    </row>
    <row r="140" spans="4:40" ht="15.75" customHeight="1" thickBot="1">
      <c r="D140" s="4"/>
      <c r="F140" s="3" t="s">
        <v>2</v>
      </c>
      <c r="G140" s="4" t="s">
        <v>39</v>
      </c>
      <c r="V140" s="4"/>
      <c r="W140" s="67"/>
      <c r="X140" s="3" t="s">
        <v>2</v>
      </c>
      <c r="Y140" s="4" t="s">
        <v>39</v>
      </c>
      <c r="Z140" s="83"/>
      <c r="AB140" s="5"/>
      <c r="AE140" s="5"/>
      <c r="AH140" s="5"/>
      <c r="AK140" s="5"/>
      <c r="AN140" s="5"/>
    </row>
    <row r="141" spans="2:39" ht="16.5" customHeight="1" thickBot="1">
      <c r="B141" s="6" t="s">
        <v>4</v>
      </c>
      <c r="C141" s="121" t="s">
        <v>5</v>
      </c>
      <c r="D141" s="123" t="s">
        <v>6</v>
      </c>
      <c r="E141" s="119"/>
      <c r="F141" s="120"/>
      <c r="G141" s="118" t="s">
        <v>7</v>
      </c>
      <c r="H141" s="119"/>
      <c r="I141" s="120"/>
      <c r="J141" s="118" t="s">
        <v>8</v>
      </c>
      <c r="K141" s="119"/>
      <c r="L141" s="120"/>
      <c r="M141" s="118" t="s">
        <v>9</v>
      </c>
      <c r="N141" s="119"/>
      <c r="O141" s="120"/>
      <c r="P141" s="118" t="s">
        <v>10</v>
      </c>
      <c r="Q141" s="119"/>
      <c r="R141" s="120"/>
      <c r="S141" s="118" t="s">
        <v>11</v>
      </c>
      <c r="T141" s="119"/>
      <c r="U141" s="124"/>
      <c r="V141" s="123" t="s">
        <v>12</v>
      </c>
      <c r="W141" s="119"/>
      <c r="X141" s="120"/>
      <c r="Y141" s="118" t="s">
        <v>13</v>
      </c>
      <c r="Z141" s="119"/>
      <c r="AA141" s="120"/>
      <c r="AB141" s="118" t="s">
        <v>14</v>
      </c>
      <c r="AC141" s="119"/>
      <c r="AD141" s="120"/>
      <c r="AE141" s="118" t="s">
        <v>15</v>
      </c>
      <c r="AF141" s="119"/>
      <c r="AG141" s="120"/>
      <c r="AH141" s="118" t="s">
        <v>16</v>
      </c>
      <c r="AI141" s="119"/>
      <c r="AJ141" s="120"/>
      <c r="AK141" s="118" t="s">
        <v>17</v>
      </c>
      <c r="AL141" s="119"/>
      <c r="AM141" s="124"/>
    </row>
    <row r="142" spans="2:39" ht="14.25" thickBot="1">
      <c r="B142" s="8" t="s">
        <v>40</v>
      </c>
      <c r="C142" s="122"/>
      <c r="D142" s="7" t="s">
        <v>18</v>
      </c>
      <c r="E142" s="68" t="s">
        <v>19</v>
      </c>
      <c r="F142" s="9" t="s">
        <v>20</v>
      </c>
      <c r="G142" s="9" t="s">
        <v>18</v>
      </c>
      <c r="H142" s="68" t="s">
        <v>19</v>
      </c>
      <c r="I142" s="9" t="s">
        <v>20</v>
      </c>
      <c r="J142" s="9" t="s">
        <v>18</v>
      </c>
      <c r="K142" s="68" t="s">
        <v>19</v>
      </c>
      <c r="L142" s="9" t="s">
        <v>20</v>
      </c>
      <c r="M142" s="9" t="s">
        <v>18</v>
      </c>
      <c r="N142" s="68" t="s">
        <v>19</v>
      </c>
      <c r="O142" s="9" t="s">
        <v>20</v>
      </c>
      <c r="P142" s="9" t="s">
        <v>18</v>
      </c>
      <c r="Q142" s="68" t="s">
        <v>19</v>
      </c>
      <c r="R142" s="9" t="s">
        <v>20</v>
      </c>
      <c r="S142" s="9" t="s">
        <v>18</v>
      </c>
      <c r="T142" s="68" t="s">
        <v>19</v>
      </c>
      <c r="U142" s="10" t="s">
        <v>20</v>
      </c>
      <c r="V142" s="23" t="s">
        <v>18</v>
      </c>
      <c r="W142" s="68" t="s">
        <v>19</v>
      </c>
      <c r="X142" s="44" t="s">
        <v>20</v>
      </c>
      <c r="Y142" s="9" t="s">
        <v>18</v>
      </c>
      <c r="Z142" s="68" t="s">
        <v>19</v>
      </c>
      <c r="AA142" s="9" t="s">
        <v>20</v>
      </c>
      <c r="AB142" s="9" t="s">
        <v>18</v>
      </c>
      <c r="AC142" s="68" t="s">
        <v>19</v>
      </c>
      <c r="AD142" s="9" t="s">
        <v>20</v>
      </c>
      <c r="AE142" s="9" t="s">
        <v>18</v>
      </c>
      <c r="AF142" s="68" t="s">
        <v>19</v>
      </c>
      <c r="AG142" s="44" t="s">
        <v>20</v>
      </c>
      <c r="AH142" s="9" t="s">
        <v>18</v>
      </c>
      <c r="AI142" s="68" t="s">
        <v>19</v>
      </c>
      <c r="AJ142" s="9" t="s">
        <v>20</v>
      </c>
      <c r="AK142" s="9" t="s">
        <v>18</v>
      </c>
      <c r="AL142" s="68" t="s">
        <v>19</v>
      </c>
      <c r="AM142" s="10" t="s">
        <v>20</v>
      </c>
    </row>
    <row r="143" spans="2:39" ht="13.5">
      <c r="B143" s="117" t="s">
        <v>21</v>
      </c>
      <c r="C143" s="101" t="s">
        <v>22</v>
      </c>
      <c r="D143" s="98">
        <f>SUM(G143,J143,M143,P143,S143,V143,Y143,AB143,AE143,AH143,AK143)</f>
        <v>1</v>
      </c>
      <c r="E143" s="59">
        <f>SUM(H143,K143,N143,Q143,T143,W143,Z143,AC143,AF143,AI143,AL143)</f>
        <v>1</v>
      </c>
      <c r="F143" s="19">
        <f aca="true" t="shared" si="16" ref="F143:F184">SUM(I143,L143,O143,R143,U143,X143,AA143,AD143,AG143,AJ143,AM143)</f>
        <v>16</v>
      </c>
      <c r="G143" s="50">
        <f aca="true" t="shared" si="17" ref="G143:L143">SUM(G5,G51,G97)</f>
        <v>0</v>
      </c>
      <c r="H143" s="81">
        <f t="shared" si="17"/>
        <v>0</v>
      </c>
      <c r="I143" s="50">
        <f t="shared" si="17"/>
        <v>0</v>
      </c>
      <c r="J143" s="50">
        <f t="shared" si="17"/>
        <v>1</v>
      </c>
      <c r="K143" s="81">
        <f t="shared" si="17"/>
        <v>1</v>
      </c>
      <c r="L143" s="50">
        <f t="shared" si="17"/>
        <v>16</v>
      </c>
      <c r="M143" s="50">
        <f aca="true" t="shared" si="18" ref="M143:AL143">SUM(M5,M51,M97)</f>
        <v>0</v>
      </c>
      <c r="N143" s="81">
        <f t="shared" si="18"/>
        <v>0</v>
      </c>
      <c r="O143" s="50">
        <f t="shared" si="18"/>
        <v>0</v>
      </c>
      <c r="P143" s="50">
        <f t="shared" si="18"/>
        <v>0</v>
      </c>
      <c r="Q143" s="81">
        <f t="shared" si="18"/>
        <v>0</v>
      </c>
      <c r="R143" s="50">
        <f t="shared" si="18"/>
        <v>0</v>
      </c>
      <c r="S143" s="50">
        <f t="shared" si="18"/>
        <v>0</v>
      </c>
      <c r="T143" s="81">
        <f t="shared" si="18"/>
        <v>0</v>
      </c>
      <c r="U143" s="93">
        <f t="shared" si="18"/>
        <v>0</v>
      </c>
      <c r="V143" s="89">
        <f t="shared" si="18"/>
        <v>0</v>
      </c>
      <c r="W143" s="81">
        <f t="shared" si="18"/>
        <v>0</v>
      </c>
      <c r="X143" s="50">
        <f t="shared" si="18"/>
        <v>0</v>
      </c>
      <c r="Y143" s="50">
        <f t="shared" si="18"/>
        <v>0</v>
      </c>
      <c r="Z143" s="81">
        <f t="shared" si="18"/>
        <v>0</v>
      </c>
      <c r="AA143" s="50">
        <f t="shared" si="18"/>
        <v>0</v>
      </c>
      <c r="AB143" s="50">
        <f t="shared" si="18"/>
        <v>0</v>
      </c>
      <c r="AC143" s="81">
        <f t="shared" si="18"/>
        <v>0</v>
      </c>
      <c r="AD143" s="50">
        <f t="shared" si="18"/>
        <v>0</v>
      </c>
      <c r="AE143" s="50">
        <f t="shared" si="18"/>
        <v>0</v>
      </c>
      <c r="AF143" s="81">
        <f t="shared" si="18"/>
        <v>0</v>
      </c>
      <c r="AG143" s="50">
        <f t="shared" si="18"/>
        <v>0</v>
      </c>
      <c r="AH143" s="50">
        <f t="shared" si="18"/>
        <v>0</v>
      </c>
      <c r="AI143" s="81">
        <f t="shared" si="18"/>
        <v>0</v>
      </c>
      <c r="AJ143" s="50">
        <f t="shared" si="18"/>
        <v>0</v>
      </c>
      <c r="AK143" s="50">
        <f t="shared" si="18"/>
        <v>0</v>
      </c>
      <c r="AL143" s="81">
        <f t="shared" si="18"/>
        <v>0</v>
      </c>
      <c r="AM143" s="93">
        <f>SUM(AM5,AM51,AM97)</f>
        <v>0</v>
      </c>
    </row>
    <row r="144" spans="2:39" ht="13.5">
      <c r="B144" s="112"/>
      <c r="C144" s="102" t="s">
        <v>23</v>
      </c>
      <c r="D144" s="98">
        <f aca="true" t="shared" si="19" ref="D144:D149">SUM(G144,J144,M144,P144,S144,V144,Y144,AB144,AE144,AH144,AK144)</f>
        <v>2</v>
      </c>
      <c r="E144" s="66">
        <f aca="true" t="shared" si="20" ref="E144:E151">SUM(H144,K144,N144,Q144,T144,W144,Z144,AC144,AF144,AI144,AL144,)</f>
        <v>1.1</v>
      </c>
      <c r="F144" s="19">
        <f t="shared" si="16"/>
        <v>60</v>
      </c>
      <c r="G144" s="21">
        <f>SUM(G6,G52,G98)</f>
        <v>2</v>
      </c>
      <c r="H144" s="59">
        <f>SUM(H6,H52,H98)</f>
        <v>1.1</v>
      </c>
      <c r="I144" s="21">
        <f>SUM(I6,I52,I98)</f>
        <v>60</v>
      </c>
      <c r="J144" s="21">
        <f aca="true" t="shared" si="21" ref="J144:AM145">SUM(J6,J52,J98)</f>
        <v>0</v>
      </c>
      <c r="K144" s="59">
        <f t="shared" si="21"/>
        <v>0</v>
      </c>
      <c r="L144" s="21">
        <f t="shared" si="21"/>
        <v>0</v>
      </c>
      <c r="M144" s="21">
        <f t="shared" si="21"/>
        <v>0</v>
      </c>
      <c r="N144" s="59">
        <f t="shared" si="21"/>
        <v>0</v>
      </c>
      <c r="O144" s="21">
        <f t="shared" si="21"/>
        <v>0</v>
      </c>
      <c r="P144" s="21">
        <f t="shared" si="21"/>
        <v>0</v>
      </c>
      <c r="Q144" s="59">
        <f t="shared" si="21"/>
        <v>0</v>
      </c>
      <c r="R144" s="21">
        <f t="shared" si="21"/>
        <v>0</v>
      </c>
      <c r="S144" s="21">
        <f t="shared" si="21"/>
        <v>0</v>
      </c>
      <c r="T144" s="59">
        <f t="shared" si="21"/>
        <v>0</v>
      </c>
      <c r="U144" s="94">
        <f t="shared" si="21"/>
        <v>0</v>
      </c>
      <c r="V144" s="90">
        <f t="shared" si="21"/>
        <v>0</v>
      </c>
      <c r="W144" s="59">
        <f t="shared" si="21"/>
        <v>0</v>
      </c>
      <c r="X144" s="21">
        <f t="shared" si="21"/>
        <v>0</v>
      </c>
      <c r="Y144" s="21">
        <f t="shared" si="21"/>
        <v>0</v>
      </c>
      <c r="Z144" s="59">
        <f t="shared" si="21"/>
        <v>0</v>
      </c>
      <c r="AA144" s="21">
        <f t="shared" si="21"/>
        <v>0</v>
      </c>
      <c r="AB144" s="21">
        <f t="shared" si="21"/>
        <v>0</v>
      </c>
      <c r="AC144" s="59">
        <f t="shared" si="21"/>
        <v>0</v>
      </c>
      <c r="AD144" s="21">
        <f t="shared" si="21"/>
        <v>0</v>
      </c>
      <c r="AE144" s="21">
        <f t="shared" si="21"/>
        <v>0</v>
      </c>
      <c r="AF144" s="59">
        <f t="shared" si="21"/>
        <v>0</v>
      </c>
      <c r="AG144" s="21">
        <f t="shared" si="21"/>
        <v>0</v>
      </c>
      <c r="AH144" s="21">
        <f t="shared" si="21"/>
        <v>0</v>
      </c>
      <c r="AI144" s="59">
        <f t="shared" si="21"/>
        <v>0</v>
      </c>
      <c r="AJ144" s="21">
        <f t="shared" si="21"/>
        <v>0</v>
      </c>
      <c r="AK144" s="21">
        <f t="shared" si="21"/>
        <v>0</v>
      </c>
      <c r="AL144" s="59">
        <f t="shared" si="21"/>
        <v>0</v>
      </c>
      <c r="AM144" s="94">
        <f t="shared" si="21"/>
        <v>0</v>
      </c>
    </row>
    <row r="145" spans="2:39" ht="13.5">
      <c r="B145" s="108"/>
      <c r="C145" s="102" t="s">
        <v>24</v>
      </c>
      <c r="D145" s="99">
        <f t="shared" si="19"/>
        <v>3</v>
      </c>
      <c r="E145" s="69">
        <f t="shared" si="20"/>
        <v>2.1</v>
      </c>
      <c r="F145" s="20">
        <f t="shared" si="16"/>
        <v>76</v>
      </c>
      <c r="G145" s="22">
        <f>SUM(G7,G53,G99)</f>
        <v>2</v>
      </c>
      <c r="H145" s="70">
        <f>SUM(H7,H53,H99)</f>
        <v>1.1</v>
      </c>
      <c r="I145" s="21">
        <f>SUM(I7,I53,I99)</f>
        <v>60</v>
      </c>
      <c r="J145" s="22">
        <f>SUM(J7,J53,J99)</f>
        <v>1</v>
      </c>
      <c r="K145" s="70">
        <f>SUM(K7,K53,K99)</f>
        <v>1</v>
      </c>
      <c r="L145" s="21">
        <f>SUM(L7,L53,L99)</f>
        <v>16</v>
      </c>
      <c r="M145" s="22">
        <f>SUM(M7,M53,M99)</f>
        <v>0</v>
      </c>
      <c r="N145" s="70">
        <f>SUM(N7,N53,N99)</f>
        <v>0</v>
      </c>
      <c r="O145" s="21">
        <f>SUM(O7,O53,O99)</f>
        <v>0</v>
      </c>
      <c r="P145" s="22">
        <f>SUM(P7,P53,P99)</f>
        <v>0</v>
      </c>
      <c r="Q145" s="70">
        <f>SUM(Q7,Q53,Q99)</f>
        <v>0</v>
      </c>
      <c r="R145" s="21">
        <f>SUM(R7,R53,R99)</f>
        <v>0</v>
      </c>
      <c r="S145" s="22">
        <f>SUM(S7,S53,S99)</f>
        <v>0</v>
      </c>
      <c r="T145" s="70">
        <f>SUM(T7,T53,T99)</f>
        <v>0</v>
      </c>
      <c r="U145" s="94">
        <f>SUM(U7,U53,U99)</f>
        <v>0</v>
      </c>
      <c r="V145" s="91">
        <f>SUM(V7,V53,V99)</f>
        <v>0</v>
      </c>
      <c r="W145" s="70">
        <f t="shared" si="21"/>
        <v>0</v>
      </c>
      <c r="X145" s="21">
        <f t="shared" si="21"/>
        <v>0</v>
      </c>
      <c r="Y145" s="22">
        <f t="shared" si="21"/>
        <v>0</v>
      </c>
      <c r="Z145" s="70">
        <f t="shared" si="21"/>
        <v>0</v>
      </c>
      <c r="AA145" s="21">
        <f t="shared" si="21"/>
        <v>0</v>
      </c>
      <c r="AB145" s="22">
        <f t="shared" si="21"/>
        <v>0</v>
      </c>
      <c r="AC145" s="70">
        <f t="shared" si="21"/>
        <v>0</v>
      </c>
      <c r="AD145" s="21">
        <f t="shared" si="21"/>
        <v>0</v>
      </c>
      <c r="AE145" s="22">
        <f t="shared" si="21"/>
        <v>0</v>
      </c>
      <c r="AF145" s="70">
        <f t="shared" si="21"/>
        <v>0</v>
      </c>
      <c r="AG145" s="21">
        <f t="shared" si="21"/>
        <v>0</v>
      </c>
      <c r="AH145" s="22">
        <f t="shared" si="21"/>
        <v>0</v>
      </c>
      <c r="AI145" s="70">
        <f t="shared" si="21"/>
        <v>0</v>
      </c>
      <c r="AJ145" s="21">
        <f t="shared" si="21"/>
        <v>0</v>
      </c>
      <c r="AK145" s="22">
        <f t="shared" si="21"/>
        <v>0</v>
      </c>
      <c r="AL145" s="70">
        <f t="shared" si="21"/>
        <v>0</v>
      </c>
      <c r="AM145" s="94">
        <f t="shared" si="21"/>
        <v>0</v>
      </c>
    </row>
    <row r="146" spans="2:39" ht="13.5">
      <c r="B146" s="109" t="s">
        <v>25</v>
      </c>
      <c r="C146" s="104" t="s">
        <v>22</v>
      </c>
      <c r="D146" s="98">
        <f t="shared" si="19"/>
        <v>128</v>
      </c>
      <c r="E146" s="66">
        <f t="shared" si="20"/>
        <v>287.1</v>
      </c>
      <c r="F146" s="19">
        <f t="shared" si="16"/>
        <v>7654</v>
      </c>
      <c r="G146" s="21">
        <f>SUM(G8,G54,G100)</f>
        <v>20</v>
      </c>
      <c r="H146" s="59">
        <f>SUM(H8,H54,H100)</f>
        <v>15.049999999999999</v>
      </c>
      <c r="I146" s="49">
        <f>SUM(I8,I54,I100)</f>
        <v>550</v>
      </c>
      <c r="J146" s="21">
        <f aca="true" t="shared" si="22" ref="J146:AM146">SUM(J8,J54,J100)</f>
        <v>81</v>
      </c>
      <c r="K146" s="59">
        <f t="shared" si="22"/>
        <v>160.88</v>
      </c>
      <c r="L146" s="49">
        <f t="shared" si="22"/>
        <v>4400</v>
      </c>
      <c r="M146" s="21">
        <f t="shared" si="22"/>
        <v>24</v>
      </c>
      <c r="N146" s="59">
        <f t="shared" si="22"/>
        <v>87.47000000000001</v>
      </c>
      <c r="O146" s="49">
        <f t="shared" si="22"/>
        <v>2184</v>
      </c>
      <c r="P146" s="21">
        <f t="shared" si="22"/>
        <v>3</v>
      </c>
      <c r="Q146" s="59">
        <f t="shared" si="22"/>
        <v>23.700000000000003</v>
      </c>
      <c r="R146" s="49">
        <f t="shared" si="22"/>
        <v>520</v>
      </c>
      <c r="S146" s="21">
        <f t="shared" si="22"/>
        <v>0</v>
      </c>
      <c r="T146" s="59">
        <f t="shared" si="22"/>
        <v>0</v>
      </c>
      <c r="U146" s="95">
        <f t="shared" si="22"/>
        <v>0</v>
      </c>
      <c r="V146" s="90">
        <f t="shared" si="22"/>
        <v>0</v>
      </c>
      <c r="W146" s="59">
        <f t="shared" si="22"/>
        <v>0</v>
      </c>
      <c r="X146" s="49">
        <f t="shared" si="22"/>
        <v>0</v>
      </c>
      <c r="Y146" s="21">
        <f t="shared" si="22"/>
        <v>0</v>
      </c>
      <c r="Z146" s="59">
        <f t="shared" si="22"/>
        <v>0</v>
      </c>
      <c r="AA146" s="49">
        <f t="shared" si="22"/>
        <v>0</v>
      </c>
      <c r="AB146" s="21">
        <f t="shared" si="22"/>
        <v>0</v>
      </c>
      <c r="AC146" s="59">
        <f t="shared" si="22"/>
        <v>0</v>
      </c>
      <c r="AD146" s="49">
        <f t="shared" si="22"/>
        <v>0</v>
      </c>
      <c r="AE146" s="21">
        <f t="shared" si="22"/>
        <v>0</v>
      </c>
      <c r="AF146" s="59">
        <f t="shared" si="22"/>
        <v>0</v>
      </c>
      <c r="AG146" s="49">
        <f t="shared" si="22"/>
        <v>0</v>
      </c>
      <c r="AH146" s="21">
        <f t="shared" si="22"/>
        <v>0</v>
      </c>
      <c r="AI146" s="59">
        <f t="shared" si="22"/>
        <v>0</v>
      </c>
      <c r="AJ146" s="49">
        <f t="shared" si="22"/>
        <v>0</v>
      </c>
      <c r="AK146" s="21">
        <f t="shared" si="22"/>
        <v>0</v>
      </c>
      <c r="AL146" s="59">
        <f t="shared" si="22"/>
        <v>0</v>
      </c>
      <c r="AM146" s="95">
        <f t="shared" si="22"/>
        <v>0</v>
      </c>
    </row>
    <row r="147" spans="2:39" ht="13.5">
      <c r="B147" s="109"/>
      <c r="C147" s="102" t="s">
        <v>23</v>
      </c>
      <c r="D147" s="98">
        <f t="shared" si="19"/>
        <v>634</v>
      </c>
      <c r="E147" s="66">
        <f t="shared" si="20"/>
        <v>403.24000000000024</v>
      </c>
      <c r="F147" s="19">
        <f t="shared" si="16"/>
        <v>22396</v>
      </c>
      <c r="G147" s="21">
        <f>SUM(G9,G55,G101)</f>
        <v>521</v>
      </c>
      <c r="H147" s="59">
        <f>SUM(H9,H55,H101)</f>
        <v>242.40000000000032</v>
      </c>
      <c r="I147" s="21">
        <f>SUM(I9,I55,I101)</f>
        <v>16023</v>
      </c>
      <c r="J147" s="21">
        <f aca="true" t="shared" si="23" ref="J147:AM147">SUM(J9,J55,J101)</f>
        <v>113</v>
      </c>
      <c r="K147" s="59">
        <f t="shared" si="23"/>
        <v>160.83999999999995</v>
      </c>
      <c r="L147" s="21">
        <f t="shared" si="23"/>
        <v>6373</v>
      </c>
      <c r="M147" s="21">
        <f t="shared" si="23"/>
        <v>0</v>
      </c>
      <c r="N147" s="59">
        <f t="shared" si="23"/>
        <v>0</v>
      </c>
      <c r="O147" s="21">
        <f t="shared" si="23"/>
        <v>0</v>
      </c>
      <c r="P147" s="21">
        <f t="shared" si="23"/>
        <v>0</v>
      </c>
      <c r="Q147" s="59">
        <f t="shared" si="23"/>
        <v>0</v>
      </c>
      <c r="R147" s="21">
        <f t="shared" si="23"/>
        <v>0</v>
      </c>
      <c r="S147" s="21">
        <f t="shared" si="23"/>
        <v>0</v>
      </c>
      <c r="T147" s="59">
        <f t="shared" si="23"/>
        <v>0</v>
      </c>
      <c r="U147" s="94">
        <f t="shared" si="23"/>
        <v>0</v>
      </c>
      <c r="V147" s="90">
        <f t="shared" si="23"/>
        <v>0</v>
      </c>
      <c r="W147" s="59">
        <f t="shared" si="23"/>
        <v>0</v>
      </c>
      <c r="X147" s="21">
        <f t="shared" si="23"/>
        <v>0</v>
      </c>
      <c r="Y147" s="21">
        <f t="shared" si="23"/>
        <v>0</v>
      </c>
      <c r="Z147" s="59">
        <f t="shared" si="23"/>
        <v>0</v>
      </c>
      <c r="AA147" s="21">
        <f t="shared" si="23"/>
        <v>0</v>
      </c>
      <c r="AB147" s="21">
        <f t="shared" si="23"/>
        <v>0</v>
      </c>
      <c r="AC147" s="59">
        <f t="shared" si="23"/>
        <v>0</v>
      </c>
      <c r="AD147" s="21">
        <f t="shared" si="23"/>
        <v>0</v>
      </c>
      <c r="AE147" s="21">
        <f t="shared" si="23"/>
        <v>0</v>
      </c>
      <c r="AF147" s="59">
        <f t="shared" si="23"/>
        <v>0</v>
      </c>
      <c r="AG147" s="21">
        <f t="shared" si="23"/>
        <v>0</v>
      </c>
      <c r="AH147" s="21">
        <f t="shared" si="23"/>
        <v>0</v>
      </c>
      <c r="AI147" s="59">
        <f t="shared" si="23"/>
        <v>0</v>
      </c>
      <c r="AJ147" s="21">
        <f t="shared" si="23"/>
        <v>0</v>
      </c>
      <c r="AK147" s="21">
        <f t="shared" si="23"/>
        <v>0</v>
      </c>
      <c r="AL147" s="59">
        <f t="shared" si="23"/>
        <v>0</v>
      </c>
      <c r="AM147" s="94">
        <f t="shared" si="23"/>
        <v>0</v>
      </c>
    </row>
    <row r="148" spans="2:39" ht="13.5">
      <c r="B148" s="109"/>
      <c r="C148" s="103" t="s">
        <v>24</v>
      </c>
      <c r="D148" s="99">
        <f t="shared" si="19"/>
        <v>762</v>
      </c>
      <c r="E148" s="69">
        <f t="shared" si="20"/>
        <v>690.3400000000006</v>
      </c>
      <c r="F148" s="20">
        <f t="shared" si="16"/>
        <v>30050</v>
      </c>
      <c r="G148" s="22">
        <f>SUM(G10,G56,G102)</f>
        <v>541</v>
      </c>
      <c r="H148" s="70">
        <f>SUM(H10,H56,H102)</f>
        <v>257.45000000000033</v>
      </c>
      <c r="I148" s="22">
        <f>SUM(I10,I56,I102)</f>
        <v>16573</v>
      </c>
      <c r="J148" s="22">
        <f aca="true" t="shared" si="24" ref="J148:AM148">SUM(J10,J56,J102)</f>
        <v>194</v>
      </c>
      <c r="K148" s="70">
        <f t="shared" si="24"/>
        <v>321.7200000000002</v>
      </c>
      <c r="L148" s="22">
        <f t="shared" si="24"/>
        <v>10773</v>
      </c>
      <c r="M148" s="22">
        <f t="shared" si="24"/>
        <v>24</v>
      </c>
      <c r="N148" s="70">
        <f t="shared" si="24"/>
        <v>87.47000000000001</v>
      </c>
      <c r="O148" s="22">
        <f t="shared" si="24"/>
        <v>2184</v>
      </c>
      <c r="P148" s="22">
        <f t="shared" si="24"/>
        <v>3</v>
      </c>
      <c r="Q148" s="70">
        <f t="shared" si="24"/>
        <v>23.700000000000003</v>
      </c>
      <c r="R148" s="22">
        <f t="shared" si="24"/>
        <v>520</v>
      </c>
      <c r="S148" s="22">
        <f t="shared" si="24"/>
        <v>0</v>
      </c>
      <c r="T148" s="70">
        <f t="shared" si="24"/>
        <v>0</v>
      </c>
      <c r="U148" s="96">
        <f t="shared" si="24"/>
        <v>0</v>
      </c>
      <c r="V148" s="91">
        <f t="shared" si="24"/>
        <v>0</v>
      </c>
      <c r="W148" s="70">
        <f t="shared" si="24"/>
        <v>0</v>
      </c>
      <c r="X148" s="22">
        <f t="shared" si="24"/>
        <v>0</v>
      </c>
      <c r="Y148" s="22">
        <f t="shared" si="24"/>
        <v>0</v>
      </c>
      <c r="Z148" s="70">
        <f t="shared" si="24"/>
        <v>0</v>
      </c>
      <c r="AA148" s="22">
        <f t="shared" si="24"/>
        <v>0</v>
      </c>
      <c r="AB148" s="22">
        <f t="shared" si="24"/>
        <v>0</v>
      </c>
      <c r="AC148" s="70">
        <f t="shared" si="24"/>
        <v>0</v>
      </c>
      <c r="AD148" s="22">
        <f t="shared" si="24"/>
        <v>0</v>
      </c>
      <c r="AE148" s="22">
        <f t="shared" si="24"/>
        <v>0</v>
      </c>
      <c r="AF148" s="70">
        <f t="shared" si="24"/>
        <v>0</v>
      </c>
      <c r="AG148" s="22">
        <f t="shared" si="24"/>
        <v>0</v>
      </c>
      <c r="AH148" s="22">
        <f t="shared" si="24"/>
        <v>0</v>
      </c>
      <c r="AI148" s="70">
        <f t="shared" si="24"/>
        <v>0</v>
      </c>
      <c r="AJ148" s="22">
        <f t="shared" si="24"/>
        <v>0</v>
      </c>
      <c r="AK148" s="22">
        <f t="shared" si="24"/>
        <v>0</v>
      </c>
      <c r="AL148" s="70">
        <f t="shared" si="24"/>
        <v>0</v>
      </c>
      <c r="AM148" s="96">
        <f t="shared" si="24"/>
        <v>0</v>
      </c>
    </row>
    <row r="149" spans="2:39" ht="13.5">
      <c r="B149" s="109" t="s">
        <v>26</v>
      </c>
      <c r="C149" s="104" t="s">
        <v>22</v>
      </c>
      <c r="D149" s="98">
        <f t="shared" si="19"/>
        <v>133</v>
      </c>
      <c r="E149" s="66">
        <f t="shared" si="20"/>
        <v>1254.52</v>
      </c>
      <c r="F149" s="19">
        <f t="shared" si="16"/>
        <v>24353</v>
      </c>
      <c r="G149" s="21">
        <f aca="true" t="shared" si="25" ref="G149:AM149">SUM(G11,G57,G103)</f>
        <v>1</v>
      </c>
      <c r="H149" s="59">
        <f t="shared" si="25"/>
        <v>0.9</v>
      </c>
      <c r="I149" s="49">
        <f t="shared" si="25"/>
        <v>35</v>
      </c>
      <c r="J149" s="21">
        <f t="shared" si="25"/>
        <v>31</v>
      </c>
      <c r="K149" s="59">
        <f t="shared" si="25"/>
        <v>57.33000000000001</v>
      </c>
      <c r="L149" s="49">
        <f t="shared" si="25"/>
        <v>1262</v>
      </c>
      <c r="M149" s="21">
        <f t="shared" si="25"/>
        <v>16</v>
      </c>
      <c r="N149" s="59">
        <f t="shared" si="25"/>
        <v>62.18000000000001</v>
      </c>
      <c r="O149" s="49">
        <f t="shared" si="25"/>
        <v>1104</v>
      </c>
      <c r="P149" s="21">
        <f t="shared" si="25"/>
        <v>23</v>
      </c>
      <c r="Q149" s="59">
        <f t="shared" si="25"/>
        <v>174.70999999999998</v>
      </c>
      <c r="R149" s="49">
        <f t="shared" si="25"/>
        <v>3982</v>
      </c>
      <c r="S149" s="21">
        <f t="shared" si="25"/>
        <v>27</v>
      </c>
      <c r="T149" s="59">
        <f t="shared" si="25"/>
        <v>336.27</v>
      </c>
      <c r="U149" s="95">
        <f t="shared" si="25"/>
        <v>6653</v>
      </c>
      <c r="V149" s="90">
        <f t="shared" si="25"/>
        <v>35</v>
      </c>
      <c r="W149" s="59">
        <f t="shared" si="25"/>
        <v>623.13</v>
      </c>
      <c r="X149" s="49">
        <f t="shared" si="25"/>
        <v>11317</v>
      </c>
      <c r="Y149" s="21">
        <f t="shared" si="25"/>
        <v>0</v>
      </c>
      <c r="Z149" s="59">
        <f t="shared" si="25"/>
        <v>0</v>
      </c>
      <c r="AA149" s="49">
        <f t="shared" si="25"/>
        <v>0</v>
      </c>
      <c r="AB149" s="21">
        <f t="shared" si="25"/>
        <v>0</v>
      </c>
      <c r="AC149" s="59">
        <f t="shared" si="25"/>
        <v>0</v>
      </c>
      <c r="AD149" s="49">
        <f t="shared" si="25"/>
        <v>0</v>
      </c>
      <c r="AE149" s="21">
        <f t="shared" si="25"/>
        <v>0</v>
      </c>
      <c r="AF149" s="59">
        <f t="shared" si="25"/>
        <v>0</v>
      </c>
      <c r="AG149" s="49">
        <f t="shared" si="25"/>
        <v>0</v>
      </c>
      <c r="AH149" s="21">
        <f t="shared" si="25"/>
        <v>0</v>
      </c>
      <c r="AI149" s="59">
        <f t="shared" si="25"/>
        <v>0</v>
      </c>
      <c r="AJ149" s="49">
        <f t="shared" si="25"/>
        <v>0</v>
      </c>
      <c r="AK149" s="21">
        <f t="shared" si="25"/>
        <v>0</v>
      </c>
      <c r="AL149" s="59">
        <f t="shared" si="25"/>
        <v>0</v>
      </c>
      <c r="AM149" s="95">
        <f t="shared" si="25"/>
        <v>0</v>
      </c>
    </row>
    <row r="150" spans="2:39" ht="13.5">
      <c r="B150" s="109"/>
      <c r="C150" s="102" t="s">
        <v>23</v>
      </c>
      <c r="D150" s="98">
        <f aca="true" t="shared" si="26" ref="D150:D166">SUM(G150,J150,M150,P150,S150,V150,Y150,AB150,AE150,AH150,AK150)</f>
        <v>62</v>
      </c>
      <c r="E150" s="66">
        <f t="shared" si="20"/>
        <v>62.89</v>
      </c>
      <c r="F150" s="19">
        <f t="shared" si="16"/>
        <v>1889</v>
      </c>
      <c r="G150" s="21">
        <f aca="true" t="shared" si="27" ref="G150:AM150">SUM(G12,G58,G104)</f>
        <v>36</v>
      </c>
      <c r="H150" s="59">
        <f t="shared" si="27"/>
        <v>22.259999999999998</v>
      </c>
      <c r="I150" s="21">
        <f t="shared" si="27"/>
        <v>1080</v>
      </c>
      <c r="J150" s="21">
        <f t="shared" si="27"/>
        <v>26</v>
      </c>
      <c r="K150" s="59">
        <f t="shared" si="27"/>
        <v>40.63</v>
      </c>
      <c r="L150" s="21">
        <f t="shared" si="27"/>
        <v>809</v>
      </c>
      <c r="M150" s="21">
        <f t="shared" si="27"/>
        <v>0</v>
      </c>
      <c r="N150" s="59">
        <f t="shared" si="27"/>
        <v>0</v>
      </c>
      <c r="O150" s="21">
        <f t="shared" si="27"/>
        <v>0</v>
      </c>
      <c r="P150" s="21">
        <f t="shared" si="27"/>
        <v>0</v>
      </c>
      <c r="Q150" s="59">
        <f t="shared" si="27"/>
        <v>0</v>
      </c>
      <c r="R150" s="21">
        <f t="shared" si="27"/>
        <v>0</v>
      </c>
      <c r="S150" s="21">
        <f t="shared" si="27"/>
        <v>0</v>
      </c>
      <c r="T150" s="59">
        <f t="shared" si="27"/>
        <v>0</v>
      </c>
      <c r="U150" s="94">
        <f t="shared" si="27"/>
        <v>0</v>
      </c>
      <c r="V150" s="90">
        <f t="shared" si="27"/>
        <v>0</v>
      </c>
      <c r="W150" s="59">
        <f t="shared" si="27"/>
        <v>0</v>
      </c>
      <c r="X150" s="21">
        <f t="shared" si="27"/>
        <v>0</v>
      </c>
      <c r="Y150" s="21">
        <f t="shared" si="27"/>
        <v>0</v>
      </c>
      <c r="Z150" s="59">
        <f t="shared" si="27"/>
        <v>0</v>
      </c>
      <c r="AA150" s="21">
        <f t="shared" si="27"/>
        <v>0</v>
      </c>
      <c r="AB150" s="21">
        <f t="shared" si="27"/>
        <v>0</v>
      </c>
      <c r="AC150" s="59">
        <f t="shared" si="27"/>
        <v>0</v>
      </c>
      <c r="AD150" s="21">
        <f t="shared" si="27"/>
        <v>0</v>
      </c>
      <c r="AE150" s="21">
        <f t="shared" si="27"/>
        <v>0</v>
      </c>
      <c r="AF150" s="59">
        <f t="shared" si="27"/>
        <v>0</v>
      </c>
      <c r="AG150" s="21">
        <f t="shared" si="27"/>
        <v>0</v>
      </c>
      <c r="AH150" s="21">
        <f t="shared" si="27"/>
        <v>0</v>
      </c>
      <c r="AI150" s="59">
        <f t="shared" si="27"/>
        <v>0</v>
      </c>
      <c r="AJ150" s="21">
        <f t="shared" si="27"/>
        <v>0</v>
      </c>
      <c r="AK150" s="21">
        <f t="shared" si="27"/>
        <v>0</v>
      </c>
      <c r="AL150" s="59">
        <f t="shared" si="27"/>
        <v>0</v>
      </c>
      <c r="AM150" s="94">
        <f t="shared" si="27"/>
        <v>0</v>
      </c>
    </row>
    <row r="151" spans="2:39" ht="13.5">
      <c r="B151" s="109"/>
      <c r="C151" s="103" t="s">
        <v>24</v>
      </c>
      <c r="D151" s="99">
        <f t="shared" si="26"/>
        <v>195</v>
      </c>
      <c r="E151" s="69">
        <f t="shared" si="20"/>
        <v>1317.4099999999999</v>
      </c>
      <c r="F151" s="20">
        <f t="shared" si="16"/>
        <v>26242</v>
      </c>
      <c r="G151" s="22">
        <f aca="true" t="shared" si="28" ref="G151:AM151">SUM(G13,G59,G105)</f>
        <v>37</v>
      </c>
      <c r="H151" s="70">
        <f t="shared" si="28"/>
        <v>23.16</v>
      </c>
      <c r="I151" s="22">
        <f t="shared" si="28"/>
        <v>1115</v>
      </c>
      <c r="J151" s="22">
        <f t="shared" si="28"/>
        <v>57</v>
      </c>
      <c r="K151" s="70">
        <f t="shared" si="28"/>
        <v>97.95999999999998</v>
      </c>
      <c r="L151" s="22">
        <f t="shared" si="28"/>
        <v>2071</v>
      </c>
      <c r="M151" s="22">
        <f t="shared" si="28"/>
        <v>16</v>
      </c>
      <c r="N151" s="70">
        <f t="shared" si="28"/>
        <v>62.18000000000001</v>
      </c>
      <c r="O151" s="22">
        <f t="shared" si="28"/>
        <v>1104</v>
      </c>
      <c r="P151" s="22">
        <f t="shared" si="28"/>
        <v>23</v>
      </c>
      <c r="Q151" s="70">
        <f t="shared" si="28"/>
        <v>174.70999999999998</v>
      </c>
      <c r="R151" s="22">
        <f t="shared" si="28"/>
        <v>3982</v>
      </c>
      <c r="S151" s="22">
        <f t="shared" si="28"/>
        <v>27</v>
      </c>
      <c r="T151" s="70">
        <f t="shared" si="28"/>
        <v>336.27</v>
      </c>
      <c r="U151" s="96">
        <f t="shared" si="28"/>
        <v>6653</v>
      </c>
      <c r="V151" s="91">
        <f t="shared" si="28"/>
        <v>35</v>
      </c>
      <c r="W151" s="70">
        <f t="shared" si="28"/>
        <v>623.13</v>
      </c>
      <c r="X151" s="22">
        <f t="shared" si="28"/>
        <v>11317</v>
      </c>
      <c r="Y151" s="22">
        <f t="shared" si="28"/>
        <v>0</v>
      </c>
      <c r="Z151" s="70">
        <f t="shared" si="28"/>
        <v>0</v>
      </c>
      <c r="AA151" s="22">
        <f t="shared" si="28"/>
        <v>0</v>
      </c>
      <c r="AB151" s="22">
        <f t="shared" si="28"/>
        <v>0</v>
      </c>
      <c r="AC151" s="70">
        <f t="shared" si="28"/>
        <v>0</v>
      </c>
      <c r="AD151" s="22">
        <f t="shared" si="28"/>
        <v>0</v>
      </c>
      <c r="AE151" s="22">
        <f t="shared" si="28"/>
        <v>0</v>
      </c>
      <c r="AF151" s="70">
        <f t="shared" si="28"/>
        <v>0</v>
      </c>
      <c r="AG151" s="22">
        <f t="shared" si="28"/>
        <v>0</v>
      </c>
      <c r="AH151" s="22">
        <f t="shared" si="28"/>
        <v>0</v>
      </c>
      <c r="AI151" s="70">
        <f t="shared" si="28"/>
        <v>0</v>
      </c>
      <c r="AJ151" s="22">
        <f t="shared" si="28"/>
        <v>0</v>
      </c>
      <c r="AK151" s="22">
        <f t="shared" si="28"/>
        <v>0</v>
      </c>
      <c r="AL151" s="70">
        <f t="shared" si="28"/>
        <v>0</v>
      </c>
      <c r="AM151" s="96">
        <f t="shared" si="28"/>
        <v>0</v>
      </c>
    </row>
    <row r="152" spans="2:39" ht="13.5">
      <c r="B152" s="109" t="s">
        <v>27</v>
      </c>
      <c r="C152" s="104" t="s">
        <v>22</v>
      </c>
      <c r="D152" s="98">
        <f t="shared" si="26"/>
        <v>326</v>
      </c>
      <c r="E152" s="59">
        <f>SUM(H152,K152,N152,Q152,T152,W152,Z152,AC152,AF152,AI152,AL152)</f>
        <v>3204.0199999999995</v>
      </c>
      <c r="F152" s="19">
        <f t="shared" si="16"/>
        <v>40388</v>
      </c>
      <c r="G152" s="21">
        <f aca="true" t="shared" si="29" ref="G152:AM152">SUM(G14,G60,G106)</f>
        <v>19</v>
      </c>
      <c r="H152" s="59">
        <f t="shared" si="29"/>
        <v>14.799999999999999</v>
      </c>
      <c r="I152" s="49">
        <f t="shared" si="29"/>
        <v>486</v>
      </c>
      <c r="J152" s="21">
        <f t="shared" si="29"/>
        <v>140</v>
      </c>
      <c r="K152" s="59">
        <f t="shared" si="29"/>
        <v>258.8899999999999</v>
      </c>
      <c r="L152" s="49">
        <f t="shared" si="29"/>
        <v>7718</v>
      </c>
      <c r="M152" s="21">
        <f t="shared" si="29"/>
        <v>126</v>
      </c>
      <c r="N152" s="59">
        <f t="shared" si="29"/>
        <v>507.76999999999987</v>
      </c>
      <c r="O152" s="49">
        <f t="shared" si="29"/>
        <v>15763</v>
      </c>
      <c r="P152" s="21">
        <f t="shared" si="29"/>
        <v>21</v>
      </c>
      <c r="Q152" s="59">
        <f t="shared" si="29"/>
        <v>140.84999999999997</v>
      </c>
      <c r="R152" s="49">
        <f t="shared" si="29"/>
        <v>6457</v>
      </c>
      <c r="S152" s="21">
        <f t="shared" si="29"/>
        <v>1</v>
      </c>
      <c r="T152" s="59">
        <f t="shared" si="29"/>
        <v>13</v>
      </c>
      <c r="U152" s="95">
        <f t="shared" si="29"/>
        <v>160</v>
      </c>
      <c r="V152" s="90">
        <f t="shared" si="29"/>
        <v>7</v>
      </c>
      <c r="W152" s="59">
        <f t="shared" si="29"/>
        <v>131.71</v>
      </c>
      <c r="X152" s="49">
        <f t="shared" si="29"/>
        <v>4259</v>
      </c>
      <c r="Y152" s="21">
        <f t="shared" si="29"/>
        <v>0</v>
      </c>
      <c r="Z152" s="59">
        <f t="shared" si="29"/>
        <v>0</v>
      </c>
      <c r="AA152" s="49">
        <f t="shared" si="29"/>
        <v>0</v>
      </c>
      <c r="AB152" s="21">
        <f t="shared" si="29"/>
        <v>0</v>
      </c>
      <c r="AC152" s="59">
        <f t="shared" si="29"/>
        <v>0</v>
      </c>
      <c r="AD152" s="49">
        <f t="shared" si="29"/>
        <v>0</v>
      </c>
      <c r="AE152" s="21">
        <f t="shared" si="29"/>
        <v>0</v>
      </c>
      <c r="AF152" s="59">
        <f t="shared" si="29"/>
        <v>0</v>
      </c>
      <c r="AG152" s="49">
        <f t="shared" si="29"/>
        <v>0</v>
      </c>
      <c r="AH152" s="21">
        <f t="shared" si="29"/>
        <v>12</v>
      </c>
      <c r="AI152" s="59">
        <f t="shared" si="29"/>
        <v>2137</v>
      </c>
      <c r="AJ152" s="49">
        <f t="shared" si="29"/>
        <v>5545</v>
      </c>
      <c r="AK152" s="21">
        <f t="shared" si="29"/>
        <v>0</v>
      </c>
      <c r="AL152" s="59">
        <f t="shared" si="29"/>
        <v>0</v>
      </c>
      <c r="AM152" s="95">
        <f t="shared" si="29"/>
        <v>0</v>
      </c>
    </row>
    <row r="153" spans="2:39" ht="13.5">
      <c r="B153" s="109"/>
      <c r="C153" s="102" t="s">
        <v>23</v>
      </c>
      <c r="D153" s="98">
        <f t="shared" si="26"/>
        <v>419</v>
      </c>
      <c r="E153" s="59">
        <f>SUM(H153,K153,N153,Q153,T153,W153,Z153,AC153,AF153,AI153,AL153)</f>
        <v>296.7400000000001</v>
      </c>
      <c r="F153" s="19">
        <f t="shared" si="16"/>
        <v>14884</v>
      </c>
      <c r="G153" s="21">
        <f aca="true" t="shared" si="30" ref="G153:AM153">SUM(G15,G61,G107)</f>
        <v>320</v>
      </c>
      <c r="H153" s="59">
        <f t="shared" si="30"/>
        <v>154.2100000000001</v>
      </c>
      <c r="I153" s="21">
        <f t="shared" si="30"/>
        <v>9916</v>
      </c>
      <c r="J153" s="21">
        <f t="shared" si="30"/>
        <v>99</v>
      </c>
      <c r="K153" s="59">
        <f t="shared" si="30"/>
        <v>142.53000000000003</v>
      </c>
      <c r="L153" s="21">
        <f t="shared" si="30"/>
        <v>4968</v>
      </c>
      <c r="M153" s="21">
        <f t="shared" si="30"/>
        <v>0</v>
      </c>
      <c r="N153" s="59">
        <f t="shared" si="30"/>
        <v>0</v>
      </c>
      <c r="O153" s="21">
        <f t="shared" si="30"/>
        <v>0</v>
      </c>
      <c r="P153" s="21">
        <f t="shared" si="30"/>
        <v>0</v>
      </c>
      <c r="Q153" s="59">
        <f t="shared" si="30"/>
        <v>0</v>
      </c>
      <c r="R153" s="21">
        <f t="shared" si="30"/>
        <v>0</v>
      </c>
      <c r="S153" s="21">
        <f t="shared" si="30"/>
        <v>0</v>
      </c>
      <c r="T153" s="59">
        <f t="shared" si="30"/>
        <v>0</v>
      </c>
      <c r="U153" s="94">
        <f t="shared" si="30"/>
        <v>0</v>
      </c>
      <c r="V153" s="90">
        <f t="shared" si="30"/>
        <v>0</v>
      </c>
      <c r="W153" s="59">
        <f t="shared" si="30"/>
        <v>0</v>
      </c>
      <c r="X153" s="21">
        <f t="shared" si="30"/>
        <v>0</v>
      </c>
      <c r="Y153" s="21">
        <f t="shared" si="30"/>
        <v>0</v>
      </c>
      <c r="Z153" s="59">
        <f t="shared" si="30"/>
        <v>0</v>
      </c>
      <c r="AA153" s="21">
        <f t="shared" si="30"/>
        <v>0</v>
      </c>
      <c r="AB153" s="21">
        <f t="shared" si="30"/>
        <v>0</v>
      </c>
      <c r="AC153" s="59">
        <f t="shared" si="30"/>
        <v>0</v>
      </c>
      <c r="AD153" s="21">
        <f t="shared" si="30"/>
        <v>0</v>
      </c>
      <c r="AE153" s="21">
        <f t="shared" si="30"/>
        <v>0</v>
      </c>
      <c r="AF153" s="59">
        <f t="shared" si="30"/>
        <v>0</v>
      </c>
      <c r="AG153" s="21">
        <f t="shared" si="30"/>
        <v>0</v>
      </c>
      <c r="AH153" s="21">
        <f t="shared" si="30"/>
        <v>0</v>
      </c>
      <c r="AI153" s="59">
        <f t="shared" si="30"/>
        <v>0</v>
      </c>
      <c r="AJ153" s="21">
        <f t="shared" si="30"/>
        <v>0</v>
      </c>
      <c r="AK153" s="21">
        <f t="shared" si="30"/>
        <v>0</v>
      </c>
      <c r="AL153" s="59">
        <f t="shared" si="30"/>
        <v>0</v>
      </c>
      <c r="AM153" s="94">
        <f t="shared" si="30"/>
        <v>0</v>
      </c>
    </row>
    <row r="154" spans="2:39" ht="13.5">
      <c r="B154" s="109"/>
      <c r="C154" s="103" t="s">
        <v>24</v>
      </c>
      <c r="D154" s="99">
        <f t="shared" si="26"/>
        <v>745</v>
      </c>
      <c r="E154" s="70">
        <f>SUM(H154,K154,N154,Q154,T154,W154,Z154,AC154,AF154,AI154,AL154)</f>
        <v>3500.7599999999998</v>
      </c>
      <c r="F154" s="20">
        <f t="shared" si="16"/>
        <v>55272</v>
      </c>
      <c r="G154" s="22">
        <f aca="true" t="shared" si="31" ref="G154:AM154">SUM(G16,G62,G108)</f>
        <v>339</v>
      </c>
      <c r="H154" s="70">
        <f t="shared" si="31"/>
        <v>169.01000000000013</v>
      </c>
      <c r="I154" s="22">
        <f t="shared" si="31"/>
        <v>10402</v>
      </c>
      <c r="J154" s="22">
        <f t="shared" si="31"/>
        <v>239</v>
      </c>
      <c r="K154" s="70">
        <f t="shared" si="31"/>
        <v>401.41999999999985</v>
      </c>
      <c r="L154" s="22">
        <f t="shared" si="31"/>
        <v>12686</v>
      </c>
      <c r="M154" s="22">
        <f t="shared" si="31"/>
        <v>126</v>
      </c>
      <c r="N154" s="70">
        <f t="shared" si="31"/>
        <v>507.76999999999987</v>
      </c>
      <c r="O154" s="22">
        <f t="shared" si="31"/>
        <v>15763</v>
      </c>
      <c r="P154" s="22">
        <f t="shared" si="31"/>
        <v>21</v>
      </c>
      <c r="Q154" s="70">
        <f t="shared" si="31"/>
        <v>140.84999999999997</v>
      </c>
      <c r="R154" s="22">
        <f t="shared" si="31"/>
        <v>6457</v>
      </c>
      <c r="S154" s="22">
        <f t="shared" si="31"/>
        <v>1</v>
      </c>
      <c r="T154" s="70">
        <f t="shared" si="31"/>
        <v>13</v>
      </c>
      <c r="U154" s="96">
        <f t="shared" si="31"/>
        <v>160</v>
      </c>
      <c r="V154" s="91">
        <f t="shared" si="31"/>
        <v>7</v>
      </c>
      <c r="W154" s="70">
        <f t="shared" si="31"/>
        <v>131.71</v>
      </c>
      <c r="X154" s="22">
        <f t="shared" si="31"/>
        <v>4259</v>
      </c>
      <c r="Y154" s="22">
        <f t="shared" si="31"/>
        <v>0</v>
      </c>
      <c r="Z154" s="70">
        <f t="shared" si="31"/>
        <v>0</v>
      </c>
      <c r="AA154" s="22">
        <f t="shared" si="31"/>
        <v>0</v>
      </c>
      <c r="AB154" s="22">
        <f t="shared" si="31"/>
        <v>0</v>
      </c>
      <c r="AC154" s="70">
        <f t="shared" si="31"/>
        <v>0</v>
      </c>
      <c r="AD154" s="22">
        <f t="shared" si="31"/>
        <v>0</v>
      </c>
      <c r="AE154" s="22">
        <f t="shared" si="31"/>
        <v>0</v>
      </c>
      <c r="AF154" s="70">
        <f t="shared" si="31"/>
        <v>0</v>
      </c>
      <c r="AG154" s="22">
        <f t="shared" si="31"/>
        <v>0</v>
      </c>
      <c r="AH154" s="22">
        <f t="shared" si="31"/>
        <v>12</v>
      </c>
      <c r="AI154" s="70">
        <f t="shared" si="31"/>
        <v>2137</v>
      </c>
      <c r="AJ154" s="22">
        <f t="shared" si="31"/>
        <v>5545</v>
      </c>
      <c r="AK154" s="22">
        <f t="shared" si="31"/>
        <v>0</v>
      </c>
      <c r="AL154" s="70">
        <f t="shared" si="31"/>
        <v>0</v>
      </c>
      <c r="AM154" s="96">
        <f t="shared" si="31"/>
        <v>0</v>
      </c>
    </row>
    <row r="155" spans="2:39" ht="13.5">
      <c r="B155" s="108" t="s">
        <v>28</v>
      </c>
      <c r="C155" s="102" t="s">
        <v>22</v>
      </c>
      <c r="D155" s="98">
        <f t="shared" si="26"/>
        <v>23</v>
      </c>
      <c r="E155" s="66">
        <f aca="true" t="shared" si="32" ref="E155:E181">SUM(H155,K155,N155,Q155,T155,W155,Z155,AC155,AF155,AI155,AL155,)</f>
        <v>225.23</v>
      </c>
      <c r="F155" s="19">
        <f t="shared" si="16"/>
        <v>4939</v>
      </c>
      <c r="G155" s="21">
        <f aca="true" t="shared" si="33" ref="G155:AM155">SUM(G17,G63,G109)</f>
        <v>0</v>
      </c>
      <c r="H155" s="59">
        <f t="shared" si="33"/>
        <v>0</v>
      </c>
      <c r="I155" s="49">
        <f t="shared" si="33"/>
        <v>0</v>
      </c>
      <c r="J155" s="21">
        <f t="shared" si="33"/>
        <v>9</v>
      </c>
      <c r="K155" s="59">
        <f t="shared" si="33"/>
        <v>18.299999999999997</v>
      </c>
      <c r="L155" s="49">
        <f t="shared" si="33"/>
        <v>586</v>
      </c>
      <c r="M155" s="21">
        <f t="shared" si="33"/>
        <v>5</v>
      </c>
      <c r="N155" s="59">
        <f t="shared" si="33"/>
        <v>20.69</v>
      </c>
      <c r="O155" s="49">
        <f t="shared" si="33"/>
        <v>692</v>
      </c>
      <c r="P155" s="21">
        <f t="shared" si="33"/>
        <v>5</v>
      </c>
      <c r="Q155" s="59">
        <f t="shared" si="33"/>
        <v>40.239999999999995</v>
      </c>
      <c r="R155" s="49">
        <f t="shared" si="33"/>
        <v>1694</v>
      </c>
      <c r="S155" s="21">
        <f t="shared" si="33"/>
        <v>1</v>
      </c>
      <c r="T155" s="59">
        <f t="shared" si="33"/>
        <v>14</v>
      </c>
      <c r="U155" s="95">
        <f t="shared" si="33"/>
        <v>435</v>
      </c>
      <c r="V155" s="90">
        <f t="shared" si="33"/>
        <v>2</v>
      </c>
      <c r="W155" s="59">
        <f t="shared" si="33"/>
        <v>34</v>
      </c>
      <c r="X155" s="49">
        <f t="shared" si="33"/>
        <v>1222</v>
      </c>
      <c r="Y155" s="21">
        <f t="shared" si="33"/>
        <v>0</v>
      </c>
      <c r="Z155" s="59">
        <f t="shared" si="33"/>
        <v>0</v>
      </c>
      <c r="AA155" s="49">
        <f t="shared" si="33"/>
        <v>0</v>
      </c>
      <c r="AB155" s="21">
        <f t="shared" si="33"/>
        <v>0</v>
      </c>
      <c r="AC155" s="59">
        <f t="shared" si="33"/>
        <v>0</v>
      </c>
      <c r="AD155" s="49">
        <f t="shared" si="33"/>
        <v>0</v>
      </c>
      <c r="AE155" s="21">
        <f t="shared" si="33"/>
        <v>1</v>
      </c>
      <c r="AF155" s="59">
        <f t="shared" si="33"/>
        <v>98</v>
      </c>
      <c r="AG155" s="49">
        <f t="shared" si="33"/>
        <v>310</v>
      </c>
      <c r="AH155" s="21">
        <f t="shared" si="33"/>
        <v>0</v>
      </c>
      <c r="AI155" s="59">
        <f t="shared" si="33"/>
        <v>0</v>
      </c>
      <c r="AJ155" s="49">
        <f t="shared" si="33"/>
        <v>0</v>
      </c>
      <c r="AK155" s="21">
        <f t="shared" si="33"/>
        <v>0</v>
      </c>
      <c r="AL155" s="59">
        <f t="shared" si="33"/>
        <v>0</v>
      </c>
      <c r="AM155" s="95">
        <f t="shared" si="33"/>
        <v>0</v>
      </c>
    </row>
    <row r="156" spans="2:39" ht="13.5">
      <c r="B156" s="109"/>
      <c r="C156" s="102" t="s">
        <v>23</v>
      </c>
      <c r="D156" s="98">
        <f t="shared" si="26"/>
        <v>43</v>
      </c>
      <c r="E156" s="66">
        <f t="shared" si="32"/>
        <v>39.11</v>
      </c>
      <c r="F156" s="19">
        <f t="shared" si="16"/>
        <v>1539</v>
      </c>
      <c r="G156" s="21">
        <f aca="true" t="shared" si="34" ref="G156:AM156">SUM(G18,G64,G110)</f>
        <v>27</v>
      </c>
      <c r="H156" s="59">
        <f t="shared" si="34"/>
        <v>17.039999999999996</v>
      </c>
      <c r="I156" s="21">
        <f t="shared" si="34"/>
        <v>843</v>
      </c>
      <c r="J156" s="21">
        <f t="shared" si="34"/>
        <v>16</v>
      </c>
      <c r="K156" s="59">
        <f t="shared" si="34"/>
        <v>22.070000000000007</v>
      </c>
      <c r="L156" s="21">
        <f t="shared" si="34"/>
        <v>696</v>
      </c>
      <c r="M156" s="21">
        <f t="shared" si="34"/>
        <v>0</v>
      </c>
      <c r="N156" s="59">
        <f t="shared" si="34"/>
        <v>0</v>
      </c>
      <c r="O156" s="21">
        <f t="shared" si="34"/>
        <v>0</v>
      </c>
      <c r="P156" s="21">
        <f t="shared" si="34"/>
        <v>0</v>
      </c>
      <c r="Q156" s="59">
        <f t="shared" si="34"/>
        <v>0</v>
      </c>
      <c r="R156" s="21">
        <f t="shared" si="34"/>
        <v>0</v>
      </c>
      <c r="S156" s="21">
        <f t="shared" si="34"/>
        <v>0</v>
      </c>
      <c r="T156" s="59">
        <f t="shared" si="34"/>
        <v>0</v>
      </c>
      <c r="U156" s="94">
        <f t="shared" si="34"/>
        <v>0</v>
      </c>
      <c r="V156" s="90">
        <f t="shared" si="34"/>
        <v>0</v>
      </c>
      <c r="W156" s="59">
        <f t="shared" si="34"/>
        <v>0</v>
      </c>
      <c r="X156" s="21">
        <f t="shared" si="34"/>
        <v>0</v>
      </c>
      <c r="Y156" s="21">
        <f t="shared" si="34"/>
        <v>0</v>
      </c>
      <c r="Z156" s="59">
        <f t="shared" si="34"/>
        <v>0</v>
      </c>
      <c r="AA156" s="21">
        <f t="shared" si="34"/>
        <v>0</v>
      </c>
      <c r="AB156" s="21">
        <f t="shared" si="34"/>
        <v>0</v>
      </c>
      <c r="AC156" s="59">
        <f t="shared" si="34"/>
        <v>0</v>
      </c>
      <c r="AD156" s="21">
        <f t="shared" si="34"/>
        <v>0</v>
      </c>
      <c r="AE156" s="21">
        <f t="shared" si="34"/>
        <v>0</v>
      </c>
      <c r="AF156" s="59">
        <f t="shared" si="34"/>
        <v>0</v>
      </c>
      <c r="AG156" s="21">
        <f t="shared" si="34"/>
        <v>0</v>
      </c>
      <c r="AH156" s="21">
        <f t="shared" si="34"/>
        <v>0</v>
      </c>
      <c r="AI156" s="59">
        <f t="shared" si="34"/>
        <v>0</v>
      </c>
      <c r="AJ156" s="21">
        <f t="shared" si="34"/>
        <v>0</v>
      </c>
      <c r="AK156" s="21">
        <f t="shared" si="34"/>
        <v>0</v>
      </c>
      <c r="AL156" s="59">
        <f t="shared" si="34"/>
        <v>0</v>
      </c>
      <c r="AM156" s="94">
        <f t="shared" si="34"/>
        <v>0</v>
      </c>
    </row>
    <row r="157" spans="2:39" ht="13.5">
      <c r="B157" s="110"/>
      <c r="C157" s="102" t="s">
        <v>24</v>
      </c>
      <c r="D157" s="99">
        <f t="shared" si="26"/>
        <v>66</v>
      </c>
      <c r="E157" s="69">
        <f t="shared" si="32"/>
        <v>264.34</v>
      </c>
      <c r="F157" s="20">
        <f t="shared" si="16"/>
        <v>6478</v>
      </c>
      <c r="G157" s="22">
        <f aca="true" t="shared" si="35" ref="G157:AM157">SUM(G19,G65,G111)</f>
        <v>27</v>
      </c>
      <c r="H157" s="70">
        <f t="shared" si="35"/>
        <v>17.039999999999996</v>
      </c>
      <c r="I157" s="22">
        <f t="shared" si="35"/>
        <v>843</v>
      </c>
      <c r="J157" s="22">
        <f t="shared" si="35"/>
        <v>25</v>
      </c>
      <c r="K157" s="70">
        <f t="shared" si="35"/>
        <v>40.37</v>
      </c>
      <c r="L157" s="22">
        <f t="shared" si="35"/>
        <v>1282</v>
      </c>
      <c r="M157" s="22">
        <f t="shared" si="35"/>
        <v>5</v>
      </c>
      <c r="N157" s="70">
        <f t="shared" si="35"/>
        <v>20.69</v>
      </c>
      <c r="O157" s="22">
        <f t="shared" si="35"/>
        <v>692</v>
      </c>
      <c r="P157" s="22">
        <f t="shared" si="35"/>
        <v>5</v>
      </c>
      <c r="Q157" s="70">
        <f t="shared" si="35"/>
        <v>40.239999999999995</v>
      </c>
      <c r="R157" s="22">
        <f t="shared" si="35"/>
        <v>1694</v>
      </c>
      <c r="S157" s="22">
        <f t="shared" si="35"/>
        <v>1</v>
      </c>
      <c r="T157" s="70">
        <f t="shared" si="35"/>
        <v>14</v>
      </c>
      <c r="U157" s="96">
        <f t="shared" si="35"/>
        <v>435</v>
      </c>
      <c r="V157" s="91">
        <f t="shared" si="35"/>
        <v>2</v>
      </c>
      <c r="W157" s="70">
        <f t="shared" si="35"/>
        <v>34</v>
      </c>
      <c r="X157" s="22">
        <f t="shared" si="35"/>
        <v>1222</v>
      </c>
      <c r="Y157" s="22">
        <f t="shared" si="35"/>
        <v>0</v>
      </c>
      <c r="Z157" s="70">
        <f t="shared" si="35"/>
        <v>0</v>
      </c>
      <c r="AA157" s="22">
        <f t="shared" si="35"/>
        <v>0</v>
      </c>
      <c r="AB157" s="22">
        <f t="shared" si="35"/>
        <v>0</v>
      </c>
      <c r="AC157" s="70">
        <f t="shared" si="35"/>
        <v>0</v>
      </c>
      <c r="AD157" s="22">
        <f t="shared" si="35"/>
        <v>0</v>
      </c>
      <c r="AE157" s="22">
        <f t="shared" si="35"/>
        <v>1</v>
      </c>
      <c r="AF157" s="70">
        <f t="shared" si="35"/>
        <v>98</v>
      </c>
      <c r="AG157" s="22">
        <f t="shared" si="35"/>
        <v>310</v>
      </c>
      <c r="AH157" s="22">
        <f t="shared" si="35"/>
        <v>0</v>
      </c>
      <c r="AI157" s="70">
        <f t="shared" si="35"/>
        <v>0</v>
      </c>
      <c r="AJ157" s="22">
        <f t="shared" si="35"/>
        <v>0</v>
      </c>
      <c r="AK157" s="22">
        <f t="shared" si="35"/>
        <v>0</v>
      </c>
      <c r="AL157" s="70">
        <f t="shared" si="35"/>
        <v>0</v>
      </c>
      <c r="AM157" s="96">
        <f t="shared" si="35"/>
        <v>0</v>
      </c>
    </row>
    <row r="158" spans="2:39" ht="13.5">
      <c r="B158" s="109" t="s">
        <v>29</v>
      </c>
      <c r="C158" s="104" t="s">
        <v>22</v>
      </c>
      <c r="D158" s="98">
        <f t="shared" si="26"/>
        <v>421</v>
      </c>
      <c r="E158" s="66">
        <f t="shared" si="32"/>
        <v>1438.3200000000002</v>
      </c>
      <c r="F158" s="19">
        <f t="shared" si="16"/>
        <v>46862</v>
      </c>
      <c r="G158" s="21">
        <f aca="true" t="shared" si="36" ref="G158:AM158">SUM(G20,G66,G112)</f>
        <v>55</v>
      </c>
      <c r="H158" s="59">
        <f t="shared" si="36"/>
        <v>39.089999999999996</v>
      </c>
      <c r="I158" s="49">
        <f t="shared" si="36"/>
        <v>1323</v>
      </c>
      <c r="J158" s="21">
        <f t="shared" si="36"/>
        <v>176</v>
      </c>
      <c r="K158" s="59">
        <f t="shared" si="36"/>
        <v>310.75000000000017</v>
      </c>
      <c r="L158" s="49">
        <f t="shared" si="36"/>
        <v>8263</v>
      </c>
      <c r="M158" s="21">
        <f t="shared" si="36"/>
        <v>108</v>
      </c>
      <c r="N158" s="59">
        <f t="shared" si="36"/>
        <v>435.2199999999999</v>
      </c>
      <c r="O158" s="49">
        <f t="shared" si="36"/>
        <v>13982</v>
      </c>
      <c r="P158" s="21">
        <f t="shared" si="36"/>
        <v>82</v>
      </c>
      <c r="Q158" s="59">
        <f t="shared" si="36"/>
        <v>653.26</v>
      </c>
      <c r="R158" s="49">
        <f t="shared" si="36"/>
        <v>23294</v>
      </c>
      <c r="S158" s="21">
        <f t="shared" si="36"/>
        <v>0</v>
      </c>
      <c r="T158" s="59">
        <f t="shared" si="36"/>
        <v>0</v>
      </c>
      <c r="U158" s="95">
        <f t="shared" si="36"/>
        <v>0</v>
      </c>
      <c r="V158" s="90">
        <f t="shared" si="36"/>
        <v>0</v>
      </c>
      <c r="W158" s="59">
        <f t="shared" si="36"/>
        <v>0</v>
      </c>
      <c r="X158" s="49">
        <f t="shared" si="36"/>
        <v>0</v>
      </c>
      <c r="Y158" s="21">
        <f t="shared" si="36"/>
        <v>0</v>
      </c>
      <c r="Z158" s="59">
        <f t="shared" si="36"/>
        <v>0</v>
      </c>
      <c r="AA158" s="49">
        <f t="shared" si="36"/>
        <v>0</v>
      </c>
      <c r="AB158" s="21">
        <f t="shared" si="36"/>
        <v>0</v>
      </c>
      <c r="AC158" s="59">
        <f t="shared" si="36"/>
        <v>0</v>
      </c>
      <c r="AD158" s="49">
        <f t="shared" si="36"/>
        <v>0</v>
      </c>
      <c r="AE158" s="21">
        <f t="shared" si="36"/>
        <v>0</v>
      </c>
      <c r="AF158" s="59">
        <f t="shared" si="36"/>
        <v>0</v>
      </c>
      <c r="AG158" s="49">
        <f t="shared" si="36"/>
        <v>0</v>
      </c>
      <c r="AH158" s="21">
        <f t="shared" si="36"/>
        <v>0</v>
      </c>
      <c r="AI158" s="59">
        <f t="shared" si="36"/>
        <v>0</v>
      </c>
      <c r="AJ158" s="49">
        <f t="shared" si="36"/>
        <v>0</v>
      </c>
      <c r="AK158" s="21">
        <f t="shared" si="36"/>
        <v>0</v>
      </c>
      <c r="AL158" s="59">
        <f t="shared" si="36"/>
        <v>0</v>
      </c>
      <c r="AM158" s="95">
        <f t="shared" si="36"/>
        <v>0</v>
      </c>
    </row>
    <row r="159" spans="2:39" ht="13.5">
      <c r="B159" s="109"/>
      <c r="C159" s="102" t="s">
        <v>23</v>
      </c>
      <c r="D159" s="98">
        <f t="shared" si="26"/>
        <v>870</v>
      </c>
      <c r="E159" s="66">
        <f t="shared" si="32"/>
        <v>563.43</v>
      </c>
      <c r="F159" s="19">
        <f t="shared" si="16"/>
        <v>28329</v>
      </c>
      <c r="G159" s="21">
        <f aca="true" t="shared" si="37" ref="G159:AM159">SUM(G21,G67,G113)</f>
        <v>733</v>
      </c>
      <c r="H159" s="59">
        <f t="shared" si="37"/>
        <v>370.21000000000004</v>
      </c>
      <c r="I159" s="21">
        <f t="shared" si="37"/>
        <v>22214</v>
      </c>
      <c r="J159" s="21">
        <f t="shared" si="37"/>
        <v>136</v>
      </c>
      <c r="K159" s="59">
        <f t="shared" si="37"/>
        <v>189.81999999999988</v>
      </c>
      <c r="L159" s="21">
        <f t="shared" si="37"/>
        <v>6015</v>
      </c>
      <c r="M159" s="21">
        <f t="shared" si="37"/>
        <v>1</v>
      </c>
      <c r="N159" s="59">
        <f t="shared" si="37"/>
        <v>3.4</v>
      </c>
      <c r="O159" s="21">
        <f t="shared" si="37"/>
        <v>100</v>
      </c>
      <c r="P159" s="21">
        <f t="shared" si="37"/>
        <v>0</v>
      </c>
      <c r="Q159" s="59">
        <f t="shared" si="37"/>
        <v>0</v>
      </c>
      <c r="R159" s="21">
        <f t="shared" si="37"/>
        <v>0</v>
      </c>
      <c r="S159" s="21">
        <f t="shared" si="37"/>
        <v>0</v>
      </c>
      <c r="T159" s="59">
        <f t="shared" si="37"/>
        <v>0</v>
      </c>
      <c r="U159" s="94">
        <f t="shared" si="37"/>
        <v>0</v>
      </c>
      <c r="V159" s="90">
        <f t="shared" si="37"/>
        <v>0</v>
      </c>
      <c r="W159" s="59">
        <f t="shared" si="37"/>
        <v>0</v>
      </c>
      <c r="X159" s="21">
        <f t="shared" si="37"/>
        <v>0</v>
      </c>
      <c r="Y159" s="21">
        <f t="shared" si="37"/>
        <v>0</v>
      </c>
      <c r="Z159" s="59">
        <f t="shared" si="37"/>
        <v>0</v>
      </c>
      <c r="AA159" s="21">
        <f t="shared" si="37"/>
        <v>0</v>
      </c>
      <c r="AB159" s="21">
        <f t="shared" si="37"/>
        <v>0</v>
      </c>
      <c r="AC159" s="59">
        <f t="shared" si="37"/>
        <v>0</v>
      </c>
      <c r="AD159" s="21">
        <f t="shared" si="37"/>
        <v>0</v>
      </c>
      <c r="AE159" s="21">
        <f t="shared" si="37"/>
        <v>0</v>
      </c>
      <c r="AF159" s="59">
        <f t="shared" si="37"/>
        <v>0</v>
      </c>
      <c r="AG159" s="21">
        <f t="shared" si="37"/>
        <v>0</v>
      </c>
      <c r="AH159" s="21">
        <f t="shared" si="37"/>
        <v>0</v>
      </c>
      <c r="AI159" s="59">
        <f t="shared" si="37"/>
        <v>0</v>
      </c>
      <c r="AJ159" s="21">
        <f t="shared" si="37"/>
        <v>0</v>
      </c>
      <c r="AK159" s="21">
        <f t="shared" si="37"/>
        <v>0</v>
      </c>
      <c r="AL159" s="59">
        <f t="shared" si="37"/>
        <v>0</v>
      </c>
      <c r="AM159" s="94">
        <f t="shared" si="37"/>
        <v>0</v>
      </c>
    </row>
    <row r="160" spans="2:39" ht="13.5">
      <c r="B160" s="109"/>
      <c r="C160" s="103" t="s">
        <v>24</v>
      </c>
      <c r="D160" s="99">
        <f t="shared" si="26"/>
        <v>1291</v>
      </c>
      <c r="E160" s="69">
        <f t="shared" si="32"/>
        <v>2001.7500000000005</v>
      </c>
      <c r="F160" s="20">
        <f t="shared" si="16"/>
        <v>75191</v>
      </c>
      <c r="G160" s="22">
        <f aca="true" t="shared" si="38" ref="G160:AM160">SUM(G22,G68,G114)</f>
        <v>788</v>
      </c>
      <c r="H160" s="70">
        <f t="shared" si="38"/>
        <v>409.3</v>
      </c>
      <c r="I160" s="22">
        <f t="shared" si="38"/>
        <v>23537</v>
      </c>
      <c r="J160" s="22">
        <f t="shared" si="38"/>
        <v>312</v>
      </c>
      <c r="K160" s="70">
        <f t="shared" si="38"/>
        <v>500.5700000000006</v>
      </c>
      <c r="L160" s="22">
        <f t="shared" si="38"/>
        <v>14278</v>
      </c>
      <c r="M160" s="22">
        <f t="shared" si="38"/>
        <v>109</v>
      </c>
      <c r="N160" s="70">
        <f t="shared" si="38"/>
        <v>438.6199999999999</v>
      </c>
      <c r="O160" s="22">
        <f t="shared" si="38"/>
        <v>14082</v>
      </c>
      <c r="P160" s="22">
        <f t="shared" si="38"/>
        <v>82</v>
      </c>
      <c r="Q160" s="70">
        <f t="shared" si="38"/>
        <v>653.26</v>
      </c>
      <c r="R160" s="22">
        <f t="shared" si="38"/>
        <v>23294</v>
      </c>
      <c r="S160" s="22">
        <f t="shared" si="38"/>
        <v>0</v>
      </c>
      <c r="T160" s="70">
        <f t="shared" si="38"/>
        <v>0</v>
      </c>
      <c r="U160" s="96">
        <f t="shared" si="38"/>
        <v>0</v>
      </c>
      <c r="V160" s="91">
        <f t="shared" si="38"/>
        <v>0</v>
      </c>
      <c r="W160" s="70">
        <f t="shared" si="38"/>
        <v>0</v>
      </c>
      <c r="X160" s="22">
        <f t="shared" si="38"/>
        <v>0</v>
      </c>
      <c r="Y160" s="22">
        <f t="shared" si="38"/>
        <v>0</v>
      </c>
      <c r="Z160" s="70">
        <f t="shared" si="38"/>
        <v>0</v>
      </c>
      <c r="AA160" s="22">
        <f t="shared" si="38"/>
        <v>0</v>
      </c>
      <c r="AB160" s="22">
        <f t="shared" si="38"/>
        <v>0</v>
      </c>
      <c r="AC160" s="70">
        <f t="shared" si="38"/>
        <v>0</v>
      </c>
      <c r="AD160" s="22">
        <f t="shared" si="38"/>
        <v>0</v>
      </c>
      <c r="AE160" s="22">
        <f t="shared" si="38"/>
        <v>0</v>
      </c>
      <c r="AF160" s="70">
        <f t="shared" si="38"/>
        <v>0</v>
      </c>
      <c r="AG160" s="22">
        <f t="shared" si="38"/>
        <v>0</v>
      </c>
      <c r="AH160" s="22">
        <f t="shared" si="38"/>
        <v>0</v>
      </c>
      <c r="AI160" s="70">
        <f t="shared" si="38"/>
        <v>0</v>
      </c>
      <c r="AJ160" s="22">
        <f t="shared" si="38"/>
        <v>0</v>
      </c>
      <c r="AK160" s="22">
        <f t="shared" si="38"/>
        <v>0</v>
      </c>
      <c r="AL160" s="70">
        <f t="shared" si="38"/>
        <v>0</v>
      </c>
      <c r="AM160" s="96">
        <f t="shared" si="38"/>
        <v>0</v>
      </c>
    </row>
    <row r="161" spans="2:39" ht="13.5" customHeight="1">
      <c r="B161" s="114" t="s">
        <v>30</v>
      </c>
      <c r="C161" s="102" t="s">
        <v>22</v>
      </c>
      <c r="D161" s="98">
        <f t="shared" si="26"/>
        <v>8</v>
      </c>
      <c r="E161" s="66">
        <f t="shared" si="32"/>
        <v>250.41</v>
      </c>
      <c r="F161" s="19">
        <f t="shared" si="16"/>
        <v>4333</v>
      </c>
      <c r="G161" s="21">
        <f aca="true" t="shared" si="39" ref="G161:AM161">SUM(G23,G69,G115)</f>
        <v>0</v>
      </c>
      <c r="H161" s="59">
        <f t="shared" si="39"/>
        <v>0</v>
      </c>
      <c r="I161" s="49">
        <f t="shared" si="39"/>
        <v>0</v>
      </c>
      <c r="J161" s="21">
        <f t="shared" si="39"/>
        <v>0</v>
      </c>
      <c r="K161" s="59">
        <f t="shared" si="39"/>
        <v>0</v>
      </c>
      <c r="L161" s="49">
        <f t="shared" si="39"/>
        <v>0</v>
      </c>
      <c r="M161" s="21">
        <f t="shared" si="39"/>
        <v>1</v>
      </c>
      <c r="N161" s="59">
        <f t="shared" si="39"/>
        <v>3.41</v>
      </c>
      <c r="O161" s="49">
        <f t="shared" si="39"/>
        <v>70</v>
      </c>
      <c r="P161" s="21">
        <f t="shared" si="39"/>
        <v>0</v>
      </c>
      <c r="Q161" s="59">
        <f t="shared" si="39"/>
        <v>0</v>
      </c>
      <c r="R161" s="49">
        <f t="shared" si="39"/>
        <v>0</v>
      </c>
      <c r="S161" s="21">
        <f t="shared" si="39"/>
        <v>0</v>
      </c>
      <c r="T161" s="59">
        <f t="shared" si="39"/>
        <v>0</v>
      </c>
      <c r="U161" s="95">
        <f t="shared" si="39"/>
        <v>0</v>
      </c>
      <c r="V161" s="90">
        <f t="shared" si="39"/>
        <v>6</v>
      </c>
      <c r="W161" s="59">
        <f t="shared" si="39"/>
        <v>112</v>
      </c>
      <c r="X161" s="49">
        <f t="shared" si="39"/>
        <v>2792</v>
      </c>
      <c r="Y161" s="21">
        <f t="shared" si="39"/>
        <v>0</v>
      </c>
      <c r="Z161" s="59">
        <f t="shared" si="39"/>
        <v>0</v>
      </c>
      <c r="AA161" s="49">
        <f t="shared" si="39"/>
        <v>0</v>
      </c>
      <c r="AB161" s="21">
        <f t="shared" si="39"/>
        <v>0</v>
      </c>
      <c r="AC161" s="59">
        <f t="shared" si="39"/>
        <v>0</v>
      </c>
      <c r="AD161" s="49">
        <f t="shared" si="39"/>
        <v>0</v>
      </c>
      <c r="AE161" s="21">
        <f t="shared" si="39"/>
        <v>0</v>
      </c>
      <c r="AF161" s="59">
        <f t="shared" si="39"/>
        <v>0</v>
      </c>
      <c r="AG161" s="49">
        <f t="shared" si="39"/>
        <v>0</v>
      </c>
      <c r="AH161" s="21">
        <f t="shared" si="39"/>
        <v>1</v>
      </c>
      <c r="AI161" s="59">
        <f t="shared" si="39"/>
        <v>135</v>
      </c>
      <c r="AJ161" s="49">
        <f t="shared" si="39"/>
        <v>1471</v>
      </c>
      <c r="AK161" s="21">
        <f t="shared" si="39"/>
        <v>0</v>
      </c>
      <c r="AL161" s="59">
        <f t="shared" si="39"/>
        <v>0</v>
      </c>
      <c r="AM161" s="95">
        <f t="shared" si="39"/>
        <v>0</v>
      </c>
    </row>
    <row r="162" spans="2:39" ht="13.5">
      <c r="B162" s="115"/>
      <c r="C162" s="102" t="s">
        <v>23</v>
      </c>
      <c r="D162" s="98">
        <f t="shared" si="26"/>
        <v>0</v>
      </c>
      <c r="E162" s="66">
        <f t="shared" si="32"/>
        <v>0</v>
      </c>
      <c r="F162" s="19">
        <f t="shared" si="16"/>
        <v>0</v>
      </c>
      <c r="G162" s="21">
        <f aca="true" t="shared" si="40" ref="G162:AM162">SUM(G24,G70,G116)</f>
        <v>0</v>
      </c>
      <c r="H162" s="59">
        <f t="shared" si="40"/>
        <v>0</v>
      </c>
      <c r="I162" s="21">
        <f t="shared" si="40"/>
        <v>0</v>
      </c>
      <c r="J162" s="21">
        <f t="shared" si="40"/>
        <v>0</v>
      </c>
      <c r="K162" s="59">
        <f t="shared" si="40"/>
        <v>0</v>
      </c>
      <c r="L162" s="21">
        <f t="shared" si="40"/>
        <v>0</v>
      </c>
      <c r="M162" s="21">
        <f t="shared" si="40"/>
        <v>0</v>
      </c>
      <c r="N162" s="59">
        <f t="shared" si="40"/>
        <v>0</v>
      </c>
      <c r="O162" s="21">
        <f t="shared" si="40"/>
        <v>0</v>
      </c>
      <c r="P162" s="21">
        <f t="shared" si="40"/>
        <v>0</v>
      </c>
      <c r="Q162" s="59">
        <f t="shared" si="40"/>
        <v>0</v>
      </c>
      <c r="R162" s="21">
        <f t="shared" si="40"/>
        <v>0</v>
      </c>
      <c r="S162" s="21">
        <f t="shared" si="40"/>
        <v>0</v>
      </c>
      <c r="T162" s="59">
        <f t="shared" si="40"/>
        <v>0</v>
      </c>
      <c r="U162" s="94">
        <f t="shared" si="40"/>
        <v>0</v>
      </c>
      <c r="V162" s="90">
        <f t="shared" si="40"/>
        <v>0</v>
      </c>
      <c r="W162" s="59">
        <f t="shared" si="40"/>
        <v>0</v>
      </c>
      <c r="X162" s="21">
        <f t="shared" si="40"/>
        <v>0</v>
      </c>
      <c r="Y162" s="21">
        <f t="shared" si="40"/>
        <v>0</v>
      </c>
      <c r="Z162" s="59">
        <f t="shared" si="40"/>
        <v>0</v>
      </c>
      <c r="AA162" s="21">
        <f t="shared" si="40"/>
        <v>0</v>
      </c>
      <c r="AB162" s="21">
        <f t="shared" si="40"/>
        <v>0</v>
      </c>
      <c r="AC162" s="59">
        <f t="shared" si="40"/>
        <v>0</v>
      </c>
      <c r="AD162" s="21">
        <f t="shared" si="40"/>
        <v>0</v>
      </c>
      <c r="AE162" s="21">
        <f t="shared" si="40"/>
        <v>0</v>
      </c>
      <c r="AF162" s="59">
        <f t="shared" si="40"/>
        <v>0</v>
      </c>
      <c r="AG162" s="21">
        <f t="shared" si="40"/>
        <v>0</v>
      </c>
      <c r="AH162" s="21">
        <f t="shared" si="40"/>
        <v>0</v>
      </c>
      <c r="AI162" s="59">
        <f t="shared" si="40"/>
        <v>0</v>
      </c>
      <c r="AJ162" s="21">
        <f t="shared" si="40"/>
        <v>0</v>
      </c>
      <c r="AK162" s="21">
        <f t="shared" si="40"/>
        <v>0</v>
      </c>
      <c r="AL162" s="59">
        <f t="shared" si="40"/>
        <v>0</v>
      </c>
      <c r="AM162" s="94">
        <f t="shared" si="40"/>
        <v>0</v>
      </c>
    </row>
    <row r="163" spans="2:39" ht="13.5">
      <c r="B163" s="116"/>
      <c r="C163" s="102" t="s">
        <v>24</v>
      </c>
      <c r="D163" s="99">
        <f t="shared" si="26"/>
        <v>8</v>
      </c>
      <c r="E163" s="69">
        <f t="shared" si="32"/>
        <v>250.41</v>
      </c>
      <c r="F163" s="20">
        <f t="shared" si="16"/>
        <v>4333</v>
      </c>
      <c r="G163" s="22">
        <f aca="true" t="shared" si="41" ref="G163:AM163">SUM(G25,G71,G117)</f>
        <v>0</v>
      </c>
      <c r="H163" s="70">
        <f t="shared" si="41"/>
        <v>0</v>
      </c>
      <c r="I163" s="22">
        <f t="shared" si="41"/>
        <v>0</v>
      </c>
      <c r="J163" s="22">
        <f t="shared" si="41"/>
        <v>0</v>
      </c>
      <c r="K163" s="70">
        <f t="shared" si="41"/>
        <v>0</v>
      </c>
      <c r="L163" s="22">
        <f t="shared" si="41"/>
        <v>0</v>
      </c>
      <c r="M163" s="22">
        <f t="shared" si="41"/>
        <v>1</v>
      </c>
      <c r="N163" s="70">
        <f t="shared" si="41"/>
        <v>3.41</v>
      </c>
      <c r="O163" s="22">
        <f t="shared" si="41"/>
        <v>70</v>
      </c>
      <c r="P163" s="22">
        <f t="shared" si="41"/>
        <v>0</v>
      </c>
      <c r="Q163" s="70">
        <f t="shared" si="41"/>
        <v>0</v>
      </c>
      <c r="R163" s="22">
        <f t="shared" si="41"/>
        <v>0</v>
      </c>
      <c r="S163" s="22">
        <f t="shared" si="41"/>
        <v>0</v>
      </c>
      <c r="T163" s="70">
        <f t="shared" si="41"/>
        <v>0</v>
      </c>
      <c r="U163" s="96">
        <f t="shared" si="41"/>
        <v>0</v>
      </c>
      <c r="V163" s="91">
        <f t="shared" si="41"/>
        <v>6</v>
      </c>
      <c r="W163" s="70">
        <f t="shared" si="41"/>
        <v>112</v>
      </c>
      <c r="X163" s="22">
        <f t="shared" si="41"/>
        <v>2792</v>
      </c>
      <c r="Y163" s="22">
        <f t="shared" si="41"/>
        <v>0</v>
      </c>
      <c r="Z163" s="70">
        <f t="shared" si="41"/>
        <v>0</v>
      </c>
      <c r="AA163" s="22">
        <f t="shared" si="41"/>
        <v>0</v>
      </c>
      <c r="AB163" s="22">
        <f t="shared" si="41"/>
        <v>0</v>
      </c>
      <c r="AC163" s="70">
        <f t="shared" si="41"/>
        <v>0</v>
      </c>
      <c r="AD163" s="22">
        <f t="shared" si="41"/>
        <v>0</v>
      </c>
      <c r="AE163" s="22">
        <f t="shared" si="41"/>
        <v>0</v>
      </c>
      <c r="AF163" s="70">
        <f t="shared" si="41"/>
        <v>0</v>
      </c>
      <c r="AG163" s="22">
        <f t="shared" si="41"/>
        <v>0</v>
      </c>
      <c r="AH163" s="22">
        <f t="shared" si="41"/>
        <v>1</v>
      </c>
      <c r="AI163" s="70">
        <f t="shared" si="41"/>
        <v>135</v>
      </c>
      <c r="AJ163" s="22">
        <f t="shared" si="41"/>
        <v>1471</v>
      </c>
      <c r="AK163" s="22">
        <f t="shared" si="41"/>
        <v>0</v>
      </c>
      <c r="AL163" s="70">
        <f t="shared" si="41"/>
        <v>0</v>
      </c>
      <c r="AM163" s="96">
        <f t="shared" si="41"/>
        <v>0</v>
      </c>
    </row>
    <row r="164" spans="2:39" ht="13.5" customHeight="1">
      <c r="B164" s="115" t="s">
        <v>31</v>
      </c>
      <c r="C164" s="104" t="s">
        <v>22</v>
      </c>
      <c r="D164" s="98">
        <f t="shared" si="26"/>
        <v>33</v>
      </c>
      <c r="E164" s="66">
        <f t="shared" si="32"/>
        <v>1085.97</v>
      </c>
      <c r="F164" s="19">
        <f t="shared" si="16"/>
        <v>15522</v>
      </c>
      <c r="G164" s="21">
        <f aca="true" t="shared" si="42" ref="G164:AM164">SUM(G26,G72,G118)</f>
        <v>0</v>
      </c>
      <c r="H164" s="59">
        <f t="shared" si="42"/>
        <v>0</v>
      </c>
      <c r="I164" s="49">
        <f t="shared" si="42"/>
        <v>0</v>
      </c>
      <c r="J164" s="21">
        <f t="shared" si="42"/>
        <v>1</v>
      </c>
      <c r="K164" s="59">
        <f t="shared" si="42"/>
        <v>1.1</v>
      </c>
      <c r="L164" s="49">
        <f t="shared" si="42"/>
        <v>16</v>
      </c>
      <c r="M164" s="21">
        <f t="shared" si="42"/>
        <v>0</v>
      </c>
      <c r="N164" s="59">
        <f t="shared" si="42"/>
        <v>0</v>
      </c>
      <c r="O164" s="49">
        <f t="shared" si="42"/>
        <v>0</v>
      </c>
      <c r="P164" s="21">
        <f t="shared" si="42"/>
        <v>9</v>
      </c>
      <c r="Q164" s="59">
        <f t="shared" si="42"/>
        <v>77.55999999999999</v>
      </c>
      <c r="R164" s="49">
        <f t="shared" si="42"/>
        <v>1874</v>
      </c>
      <c r="S164" s="21">
        <f t="shared" si="42"/>
        <v>6</v>
      </c>
      <c r="T164" s="59">
        <f t="shared" si="42"/>
        <v>68</v>
      </c>
      <c r="U164" s="95">
        <f t="shared" si="42"/>
        <v>1941</v>
      </c>
      <c r="V164" s="90">
        <f t="shared" si="42"/>
        <v>13</v>
      </c>
      <c r="W164" s="59">
        <f t="shared" si="42"/>
        <v>250.31</v>
      </c>
      <c r="X164" s="49">
        <f t="shared" si="42"/>
        <v>6543</v>
      </c>
      <c r="Y164" s="21">
        <f t="shared" si="42"/>
        <v>0</v>
      </c>
      <c r="Z164" s="59">
        <f t="shared" si="42"/>
        <v>0</v>
      </c>
      <c r="AA164" s="49">
        <f t="shared" si="42"/>
        <v>0</v>
      </c>
      <c r="AB164" s="21">
        <f t="shared" si="42"/>
        <v>0</v>
      </c>
      <c r="AC164" s="59">
        <f t="shared" si="42"/>
        <v>0</v>
      </c>
      <c r="AD164" s="49">
        <f t="shared" si="42"/>
        <v>0</v>
      </c>
      <c r="AE164" s="21">
        <f t="shared" si="42"/>
        <v>2</v>
      </c>
      <c r="AF164" s="59">
        <f t="shared" si="42"/>
        <v>198</v>
      </c>
      <c r="AG164" s="49">
        <f t="shared" si="42"/>
        <v>2942</v>
      </c>
      <c r="AH164" s="21">
        <f t="shared" si="42"/>
        <v>0</v>
      </c>
      <c r="AI164" s="59">
        <f t="shared" si="42"/>
        <v>0</v>
      </c>
      <c r="AJ164" s="49">
        <f t="shared" si="42"/>
        <v>0</v>
      </c>
      <c r="AK164" s="21">
        <f t="shared" si="42"/>
        <v>2</v>
      </c>
      <c r="AL164" s="59">
        <f t="shared" si="42"/>
        <v>491</v>
      </c>
      <c r="AM164" s="95">
        <f t="shared" si="42"/>
        <v>2206</v>
      </c>
    </row>
    <row r="165" spans="2:39" ht="13.5">
      <c r="B165" s="115"/>
      <c r="C165" s="102" t="s">
        <v>23</v>
      </c>
      <c r="D165" s="98">
        <f t="shared" si="26"/>
        <v>8</v>
      </c>
      <c r="E165" s="66">
        <f t="shared" si="32"/>
        <v>7.05</v>
      </c>
      <c r="F165" s="19">
        <f t="shared" si="16"/>
        <v>240</v>
      </c>
      <c r="G165" s="21">
        <f aca="true" t="shared" si="43" ref="G165:AM165">SUM(G27,G73,G119)</f>
        <v>3</v>
      </c>
      <c r="H165" s="59">
        <f t="shared" si="43"/>
        <v>1</v>
      </c>
      <c r="I165" s="21">
        <f t="shared" si="43"/>
        <v>90</v>
      </c>
      <c r="J165" s="21">
        <f t="shared" si="43"/>
        <v>5</v>
      </c>
      <c r="K165" s="59">
        <f t="shared" si="43"/>
        <v>6.05</v>
      </c>
      <c r="L165" s="21">
        <f t="shared" si="43"/>
        <v>150</v>
      </c>
      <c r="M165" s="21">
        <f t="shared" si="43"/>
        <v>0</v>
      </c>
      <c r="N165" s="59">
        <f t="shared" si="43"/>
        <v>0</v>
      </c>
      <c r="O165" s="21">
        <f t="shared" si="43"/>
        <v>0</v>
      </c>
      <c r="P165" s="21">
        <f t="shared" si="43"/>
        <v>0</v>
      </c>
      <c r="Q165" s="59">
        <f t="shared" si="43"/>
        <v>0</v>
      </c>
      <c r="R165" s="21">
        <f t="shared" si="43"/>
        <v>0</v>
      </c>
      <c r="S165" s="21">
        <f t="shared" si="43"/>
        <v>0</v>
      </c>
      <c r="T165" s="59">
        <f t="shared" si="43"/>
        <v>0</v>
      </c>
      <c r="U165" s="94">
        <f t="shared" si="43"/>
        <v>0</v>
      </c>
      <c r="V165" s="90">
        <f t="shared" si="43"/>
        <v>0</v>
      </c>
      <c r="W165" s="59">
        <f t="shared" si="43"/>
        <v>0</v>
      </c>
      <c r="X165" s="21">
        <f t="shared" si="43"/>
        <v>0</v>
      </c>
      <c r="Y165" s="21">
        <f t="shared" si="43"/>
        <v>0</v>
      </c>
      <c r="Z165" s="59">
        <f t="shared" si="43"/>
        <v>0</v>
      </c>
      <c r="AA165" s="21">
        <f t="shared" si="43"/>
        <v>0</v>
      </c>
      <c r="AB165" s="21">
        <f t="shared" si="43"/>
        <v>0</v>
      </c>
      <c r="AC165" s="59">
        <f t="shared" si="43"/>
        <v>0</v>
      </c>
      <c r="AD165" s="21">
        <f t="shared" si="43"/>
        <v>0</v>
      </c>
      <c r="AE165" s="21">
        <f t="shared" si="43"/>
        <v>0</v>
      </c>
      <c r="AF165" s="59">
        <f t="shared" si="43"/>
        <v>0</v>
      </c>
      <c r="AG165" s="21">
        <f t="shared" si="43"/>
        <v>0</v>
      </c>
      <c r="AH165" s="21">
        <f t="shared" si="43"/>
        <v>0</v>
      </c>
      <c r="AI165" s="59">
        <f t="shared" si="43"/>
        <v>0</v>
      </c>
      <c r="AJ165" s="21">
        <f t="shared" si="43"/>
        <v>0</v>
      </c>
      <c r="AK165" s="21">
        <f t="shared" si="43"/>
        <v>0</v>
      </c>
      <c r="AL165" s="59">
        <f t="shared" si="43"/>
        <v>0</v>
      </c>
      <c r="AM165" s="94">
        <f t="shared" si="43"/>
        <v>0</v>
      </c>
    </row>
    <row r="166" spans="2:39" ht="13.5">
      <c r="B166" s="115"/>
      <c r="C166" s="103" t="s">
        <v>24</v>
      </c>
      <c r="D166" s="99">
        <f t="shared" si="26"/>
        <v>41</v>
      </c>
      <c r="E166" s="69">
        <f t="shared" si="32"/>
        <v>1093.02</v>
      </c>
      <c r="F166" s="20">
        <f t="shared" si="16"/>
        <v>15762</v>
      </c>
      <c r="G166" s="22">
        <f aca="true" t="shared" si="44" ref="G166:AM166">SUM(G28,G74,G120)</f>
        <v>3</v>
      </c>
      <c r="H166" s="70">
        <f t="shared" si="44"/>
        <v>1</v>
      </c>
      <c r="I166" s="22">
        <f t="shared" si="44"/>
        <v>90</v>
      </c>
      <c r="J166" s="22">
        <f t="shared" si="44"/>
        <v>6</v>
      </c>
      <c r="K166" s="70">
        <f t="shared" si="44"/>
        <v>7.15</v>
      </c>
      <c r="L166" s="22">
        <f t="shared" si="44"/>
        <v>166</v>
      </c>
      <c r="M166" s="22">
        <f t="shared" si="44"/>
        <v>0</v>
      </c>
      <c r="N166" s="70">
        <f t="shared" si="44"/>
        <v>0</v>
      </c>
      <c r="O166" s="22">
        <f t="shared" si="44"/>
        <v>0</v>
      </c>
      <c r="P166" s="22">
        <f t="shared" si="44"/>
        <v>9</v>
      </c>
      <c r="Q166" s="70">
        <f t="shared" si="44"/>
        <v>77.55999999999999</v>
      </c>
      <c r="R166" s="22">
        <f t="shared" si="44"/>
        <v>1874</v>
      </c>
      <c r="S166" s="22">
        <f t="shared" si="44"/>
        <v>6</v>
      </c>
      <c r="T166" s="70">
        <f t="shared" si="44"/>
        <v>68</v>
      </c>
      <c r="U166" s="96">
        <f t="shared" si="44"/>
        <v>1941</v>
      </c>
      <c r="V166" s="91">
        <f t="shared" si="44"/>
        <v>13</v>
      </c>
      <c r="W166" s="70">
        <f t="shared" si="44"/>
        <v>250.31</v>
      </c>
      <c r="X166" s="22">
        <f t="shared" si="44"/>
        <v>6543</v>
      </c>
      <c r="Y166" s="22">
        <f t="shared" si="44"/>
        <v>0</v>
      </c>
      <c r="Z166" s="70">
        <f t="shared" si="44"/>
        <v>0</v>
      </c>
      <c r="AA166" s="22">
        <f t="shared" si="44"/>
        <v>0</v>
      </c>
      <c r="AB166" s="22">
        <f t="shared" si="44"/>
        <v>0</v>
      </c>
      <c r="AC166" s="70">
        <f t="shared" si="44"/>
        <v>0</v>
      </c>
      <c r="AD166" s="22">
        <f t="shared" si="44"/>
        <v>0</v>
      </c>
      <c r="AE166" s="22">
        <f t="shared" si="44"/>
        <v>2</v>
      </c>
      <c r="AF166" s="70">
        <f t="shared" si="44"/>
        <v>198</v>
      </c>
      <c r="AG166" s="22">
        <f t="shared" si="44"/>
        <v>2942</v>
      </c>
      <c r="AH166" s="22">
        <f t="shared" si="44"/>
        <v>0</v>
      </c>
      <c r="AI166" s="70">
        <f t="shared" si="44"/>
        <v>0</v>
      </c>
      <c r="AJ166" s="22">
        <f t="shared" si="44"/>
        <v>0</v>
      </c>
      <c r="AK166" s="22">
        <f t="shared" si="44"/>
        <v>2</v>
      </c>
      <c r="AL166" s="70">
        <f t="shared" si="44"/>
        <v>491</v>
      </c>
      <c r="AM166" s="96">
        <f t="shared" si="44"/>
        <v>2206</v>
      </c>
    </row>
    <row r="167" spans="2:39" ht="13.5">
      <c r="B167" s="108" t="s">
        <v>32</v>
      </c>
      <c r="C167" s="102" t="s">
        <v>22</v>
      </c>
      <c r="D167" s="98">
        <f>SUM(G167,J167,M167,P167,S167,V167,Y167,AB167,AE167,AH167,AK167)</f>
        <v>225</v>
      </c>
      <c r="E167" s="66">
        <f t="shared" si="32"/>
        <v>1351.4300000000003</v>
      </c>
      <c r="F167" s="19">
        <f t="shared" si="16"/>
        <v>62965</v>
      </c>
      <c r="G167" s="21">
        <f aca="true" t="shared" si="45" ref="G167:AM167">SUM(G29,G75,G121)</f>
        <v>3</v>
      </c>
      <c r="H167" s="59">
        <f t="shared" si="45"/>
        <v>2.2</v>
      </c>
      <c r="I167" s="49">
        <f t="shared" si="45"/>
        <v>87</v>
      </c>
      <c r="J167" s="21">
        <f t="shared" si="45"/>
        <v>78</v>
      </c>
      <c r="K167" s="59">
        <f t="shared" si="45"/>
        <v>163.42</v>
      </c>
      <c r="L167" s="49">
        <f t="shared" si="45"/>
        <v>5767</v>
      </c>
      <c r="M167" s="21">
        <f t="shared" si="45"/>
        <v>38</v>
      </c>
      <c r="N167" s="59">
        <f t="shared" si="45"/>
        <v>144.45000000000005</v>
      </c>
      <c r="O167" s="49">
        <f t="shared" si="45"/>
        <v>4908</v>
      </c>
      <c r="P167" s="21">
        <f t="shared" si="45"/>
        <v>78</v>
      </c>
      <c r="Q167" s="59">
        <f t="shared" si="45"/>
        <v>627.3600000000004</v>
      </c>
      <c r="R167" s="49">
        <f t="shared" si="45"/>
        <v>35474</v>
      </c>
      <c r="S167" s="21">
        <f t="shared" si="45"/>
        <v>15</v>
      </c>
      <c r="T167" s="59">
        <f t="shared" si="45"/>
        <v>186</v>
      </c>
      <c r="U167" s="95">
        <f t="shared" si="45"/>
        <v>8321</v>
      </c>
      <c r="V167" s="90">
        <f t="shared" si="45"/>
        <v>13</v>
      </c>
      <c r="W167" s="59">
        <f t="shared" si="45"/>
        <v>228</v>
      </c>
      <c r="X167" s="49">
        <f t="shared" si="45"/>
        <v>8408</v>
      </c>
      <c r="Y167" s="21">
        <f t="shared" si="45"/>
        <v>0</v>
      </c>
      <c r="Z167" s="59">
        <f t="shared" si="45"/>
        <v>0</v>
      </c>
      <c r="AA167" s="49">
        <f t="shared" si="45"/>
        <v>0</v>
      </c>
      <c r="AB167" s="21">
        <f t="shared" si="45"/>
        <v>0</v>
      </c>
      <c r="AC167" s="59">
        <f t="shared" si="45"/>
        <v>0</v>
      </c>
      <c r="AD167" s="49">
        <f t="shared" si="45"/>
        <v>0</v>
      </c>
      <c r="AE167" s="21">
        <f t="shared" si="45"/>
        <v>0</v>
      </c>
      <c r="AF167" s="59">
        <f t="shared" si="45"/>
        <v>0</v>
      </c>
      <c r="AG167" s="49">
        <f t="shared" si="45"/>
        <v>0</v>
      </c>
      <c r="AH167" s="21">
        <f t="shared" si="45"/>
        <v>0</v>
      </c>
      <c r="AI167" s="59">
        <f t="shared" si="45"/>
        <v>0</v>
      </c>
      <c r="AJ167" s="49">
        <f t="shared" si="45"/>
        <v>0</v>
      </c>
      <c r="AK167" s="21">
        <f t="shared" si="45"/>
        <v>0</v>
      </c>
      <c r="AL167" s="59">
        <f t="shared" si="45"/>
        <v>0</v>
      </c>
      <c r="AM167" s="95">
        <f t="shared" si="45"/>
        <v>0</v>
      </c>
    </row>
    <row r="168" spans="2:39" ht="13.5">
      <c r="B168" s="109"/>
      <c r="C168" s="102" t="s">
        <v>23</v>
      </c>
      <c r="D168" s="98">
        <f>SUM(G168,J168,M168,P168,S168,V168,Y168,AB168,AE168,AH168,AK168)</f>
        <v>44</v>
      </c>
      <c r="E168" s="66">
        <f t="shared" si="32"/>
        <v>28.58</v>
      </c>
      <c r="F168" s="19">
        <f t="shared" si="16"/>
        <v>1528</v>
      </c>
      <c r="G168" s="21">
        <f aca="true" t="shared" si="46" ref="G168:AM168">SUM(G30,G76,G122)</f>
        <v>36</v>
      </c>
      <c r="H168" s="59">
        <f t="shared" si="46"/>
        <v>18.48</v>
      </c>
      <c r="I168" s="21">
        <f t="shared" si="46"/>
        <v>1206</v>
      </c>
      <c r="J168" s="21">
        <f t="shared" si="46"/>
        <v>8</v>
      </c>
      <c r="K168" s="59">
        <f t="shared" si="46"/>
        <v>10.1</v>
      </c>
      <c r="L168" s="21">
        <f t="shared" si="46"/>
        <v>322</v>
      </c>
      <c r="M168" s="21">
        <f t="shared" si="46"/>
        <v>0</v>
      </c>
      <c r="N168" s="59">
        <f t="shared" si="46"/>
        <v>0</v>
      </c>
      <c r="O168" s="21">
        <f t="shared" si="46"/>
        <v>0</v>
      </c>
      <c r="P168" s="21">
        <f t="shared" si="46"/>
        <v>0</v>
      </c>
      <c r="Q168" s="59">
        <f t="shared" si="46"/>
        <v>0</v>
      </c>
      <c r="R168" s="21">
        <f t="shared" si="46"/>
        <v>0</v>
      </c>
      <c r="S168" s="21">
        <f t="shared" si="46"/>
        <v>0</v>
      </c>
      <c r="T168" s="59">
        <f t="shared" si="46"/>
        <v>0</v>
      </c>
      <c r="U168" s="94">
        <f t="shared" si="46"/>
        <v>0</v>
      </c>
      <c r="V168" s="90">
        <f t="shared" si="46"/>
        <v>0</v>
      </c>
      <c r="W168" s="59">
        <f t="shared" si="46"/>
        <v>0</v>
      </c>
      <c r="X168" s="21">
        <f t="shared" si="46"/>
        <v>0</v>
      </c>
      <c r="Y168" s="21">
        <f t="shared" si="46"/>
        <v>0</v>
      </c>
      <c r="Z168" s="59">
        <f t="shared" si="46"/>
        <v>0</v>
      </c>
      <c r="AA168" s="21">
        <f t="shared" si="46"/>
        <v>0</v>
      </c>
      <c r="AB168" s="21">
        <f t="shared" si="46"/>
        <v>0</v>
      </c>
      <c r="AC168" s="59">
        <f t="shared" si="46"/>
        <v>0</v>
      </c>
      <c r="AD168" s="21">
        <f t="shared" si="46"/>
        <v>0</v>
      </c>
      <c r="AE168" s="21">
        <f t="shared" si="46"/>
        <v>0</v>
      </c>
      <c r="AF168" s="59">
        <f t="shared" si="46"/>
        <v>0</v>
      </c>
      <c r="AG168" s="21">
        <f t="shared" si="46"/>
        <v>0</v>
      </c>
      <c r="AH168" s="21">
        <f t="shared" si="46"/>
        <v>0</v>
      </c>
      <c r="AI168" s="59">
        <f t="shared" si="46"/>
        <v>0</v>
      </c>
      <c r="AJ168" s="21">
        <f t="shared" si="46"/>
        <v>0</v>
      </c>
      <c r="AK168" s="21">
        <f t="shared" si="46"/>
        <v>0</v>
      </c>
      <c r="AL168" s="59">
        <f t="shared" si="46"/>
        <v>0</v>
      </c>
      <c r="AM168" s="94">
        <f t="shared" si="46"/>
        <v>0</v>
      </c>
    </row>
    <row r="169" spans="2:39" ht="13.5">
      <c r="B169" s="110"/>
      <c r="C169" s="102" t="s">
        <v>24</v>
      </c>
      <c r="D169" s="99">
        <f>SUM(G169,J169,M169,P169,S169,V169,Y169,AB169,AE169,AH169,AK169)</f>
        <v>269</v>
      </c>
      <c r="E169" s="69">
        <f t="shared" si="32"/>
        <v>1380.0100000000004</v>
      </c>
      <c r="F169" s="20">
        <f t="shared" si="16"/>
        <v>64493</v>
      </c>
      <c r="G169" s="22">
        <f aca="true" t="shared" si="47" ref="G169:AM169">SUM(G31,G77,G123)</f>
        <v>39</v>
      </c>
      <c r="H169" s="70">
        <f t="shared" si="47"/>
        <v>20.68</v>
      </c>
      <c r="I169" s="22">
        <f t="shared" si="47"/>
        <v>1293</v>
      </c>
      <c r="J169" s="22">
        <f t="shared" si="47"/>
        <v>86</v>
      </c>
      <c r="K169" s="70">
        <f t="shared" si="47"/>
        <v>173.51999999999998</v>
      </c>
      <c r="L169" s="22">
        <f t="shared" si="47"/>
        <v>6089</v>
      </c>
      <c r="M169" s="22">
        <f t="shared" si="47"/>
        <v>38</v>
      </c>
      <c r="N169" s="70">
        <f t="shared" si="47"/>
        <v>144.45000000000005</v>
      </c>
      <c r="O169" s="22">
        <f t="shared" si="47"/>
        <v>4908</v>
      </c>
      <c r="P169" s="22">
        <f t="shared" si="47"/>
        <v>78</v>
      </c>
      <c r="Q169" s="70">
        <f t="shared" si="47"/>
        <v>627.3600000000004</v>
      </c>
      <c r="R169" s="22">
        <f t="shared" si="47"/>
        <v>35474</v>
      </c>
      <c r="S169" s="22">
        <f t="shared" si="47"/>
        <v>15</v>
      </c>
      <c r="T169" s="70">
        <f t="shared" si="47"/>
        <v>186</v>
      </c>
      <c r="U169" s="96">
        <f t="shared" si="47"/>
        <v>8321</v>
      </c>
      <c r="V169" s="91">
        <f t="shared" si="47"/>
        <v>13</v>
      </c>
      <c r="W169" s="70">
        <f t="shared" si="47"/>
        <v>228</v>
      </c>
      <c r="X169" s="22">
        <f t="shared" si="47"/>
        <v>8408</v>
      </c>
      <c r="Y169" s="22">
        <f t="shared" si="47"/>
        <v>0</v>
      </c>
      <c r="Z169" s="70">
        <f t="shared" si="47"/>
        <v>0</v>
      </c>
      <c r="AA169" s="22">
        <f t="shared" si="47"/>
        <v>0</v>
      </c>
      <c r="AB169" s="22">
        <f t="shared" si="47"/>
        <v>0</v>
      </c>
      <c r="AC169" s="70">
        <f t="shared" si="47"/>
        <v>0</v>
      </c>
      <c r="AD169" s="22">
        <f t="shared" si="47"/>
        <v>0</v>
      </c>
      <c r="AE169" s="22">
        <f t="shared" si="47"/>
        <v>0</v>
      </c>
      <c r="AF169" s="70">
        <f t="shared" si="47"/>
        <v>0</v>
      </c>
      <c r="AG169" s="22">
        <f t="shared" si="47"/>
        <v>0</v>
      </c>
      <c r="AH169" s="22">
        <f t="shared" si="47"/>
        <v>0</v>
      </c>
      <c r="AI169" s="70">
        <f t="shared" si="47"/>
        <v>0</v>
      </c>
      <c r="AJ169" s="22">
        <f t="shared" si="47"/>
        <v>0</v>
      </c>
      <c r="AK169" s="22">
        <f t="shared" si="47"/>
        <v>0</v>
      </c>
      <c r="AL169" s="70">
        <f t="shared" si="47"/>
        <v>0</v>
      </c>
      <c r="AM169" s="96">
        <f t="shared" si="47"/>
        <v>0</v>
      </c>
    </row>
    <row r="170" spans="2:39" ht="13.5">
      <c r="B170" s="109" t="s">
        <v>33</v>
      </c>
      <c r="C170" s="104" t="s">
        <v>22</v>
      </c>
      <c r="D170" s="98">
        <f>SUM(G170,J170,M170,P170,S170,V170,Y170,AB170,AE170,AH170,AK170)</f>
        <v>123</v>
      </c>
      <c r="E170" s="66">
        <f t="shared" si="32"/>
        <v>488.07</v>
      </c>
      <c r="F170" s="19">
        <f t="shared" si="16"/>
        <v>14059</v>
      </c>
      <c r="G170" s="21">
        <f aca="true" t="shared" si="48" ref="G170:AM170">SUM(G32,G78,G124)</f>
        <v>1</v>
      </c>
      <c r="H170" s="59">
        <f t="shared" si="48"/>
        <v>0.9</v>
      </c>
      <c r="I170" s="49">
        <f t="shared" si="48"/>
        <v>53</v>
      </c>
      <c r="J170" s="21">
        <f t="shared" si="48"/>
        <v>21</v>
      </c>
      <c r="K170" s="59">
        <f t="shared" si="48"/>
        <v>44.87</v>
      </c>
      <c r="L170" s="49">
        <f t="shared" si="48"/>
        <v>1433</v>
      </c>
      <c r="M170" s="21">
        <f t="shared" si="48"/>
        <v>98</v>
      </c>
      <c r="N170" s="59">
        <f t="shared" si="48"/>
        <v>422.5</v>
      </c>
      <c r="O170" s="49">
        <f t="shared" si="48"/>
        <v>11841</v>
      </c>
      <c r="P170" s="21">
        <f t="shared" si="48"/>
        <v>3</v>
      </c>
      <c r="Q170" s="59">
        <f t="shared" si="48"/>
        <v>19.799999999999997</v>
      </c>
      <c r="R170" s="49">
        <f t="shared" si="48"/>
        <v>732</v>
      </c>
      <c r="S170" s="21">
        <f t="shared" si="48"/>
        <v>0</v>
      </c>
      <c r="T170" s="59">
        <f t="shared" si="48"/>
        <v>0</v>
      </c>
      <c r="U170" s="95">
        <f t="shared" si="48"/>
        <v>0</v>
      </c>
      <c r="V170" s="90">
        <f t="shared" si="48"/>
        <v>0</v>
      </c>
      <c r="W170" s="59">
        <f t="shared" si="48"/>
        <v>0</v>
      </c>
      <c r="X170" s="49">
        <f t="shared" si="48"/>
        <v>0</v>
      </c>
      <c r="Y170" s="21">
        <f t="shared" si="48"/>
        <v>0</v>
      </c>
      <c r="Z170" s="59">
        <f t="shared" si="48"/>
        <v>0</v>
      </c>
      <c r="AA170" s="49">
        <f t="shared" si="48"/>
        <v>0</v>
      </c>
      <c r="AB170" s="21">
        <f t="shared" si="48"/>
        <v>0</v>
      </c>
      <c r="AC170" s="59">
        <f t="shared" si="48"/>
        <v>0</v>
      </c>
      <c r="AD170" s="49">
        <f t="shared" si="48"/>
        <v>0</v>
      </c>
      <c r="AE170" s="21">
        <f t="shared" si="48"/>
        <v>0</v>
      </c>
      <c r="AF170" s="59">
        <f t="shared" si="48"/>
        <v>0</v>
      </c>
      <c r="AG170" s="49">
        <f t="shared" si="48"/>
        <v>0</v>
      </c>
      <c r="AH170" s="21">
        <f t="shared" si="48"/>
        <v>0</v>
      </c>
      <c r="AI170" s="59">
        <f t="shared" si="48"/>
        <v>0</v>
      </c>
      <c r="AJ170" s="49">
        <f t="shared" si="48"/>
        <v>0</v>
      </c>
      <c r="AK170" s="21">
        <f t="shared" si="48"/>
        <v>0</v>
      </c>
      <c r="AL170" s="59">
        <f t="shared" si="48"/>
        <v>0</v>
      </c>
      <c r="AM170" s="95">
        <f t="shared" si="48"/>
        <v>0</v>
      </c>
    </row>
    <row r="171" spans="2:39" ht="13.5">
      <c r="B171" s="109"/>
      <c r="C171" s="102" t="s">
        <v>23</v>
      </c>
      <c r="D171" s="98">
        <f aca="true" t="shared" si="49" ref="D171:D181">SUM(G171,J171,M171,P171,S171,V171,Y171,AB171,AE171,AH171,AK171)</f>
        <v>27</v>
      </c>
      <c r="E171" s="66">
        <f t="shared" si="32"/>
        <v>24.950000000000003</v>
      </c>
      <c r="F171" s="19">
        <f t="shared" si="16"/>
        <v>845</v>
      </c>
      <c r="G171" s="21">
        <f aca="true" t="shared" si="50" ref="G171:AM171">SUM(G33,G79,G125)</f>
        <v>16</v>
      </c>
      <c r="H171" s="59">
        <f t="shared" si="50"/>
        <v>10.020000000000001</v>
      </c>
      <c r="I171" s="21">
        <f t="shared" si="50"/>
        <v>510</v>
      </c>
      <c r="J171" s="21">
        <f t="shared" si="50"/>
        <v>11</v>
      </c>
      <c r="K171" s="59">
        <f t="shared" si="50"/>
        <v>14.93</v>
      </c>
      <c r="L171" s="21">
        <f t="shared" si="50"/>
        <v>335</v>
      </c>
      <c r="M171" s="21">
        <f t="shared" si="50"/>
        <v>0</v>
      </c>
      <c r="N171" s="59">
        <f t="shared" si="50"/>
        <v>0</v>
      </c>
      <c r="O171" s="21">
        <f t="shared" si="50"/>
        <v>0</v>
      </c>
      <c r="P171" s="21">
        <f t="shared" si="50"/>
        <v>0</v>
      </c>
      <c r="Q171" s="59">
        <f t="shared" si="50"/>
        <v>0</v>
      </c>
      <c r="R171" s="21">
        <f t="shared" si="50"/>
        <v>0</v>
      </c>
      <c r="S171" s="21">
        <f t="shared" si="50"/>
        <v>0</v>
      </c>
      <c r="T171" s="59">
        <f t="shared" si="50"/>
        <v>0</v>
      </c>
      <c r="U171" s="94">
        <f t="shared" si="50"/>
        <v>0</v>
      </c>
      <c r="V171" s="90">
        <f t="shared" si="50"/>
        <v>0</v>
      </c>
      <c r="W171" s="59">
        <f t="shared" si="50"/>
        <v>0</v>
      </c>
      <c r="X171" s="21">
        <f t="shared" si="50"/>
        <v>0</v>
      </c>
      <c r="Y171" s="21">
        <f t="shared" si="50"/>
        <v>0</v>
      </c>
      <c r="Z171" s="59">
        <f t="shared" si="50"/>
        <v>0</v>
      </c>
      <c r="AA171" s="21">
        <f t="shared" si="50"/>
        <v>0</v>
      </c>
      <c r="AB171" s="21">
        <f t="shared" si="50"/>
        <v>0</v>
      </c>
      <c r="AC171" s="59">
        <f t="shared" si="50"/>
        <v>0</v>
      </c>
      <c r="AD171" s="21">
        <f t="shared" si="50"/>
        <v>0</v>
      </c>
      <c r="AE171" s="21">
        <f t="shared" si="50"/>
        <v>0</v>
      </c>
      <c r="AF171" s="59">
        <f t="shared" si="50"/>
        <v>0</v>
      </c>
      <c r="AG171" s="21">
        <f t="shared" si="50"/>
        <v>0</v>
      </c>
      <c r="AH171" s="21">
        <f t="shared" si="50"/>
        <v>0</v>
      </c>
      <c r="AI171" s="59">
        <f t="shared" si="50"/>
        <v>0</v>
      </c>
      <c r="AJ171" s="21">
        <f t="shared" si="50"/>
        <v>0</v>
      </c>
      <c r="AK171" s="21">
        <f t="shared" si="50"/>
        <v>0</v>
      </c>
      <c r="AL171" s="59">
        <f t="shared" si="50"/>
        <v>0</v>
      </c>
      <c r="AM171" s="94">
        <f t="shared" si="50"/>
        <v>0</v>
      </c>
    </row>
    <row r="172" spans="2:39" ht="13.5">
      <c r="B172" s="109"/>
      <c r="C172" s="103" t="s">
        <v>24</v>
      </c>
      <c r="D172" s="99">
        <f t="shared" si="49"/>
        <v>150</v>
      </c>
      <c r="E172" s="69">
        <f t="shared" si="32"/>
        <v>513.02</v>
      </c>
      <c r="F172" s="20">
        <f t="shared" si="16"/>
        <v>14904</v>
      </c>
      <c r="G172" s="22">
        <f aca="true" t="shared" si="51" ref="G172:AM172">SUM(G34,G80,G126)</f>
        <v>17</v>
      </c>
      <c r="H172" s="70">
        <f t="shared" si="51"/>
        <v>10.920000000000002</v>
      </c>
      <c r="I172" s="22">
        <f t="shared" si="51"/>
        <v>563</v>
      </c>
      <c r="J172" s="22">
        <f t="shared" si="51"/>
        <v>32</v>
      </c>
      <c r="K172" s="70">
        <f t="shared" si="51"/>
        <v>59.80000000000001</v>
      </c>
      <c r="L172" s="22">
        <f t="shared" si="51"/>
        <v>1768</v>
      </c>
      <c r="M172" s="22">
        <f t="shared" si="51"/>
        <v>98</v>
      </c>
      <c r="N172" s="70">
        <f t="shared" si="51"/>
        <v>422.5</v>
      </c>
      <c r="O172" s="22">
        <f t="shared" si="51"/>
        <v>11841</v>
      </c>
      <c r="P172" s="22">
        <f t="shared" si="51"/>
        <v>3</v>
      </c>
      <c r="Q172" s="70">
        <f t="shared" si="51"/>
        <v>19.799999999999997</v>
      </c>
      <c r="R172" s="22">
        <f t="shared" si="51"/>
        <v>732</v>
      </c>
      <c r="S172" s="22">
        <f t="shared" si="51"/>
        <v>0</v>
      </c>
      <c r="T172" s="70">
        <f t="shared" si="51"/>
        <v>0</v>
      </c>
      <c r="U172" s="96">
        <f t="shared" si="51"/>
        <v>0</v>
      </c>
      <c r="V172" s="91">
        <f t="shared" si="51"/>
        <v>0</v>
      </c>
      <c r="W172" s="70">
        <f t="shared" si="51"/>
        <v>0</v>
      </c>
      <c r="X172" s="22">
        <f t="shared" si="51"/>
        <v>0</v>
      </c>
      <c r="Y172" s="22">
        <f t="shared" si="51"/>
        <v>0</v>
      </c>
      <c r="Z172" s="70">
        <f t="shared" si="51"/>
        <v>0</v>
      </c>
      <c r="AA172" s="22">
        <f t="shared" si="51"/>
        <v>0</v>
      </c>
      <c r="AB172" s="22">
        <f t="shared" si="51"/>
        <v>0</v>
      </c>
      <c r="AC172" s="70">
        <f t="shared" si="51"/>
        <v>0</v>
      </c>
      <c r="AD172" s="22">
        <f t="shared" si="51"/>
        <v>0</v>
      </c>
      <c r="AE172" s="22">
        <f t="shared" si="51"/>
        <v>0</v>
      </c>
      <c r="AF172" s="70">
        <f t="shared" si="51"/>
        <v>0</v>
      </c>
      <c r="AG172" s="22">
        <f t="shared" si="51"/>
        <v>0</v>
      </c>
      <c r="AH172" s="22">
        <f t="shared" si="51"/>
        <v>0</v>
      </c>
      <c r="AI172" s="70">
        <f t="shared" si="51"/>
        <v>0</v>
      </c>
      <c r="AJ172" s="22">
        <f t="shared" si="51"/>
        <v>0</v>
      </c>
      <c r="AK172" s="22">
        <f t="shared" si="51"/>
        <v>0</v>
      </c>
      <c r="AL172" s="70">
        <f t="shared" si="51"/>
        <v>0</v>
      </c>
      <c r="AM172" s="96">
        <f t="shared" si="51"/>
        <v>0</v>
      </c>
    </row>
    <row r="173" spans="2:39" ht="13.5">
      <c r="B173" s="108" t="s">
        <v>34</v>
      </c>
      <c r="C173" s="102" t="s">
        <v>22</v>
      </c>
      <c r="D173" s="98">
        <f t="shared" si="49"/>
        <v>8</v>
      </c>
      <c r="E173" s="66">
        <f t="shared" si="32"/>
        <v>811.87</v>
      </c>
      <c r="F173" s="19">
        <f t="shared" si="16"/>
        <v>7677</v>
      </c>
      <c r="G173" s="21">
        <f aca="true" t="shared" si="52" ref="G173:AM173">SUM(G35,G81,G127)</f>
        <v>0</v>
      </c>
      <c r="H173" s="59">
        <f t="shared" si="52"/>
        <v>0</v>
      </c>
      <c r="I173" s="49">
        <f t="shared" si="52"/>
        <v>0</v>
      </c>
      <c r="J173" s="21">
        <f t="shared" si="52"/>
        <v>1</v>
      </c>
      <c r="K173" s="59">
        <f t="shared" si="52"/>
        <v>1.4</v>
      </c>
      <c r="L173" s="49">
        <f t="shared" si="52"/>
        <v>77</v>
      </c>
      <c r="M173" s="21">
        <f t="shared" si="52"/>
        <v>2</v>
      </c>
      <c r="N173" s="59">
        <f t="shared" si="52"/>
        <v>8.469999999999999</v>
      </c>
      <c r="O173" s="49">
        <f t="shared" si="52"/>
        <v>120</v>
      </c>
      <c r="P173" s="21">
        <f t="shared" si="52"/>
        <v>0</v>
      </c>
      <c r="Q173" s="59">
        <f t="shared" si="52"/>
        <v>0</v>
      </c>
      <c r="R173" s="49">
        <f t="shared" si="52"/>
        <v>0</v>
      </c>
      <c r="S173" s="21">
        <f t="shared" si="52"/>
        <v>0</v>
      </c>
      <c r="T173" s="59">
        <f t="shared" si="52"/>
        <v>0</v>
      </c>
      <c r="U173" s="95">
        <f t="shared" si="52"/>
        <v>0</v>
      </c>
      <c r="V173" s="90">
        <f t="shared" si="52"/>
        <v>1</v>
      </c>
      <c r="W173" s="59">
        <f t="shared" si="52"/>
        <v>19</v>
      </c>
      <c r="X173" s="49">
        <f t="shared" si="52"/>
        <v>842</v>
      </c>
      <c r="Y173" s="21">
        <f t="shared" si="52"/>
        <v>0</v>
      </c>
      <c r="Z173" s="59">
        <f t="shared" si="52"/>
        <v>0</v>
      </c>
      <c r="AA173" s="49">
        <f t="shared" si="52"/>
        <v>0</v>
      </c>
      <c r="AB173" s="21">
        <f t="shared" si="52"/>
        <v>0</v>
      </c>
      <c r="AC173" s="59">
        <f t="shared" si="52"/>
        <v>0</v>
      </c>
      <c r="AD173" s="49">
        <f t="shared" si="52"/>
        <v>0</v>
      </c>
      <c r="AE173" s="21">
        <f t="shared" si="52"/>
        <v>2</v>
      </c>
      <c r="AF173" s="59">
        <f t="shared" si="52"/>
        <v>117</v>
      </c>
      <c r="AG173" s="49">
        <f t="shared" si="52"/>
        <v>5558</v>
      </c>
      <c r="AH173" s="21">
        <f t="shared" si="52"/>
        <v>1</v>
      </c>
      <c r="AI173" s="59">
        <f t="shared" si="52"/>
        <v>167</v>
      </c>
      <c r="AJ173" s="49">
        <f t="shared" si="52"/>
        <v>460</v>
      </c>
      <c r="AK173" s="21">
        <f t="shared" si="52"/>
        <v>1</v>
      </c>
      <c r="AL173" s="59">
        <f t="shared" si="52"/>
        <v>499</v>
      </c>
      <c r="AM173" s="95">
        <f t="shared" si="52"/>
        <v>620</v>
      </c>
    </row>
    <row r="174" spans="2:39" ht="13.5">
      <c r="B174" s="109"/>
      <c r="C174" s="102" t="s">
        <v>23</v>
      </c>
      <c r="D174" s="98">
        <f t="shared" si="49"/>
        <v>10</v>
      </c>
      <c r="E174" s="66">
        <f t="shared" si="32"/>
        <v>7.460000000000001</v>
      </c>
      <c r="F174" s="19">
        <f t="shared" si="16"/>
        <v>390</v>
      </c>
      <c r="G174" s="21">
        <f aca="true" t="shared" si="53" ref="G174:AM174">SUM(G36,G82,G128)</f>
        <v>7</v>
      </c>
      <c r="H174" s="59">
        <f t="shared" si="53"/>
        <v>4.19</v>
      </c>
      <c r="I174" s="21">
        <f t="shared" si="53"/>
        <v>270</v>
      </c>
      <c r="J174" s="21">
        <f t="shared" si="53"/>
        <v>3</v>
      </c>
      <c r="K174" s="59">
        <f t="shared" si="53"/>
        <v>3.27</v>
      </c>
      <c r="L174" s="21">
        <f t="shared" si="53"/>
        <v>120</v>
      </c>
      <c r="M174" s="21">
        <f t="shared" si="53"/>
        <v>0</v>
      </c>
      <c r="N174" s="59">
        <f t="shared" si="53"/>
        <v>0</v>
      </c>
      <c r="O174" s="21">
        <f t="shared" si="53"/>
        <v>0</v>
      </c>
      <c r="P174" s="21">
        <f t="shared" si="53"/>
        <v>0</v>
      </c>
      <c r="Q174" s="59">
        <f t="shared" si="53"/>
        <v>0</v>
      </c>
      <c r="R174" s="21">
        <f t="shared" si="53"/>
        <v>0</v>
      </c>
      <c r="S174" s="21">
        <f t="shared" si="53"/>
        <v>0</v>
      </c>
      <c r="T174" s="59">
        <f t="shared" si="53"/>
        <v>0</v>
      </c>
      <c r="U174" s="94">
        <f t="shared" si="53"/>
        <v>0</v>
      </c>
      <c r="V174" s="90">
        <f t="shared" si="53"/>
        <v>0</v>
      </c>
      <c r="W174" s="59">
        <f t="shared" si="53"/>
        <v>0</v>
      </c>
      <c r="X174" s="21">
        <f t="shared" si="53"/>
        <v>0</v>
      </c>
      <c r="Y174" s="21">
        <f t="shared" si="53"/>
        <v>0</v>
      </c>
      <c r="Z174" s="59">
        <f t="shared" si="53"/>
        <v>0</v>
      </c>
      <c r="AA174" s="21">
        <f t="shared" si="53"/>
        <v>0</v>
      </c>
      <c r="AB174" s="21">
        <f t="shared" si="53"/>
        <v>0</v>
      </c>
      <c r="AC174" s="59">
        <f t="shared" si="53"/>
        <v>0</v>
      </c>
      <c r="AD174" s="21">
        <f t="shared" si="53"/>
        <v>0</v>
      </c>
      <c r="AE174" s="21">
        <f t="shared" si="53"/>
        <v>0</v>
      </c>
      <c r="AF174" s="59">
        <f t="shared" si="53"/>
        <v>0</v>
      </c>
      <c r="AG174" s="21">
        <f t="shared" si="53"/>
        <v>0</v>
      </c>
      <c r="AH174" s="21">
        <f t="shared" si="53"/>
        <v>0</v>
      </c>
      <c r="AI174" s="59">
        <f t="shared" si="53"/>
        <v>0</v>
      </c>
      <c r="AJ174" s="21">
        <f t="shared" si="53"/>
        <v>0</v>
      </c>
      <c r="AK174" s="21">
        <f t="shared" si="53"/>
        <v>0</v>
      </c>
      <c r="AL174" s="59">
        <f t="shared" si="53"/>
        <v>0</v>
      </c>
      <c r="AM174" s="94">
        <f t="shared" si="53"/>
        <v>0</v>
      </c>
    </row>
    <row r="175" spans="2:39" ht="13.5">
      <c r="B175" s="110"/>
      <c r="C175" s="102" t="s">
        <v>24</v>
      </c>
      <c r="D175" s="99">
        <f t="shared" si="49"/>
        <v>18</v>
      </c>
      <c r="E175" s="69">
        <f t="shared" si="32"/>
        <v>819.3299999999999</v>
      </c>
      <c r="F175" s="20">
        <f t="shared" si="16"/>
        <v>8067</v>
      </c>
      <c r="G175" s="22">
        <f aca="true" t="shared" si="54" ref="G175:AM175">SUM(G37,G83,G129)</f>
        <v>7</v>
      </c>
      <c r="H175" s="70">
        <f t="shared" si="54"/>
        <v>4.19</v>
      </c>
      <c r="I175" s="22">
        <f t="shared" si="54"/>
        <v>270</v>
      </c>
      <c r="J175" s="22">
        <f t="shared" si="54"/>
        <v>4</v>
      </c>
      <c r="K175" s="70">
        <f t="shared" si="54"/>
        <v>4.67</v>
      </c>
      <c r="L175" s="22">
        <f t="shared" si="54"/>
        <v>197</v>
      </c>
      <c r="M175" s="22">
        <f t="shared" si="54"/>
        <v>2</v>
      </c>
      <c r="N175" s="70">
        <f t="shared" si="54"/>
        <v>8.469999999999999</v>
      </c>
      <c r="O175" s="22">
        <f t="shared" si="54"/>
        <v>120</v>
      </c>
      <c r="P175" s="22">
        <f t="shared" si="54"/>
        <v>0</v>
      </c>
      <c r="Q175" s="70">
        <f t="shared" si="54"/>
        <v>0</v>
      </c>
      <c r="R175" s="22">
        <f t="shared" si="54"/>
        <v>0</v>
      </c>
      <c r="S175" s="22">
        <f t="shared" si="54"/>
        <v>0</v>
      </c>
      <c r="T175" s="70">
        <f t="shared" si="54"/>
        <v>0</v>
      </c>
      <c r="U175" s="96">
        <f t="shared" si="54"/>
        <v>0</v>
      </c>
      <c r="V175" s="91">
        <f t="shared" si="54"/>
        <v>1</v>
      </c>
      <c r="W175" s="70">
        <f t="shared" si="54"/>
        <v>19</v>
      </c>
      <c r="X175" s="22">
        <f t="shared" si="54"/>
        <v>842</v>
      </c>
      <c r="Y175" s="22">
        <f t="shared" si="54"/>
        <v>0</v>
      </c>
      <c r="Z175" s="70">
        <f t="shared" si="54"/>
        <v>0</v>
      </c>
      <c r="AA175" s="22">
        <f t="shared" si="54"/>
        <v>0</v>
      </c>
      <c r="AB175" s="22">
        <f t="shared" si="54"/>
        <v>0</v>
      </c>
      <c r="AC175" s="70">
        <f t="shared" si="54"/>
        <v>0</v>
      </c>
      <c r="AD175" s="22">
        <f t="shared" si="54"/>
        <v>0</v>
      </c>
      <c r="AE175" s="22">
        <f t="shared" si="54"/>
        <v>2</v>
      </c>
      <c r="AF175" s="70">
        <f t="shared" si="54"/>
        <v>117</v>
      </c>
      <c r="AG175" s="22">
        <f t="shared" si="54"/>
        <v>5558</v>
      </c>
      <c r="AH175" s="22">
        <f t="shared" si="54"/>
        <v>1</v>
      </c>
      <c r="AI175" s="70">
        <f t="shared" si="54"/>
        <v>167</v>
      </c>
      <c r="AJ175" s="22">
        <f t="shared" si="54"/>
        <v>460</v>
      </c>
      <c r="AK175" s="22">
        <f t="shared" si="54"/>
        <v>1</v>
      </c>
      <c r="AL175" s="70">
        <f t="shared" si="54"/>
        <v>499</v>
      </c>
      <c r="AM175" s="96">
        <f t="shared" si="54"/>
        <v>620</v>
      </c>
    </row>
    <row r="176" spans="2:39" ht="13.5">
      <c r="B176" s="109" t="s">
        <v>35</v>
      </c>
      <c r="C176" s="104" t="s">
        <v>22</v>
      </c>
      <c r="D176" s="98">
        <f t="shared" si="49"/>
        <v>0</v>
      </c>
      <c r="E176" s="66">
        <f t="shared" si="32"/>
        <v>0</v>
      </c>
      <c r="F176" s="19">
        <f t="shared" si="16"/>
        <v>0</v>
      </c>
      <c r="G176" s="21">
        <f aca="true" t="shared" si="55" ref="G176:AM176">SUM(G38,G84,G130)</f>
        <v>0</v>
      </c>
      <c r="H176" s="59">
        <f t="shared" si="55"/>
        <v>0</v>
      </c>
      <c r="I176" s="49">
        <f t="shared" si="55"/>
        <v>0</v>
      </c>
      <c r="J176" s="21">
        <f t="shared" si="55"/>
        <v>0</v>
      </c>
      <c r="K176" s="59">
        <f t="shared" si="55"/>
        <v>0</v>
      </c>
      <c r="L176" s="49">
        <f t="shared" si="55"/>
        <v>0</v>
      </c>
      <c r="M176" s="21">
        <f t="shared" si="55"/>
        <v>0</v>
      </c>
      <c r="N176" s="59">
        <f t="shared" si="55"/>
        <v>0</v>
      </c>
      <c r="O176" s="49">
        <f t="shared" si="55"/>
        <v>0</v>
      </c>
      <c r="P176" s="21">
        <f t="shared" si="55"/>
        <v>0</v>
      </c>
      <c r="Q176" s="59">
        <f t="shared" si="55"/>
        <v>0</v>
      </c>
      <c r="R176" s="49">
        <f t="shared" si="55"/>
        <v>0</v>
      </c>
      <c r="S176" s="21">
        <f t="shared" si="55"/>
        <v>0</v>
      </c>
      <c r="T176" s="59">
        <f t="shared" si="55"/>
        <v>0</v>
      </c>
      <c r="U176" s="95">
        <f t="shared" si="55"/>
        <v>0</v>
      </c>
      <c r="V176" s="90">
        <f t="shared" si="55"/>
        <v>0</v>
      </c>
      <c r="W176" s="59">
        <f t="shared" si="55"/>
        <v>0</v>
      </c>
      <c r="X176" s="49">
        <f t="shared" si="55"/>
        <v>0</v>
      </c>
      <c r="Y176" s="21">
        <f t="shared" si="55"/>
        <v>0</v>
      </c>
      <c r="Z176" s="59">
        <f t="shared" si="55"/>
        <v>0</v>
      </c>
      <c r="AA176" s="49">
        <f t="shared" si="55"/>
        <v>0</v>
      </c>
      <c r="AB176" s="21">
        <f t="shared" si="55"/>
        <v>0</v>
      </c>
      <c r="AC176" s="59">
        <f t="shared" si="55"/>
        <v>0</v>
      </c>
      <c r="AD176" s="49">
        <f t="shared" si="55"/>
        <v>0</v>
      </c>
      <c r="AE176" s="21">
        <f t="shared" si="55"/>
        <v>0</v>
      </c>
      <c r="AF176" s="59">
        <f t="shared" si="55"/>
        <v>0</v>
      </c>
      <c r="AG176" s="49">
        <f t="shared" si="55"/>
        <v>0</v>
      </c>
      <c r="AH176" s="21">
        <f t="shared" si="55"/>
        <v>0</v>
      </c>
      <c r="AI176" s="59">
        <f t="shared" si="55"/>
        <v>0</v>
      </c>
      <c r="AJ176" s="49">
        <f t="shared" si="55"/>
        <v>0</v>
      </c>
      <c r="AK176" s="21">
        <f t="shared" si="55"/>
        <v>0</v>
      </c>
      <c r="AL176" s="59">
        <f t="shared" si="55"/>
        <v>0</v>
      </c>
      <c r="AM176" s="95">
        <f t="shared" si="55"/>
        <v>0</v>
      </c>
    </row>
    <row r="177" spans="2:39" ht="13.5">
      <c r="B177" s="109"/>
      <c r="C177" s="102" t="s">
        <v>23</v>
      </c>
      <c r="D177" s="98">
        <f t="shared" si="49"/>
        <v>4</v>
      </c>
      <c r="E177" s="66">
        <f t="shared" si="32"/>
        <v>3.38</v>
      </c>
      <c r="F177" s="19">
        <f t="shared" si="16"/>
        <v>120</v>
      </c>
      <c r="G177" s="21">
        <f aca="true" t="shared" si="56" ref="G177:AM177">SUM(G39,G85,G131)</f>
        <v>3</v>
      </c>
      <c r="H177" s="59">
        <f t="shared" si="56"/>
        <v>1.4</v>
      </c>
      <c r="I177" s="21">
        <f t="shared" si="56"/>
        <v>90</v>
      </c>
      <c r="J177" s="21">
        <f t="shared" si="56"/>
        <v>1</v>
      </c>
      <c r="K177" s="59">
        <f t="shared" si="56"/>
        <v>1.98</v>
      </c>
      <c r="L177" s="21">
        <f t="shared" si="56"/>
        <v>30</v>
      </c>
      <c r="M177" s="21">
        <f t="shared" si="56"/>
        <v>0</v>
      </c>
      <c r="N177" s="59">
        <f t="shared" si="56"/>
        <v>0</v>
      </c>
      <c r="O177" s="21">
        <f t="shared" si="56"/>
        <v>0</v>
      </c>
      <c r="P177" s="21">
        <f t="shared" si="56"/>
        <v>0</v>
      </c>
      <c r="Q177" s="59">
        <f t="shared" si="56"/>
        <v>0</v>
      </c>
      <c r="R177" s="21">
        <f t="shared" si="56"/>
        <v>0</v>
      </c>
      <c r="S177" s="21">
        <f t="shared" si="56"/>
        <v>0</v>
      </c>
      <c r="T177" s="59">
        <f t="shared" si="56"/>
        <v>0</v>
      </c>
      <c r="U177" s="94">
        <f t="shared" si="56"/>
        <v>0</v>
      </c>
      <c r="V177" s="90">
        <f t="shared" si="56"/>
        <v>0</v>
      </c>
      <c r="W177" s="59">
        <f t="shared" si="56"/>
        <v>0</v>
      </c>
      <c r="X177" s="21">
        <f t="shared" si="56"/>
        <v>0</v>
      </c>
      <c r="Y177" s="21">
        <f t="shared" si="56"/>
        <v>0</v>
      </c>
      <c r="Z177" s="59">
        <f t="shared" si="56"/>
        <v>0</v>
      </c>
      <c r="AA177" s="21">
        <f t="shared" si="56"/>
        <v>0</v>
      </c>
      <c r="AB177" s="21">
        <f t="shared" si="56"/>
        <v>0</v>
      </c>
      <c r="AC177" s="59">
        <f t="shared" si="56"/>
        <v>0</v>
      </c>
      <c r="AD177" s="21">
        <f t="shared" si="56"/>
        <v>0</v>
      </c>
      <c r="AE177" s="21">
        <f t="shared" si="56"/>
        <v>0</v>
      </c>
      <c r="AF177" s="59">
        <f t="shared" si="56"/>
        <v>0</v>
      </c>
      <c r="AG177" s="21">
        <f t="shared" si="56"/>
        <v>0</v>
      </c>
      <c r="AH177" s="21">
        <f t="shared" si="56"/>
        <v>0</v>
      </c>
      <c r="AI177" s="59">
        <f t="shared" si="56"/>
        <v>0</v>
      </c>
      <c r="AJ177" s="21">
        <f t="shared" si="56"/>
        <v>0</v>
      </c>
      <c r="AK177" s="21">
        <f t="shared" si="56"/>
        <v>0</v>
      </c>
      <c r="AL177" s="59">
        <f t="shared" si="56"/>
        <v>0</v>
      </c>
      <c r="AM177" s="94">
        <f t="shared" si="56"/>
        <v>0</v>
      </c>
    </row>
    <row r="178" spans="2:39" ht="13.5">
      <c r="B178" s="109"/>
      <c r="C178" s="103" t="s">
        <v>24</v>
      </c>
      <c r="D178" s="99">
        <f t="shared" si="49"/>
        <v>4</v>
      </c>
      <c r="E178" s="69">
        <f t="shared" si="32"/>
        <v>3.38</v>
      </c>
      <c r="F178" s="20">
        <f t="shared" si="16"/>
        <v>120</v>
      </c>
      <c r="G178" s="22">
        <f aca="true" t="shared" si="57" ref="G178:AM178">SUM(G40,G86,G132)</f>
        <v>3</v>
      </c>
      <c r="H178" s="70">
        <f t="shared" si="57"/>
        <v>1.4</v>
      </c>
      <c r="I178" s="22">
        <f t="shared" si="57"/>
        <v>90</v>
      </c>
      <c r="J178" s="22">
        <f t="shared" si="57"/>
        <v>1</v>
      </c>
      <c r="K178" s="70">
        <f t="shared" si="57"/>
        <v>1.98</v>
      </c>
      <c r="L178" s="22">
        <f t="shared" si="57"/>
        <v>30</v>
      </c>
      <c r="M178" s="22">
        <f t="shared" si="57"/>
        <v>0</v>
      </c>
      <c r="N178" s="70">
        <f t="shared" si="57"/>
        <v>0</v>
      </c>
      <c r="O178" s="22">
        <f t="shared" si="57"/>
        <v>0</v>
      </c>
      <c r="P178" s="22">
        <f t="shared" si="57"/>
        <v>0</v>
      </c>
      <c r="Q178" s="70">
        <f t="shared" si="57"/>
        <v>0</v>
      </c>
      <c r="R178" s="22">
        <f t="shared" si="57"/>
        <v>0</v>
      </c>
      <c r="S178" s="22">
        <f t="shared" si="57"/>
        <v>0</v>
      </c>
      <c r="T178" s="70">
        <f t="shared" si="57"/>
        <v>0</v>
      </c>
      <c r="U178" s="96">
        <f t="shared" si="57"/>
        <v>0</v>
      </c>
      <c r="V178" s="91">
        <f t="shared" si="57"/>
        <v>0</v>
      </c>
      <c r="W178" s="70">
        <f t="shared" si="57"/>
        <v>0</v>
      </c>
      <c r="X178" s="22">
        <f t="shared" si="57"/>
        <v>0</v>
      </c>
      <c r="Y178" s="22">
        <f t="shared" si="57"/>
        <v>0</v>
      </c>
      <c r="Z178" s="70">
        <f t="shared" si="57"/>
        <v>0</v>
      </c>
      <c r="AA178" s="22">
        <f t="shared" si="57"/>
        <v>0</v>
      </c>
      <c r="AB178" s="22">
        <f t="shared" si="57"/>
        <v>0</v>
      </c>
      <c r="AC178" s="70">
        <f t="shared" si="57"/>
        <v>0</v>
      </c>
      <c r="AD178" s="22">
        <f t="shared" si="57"/>
        <v>0</v>
      </c>
      <c r="AE178" s="22">
        <f t="shared" si="57"/>
        <v>0</v>
      </c>
      <c r="AF178" s="70">
        <f t="shared" si="57"/>
        <v>0</v>
      </c>
      <c r="AG178" s="22">
        <f t="shared" si="57"/>
        <v>0</v>
      </c>
      <c r="AH178" s="22">
        <f t="shared" si="57"/>
        <v>0</v>
      </c>
      <c r="AI178" s="70">
        <f t="shared" si="57"/>
        <v>0</v>
      </c>
      <c r="AJ178" s="22">
        <f t="shared" si="57"/>
        <v>0</v>
      </c>
      <c r="AK178" s="22">
        <f t="shared" si="57"/>
        <v>0</v>
      </c>
      <c r="AL178" s="70">
        <f t="shared" si="57"/>
        <v>0</v>
      </c>
      <c r="AM178" s="96">
        <f t="shared" si="57"/>
        <v>0</v>
      </c>
    </row>
    <row r="179" spans="2:39" ht="13.5">
      <c r="B179" s="109" t="s">
        <v>36</v>
      </c>
      <c r="C179" s="104" t="s">
        <v>22</v>
      </c>
      <c r="D179" s="98">
        <f t="shared" si="49"/>
        <v>5</v>
      </c>
      <c r="E179" s="66">
        <f t="shared" si="32"/>
        <v>42.1</v>
      </c>
      <c r="F179" s="19">
        <f t="shared" si="16"/>
        <v>904</v>
      </c>
      <c r="G179" s="21">
        <f aca="true" t="shared" si="58" ref="G179:AM179">SUM(G41,G87,G133)</f>
        <v>0</v>
      </c>
      <c r="H179" s="59">
        <f t="shared" si="58"/>
        <v>0</v>
      </c>
      <c r="I179" s="49">
        <f t="shared" si="58"/>
        <v>0</v>
      </c>
      <c r="J179" s="21">
        <f t="shared" si="58"/>
        <v>0</v>
      </c>
      <c r="K179" s="59">
        <f t="shared" si="58"/>
        <v>0</v>
      </c>
      <c r="L179" s="49">
        <f t="shared" si="58"/>
        <v>0</v>
      </c>
      <c r="M179" s="21">
        <f t="shared" si="58"/>
        <v>2</v>
      </c>
      <c r="N179" s="59">
        <f t="shared" si="58"/>
        <v>6.8</v>
      </c>
      <c r="O179" s="49">
        <f t="shared" si="58"/>
        <v>130</v>
      </c>
      <c r="P179" s="21">
        <f t="shared" si="58"/>
        <v>1</v>
      </c>
      <c r="Q179" s="59">
        <f t="shared" si="58"/>
        <v>7.3</v>
      </c>
      <c r="R179" s="49">
        <f t="shared" si="58"/>
        <v>313</v>
      </c>
      <c r="S179" s="21">
        <f t="shared" si="58"/>
        <v>1</v>
      </c>
      <c r="T179" s="59">
        <f t="shared" si="58"/>
        <v>10</v>
      </c>
      <c r="U179" s="95">
        <f t="shared" si="58"/>
        <v>301</v>
      </c>
      <c r="V179" s="90">
        <f t="shared" si="58"/>
        <v>1</v>
      </c>
      <c r="W179" s="59">
        <f t="shared" si="58"/>
        <v>18</v>
      </c>
      <c r="X179" s="49">
        <f t="shared" si="58"/>
        <v>160</v>
      </c>
      <c r="Y179" s="21">
        <f t="shared" si="58"/>
        <v>0</v>
      </c>
      <c r="Z179" s="59">
        <f t="shared" si="58"/>
        <v>0</v>
      </c>
      <c r="AA179" s="49">
        <f t="shared" si="58"/>
        <v>0</v>
      </c>
      <c r="AB179" s="21">
        <f t="shared" si="58"/>
        <v>0</v>
      </c>
      <c r="AC179" s="59">
        <f t="shared" si="58"/>
        <v>0</v>
      </c>
      <c r="AD179" s="49">
        <f t="shared" si="58"/>
        <v>0</v>
      </c>
      <c r="AE179" s="21">
        <f t="shared" si="58"/>
        <v>0</v>
      </c>
      <c r="AF179" s="59">
        <f t="shared" si="58"/>
        <v>0</v>
      </c>
      <c r="AG179" s="49">
        <f t="shared" si="58"/>
        <v>0</v>
      </c>
      <c r="AH179" s="21">
        <f t="shared" si="58"/>
        <v>0</v>
      </c>
      <c r="AI179" s="59">
        <f t="shared" si="58"/>
        <v>0</v>
      </c>
      <c r="AJ179" s="49">
        <f t="shared" si="58"/>
        <v>0</v>
      </c>
      <c r="AK179" s="21">
        <f t="shared" si="58"/>
        <v>0</v>
      </c>
      <c r="AL179" s="59">
        <f t="shared" si="58"/>
        <v>0</v>
      </c>
      <c r="AM179" s="95">
        <f t="shared" si="58"/>
        <v>0</v>
      </c>
    </row>
    <row r="180" spans="2:39" ht="13.5">
      <c r="B180" s="109"/>
      <c r="C180" s="102" t="s">
        <v>23</v>
      </c>
      <c r="D180" s="98">
        <f t="shared" si="49"/>
        <v>3</v>
      </c>
      <c r="E180" s="66">
        <f t="shared" si="32"/>
        <v>2.5</v>
      </c>
      <c r="F180" s="19">
        <f t="shared" si="16"/>
        <v>120</v>
      </c>
      <c r="G180" s="21">
        <f aca="true" t="shared" si="59" ref="G180:AM180">SUM(G42,G88,G134)</f>
        <v>2</v>
      </c>
      <c r="H180" s="59">
        <f t="shared" si="59"/>
        <v>1.4</v>
      </c>
      <c r="I180" s="21">
        <f t="shared" si="59"/>
        <v>60</v>
      </c>
      <c r="J180" s="21">
        <f t="shared" si="59"/>
        <v>1</v>
      </c>
      <c r="K180" s="59">
        <f t="shared" si="59"/>
        <v>1.1</v>
      </c>
      <c r="L180" s="21">
        <f t="shared" si="59"/>
        <v>60</v>
      </c>
      <c r="M180" s="21">
        <f t="shared" si="59"/>
        <v>0</v>
      </c>
      <c r="N180" s="59">
        <f t="shared" si="59"/>
        <v>0</v>
      </c>
      <c r="O180" s="21">
        <f t="shared" si="59"/>
        <v>0</v>
      </c>
      <c r="P180" s="21">
        <f t="shared" si="59"/>
        <v>0</v>
      </c>
      <c r="Q180" s="59">
        <f t="shared" si="59"/>
        <v>0</v>
      </c>
      <c r="R180" s="21">
        <f t="shared" si="59"/>
        <v>0</v>
      </c>
      <c r="S180" s="21">
        <f t="shared" si="59"/>
        <v>0</v>
      </c>
      <c r="T180" s="59">
        <f t="shared" si="59"/>
        <v>0</v>
      </c>
      <c r="U180" s="94">
        <f t="shared" si="59"/>
        <v>0</v>
      </c>
      <c r="V180" s="90">
        <f t="shared" si="59"/>
        <v>0</v>
      </c>
      <c r="W180" s="59">
        <f t="shared" si="59"/>
        <v>0</v>
      </c>
      <c r="X180" s="21">
        <f t="shared" si="59"/>
        <v>0</v>
      </c>
      <c r="Y180" s="21">
        <f t="shared" si="59"/>
        <v>0</v>
      </c>
      <c r="Z180" s="59">
        <f t="shared" si="59"/>
        <v>0</v>
      </c>
      <c r="AA180" s="21">
        <f t="shared" si="59"/>
        <v>0</v>
      </c>
      <c r="AB180" s="21">
        <f t="shared" si="59"/>
        <v>0</v>
      </c>
      <c r="AC180" s="59">
        <f t="shared" si="59"/>
        <v>0</v>
      </c>
      <c r="AD180" s="21">
        <f t="shared" si="59"/>
        <v>0</v>
      </c>
      <c r="AE180" s="21">
        <f t="shared" si="59"/>
        <v>0</v>
      </c>
      <c r="AF180" s="59">
        <f t="shared" si="59"/>
        <v>0</v>
      </c>
      <c r="AG180" s="21">
        <f t="shared" si="59"/>
        <v>0</v>
      </c>
      <c r="AH180" s="21">
        <f t="shared" si="59"/>
        <v>0</v>
      </c>
      <c r="AI180" s="59">
        <f t="shared" si="59"/>
        <v>0</v>
      </c>
      <c r="AJ180" s="21">
        <f t="shared" si="59"/>
        <v>0</v>
      </c>
      <c r="AK180" s="21">
        <f t="shared" si="59"/>
        <v>0</v>
      </c>
      <c r="AL180" s="59">
        <f t="shared" si="59"/>
        <v>0</v>
      </c>
      <c r="AM180" s="94">
        <f t="shared" si="59"/>
        <v>0</v>
      </c>
    </row>
    <row r="181" spans="2:39" ht="14.25" thickBot="1">
      <c r="B181" s="111"/>
      <c r="C181" s="105" t="s">
        <v>24</v>
      </c>
      <c r="D181" s="100">
        <f t="shared" si="49"/>
        <v>8</v>
      </c>
      <c r="E181" s="71">
        <f t="shared" si="32"/>
        <v>44.6</v>
      </c>
      <c r="F181" s="51">
        <f t="shared" si="16"/>
        <v>1024</v>
      </c>
      <c r="G181" s="52">
        <f aca="true" t="shared" si="60" ref="G181:AM181">SUM(G43,G89,G135)</f>
        <v>2</v>
      </c>
      <c r="H181" s="82">
        <f t="shared" si="60"/>
        <v>1.4</v>
      </c>
      <c r="I181" s="52">
        <f t="shared" si="60"/>
        <v>60</v>
      </c>
      <c r="J181" s="52">
        <f t="shared" si="60"/>
        <v>1</v>
      </c>
      <c r="K181" s="82">
        <f t="shared" si="60"/>
        <v>1.1</v>
      </c>
      <c r="L181" s="52">
        <f t="shared" si="60"/>
        <v>60</v>
      </c>
      <c r="M181" s="52">
        <f t="shared" si="60"/>
        <v>2</v>
      </c>
      <c r="N181" s="82">
        <f t="shared" si="60"/>
        <v>6.8</v>
      </c>
      <c r="O181" s="52">
        <f t="shared" si="60"/>
        <v>130</v>
      </c>
      <c r="P181" s="52">
        <f t="shared" si="60"/>
        <v>1</v>
      </c>
      <c r="Q181" s="82">
        <f t="shared" si="60"/>
        <v>7.3</v>
      </c>
      <c r="R181" s="52">
        <f t="shared" si="60"/>
        <v>313</v>
      </c>
      <c r="S181" s="52">
        <f t="shared" si="60"/>
        <v>1</v>
      </c>
      <c r="T181" s="82">
        <f t="shared" si="60"/>
        <v>10</v>
      </c>
      <c r="U181" s="97">
        <f t="shared" si="60"/>
        <v>301</v>
      </c>
      <c r="V181" s="92">
        <f t="shared" si="60"/>
        <v>1</v>
      </c>
      <c r="W181" s="82">
        <f t="shared" si="60"/>
        <v>18</v>
      </c>
      <c r="X181" s="52">
        <f t="shared" si="60"/>
        <v>160</v>
      </c>
      <c r="Y181" s="52">
        <f t="shared" si="60"/>
        <v>0</v>
      </c>
      <c r="Z181" s="82">
        <f t="shared" si="60"/>
        <v>0</v>
      </c>
      <c r="AA181" s="52">
        <f t="shared" si="60"/>
        <v>0</v>
      </c>
      <c r="AB181" s="52">
        <f t="shared" si="60"/>
        <v>0</v>
      </c>
      <c r="AC181" s="82">
        <f t="shared" si="60"/>
        <v>0</v>
      </c>
      <c r="AD181" s="52">
        <f t="shared" si="60"/>
        <v>0</v>
      </c>
      <c r="AE181" s="52">
        <f t="shared" si="60"/>
        <v>0</v>
      </c>
      <c r="AF181" s="82">
        <f t="shared" si="60"/>
        <v>0</v>
      </c>
      <c r="AG181" s="52">
        <f t="shared" si="60"/>
        <v>0</v>
      </c>
      <c r="AH181" s="52">
        <f t="shared" si="60"/>
        <v>0</v>
      </c>
      <c r="AI181" s="82">
        <f t="shared" si="60"/>
        <v>0</v>
      </c>
      <c r="AJ181" s="52">
        <f t="shared" si="60"/>
        <v>0</v>
      </c>
      <c r="AK181" s="52">
        <f t="shared" si="60"/>
        <v>0</v>
      </c>
      <c r="AL181" s="82">
        <f t="shared" si="60"/>
        <v>0</v>
      </c>
      <c r="AM181" s="97">
        <f t="shared" si="60"/>
        <v>0</v>
      </c>
    </row>
    <row r="182" spans="2:39" ht="14.25" thickTop="1">
      <c r="B182" s="112" t="s">
        <v>6</v>
      </c>
      <c r="C182" s="102" t="s">
        <v>41</v>
      </c>
      <c r="D182" s="84">
        <f>SUM(G182,J182,M182,P182,S182,V182,Y182,AB182,AE182,AH182,AK182)</f>
        <v>1434</v>
      </c>
      <c r="E182" s="59">
        <f>SUM(H182,K182,N182,Q182,T182,W182,Z182,AC182,AF182,AI182,AL182)</f>
        <v>10440.04</v>
      </c>
      <c r="F182" s="61">
        <f t="shared" si="16"/>
        <v>229672</v>
      </c>
      <c r="G182" s="60">
        <f>SUM(G143,G146,G149,G152,G155,G158,G161,G164,G167,G170,G173,G176,G179,)</f>
        <v>99</v>
      </c>
      <c r="H182" s="66">
        <f>SUM(H143,H146,H149,H152,H155,H158,H161,H164,H167,H170,H173,H176,H179,)</f>
        <v>72.94000000000001</v>
      </c>
      <c r="I182" s="60">
        <f>SUM(I143,I146,I149,I152,I155,I158,I161,I164,I167,I170,I173,I176,I179,)</f>
        <v>2534</v>
      </c>
      <c r="J182" s="60">
        <f>SUM(J143,J146,J149,J152,J155,J158,J161,J164,J167,J170,J173,J176,J179,)</f>
        <v>539</v>
      </c>
      <c r="K182" s="66">
        <f>SUM(K143,K146,K149,K152,K155,K158,K161,K164,K167,K170,K173,K176,K179,)</f>
        <v>1017.94</v>
      </c>
      <c r="L182" s="60">
        <f>SUM(L143,L146,L149,L152,L155,L158,L161,L164,L167,L170,L173,L176,L179,)</f>
        <v>29538</v>
      </c>
      <c r="M182" s="60">
        <f>SUM(M143,M146,M149,M152,M155,M158,M161,M164,M167,M170,M173,M176,M179,)</f>
        <v>420</v>
      </c>
      <c r="N182" s="66">
        <f>SUM(N143,N146,N149,N152,N155,N158,N161,N164,N167,N170,N173,N176,N179,)</f>
        <v>1698.96</v>
      </c>
      <c r="O182" s="60">
        <f>SUM(O143,O146,O149,O152,O155,O158,O161,O164,O167,O170,O173,O176,O179,)</f>
        <v>50794</v>
      </c>
      <c r="P182" s="60">
        <f>SUM(P143,P146,P149,P152,P155,P158,P161,P164,P167,P170,P173,P176,P179,)</f>
        <v>225</v>
      </c>
      <c r="Q182" s="66">
        <f>SUM(Q143,Q146,Q149,Q152,Q155,Q158,Q161,Q164,Q167,Q170,Q173,Q176,Q179,)</f>
        <v>1764.7800000000002</v>
      </c>
      <c r="R182" s="60">
        <f>SUM(R143,R146,R149,R152,R155,R158,R161,R164,R167,R170,R173,R176,R179,)</f>
        <v>74340</v>
      </c>
      <c r="S182" s="60">
        <f>SUM(S143,S146,S149,S152,S155,S158,S161,S164,S167,S170,S173,S176,S179,)</f>
        <v>51</v>
      </c>
      <c r="T182" s="66">
        <f>SUM(T143,T146,T149,T152,T155,T158,T161,T164,T167,T170,T173,T176,T179,)</f>
        <v>627.27</v>
      </c>
      <c r="U182" s="87">
        <f>SUM(U143,U146,U149,U152,U155,U158,U161,U164,U167,U170,U173,U176,U179,)</f>
        <v>17811</v>
      </c>
      <c r="V182" s="84">
        <f>SUM(V143,V146,V149,V152,V155,V158,V161,V164,V167,V170,V173,V176,V179,)</f>
        <v>78</v>
      </c>
      <c r="W182" s="66">
        <f>SUM(W143,W146,W149,W152,W155,W158,W161,W164,W167,W170,W173,W176,W179,)</f>
        <v>1416.15</v>
      </c>
      <c r="X182" s="60">
        <f>SUM(X143,X146,X149,X152,X155,X158,X161,X164,X167,X170,X173,X176,X179,)</f>
        <v>35543</v>
      </c>
      <c r="Y182" s="60">
        <f>SUM(Y143,Y146,Y149,Y152,Y155,Y158,Y161,Y164,Y167,Y170,Y173,Y176,Y179,)</f>
        <v>0</v>
      </c>
      <c r="Z182" s="66">
        <f>SUM(Z143,Z146,Z149,Z152,Z155,Z158,Z161,Z164,Z167,Z170,Z173,Z176,Z179,)</f>
        <v>0</v>
      </c>
      <c r="AA182" s="60">
        <f>SUM(AA143,AA146,AA149,AA152,AA155,AA158,AA161,AA164,AA167,AA170,AA173,AA176,AA179,)</f>
        <v>0</v>
      </c>
      <c r="AB182" s="60">
        <f>SUM(AB143,AB146,AB149,AB152,AB155,AB158,AB161,AB164,AB167,AB170,AB173,AB176,AB179,)</f>
        <v>0</v>
      </c>
      <c r="AC182" s="66">
        <f>SUM(AC143,AC146,AC149,AC152,AC155,AC158,AC161,AC164,AC167,AC170,AC173,AC176,AC179,)</f>
        <v>0</v>
      </c>
      <c r="AD182" s="60">
        <f>SUM(AD143,AD146,AD149,AD152,AD155,AD158,AD161,AD164,AD167,AD170,AD173,AD176,AD179,)</f>
        <v>0</v>
      </c>
      <c r="AE182" s="60">
        <f>SUM(AE143,AE146,AE149,AE152,AE155,AE158,AE161,AE164,AE167,AE170,AE173,AE176,AE179,)</f>
        <v>5</v>
      </c>
      <c r="AF182" s="66">
        <f>SUM(AF143,AF146,AF149,AF152,AF155,AF158,AF161,AF164,AF167,AF170,AF173,AF176,AF179,)</f>
        <v>413</v>
      </c>
      <c r="AG182" s="60">
        <f>SUM(AG143,AG146,AG149,AG152,AG155,AG158,AG161,AG164,AG167,AG170,AG173,AG176,AG179,)</f>
        <v>8810</v>
      </c>
      <c r="AH182" s="60">
        <f>SUM(AH143,AH146,AH149,AH152,AH155,AH158,AH161,AH164,AH167,AH170,AH173,AH176,AH179,)</f>
        <v>14</v>
      </c>
      <c r="AI182" s="66">
        <f>SUM(AI143,AI146,AI149,AI152,AI155,AI158,AI161,AI164,AI167,AI170,AI173,AI176,AI179,)</f>
        <v>2439</v>
      </c>
      <c r="AJ182" s="60">
        <f>SUM(AJ143,AJ146,AJ149,AJ152,AJ155,AJ158,AJ161,AJ164,AJ167,AJ170,AJ173,AJ176,AJ179,)</f>
        <v>7476</v>
      </c>
      <c r="AK182" s="60">
        <f>SUM(AK143,AK146,AK149,AK152,AK155,AK158,AK161,AK164,AK167,AK170,AK173,AK176,AK179,)</f>
        <v>3</v>
      </c>
      <c r="AL182" s="66">
        <f>SUM(AL143,AL146,AL149,AL152,AL155,AL158,AL161,AL164,AL167,AL170,AL173,AL176,AL179,)</f>
        <v>990</v>
      </c>
      <c r="AM182" s="87">
        <f>SUM(AM143,AM146,AM149,AM152,AM155,AM158,AM161,AM164,AM167,AM170,AM173,AM176,AM179,)</f>
        <v>2826</v>
      </c>
    </row>
    <row r="183" spans="2:39" ht="13.5">
      <c r="B183" s="112"/>
      <c r="C183" s="102" t="s">
        <v>42</v>
      </c>
      <c r="D183" s="84">
        <f>SUM(G183,J183,M183,P183,S183,V183,Y183,AB183,AE183,AH183,AK183)</f>
        <v>2126</v>
      </c>
      <c r="E183" s="59">
        <f>SUM(H183,K183,N183,Q183,T183,W183,Z183,AC183,AF183,AI183,AL183)</f>
        <v>1440.4300000000003</v>
      </c>
      <c r="F183" s="61">
        <f t="shared" si="16"/>
        <v>72340</v>
      </c>
      <c r="G183" s="60">
        <f>SUM(G144,G147,G150,G153,G156,G159,G162,G165,G168,G171,G174,G177,G180,)</f>
        <v>1706</v>
      </c>
      <c r="H183" s="59">
        <f>SUM(H144,H147,H150,H153,H156,H159,H162,H165,H168,H171,H174,H177,H180,)</f>
        <v>843.7100000000005</v>
      </c>
      <c r="I183" s="60">
        <f>SUM(I144,I147,I150,I153,I156,I159,I162,I165,I168,I171,I174,I177,I180,)</f>
        <v>52362</v>
      </c>
      <c r="J183" s="60">
        <f>SUM(J144,J147,J150,J153,J156,J159,J162,J165,J168,J171,J174,J177,J180,)</f>
        <v>419</v>
      </c>
      <c r="K183" s="59">
        <f>SUM(K144,K147,K150,K153,K156,K159,K162,K165,K168,K171,K174,K177,K180,)</f>
        <v>593.3199999999998</v>
      </c>
      <c r="L183" s="60">
        <f>SUM(L144,L147,L150,L153,L156,L159,L162,L165,L168,L171,L174,L177,L180,)</f>
        <v>19878</v>
      </c>
      <c r="M183" s="60">
        <f>SUM(M144,M147,M150,M153,M156,M159,M162,M165,M168,M171,M174,M177,M180,)</f>
        <v>1</v>
      </c>
      <c r="N183" s="59">
        <f>SUM(N144,N147,N150,N153,N156,N159,N162,N165,N168,N171,N174,N177,N180,)</f>
        <v>3.4</v>
      </c>
      <c r="O183" s="60">
        <f>SUM(O144,O147,O150,O153,O156,O159,O162,O165,O168,O171,O174,O177,O180,)</f>
        <v>100</v>
      </c>
      <c r="P183" s="60">
        <f>SUM(P144,P147,P150,P153,P156,P159,P162,P165,P168,P171,P174,P177,P180,)</f>
        <v>0</v>
      </c>
      <c r="Q183" s="59">
        <f>SUM(Q144,Q147,Q150,Q153,Q156,Q159,Q162,Q165,Q168,Q171,Q174,Q177,Q180,)</f>
        <v>0</v>
      </c>
      <c r="R183" s="60">
        <f>SUM(R144,R147,R150,R153,R156,R159,R162,R165,R168,R171,R174,R177,R180,)</f>
        <v>0</v>
      </c>
      <c r="S183" s="60">
        <f>SUM(S144,S147,S150,S153,S156,S159,S162,S165,S168,S171,S174,S177,S180,)</f>
        <v>0</v>
      </c>
      <c r="T183" s="59">
        <f>SUM(T144,T147,T150,T153,T156,T159,T162,T165,T168,T171,T174,T177,T180,)</f>
        <v>0</v>
      </c>
      <c r="U183" s="87">
        <f>SUM(U144,U147,U150,U153,U156,U159,U162,U165,U168,U171,U174,U177,U180,)</f>
        <v>0</v>
      </c>
      <c r="V183" s="84">
        <f>SUM(V144,V147,V150,V153,V156,V159,V162,V165,V168,V171,V174,V177,V180,)</f>
        <v>0</v>
      </c>
      <c r="W183" s="59">
        <f>SUM(W144,W147,W150,W153,W156,W159,W162,W165,W168,W171,W174,W177,W180,)</f>
        <v>0</v>
      </c>
      <c r="X183" s="60">
        <f>SUM(X144,X147,X150,X153,X156,X159,X162,X165,X168,X171,X174,X177,X180,)</f>
        <v>0</v>
      </c>
      <c r="Y183" s="60">
        <f>SUM(Y144,Y147,Y150,Y153,Y156,Y159,Y162,Y165,Y168,Y171,Y174,Y177,Y180,)</f>
        <v>0</v>
      </c>
      <c r="Z183" s="59">
        <f>SUM(Z144,Z147,Z150,Z153,Z156,Z159,Z162,Z165,Z168,Z171,Z174,Z177,Z180,)</f>
        <v>0</v>
      </c>
      <c r="AA183" s="60">
        <f>SUM(AA144,AA147,AA150,AA153,AA156,AA159,AA162,AA165,AA168,AA171,AA174,AA177,AA180,)</f>
        <v>0</v>
      </c>
      <c r="AB183" s="60">
        <f>SUM(AB144,AB147,AB150,AB153,AB156,AB159,AB162,AB165,AB168,AB171,AB174,AB177,AB180,)</f>
        <v>0</v>
      </c>
      <c r="AC183" s="59">
        <f>SUM(AC144,AC147,AC150,AC153,AC156,AC159,AC162,AC165,AC168,AC171,AC174,AC177,AC180,)</f>
        <v>0</v>
      </c>
      <c r="AD183" s="60">
        <f>SUM(AD144,AD147,AD150,AD153,AD156,AD159,AD162,AD165,AD168,AD171,AD174,AD177,AD180,)</f>
        <v>0</v>
      </c>
      <c r="AE183" s="60">
        <f>SUM(AE144,AE147,AE150,AE153,AE156,AE159,AE162,AE165,AE168,AE171,AE174,AE177,AE180,)</f>
        <v>0</v>
      </c>
      <c r="AF183" s="59">
        <f>SUM(AF144,AF147,AF150,AF153,AF156,AF159,AF162,AF165,AF168,AF171,AF174,AF177,AF180,)</f>
        <v>0</v>
      </c>
      <c r="AG183" s="60">
        <f>SUM(AG144,AG147,AG150,AG153,AG156,AG159,AG162,AG165,AG168,AG171,AG174,AG177,AG180,)</f>
        <v>0</v>
      </c>
      <c r="AH183" s="60">
        <f>SUM(AH144,AH147,AH150,AH153,AH156,AH159,AH162,AH165,AH168,AH171,AH174,AH177,AH180,)</f>
        <v>0</v>
      </c>
      <c r="AI183" s="59">
        <f>SUM(AI144,AI147,AI150,AI153,AI156,AI159,AI162,AI165,AI168,AI171,AI174,AI177,AI180,)</f>
        <v>0</v>
      </c>
      <c r="AJ183" s="60">
        <f>SUM(AJ144,AJ147,AJ150,AJ153,AJ156,AJ159,AJ162,AJ165,AJ168,AJ171,AJ174,AJ177,AJ180,)</f>
        <v>0</v>
      </c>
      <c r="AK183" s="60">
        <f>SUM(AK144,AK147,AK150,AK153,AK156,AK159,AK162,AK165,AK168,AK171,AK174,AK177,AK180,)</f>
        <v>0</v>
      </c>
      <c r="AL183" s="59">
        <f>SUM(AL144,AL147,AL150,AL153,AL156,AL159,AL162,AL165,AL168,AL171,AL174,AL177,AL180,)</f>
        <v>0</v>
      </c>
      <c r="AM183" s="87">
        <f>SUM(AM144,AM147,AM150,AM153,AM156,AM159,AM162,AM165,AM168,AM171,AM174,AM177,AM180,)</f>
        <v>0</v>
      </c>
    </row>
    <row r="184" spans="2:39" ht="14.25" thickBot="1">
      <c r="B184" s="113"/>
      <c r="C184" s="106" t="s">
        <v>43</v>
      </c>
      <c r="D184" s="85">
        <f>SUM(G184,J184,M184,P184,S184,V184,Y184,AB184,AE184,AH184,AK184)</f>
        <v>3560</v>
      </c>
      <c r="E184" s="65">
        <f>SUM(H184,K184,N184,Q184,T184,W184,Z184,AC184,AF184,AI184,AL184)</f>
        <v>11880.470000000001</v>
      </c>
      <c r="F184" s="63">
        <f t="shared" si="16"/>
        <v>302012</v>
      </c>
      <c r="G184" s="62">
        <f>SUM(G182:G183)</f>
        <v>1805</v>
      </c>
      <c r="H184" s="65">
        <f>SUM(H182:H183)</f>
        <v>916.6500000000005</v>
      </c>
      <c r="I184" s="64">
        <f>SUM(I182:I183)</f>
        <v>54896</v>
      </c>
      <c r="J184" s="62">
        <f>SUM(J182:J183)</f>
        <v>958</v>
      </c>
      <c r="K184" s="65">
        <f>SUM(K182:K183)</f>
        <v>1611.2599999999998</v>
      </c>
      <c r="L184" s="64">
        <f>SUM(L182:L183)</f>
        <v>49416</v>
      </c>
      <c r="M184" s="62">
        <f>SUM(M182:M183)</f>
        <v>421</v>
      </c>
      <c r="N184" s="65">
        <f>SUM(N182:N183)</f>
        <v>1702.3600000000001</v>
      </c>
      <c r="O184" s="64">
        <f>SUM(O182:O183)</f>
        <v>50894</v>
      </c>
      <c r="P184" s="62">
        <f>SUM(P182:P183)</f>
        <v>225</v>
      </c>
      <c r="Q184" s="65">
        <f>SUM(Q182:Q183)</f>
        <v>1764.7800000000002</v>
      </c>
      <c r="R184" s="64">
        <f>SUM(R182:R183)</f>
        <v>74340</v>
      </c>
      <c r="S184" s="62">
        <f>SUM(S182:S183)</f>
        <v>51</v>
      </c>
      <c r="T184" s="65">
        <f>SUM(T182:T183)</f>
        <v>627.27</v>
      </c>
      <c r="U184" s="88">
        <f>SUM(U182:U183)</f>
        <v>17811</v>
      </c>
      <c r="V184" s="85">
        <f>SUM(V182:V183)</f>
        <v>78</v>
      </c>
      <c r="W184" s="65">
        <f>SUM(W182:W183)</f>
        <v>1416.15</v>
      </c>
      <c r="X184" s="64">
        <f>SUM(X182:X183)</f>
        <v>35543</v>
      </c>
      <c r="Y184" s="62">
        <f>SUM(Y182:Y183)</f>
        <v>0</v>
      </c>
      <c r="Z184" s="65">
        <f>SUM(Z182:Z183)</f>
        <v>0</v>
      </c>
      <c r="AA184" s="64">
        <f>SUM(AA182:AA183)</f>
        <v>0</v>
      </c>
      <c r="AB184" s="62">
        <f>SUM(AB182:AB183)</f>
        <v>0</v>
      </c>
      <c r="AC184" s="65">
        <f>SUM(AC182:AC183)</f>
        <v>0</v>
      </c>
      <c r="AD184" s="64">
        <f>SUM(AD182:AD183)</f>
        <v>0</v>
      </c>
      <c r="AE184" s="62">
        <f>SUM(AE182:AE183)</f>
        <v>5</v>
      </c>
      <c r="AF184" s="65">
        <f>SUM(AF182:AF183)</f>
        <v>413</v>
      </c>
      <c r="AG184" s="64">
        <f>SUM(AG182:AG183)</f>
        <v>8810</v>
      </c>
      <c r="AH184" s="62">
        <f>SUM(AH182:AH183)</f>
        <v>14</v>
      </c>
      <c r="AI184" s="65">
        <f>SUM(AI182:AI183)</f>
        <v>2439</v>
      </c>
      <c r="AJ184" s="64">
        <f>SUM(AJ182:AJ183)</f>
        <v>7476</v>
      </c>
      <c r="AK184" s="62">
        <f>SUM(AK182:AK183)</f>
        <v>3</v>
      </c>
      <c r="AL184" s="65">
        <f>SUM(AL182:AL183)</f>
        <v>990</v>
      </c>
      <c r="AM184" s="88">
        <f>SUM(AM182:AM183)</f>
        <v>2826</v>
      </c>
    </row>
  </sheetData>
  <sheetProtection/>
  <mergeCells count="116">
    <mergeCell ref="V1:AM1"/>
    <mergeCell ref="D47:U47"/>
    <mergeCell ref="C141:C142"/>
    <mergeCell ref="M141:O141"/>
    <mergeCell ref="J95:L95"/>
    <mergeCell ref="B179:B181"/>
    <mergeCell ref="B161:B163"/>
    <mergeCell ref="B164:B166"/>
    <mergeCell ref="B155:B157"/>
    <mergeCell ref="B158:B160"/>
    <mergeCell ref="B149:B151"/>
    <mergeCell ref="B152:B154"/>
    <mergeCell ref="AH141:AJ141"/>
    <mergeCell ref="AK141:AM141"/>
    <mergeCell ref="AE95:AG95"/>
    <mergeCell ref="AH95:AJ95"/>
    <mergeCell ref="AK95:AM95"/>
    <mergeCell ref="V139:AM139"/>
    <mergeCell ref="AH3:AJ3"/>
    <mergeCell ref="AK3:AM3"/>
    <mergeCell ref="V47:AM47"/>
    <mergeCell ref="V93:AM93"/>
    <mergeCell ref="AH49:AJ49"/>
    <mergeCell ref="AK49:AM49"/>
    <mergeCell ref="B182:B184"/>
    <mergeCell ref="B173:B175"/>
    <mergeCell ref="B176:B178"/>
    <mergeCell ref="B167:B169"/>
    <mergeCell ref="B170:B172"/>
    <mergeCell ref="B143:B145"/>
    <mergeCell ref="C95:C96"/>
    <mergeCell ref="D1:U1"/>
    <mergeCell ref="D141:F141"/>
    <mergeCell ref="C3:C4"/>
    <mergeCell ref="D3:F3"/>
    <mergeCell ref="D93:U93"/>
    <mergeCell ref="G95:I95"/>
    <mergeCell ref="D95:F95"/>
    <mergeCell ref="B146:B148"/>
    <mergeCell ref="G141:I141"/>
    <mergeCell ref="J141:L141"/>
    <mergeCell ref="M95:O95"/>
    <mergeCell ref="P95:R95"/>
    <mergeCell ref="D139:U139"/>
    <mergeCell ref="G49:I49"/>
    <mergeCell ref="J49:L49"/>
    <mergeCell ref="M49:O49"/>
    <mergeCell ref="P49:R49"/>
    <mergeCell ref="Y49:AA49"/>
    <mergeCell ref="AB49:AD49"/>
    <mergeCell ref="P141:R141"/>
    <mergeCell ref="S141:U141"/>
    <mergeCell ref="V141:X141"/>
    <mergeCell ref="Y141:AA141"/>
    <mergeCell ref="AB141:AD141"/>
    <mergeCell ref="AE141:AG141"/>
    <mergeCell ref="S49:U49"/>
    <mergeCell ref="V49:X49"/>
    <mergeCell ref="AE49:AG49"/>
    <mergeCell ref="S95:U95"/>
    <mergeCell ref="V95:X95"/>
    <mergeCell ref="Y95:AA95"/>
    <mergeCell ref="AB95:AD95"/>
    <mergeCell ref="S3:U3"/>
    <mergeCell ref="V3:X3"/>
    <mergeCell ref="Y3:AA3"/>
    <mergeCell ref="AB3:AD3"/>
    <mergeCell ref="G3:I3"/>
    <mergeCell ref="J3:L3"/>
    <mergeCell ref="M3:O3"/>
    <mergeCell ref="B5:B7"/>
    <mergeCell ref="AE3:AG3"/>
    <mergeCell ref="B8:B10"/>
    <mergeCell ref="B11:B13"/>
    <mergeCell ref="B17:B19"/>
    <mergeCell ref="B20:B22"/>
    <mergeCell ref="B23:B25"/>
    <mergeCell ref="B54:B56"/>
    <mergeCell ref="B51:B53"/>
    <mergeCell ref="B14:B16"/>
    <mergeCell ref="P3:R3"/>
    <mergeCell ref="C49:C50"/>
    <mergeCell ref="D49:F49"/>
    <mergeCell ref="B57:B59"/>
    <mergeCell ref="B60:B62"/>
    <mergeCell ref="B26:B28"/>
    <mergeCell ref="B29:B31"/>
    <mergeCell ref="B32:B34"/>
    <mergeCell ref="B63:B65"/>
    <mergeCell ref="B35:B37"/>
    <mergeCell ref="B38:B40"/>
    <mergeCell ref="B41:B43"/>
    <mergeCell ref="B44:B46"/>
    <mergeCell ref="B90:B92"/>
    <mergeCell ref="B97:B99"/>
    <mergeCell ref="B100:B102"/>
    <mergeCell ref="B78:B80"/>
    <mergeCell ref="B81:B83"/>
    <mergeCell ref="B84:B86"/>
    <mergeCell ref="B87:B89"/>
    <mergeCell ref="B66:B68"/>
    <mergeCell ref="B69:B71"/>
    <mergeCell ref="B72:B74"/>
    <mergeCell ref="B75:B77"/>
    <mergeCell ref="B127:B129"/>
    <mergeCell ref="B130:B132"/>
    <mergeCell ref="B133:B135"/>
    <mergeCell ref="B136:B138"/>
    <mergeCell ref="B115:B117"/>
    <mergeCell ref="B118:B120"/>
    <mergeCell ref="B121:B123"/>
    <mergeCell ref="B124:B126"/>
    <mergeCell ref="B103:B105"/>
    <mergeCell ref="B106:B108"/>
    <mergeCell ref="B109:B111"/>
    <mergeCell ref="B112:B11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geOrder="overThenDown" paperSize="9" scale="81" r:id="rId2"/>
  <rowBreaks count="3" manualBreakCount="3">
    <brk id="46" min="1" max="38" man="1"/>
    <brk id="92" min="1" max="38" man="1"/>
    <brk id="138" min="1" max="38" man="1"/>
  </rowBreaks>
  <colBreaks count="1" manualBreakCount="1">
    <brk id="21" max="183" man="1"/>
  </colBreaks>
  <ignoredErrors>
    <ignoredError sqref="E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SUNUMA</dc:creator>
  <cp:keywords/>
  <dc:description/>
  <cp:lastModifiedBy>Windows ユーザー</cp:lastModifiedBy>
  <cp:lastPrinted>2021-05-07T04:52:06Z</cp:lastPrinted>
  <dcterms:created xsi:type="dcterms:W3CDTF">2011-03-02T09:01:55Z</dcterms:created>
  <dcterms:modified xsi:type="dcterms:W3CDTF">2021-05-20T04:42:18Z</dcterms:modified>
  <cp:category/>
  <cp:version/>
  <cp:contentType/>
  <cp:contentStatus/>
</cp:coreProperties>
</file>