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2"/>
  </bookViews>
  <sheets>
    <sheet name="園数" sheetId="1" r:id="rId1"/>
    <sheet name="在園者数" sheetId="2" r:id="rId2"/>
    <sheet name="教職員数" sheetId="3" r:id="rId3"/>
  </sheets>
  <definedNames>
    <definedName name="_xlnm.Print_Area" localSheetId="0">'園数'!$A$1:$Y$35</definedName>
    <definedName name="_xlnm.Print_Area" localSheetId="2">'教職員数'!$A$1:$Q$35</definedName>
    <definedName name="_xlnm.Print_Area" localSheetId="1">'在園者数'!$A$1:$AQ$37</definedName>
  </definedNames>
  <calcPr fullCalcOnLoad="1"/>
</workbook>
</file>

<file path=xl/sharedStrings.xml><?xml version="1.0" encoding="utf-8"?>
<sst xmlns="http://schemas.openxmlformats.org/spreadsheetml/2006/main" count="188" uniqueCount="78">
  <si>
    <t>（単位：園、学級）</t>
  </si>
  <si>
    <t>区　　分</t>
  </si>
  <si>
    <t>園　　　　　数</t>
  </si>
  <si>
    <t>学　　　　　級　　　　　数</t>
  </si>
  <si>
    <t>計</t>
  </si>
  <si>
    <t>国　立</t>
  </si>
  <si>
    <t>公　　　　　立</t>
  </si>
  <si>
    <t>私　　　　　立</t>
  </si>
  <si>
    <t>国　　立</t>
  </si>
  <si>
    <t>公　　立</t>
  </si>
  <si>
    <t>私　　立</t>
  </si>
  <si>
    <t>計</t>
  </si>
  <si>
    <t>市　　　　　立</t>
  </si>
  <si>
    <t>町　　　　　立</t>
  </si>
  <si>
    <t>学校法人立</t>
  </si>
  <si>
    <t>本　　園</t>
  </si>
  <si>
    <t>分　　園</t>
  </si>
  <si>
    <t>令和2年度</t>
  </si>
  <si>
    <t>令和3年度</t>
  </si>
  <si>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</si>
  <si>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</si>
  <si>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</si>
  <si>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</si>
  <si>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</si>
  <si>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</si>
  <si>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</si>
  <si>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</si>
  <si>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</si>
  <si>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</si>
  <si>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</si>
  <si>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</si>
  <si>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</si>
  <si>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</si>
  <si>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</si>
  <si>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</si>
  <si>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</si>
  <si>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</si>
  <si>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</si>
  <si>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　</t>
  </si>
  <si>
    <t>（単位：人、％）</t>
  </si>
  <si>
    <t>3　　　　　　　歳</t>
  </si>
  <si>
    <t>4　　　　　　　　　　　　　　　歳</t>
  </si>
  <si>
    <t>5　　　　　　　　　　　　　　　　　　　　　　　歳</t>
  </si>
  <si>
    <t>修　　了　　者　　数</t>
  </si>
  <si>
    <t>就園率</t>
  </si>
  <si>
    <t>うち満3歳児入園</t>
  </si>
  <si>
    <t>区分</t>
  </si>
  <si>
    <t>3 歳 児 入 園</t>
  </si>
  <si>
    <r>
      <t xml:space="preserve">4歳児入園
</t>
    </r>
    <r>
      <rPr>
        <sz val="6"/>
        <rFont val="ＭＳ Ｐ明朝"/>
        <family val="1"/>
      </rPr>
      <t>(本年度入園者)</t>
    </r>
  </si>
  <si>
    <t>4歳児入園</t>
  </si>
  <si>
    <r>
      <t xml:space="preserve">5歳児入園
</t>
    </r>
    <r>
      <rPr>
        <sz val="6"/>
        <rFont val="ＭＳ Ｐ明朝"/>
        <family val="1"/>
      </rPr>
      <t>（本年度入園者）</t>
    </r>
  </si>
  <si>
    <t>国　　　　立</t>
  </si>
  <si>
    <t>公　　　　立</t>
  </si>
  <si>
    <t>私　　　　　　　立</t>
  </si>
  <si>
    <t>男</t>
  </si>
  <si>
    <t>女</t>
  </si>
  <si>
    <t>男</t>
  </si>
  <si>
    <t>女</t>
  </si>
  <si>
    <t>令和2年度</t>
  </si>
  <si>
    <t>国立</t>
  </si>
  <si>
    <t>公立</t>
  </si>
  <si>
    <t>私立</t>
  </si>
  <si>
    <t>（注）</t>
  </si>
  <si>
    <t>1　3歳の「うち満3歳児入園」とは、満3歳に達する日以降の翌年度4月1日を待たずに随時入園した者である。</t>
  </si>
  <si>
    <t>2　就園率とは、小学校及び義務教育学校第１学年児童数に対する幼稚園修了者数の割合である。</t>
  </si>
  <si>
    <t>（単位：人）</t>
  </si>
  <si>
    <t>区分</t>
  </si>
  <si>
    <t>教　　　　　員　　　　　数</t>
  </si>
  <si>
    <t>職　員　数　（　本　務　者　）</t>
  </si>
  <si>
    <t>本　　務　　者</t>
  </si>
  <si>
    <t>兼　　務　　者</t>
  </si>
  <si>
    <t xml:space="preserve"> </t>
  </si>
  <si>
    <t>国　　　立</t>
  </si>
  <si>
    <t>公　　　立</t>
  </si>
  <si>
    <t>私　　　立</t>
  </si>
  <si>
    <t xml:space="preserve">   　　幼 稚 園 市 町 別 園 数 及 び 学 級 数　　</t>
  </si>
  <si>
    <t xml:space="preserve">   　　幼 稚 園 市 町 別 在 園 者 数 ・ 入 園 者 数 及 び 修 了 者 数</t>
  </si>
  <si>
    <t xml:space="preserve">   　　幼 稚 園 市 町 別 教 員 数 及 び 職 員 数 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</si>
</sst>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&quot;令和&quot;#&quot;年度&quot;"/>
    <numFmt numFmtId="180" formatCode="#,##0.0_ "/>
    <numFmt numFmtId="181" formatCode="0.0_ "/>
    <numFmt numFmtId="182" formatCode="&quot;令和&quot;General&quot;年度&quot;"/>
    <numFmt numFmtId="183" formatCode="0.0"/>
    <numFmt numFmtId="184" formatCode="0.0_);[Red]\(0.0\)"/>
    <numFmt numFmtId="185" formatCode="0.00_);[Red]\(0.00\)"/>
  </numFmts>
  <fonts count="6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11"/>
      <name val="游ゴシック"/>
      <family val="3"/>
    </font>
    <font>
      <sz val="9"/>
      <name val="游ゴシック"/>
      <family val="3"/>
    </font>
    <font>
      <sz val="9"/>
      <color indexed="8"/>
      <name val="游ゴシック"/>
      <family val="3"/>
    </font>
    <font>
      <sz val="11"/>
      <color indexed="8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6"/>
      <color indexed="8"/>
      <name val="ＭＳ Ｐ明朝"/>
      <family val="1"/>
    </font>
    <font>
      <sz val="7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1"/>
      <name val="Calibri"/>
      <family val="3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Calibri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 vertical="center"/>
      <protection/>
    </xf>
    <xf numFmtId="0" fontId="55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176" fontId="6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/>
      <protection locked="0"/>
    </xf>
    <xf numFmtId="178" fontId="56" fillId="0" borderId="0" xfId="0" applyNumberFormat="1" applyFont="1" applyFill="1" applyBorder="1" applyAlignment="1" applyProtection="1">
      <alignment/>
      <protection locked="0"/>
    </xf>
    <xf numFmtId="178" fontId="57" fillId="0" borderId="0" xfId="0" applyNumberFormat="1" applyFont="1" applyFill="1" applyBorder="1" applyAlignment="1" applyProtection="1">
      <alignment/>
      <protection locked="0"/>
    </xf>
    <xf numFmtId="178" fontId="58" fillId="0" borderId="0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/>
    </xf>
    <xf numFmtId="178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56" fillId="0" borderId="0" xfId="48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 shrinkToFit="1"/>
    </xf>
    <xf numFmtId="0" fontId="5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41" fontId="9" fillId="0" borderId="0" xfId="0" applyNumberFormat="1" applyFont="1" applyFill="1" applyBorder="1" applyAlignment="1" applyProtection="1">
      <alignment shrinkToFit="1"/>
      <protection locked="0"/>
    </xf>
    <xf numFmtId="41" fontId="9" fillId="0" borderId="0" xfId="0" applyNumberFormat="1" applyFont="1" applyFill="1" applyBorder="1" applyAlignment="1">
      <alignment shrinkToFit="1"/>
    </xf>
    <xf numFmtId="41" fontId="9" fillId="0" borderId="0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 shrinkToFit="1"/>
    </xf>
    <xf numFmtId="0" fontId="59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41" fontId="58" fillId="0" borderId="0" xfId="0" applyNumberFormat="1" applyFont="1" applyFill="1" applyBorder="1" applyAlignment="1">
      <alignment shrinkToFit="1"/>
    </xf>
    <xf numFmtId="41" fontId="58" fillId="0" borderId="0" xfId="0" applyNumberFormat="1" applyFont="1" applyFill="1" applyBorder="1" applyAlignment="1">
      <alignment vertical="center" shrinkToFit="1"/>
    </xf>
    <xf numFmtId="41" fontId="9" fillId="0" borderId="0" xfId="0" applyNumberFormat="1" applyFont="1" applyFill="1" applyBorder="1" applyAlignment="1">
      <alignment vertical="center" shrinkToFit="1"/>
    </xf>
    <xf numFmtId="0" fontId="59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41" fontId="58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9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1" fontId="9" fillId="0" borderId="0" xfId="0" applyNumberFormat="1" applyFont="1" applyFill="1" applyBorder="1" applyAlignment="1" applyProtection="1">
      <alignment vertical="center"/>
      <protection locked="0"/>
    </xf>
    <xf numFmtId="41" fontId="58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6" fillId="0" borderId="16" xfId="0" applyFont="1" applyFill="1" applyBorder="1" applyAlignment="1">
      <alignment horizontal="distributed" vertical="center" indent="15"/>
    </xf>
    <xf numFmtId="0" fontId="6" fillId="0" borderId="10" xfId="0" applyFont="1" applyFill="1" applyBorder="1" applyAlignment="1">
      <alignment horizontal="distributed" vertical="center" indent="15"/>
    </xf>
    <xf numFmtId="0" fontId="6" fillId="0" borderId="17" xfId="0" applyFont="1" applyFill="1" applyBorder="1" applyAlignment="1">
      <alignment horizontal="distributed" vertical="center" indent="15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78" fontId="9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178" fontId="9" fillId="0" borderId="11" xfId="0" applyNumberFormat="1" applyFont="1" applyFill="1" applyBorder="1" applyAlignment="1" applyProtection="1">
      <alignment/>
      <protection locked="0"/>
    </xf>
    <xf numFmtId="178" fontId="58" fillId="0" borderId="15" xfId="0" applyNumberFormat="1" applyFont="1" applyFill="1" applyBorder="1" applyAlignment="1" applyProtection="1">
      <alignment/>
      <protection locked="0"/>
    </xf>
    <xf numFmtId="178" fontId="11" fillId="0" borderId="11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8" fontId="11" fillId="0" borderId="15" xfId="0" applyNumberFormat="1" applyFont="1" applyFill="1" applyBorder="1" applyAlignment="1">
      <alignment/>
    </xf>
    <xf numFmtId="0" fontId="60" fillId="0" borderId="15" xfId="0" applyFont="1" applyFill="1" applyBorder="1" applyAlignment="1">
      <alignment/>
    </xf>
    <xf numFmtId="178" fontId="57" fillId="0" borderId="15" xfId="0" applyNumberFormat="1" applyFont="1" applyFill="1" applyBorder="1" applyAlignment="1" applyProtection="1">
      <alignment/>
      <protection locked="0"/>
    </xf>
    <xf numFmtId="0" fontId="57" fillId="0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59" fillId="0" borderId="0" xfId="0" applyFont="1" applyFill="1" applyBorder="1" applyAlignment="1">
      <alignment/>
    </xf>
    <xf numFmtId="49" fontId="2" fillId="0" borderId="0" xfId="60" applyNumberFormat="1" applyFont="1" applyFill="1" applyBorder="1" applyAlignment="1">
      <alignment vertical="center" shrinkToFit="1"/>
      <protection/>
    </xf>
    <xf numFmtId="0" fontId="59" fillId="0" borderId="15" xfId="0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distributed" vertical="center" indent="15"/>
    </xf>
    <xf numFmtId="0" fontId="6" fillId="0" borderId="12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15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8" fontId="9" fillId="0" borderId="15" xfId="0" applyNumberFormat="1" applyFont="1" applyFill="1" applyBorder="1" applyAlignment="1" applyProtection="1">
      <alignment/>
      <protection locked="0"/>
    </xf>
    <xf numFmtId="181" fontId="58" fillId="0" borderId="23" xfId="0" applyNumberFormat="1" applyFont="1" applyFill="1" applyBorder="1" applyAlignment="1">
      <alignment shrinkToFit="1"/>
    </xf>
    <xf numFmtId="0" fontId="59" fillId="0" borderId="0" xfId="0" applyFont="1" applyFill="1" applyBorder="1" applyAlignment="1">
      <alignment horizontal="distributed"/>
    </xf>
    <xf numFmtId="0" fontId="58" fillId="0" borderId="15" xfId="0" applyFont="1" applyFill="1" applyBorder="1" applyAlignment="1">
      <alignment vertical="center"/>
    </xf>
    <xf numFmtId="0" fontId="9" fillId="0" borderId="23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38" fontId="0" fillId="0" borderId="15" xfId="48" applyFont="1" applyFill="1" applyBorder="1" applyAlignment="1">
      <alignment shrinkToFit="1"/>
    </xf>
    <xf numFmtId="38" fontId="56" fillId="0" borderId="0" xfId="48" applyFont="1" applyFill="1" applyBorder="1" applyAlignment="1">
      <alignment shrinkToFit="1"/>
    </xf>
    <xf numFmtId="38" fontId="57" fillId="0" borderId="0" xfId="48" applyFont="1" applyFill="1" applyBorder="1" applyAlignment="1">
      <alignment shrinkToFit="1"/>
    </xf>
    <xf numFmtId="38" fontId="57" fillId="0" borderId="15" xfId="48" applyFont="1" applyFill="1" applyBorder="1" applyAlignment="1">
      <alignment shrinkToFit="1"/>
    </xf>
    <xf numFmtId="183" fontId="56" fillId="0" borderId="23" xfId="0" applyNumberFormat="1" applyFont="1" applyFill="1" applyBorder="1" applyAlignment="1">
      <alignment horizontal="center" shrinkToFit="1"/>
    </xf>
    <xf numFmtId="0" fontId="9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distributed" shrinkToFit="1"/>
    </xf>
    <xf numFmtId="0" fontId="6" fillId="0" borderId="15" xfId="0" applyFont="1" applyFill="1" applyBorder="1" applyAlignment="1">
      <alignment shrinkToFit="1"/>
    </xf>
    <xf numFmtId="184" fontId="58" fillId="0" borderId="23" xfId="0" applyNumberFormat="1" applyFont="1" applyFill="1" applyBorder="1" applyAlignment="1">
      <alignment horizontal="right" shrinkToFit="1"/>
    </xf>
    <xf numFmtId="0" fontId="0" fillId="0" borderId="11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59" fillId="0" borderId="15" xfId="0" applyFont="1" applyFill="1" applyBorder="1" applyAlignment="1">
      <alignment vertical="center" shrinkToFit="1"/>
    </xf>
    <xf numFmtId="41" fontId="9" fillId="0" borderId="15" xfId="0" applyNumberFormat="1" applyFont="1" applyFill="1" applyBorder="1" applyAlignment="1">
      <alignment vertical="center" shrinkToFit="1"/>
    </xf>
    <xf numFmtId="185" fontId="58" fillId="0" borderId="23" xfId="0" applyNumberFormat="1" applyFont="1" applyFill="1" applyBorder="1" applyAlignment="1">
      <alignment vertical="center" shrinkToFit="1"/>
    </xf>
    <xf numFmtId="184" fontId="58" fillId="0" borderId="23" xfId="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vertical="center"/>
    </xf>
    <xf numFmtId="41" fontId="58" fillId="0" borderId="23" xfId="0" applyNumberFormat="1" applyFont="1" applyFill="1" applyBorder="1" applyAlignment="1">
      <alignment vertical="center" shrinkToFit="1"/>
    </xf>
    <xf numFmtId="0" fontId="61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8" xfId="0" applyFont="1" applyFill="1" applyBorder="1" applyAlignment="1">
      <alignment vertical="center"/>
    </xf>
    <xf numFmtId="0" fontId="59" fillId="0" borderId="24" xfId="0" applyFont="1" applyFill="1" applyBorder="1" applyAlignment="1">
      <alignment vertical="center"/>
    </xf>
    <xf numFmtId="0" fontId="18" fillId="0" borderId="0" xfId="0" applyFont="1" applyFill="1" applyAlignment="1">
      <alignment horizontal="right" vertical="top"/>
    </xf>
    <xf numFmtId="0" fontId="63" fillId="0" borderId="0" xfId="0" applyFont="1" applyFill="1" applyAlignment="1">
      <alignment vertical="center"/>
    </xf>
    <xf numFmtId="0" fontId="6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1" fillId="0" borderId="15" xfId="0" applyFont="1" applyFill="1" applyBorder="1" applyAlignment="1">
      <alignment/>
    </xf>
    <xf numFmtId="41" fontId="9" fillId="0" borderId="11" xfId="0" applyNumberFormat="1" applyFont="1" applyFill="1" applyBorder="1" applyAlignment="1" applyProtection="1">
      <alignment vertical="center"/>
      <protection locked="0"/>
    </xf>
    <xf numFmtId="41" fontId="58" fillId="0" borderId="0" xfId="0" applyNumberFormat="1" applyFont="1" applyFill="1" applyBorder="1" applyAlignment="1" applyProtection="1">
      <alignment vertical="center"/>
      <protection locked="0"/>
    </xf>
    <xf numFmtId="41" fontId="58" fillId="0" borderId="15" xfId="0" applyNumberFormat="1" applyFont="1" applyFill="1" applyBorder="1" applyAlignment="1" applyProtection="1">
      <alignment vertical="center"/>
      <protection locked="0"/>
    </xf>
    <xf numFmtId="41" fontId="58" fillId="0" borderId="11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distributed"/>
    </xf>
    <xf numFmtId="41" fontId="9" fillId="0" borderId="15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41" fontId="57" fillId="0" borderId="11" xfId="0" applyNumberFormat="1" applyFont="1" applyFill="1" applyBorder="1" applyAlignment="1" applyProtection="1">
      <alignment vertical="center"/>
      <protection locked="0"/>
    </xf>
    <xf numFmtId="41" fontId="57" fillId="0" borderId="0" xfId="0" applyNumberFormat="1" applyFont="1" applyFill="1" applyBorder="1" applyAlignment="1" applyProtection="1">
      <alignment vertical="center"/>
      <protection locked="0"/>
    </xf>
    <xf numFmtId="41" fontId="56" fillId="0" borderId="0" xfId="0" applyNumberFormat="1" applyFont="1" applyFill="1" applyBorder="1" applyAlignment="1" applyProtection="1">
      <alignment vertical="center"/>
      <protection locked="0"/>
    </xf>
    <xf numFmtId="41" fontId="56" fillId="0" borderId="15" xfId="0" applyNumberFormat="1" applyFont="1" applyFill="1" applyBorder="1" applyAlignment="1" applyProtection="1">
      <alignment vertical="center"/>
      <protection locked="0"/>
    </xf>
    <xf numFmtId="41" fontId="56" fillId="0" borderId="11" xfId="0" applyNumberFormat="1" applyFont="1" applyFill="1" applyBorder="1" applyAlignment="1" applyProtection="1">
      <alignment vertical="center"/>
      <protection locked="0"/>
    </xf>
    <xf numFmtId="41" fontId="5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15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41" fontId="58" fillId="0" borderId="11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15" xfId="0" applyNumberFormat="1" applyFont="1" applyFill="1" applyBorder="1" applyAlignment="1" applyProtection="1">
      <alignment/>
      <protection locked="0"/>
    </xf>
    <xf numFmtId="41" fontId="9" fillId="0" borderId="11" xfId="0" applyNumberFormat="1" applyFont="1" applyFill="1" applyBorder="1" applyAlignment="1" applyProtection="1">
      <alignment/>
      <protection locked="0"/>
    </xf>
    <xf numFmtId="41" fontId="58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8" fontId="6" fillId="0" borderId="12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 applyProtection="1">
      <alignment/>
      <protection locked="0"/>
    </xf>
    <xf numFmtId="178" fontId="6" fillId="0" borderId="13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right"/>
    </xf>
    <xf numFmtId="178" fontId="6" fillId="0" borderId="0" xfId="0" applyNumberFormat="1" applyFont="1" applyFill="1" applyAlignment="1" applyProtection="1">
      <alignment/>
      <protection locked="0"/>
    </xf>
    <xf numFmtId="177" fontId="6" fillId="0" borderId="0" xfId="0" applyNumberFormat="1" applyFont="1" applyFill="1" applyBorder="1" applyAlignment="1">
      <alignment horizontal="distributed"/>
    </xf>
    <xf numFmtId="177" fontId="6" fillId="0" borderId="0" xfId="0" applyNumberFormat="1" applyFont="1" applyFill="1" applyBorder="1" applyAlignment="1">
      <alignment/>
    </xf>
    <xf numFmtId="179" fontId="60" fillId="0" borderId="0" xfId="0" applyNumberFormat="1" applyFont="1" applyFill="1" applyBorder="1" applyAlignment="1">
      <alignment horizontal="distributed"/>
    </xf>
    <xf numFmtId="179" fontId="6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 shrinkToFit="1"/>
    </xf>
    <xf numFmtId="0" fontId="61" fillId="0" borderId="0" xfId="0" applyFont="1" applyFill="1" applyBorder="1" applyAlignment="1">
      <alignment horizontal="left" vertical="center"/>
    </xf>
    <xf numFmtId="177" fontId="65" fillId="0" borderId="0" xfId="0" applyNumberFormat="1" applyFont="1" applyFill="1" applyBorder="1" applyAlignment="1">
      <alignment horizontal="distributed" shrinkToFit="1"/>
    </xf>
    <xf numFmtId="177" fontId="65" fillId="0" borderId="0" xfId="0" applyNumberFormat="1" applyFont="1" applyFill="1" applyBorder="1" applyAlignment="1">
      <alignment shrinkToFit="1"/>
    </xf>
    <xf numFmtId="182" fontId="0" fillId="0" borderId="0" xfId="0" applyNumberFormat="1" applyFont="1" applyFill="1" applyBorder="1" applyAlignment="1">
      <alignment horizontal="distributed" shrinkToFit="1"/>
    </xf>
    <xf numFmtId="182" fontId="0" fillId="0" borderId="0" xfId="0" applyNumberFormat="1" applyFont="1" applyFill="1" applyBorder="1" applyAlignment="1">
      <alignment shrinkToFit="1"/>
    </xf>
    <xf numFmtId="0" fontId="2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61" fillId="0" borderId="0" xfId="0" applyNumberFormat="1" applyFont="1" applyFill="1" applyBorder="1" applyAlignment="1">
      <alignment horizontal="distributed"/>
    </xf>
    <xf numFmtId="182" fontId="64" fillId="0" borderId="0" xfId="0" applyNumberFormat="1" applyFont="1" applyFill="1" applyBorder="1" applyAlignment="1">
      <alignment horizontal="distributed"/>
    </xf>
    <xf numFmtId="182" fontId="6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1"/>
  <sheetViews>
    <sheetView zoomScalePageLayoutView="0" workbookViewId="0" topLeftCell="A1">
      <pane xSplit="5" ySplit="7" topLeftCell="G8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C13" sqref="AC13:AE15"/>
    </sheetView>
  </sheetViews>
  <sheetFormatPr defaultColWidth="9.140625" defaultRowHeight="15"/>
  <cols>
    <col min="1" max="1" width="0.71875" style="97" customWidth="1"/>
    <col min="2" max="2" width="0.9921875" style="97" customWidth="1"/>
    <col min="3" max="3" width="9.7109375" style="97" customWidth="1"/>
    <col min="4" max="4" width="0.9921875" style="97" customWidth="1"/>
    <col min="5" max="5" width="0.71875" style="97" customWidth="1"/>
    <col min="6" max="12" width="5.57421875" style="97" customWidth="1"/>
    <col min="13" max="16" width="5.57421875" style="15" customWidth="1"/>
    <col min="17" max="21" width="5.57421875" style="42" customWidth="1"/>
    <col min="22" max="25" width="7.57421875" style="42" customWidth="1"/>
    <col min="26" max="16384" width="9.00390625" style="97" customWidth="1"/>
  </cols>
  <sheetData>
    <row r="1" spans="1:30" s="16" customFormat="1" ht="27" customHeight="1">
      <c r="A1" s="50"/>
      <c r="B1" s="50"/>
      <c r="C1" s="195" t="s">
        <v>75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51"/>
      <c r="AA1" s="51"/>
      <c r="AB1" s="51"/>
      <c r="AC1" s="50"/>
      <c r="AD1" s="52"/>
    </row>
    <row r="2" spans="1:25" s="16" customFormat="1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50"/>
      <c r="R2" s="50"/>
      <c r="S2" s="50"/>
      <c r="T2" s="50"/>
      <c r="U2" s="50"/>
      <c r="V2" s="50"/>
      <c r="W2" s="50"/>
      <c r="X2" s="53" t="s">
        <v>0</v>
      </c>
      <c r="Y2" s="50"/>
    </row>
    <row r="3" spans="1:25" s="18" customFormat="1" ht="15" customHeight="1">
      <c r="A3" s="54"/>
      <c r="B3" s="55"/>
      <c r="C3" s="196" t="s">
        <v>1</v>
      </c>
      <c r="D3" s="55"/>
      <c r="E3" s="56"/>
      <c r="F3" s="199" t="s">
        <v>2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 t="s">
        <v>3</v>
      </c>
      <c r="W3" s="193"/>
      <c r="X3" s="193"/>
      <c r="Y3" s="193"/>
    </row>
    <row r="4" spans="1:25" s="19" customFormat="1" ht="15" customHeight="1">
      <c r="A4" s="57"/>
      <c r="B4" s="58"/>
      <c r="C4" s="197"/>
      <c r="D4" s="58"/>
      <c r="E4" s="59"/>
      <c r="F4" s="199" t="s">
        <v>4</v>
      </c>
      <c r="G4" s="200"/>
      <c r="H4" s="200"/>
      <c r="I4" s="193" t="s">
        <v>5</v>
      </c>
      <c r="J4" s="193" t="s">
        <v>6</v>
      </c>
      <c r="K4" s="193"/>
      <c r="L4" s="193"/>
      <c r="M4" s="193"/>
      <c r="N4" s="193"/>
      <c r="O4" s="193"/>
      <c r="P4" s="193"/>
      <c r="Q4" s="193" t="s">
        <v>7</v>
      </c>
      <c r="R4" s="193"/>
      <c r="S4" s="193"/>
      <c r="T4" s="193"/>
      <c r="U4" s="193"/>
      <c r="V4" s="193" t="s">
        <v>4</v>
      </c>
      <c r="W4" s="193" t="s">
        <v>8</v>
      </c>
      <c r="X4" s="193" t="s">
        <v>9</v>
      </c>
      <c r="Y4" s="193" t="s">
        <v>10</v>
      </c>
    </row>
    <row r="5" spans="1:25" s="19" customFormat="1" ht="15" customHeight="1">
      <c r="A5" s="57"/>
      <c r="B5" s="58"/>
      <c r="C5" s="197"/>
      <c r="D5" s="58"/>
      <c r="E5" s="59"/>
      <c r="F5" s="201"/>
      <c r="G5" s="200"/>
      <c r="H5" s="200"/>
      <c r="I5" s="193"/>
      <c r="J5" s="194" t="s">
        <v>11</v>
      </c>
      <c r="K5" s="194"/>
      <c r="L5" s="194"/>
      <c r="M5" s="194" t="s">
        <v>12</v>
      </c>
      <c r="N5" s="194"/>
      <c r="O5" s="194" t="s">
        <v>13</v>
      </c>
      <c r="P5" s="194"/>
      <c r="Q5" s="194" t="s">
        <v>11</v>
      </c>
      <c r="R5" s="194"/>
      <c r="S5" s="194"/>
      <c r="T5" s="194" t="s">
        <v>14</v>
      </c>
      <c r="U5" s="194"/>
      <c r="V5" s="193"/>
      <c r="W5" s="193"/>
      <c r="X5" s="193"/>
      <c r="Y5" s="193"/>
    </row>
    <row r="6" spans="1:25" s="19" customFormat="1" ht="15" customHeight="1">
      <c r="A6" s="60"/>
      <c r="B6" s="61"/>
      <c r="C6" s="198"/>
      <c r="D6" s="61"/>
      <c r="E6" s="62"/>
      <c r="F6" s="63" t="s">
        <v>11</v>
      </c>
      <c r="G6" s="64" t="s">
        <v>15</v>
      </c>
      <c r="H6" s="64" t="s">
        <v>16</v>
      </c>
      <c r="I6" s="64" t="s">
        <v>15</v>
      </c>
      <c r="J6" s="64" t="s">
        <v>11</v>
      </c>
      <c r="K6" s="64" t="s">
        <v>15</v>
      </c>
      <c r="L6" s="64" t="s">
        <v>16</v>
      </c>
      <c r="M6" s="64" t="s">
        <v>15</v>
      </c>
      <c r="N6" s="64" t="s">
        <v>16</v>
      </c>
      <c r="O6" s="64" t="s">
        <v>15</v>
      </c>
      <c r="P6" s="64" t="s">
        <v>16</v>
      </c>
      <c r="Q6" s="64" t="s">
        <v>11</v>
      </c>
      <c r="R6" s="64" t="s">
        <v>15</v>
      </c>
      <c r="S6" s="64" t="s">
        <v>16</v>
      </c>
      <c r="T6" s="64" t="s">
        <v>15</v>
      </c>
      <c r="U6" s="64" t="s">
        <v>16</v>
      </c>
      <c r="V6" s="193"/>
      <c r="W6" s="193"/>
      <c r="X6" s="193"/>
      <c r="Y6" s="193"/>
    </row>
    <row r="7" spans="1:25" s="19" customFormat="1" ht="7.5" customHeight="1">
      <c r="A7" s="57"/>
      <c r="B7" s="58"/>
      <c r="C7" s="58"/>
      <c r="D7" s="58"/>
      <c r="E7" s="59"/>
      <c r="F7" s="6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6"/>
      <c r="V7" s="67"/>
      <c r="W7" s="68"/>
      <c r="X7" s="68"/>
      <c r="Y7" s="69"/>
    </row>
    <row r="8" spans="1:25" s="73" customFormat="1" ht="15.75" customHeight="1">
      <c r="A8" s="70"/>
      <c r="B8" s="189" t="s">
        <v>17</v>
      </c>
      <c r="C8" s="190"/>
      <c r="D8" s="190"/>
      <c r="E8" s="71"/>
      <c r="F8" s="9">
        <v>50</v>
      </c>
      <c r="G8" s="3">
        <v>50</v>
      </c>
      <c r="H8" s="3">
        <v>0</v>
      </c>
      <c r="I8" s="3">
        <v>1</v>
      </c>
      <c r="J8" s="3">
        <v>2</v>
      </c>
      <c r="K8" s="3">
        <v>2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47</v>
      </c>
      <c r="R8" s="3">
        <v>47</v>
      </c>
      <c r="S8" s="3">
        <v>0</v>
      </c>
      <c r="T8" s="3">
        <v>47</v>
      </c>
      <c r="U8" s="72">
        <v>0</v>
      </c>
      <c r="V8" s="9">
        <v>279</v>
      </c>
      <c r="W8" s="3">
        <v>5</v>
      </c>
      <c r="X8" s="3">
        <v>5</v>
      </c>
      <c r="Y8" s="72">
        <v>269</v>
      </c>
    </row>
    <row r="9" spans="1:25" s="73" customFormat="1" ht="12" customHeight="1">
      <c r="A9" s="70"/>
      <c r="B9" s="74"/>
      <c r="C9" s="75"/>
      <c r="D9" s="75"/>
      <c r="E9" s="71"/>
      <c r="F9" s="76"/>
      <c r="G9" s="4"/>
      <c r="H9" s="4"/>
      <c r="I9" s="4"/>
      <c r="J9" s="4"/>
      <c r="K9" s="4"/>
      <c r="L9" s="4"/>
      <c r="M9" s="4"/>
      <c r="N9" s="4"/>
      <c r="O9" s="4"/>
      <c r="P9" s="4"/>
      <c r="Q9" s="7"/>
      <c r="R9" s="7"/>
      <c r="S9" s="7"/>
      <c r="T9" s="7"/>
      <c r="U9" s="77"/>
      <c r="V9" s="78"/>
      <c r="W9" s="79"/>
      <c r="X9" s="79"/>
      <c r="Y9" s="80"/>
    </row>
    <row r="10" spans="1:25" s="73" customFormat="1" ht="15.75" customHeight="1">
      <c r="A10" s="70"/>
      <c r="B10" s="191" t="s">
        <v>18</v>
      </c>
      <c r="C10" s="192"/>
      <c r="D10" s="192"/>
      <c r="E10" s="81"/>
      <c r="F10" s="6">
        <f>SUM(F12:F30)</f>
        <v>48</v>
      </c>
      <c r="G10" s="6">
        <f>SUM(G12:G30)</f>
        <v>48</v>
      </c>
      <c r="H10" s="6">
        <f>SUM(H12:H30)</f>
        <v>0</v>
      </c>
      <c r="I10" s="6">
        <f>SUM(I12:I30)</f>
        <v>1</v>
      </c>
      <c r="J10" s="6">
        <f aca="true" t="shared" si="0" ref="J10:Y10">SUM(J12:J30)</f>
        <v>2</v>
      </c>
      <c r="K10" s="6">
        <f t="shared" si="0"/>
        <v>2</v>
      </c>
      <c r="L10" s="6">
        <f t="shared" si="0"/>
        <v>0</v>
      </c>
      <c r="M10" s="6">
        <f t="shared" si="0"/>
        <v>1</v>
      </c>
      <c r="N10" s="6">
        <f t="shared" si="0"/>
        <v>0</v>
      </c>
      <c r="O10" s="6">
        <f t="shared" si="0"/>
        <v>1</v>
      </c>
      <c r="P10" s="6">
        <f t="shared" si="0"/>
        <v>0</v>
      </c>
      <c r="Q10" s="5">
        <f t="shared" si="0"/>
        <v>45</v>
      </c>
      <c r="R10" s="6">
        <f t="shared" si="0"/>
        <v>45</v>
      </c>
      <c r="S10" s="6">
        <f t="shared" si="0"/>
        <v>0</v>
      </c>
      <c r="T10" s="6">
        <f t="shared" si="0"/>
        <v>45</v>
      </c>
      <c r="U10" s="82">
        <f t="shared" si="0"/>
        <v>0</v>
      </c>
      <c r="V10" s="83">
        <f t="shared" si="0"/>
        <v>259</v>
      </c>
      <c r="W10" s="84">
        <f t="shared" si="0"/>
        <v>5</v>
      </c>
      <c r="X10" s="84">
        <f t="shared" si="0"/>
        <v>5</v>
      </c>
      <c r="Y10" s="85">
        <f t="shared" si="0"/>
        <v>249</v>
      </c>
    </row>
    <row r="11" spans="1:25" s="73" customFormat="1" ht="12" customHeight="1">
      <c r="A11" s="70"/>
      <c r="B11" s="74"/>
      <c r="C11" s="75"/>
      <c r="D11" s="74"/>
      <c r="E11" s="71"/>
      <c r="F11" s="76"/>
      <c r="G11" s="4"/>
      <c r="H11" s="4"/>
      <c r="I11" s="4"/>
      <c r="J11" s="4"/>
      <c r="K11" s="4"/>
      <c r="L11" s="4"/>
      <c r="M11" s="4"/>
      <c r="N11" s="4"/>
      <c r="O11" s="4"/>
      <c r="P11" s="4"/>
      <c r="Q11" s="7"/>
      <c r="R11" s="7"/>
      <c r="S11" s="7"/>
      <c r="T11" s="7"/>
      <c r="U11" s="77"/>
      <c r="V11" s="8"/>
      <c r="W11" s="86"/>
      <c r="X11" s="86"/>
      <c r="Y11" s="87"/>
    </row>
    <row r="12" spans="1:25" s="92" customFormat="1" ht="15.75" customHeight="1">
      <c r="A12" s="88"/>
      <c r="B12" s="89"/>
      <c r="C12" s="90" t="s">
        <v>19</v>
      </c>
      <c r="D12" s="89"/>
      <c r="E12" s="91"/>
      <c r="F12" s="9">
        <f aca="true" t="shared" si="1" ref="F12:F30">SUM(G12:H12)</f>
        <v>28</v>
      </c>
      <c r="G12" s="3">
        <f>I12+K12+R12</f>
        <v>28</v>
      </c>
      <c r="H12" s="3">
        <f>L12+S12</f>
        <v>0</v>
      </c>
      <c r="I12" s="3">
        <v>1</v>
      </c>
      <c r="J12" s="3">
        <f>SUM(K12:L12)</f>
        <v>0</v>
      </c>
      <c r="K12" s="3">
        <f>M12+O12</f>
        <v>0</v>
      </c>
      <c r="L12" s="3">
        <f>N12+P12</f>
        <v>0</v>
      </c>
      <c r="M12" s="3">
        <v>0</v>
      </c>
      <c r="N12" s="3">
        <v>0</v>
      </c>
      <c r="O12" s="3">
        <v>0</v>
      </c>
      <c r="P12" s="3">
        <v>0</v>
      </c>
      <c r="Q12" s="3">
        <f>SUM(R12:S12)</f>
        <v>27</v>
      </c>
      <c r="R12" s="3">
        <f>T12</f>
        <v>27</v>
      </c>
      <c r="S12" s="3">
        <f>U12</f>
        <v>0</v>
      </c>
      <c r="T12" s="3">
        <v>27</v>
      </c>
      <c r="U12" s="3">
        <v>0</v>
      </c>
      <c r="V12" s="9">
        <f>SUM(W12:Y12)</f>
        <v>172</v>
      </c>
      <c r="W12" s="3">
        <v>5</v>
      </c>
      <c r="X12" s="3">
        <v>0</v>
      </c>
      <c r="Y12" s="72">
        <v>167</v>
      </c>
    </row>
    <row r="13" spans="1:31" s="92" customFormat="1" ht="15.75" customHeight="1">
      <c r="A13" s="88"/>
      <c r="B13" s="89"/>
      <c r="C13" s="90" t="s">
        <v>20</v>
      </c>
      <c r="D13" s="89"/>
      <c r="E13" s="91"/>
      <c r="F13" s="3">
        <f t="shared" si="1"/>
        <v>0</v>
      </c>
      <c r="G13" s="3">
        <f aca="true" t="shared" si="2" ref="G13:G30">I13+K13+R13</f>
        <v>0</v>
      </c>
      <c r="H13" s="3">
        <f aca="true" t="shared" si="3" ref="H13:H30">L13+S13</f>
        <v>0</v>
      </c>
      <c r="I13" s="3">
        <v>0</v>
      </c>
      <c r="J13" s="3">
        <f aca="true" t="shared" si="4" ref="J13:J30">SUM(K13:L13)</f>
        <v>0</v>
      </c>
      <c r="K13" s="3">
        <f aca="true" t="shared" si="5" ref="K13:L30">M13+O13</f>
        <v>0</v>
      </c>
      <c r="L13" s="3">
        <f t="shared" si="5"/>
        <v>0</v>
      </c>
      <c r="M13" s="3">
        <v>0</v>
      </c>
      <c r="N13" s="3">
        <v>0</v>
      </c>
      <c r="O13" s="3">
        <v>0</v>
      </c>
      <c r="P13" s="3">
        <v>0</v>
      </c>
      <c r="Q13" s="3">
        <f aca="true" t="shared" si="6" ref="Q13:Q30">SUM(R13:S13)</f>
        <v>0</v>
      </c>
      <c r="R13" s="3">
        <f aca="true" t="shared" si="7" ref="R13:S30">T13</f>
        <v>0</v>
      </c>
      <c r="S13" s="3">
        <f t="shared" si="7"/>
        <v>0</v>
      </c>
      <c r="T13" s="3">
        <v>0</v>
      </c>
      <c r="U13" s="3">
        <v>0</v>
      </c>
      <c r="V13" s="9">
        <f aca="true" t="shared" si="8" ref="V13:V30">SUM(W13:Y13)</f>
        <v>0</v>
      </c>
      <c r="W13" s="3">
        <v>0</v>
      </c>
      <c r="X13" s="3">
        <v>0</v>
      </c>
      <c r="Y13" s="72">
        <v>0</v>
      </c>
      <c r="AC13" s="92" t="e">
        <f>ROUND(AA13/AB13,1)</f>
        <v>#DIV/0!</v>
      </c>
      <c r="AD13" s="92" t="e">
        <f>AA13/AB13</f>
        <v>#DIV/0!</v>
      </c>
      <c r="AE13" s="93" t="e">
        <f>AA13/AB13</f>
        <v>#DIV/0!</v>
      </c>
    </row>
    <row r="14" spans="1:31" s="92" customFormat="1" ht="15.75" customHeight="1">
      <c r="A14" s="88"/>
      <c r="B14" s="89"/>
      <c r="C14" s="90" t="s">
        <v>21</v>
      </c>
      <c r="D14" s="89"/>
      <c r="E14" s="91"/>
      <c r="F14" s="9">
        <f t="shared" si="1"/>
        <v>7</v>
      </c>
      <c r="G14" s="3">
        <f t="shared" si="2"/>
        <v>7</v>
      </c>
      <c r="H14" s="3">
        <f t="shared" si="3"/>
        <v>0</v>
      </c>
      <c r="I14" s="3">
        <v>0</v>
      </c>
      <c r="J14" s="3">
        <f t="shared" si="4"/>
        <v>0</v>
      </c>
      <c r="K14" s="3">
        <f t="shared" si="5"/>
        <v>0</v>
      </c>
      <c r="L14" s="3">
        <f t="shared" si="5"/>
        <v>0</v>
      </c>
      <c r="M14" s="3">
        <v>0</v>
      </c>
      <c r="N14" s="3">
        <v>0</v>
      </c>
      <c r="O14" s="3">
        <v>0</v>
      </c>
      <c r="P14" s="3">
        <v>0</v>
      </c>
      <c r="Q14" s="3">
        <f t="shared" si="6"/>
        <v>7</v>
      </c>
      <c r="R14" s="3">
        <f t="shared" si="7"/>
        <v>7</v>
      </c>
      <c r="S14" s="3">
        <f t="shared" si="7"/>
        <v>0</v>
      </c>
      <c r="T14" s="3">
        <v>7</v>
      </c>
      <c r="U14" s="3">
        <v>0</v>
      </c>
      <c r="V14" s="9">
        <f t="shared" si="8"/>
        <v>31</v>
      </c>
      <c r="W14" s="3">
        <v>0</v>
      </c>
      <c r="X14" s="3">
        <v>0</v>
      </c>
      <c r="Y14" s="72">
        <v>31</v>
      </c>
      <c r="AC14" s="92" t="e">
        <f>ROUND(AA14/AB14,1)</f>
        <v>#DIV/0!</v>
      </c>
      <c r="AD14" s="92" t="e">
        <f>AA14/AB14</f>
        <v>#DIV/0!</v>
      </c>
      <c r="AE14" s="93" t="e">
        <f>AA14/AB14</f>
        <v>#DIV/0!</v>
      </c>
    </row>
    <row r="15" spans="1:31" s="92" customFormat="1" ht="15.75" customHeight="1">
      <c r="A15" s="88"/>
      <c r="B15" s="89"/>
      <c r="C15" s="90" t="s">
        <v>22</v>
      </c>
      <c r="D15" s="89"/>
      <c r="E15" s="91"/>
      <c r="F15" s="9">
        <f t="shared" si="1"/>
        <v>0</v>
      </c>
      <c r="G15" s="3">
        <f t="shared" si="2"/>
        <v>0</v>
      </c>
      <c r="H15" s="3">
        <f t="shared" si="3"/>
        <v>0</v>
      </c>
      <c r="I15" s="3">
        <v>0</v>
      </c>
      <c r="J15" s="3">
        <f t="shared" si="4"/>
        <v>0</v>
      </c>
      <c r="K15" s="3">
        <f t="shared" si="5"/>
        <v>0</v>
      </c>
      <c r="L15" s="3">
        <f t="shared" si="5"/>
        <v>0</v>
      </c>
      <c r="M15" s="3">
        <v>0</v>
      </c>
      <c r="N15" s="3">
        <v>0</v>
      </c>
      <c r="O15" s="3">
        <v>0</v>
      </c>
      <c r="P15" s="3">
        <v>0</v>
      </c>
      <c r="Q15" s="3">
        <f t="shared" si="6"/>
        <v>0</v>
      </c>
      <c r="R15" s="3">
        <f t="shared" si="7"/>
        <v>0</v>
      </c>
      <c r="S15" s="3">
        <f t="shared" si="7"/>
        <v>0</v>
      </c>
      <c r="T15" s="3">
        <v>0</v>
      </c>
      <c r="U15" s="3">
        <v>0</v>
      </c>
      <c r="V15" s="9">
        <f t="shared" si="8"/>
        <v>0</v>
      </c>
      <c r="W15" s="3">
        <v>0</v>
      </c>
      <c r="X15" s="3">
        <v>0</v>
      </c>
      <c r="Y15" s="72">
        <v>0</v>
      </c>
      <c r="AC15" s="92" t="e">
        <f>AC13-AC14</f>
        <v>#DIV/0!</v>
      </c>
      <c r="AD15" s="92" t="e">
        <f>AD13-AD14</f>
        <v>#DIV/0!</v>
      </c>
      <c r="AE15" s="93" t="e">
        <f>AE13-AE14</f>
        <v>#DIV/0!</v>
      </c>
    </row>
    <row r="16" spans="1:25" s="92" customFormat="1" ht="15.75" customHeight="1">
      <c r="A16" s="88"/>
      <c r="B16" s="89"/>
      <c r="C16" s="90" t="s">
        <v>23</v>
      </c>
      <c r="D16" s="89"/>
      <c r="E16" s="91"/>
      <c r="F16" s="9">
        <f t="shared" si="1"/>
        <v>1</v>
      </c>
      <c r="G16" s="3">
        <f t="shared" si="2"/>
        <v>1</v>
      </c>
      <c r="H16" s="3">
        <f t="shared" si="3"/>
        <v>0</v>
      </c>
      <c r="I16" s="3">
        <v>0</v>
      </c>
      <c r="J16" s="3">
        <f t="shared" si="4"/>
        <v>0</v>
      </c>
      <c r="K16" s="3">
        <f t="shared" si="5"/>
        <v>0</v>
      </c>
      <c r="L16" s="3">
        <f t="shared" si="5"/>
        <v>0</v>
      </c>
      <c r="M16" s="3">
        <v>0</v>
      </c>
      <c r="N16" s="3">
        <v>0</v>
      </c>
      <c r="O16" s="3">
        <v>0</v>
      </c>
      <c r="P16" s="3">
        <v>0</v>
      </c>
      <c r="Q16" s="3">
        <f t="shared" si="6"/>
        <v>1</v>
      </c>
      <c r="R16" s="3">
        <f t="shared" si="7"/>
        <v>1</v>
      </c>
      <c r="S16" s="3">
        <f t="shared" si="7"/>
        <v>0</v>
      </c>
      <c r="T16" s="3">
        <v>1</v>
      </c>
      <c r="U16" s="3">
        <v>0</v>
      </c>
      <c r="V16" s="9">
        <f t="shared" si="8"/>
        <v>0</v>
      </c>
      <c r="W16" s="3">
        <v>0</v>
      </c>
      <c r="X16" s="3">
        <v>0</v>
      </c>
      <c r="Y16" s="72">
        <v>0</v>
      </c>
    </row>
    <row r="17" spans="1:25" s="92" customFormat="1" ht="15.75" customHeight="1">
      <c r="A17" s="88"/>
      <c r="B17" s="89"/>
      <c r="C17" s="90" t="s">
        <v>24</v>
      </c>
      <c r="D17" s="89"/>
      <c r="E17" s="91"/>
      <c r="F17" s="9">
        <f t="shared" si="1"/>
        <v>1</v>
      </c>
      <c r="G17" s="3">
        <f t="shared" si="2"/>
        <v>1</v>
      </c>
      <c r="H17" s="3">
        <f t="shared" si="3"/>
        <v>0</v>
      </c>
      <c r="I17" s="3">
        <v>0</v>
      </c>
      <c r="J17" s="3">
        <f t="shared" si="4"/>
        <v>0</v>
      </c>
      <c r="K17" s="3">
        <f t="shared" si="5"/>
        <v>0</v>
      </c>
      <c r="L17" s="3">
        <f t="shared" si="5"/>
        <v>0</v>
      </c>
      <c r="M17" s="3">
        <v>0</v>
      </c>
      <c r="N17" s="3">
        <v>0</v>
      </c>
      <c r="O17" s="3">
        <v>0</v>
      </c>
      <c r="P17" s="3">
        <v>0</v>
      </c>
      <c r="Q17" s="3">
        <f t="shared" si="6"/>
        <v>1</v>
      </c>
      <c r="R17" s="3">
        <f t="shared" si="7"/>
        <v>1</v>
      </c>
      <c r="S17" s="3">
        <f t="shared" si="7"/>
        <v>0</v>
      </c>
      <c r="T17" s="3">
        <v>1</v>
      </c>
      <c r="U17" s="3">
        <v>0</v>
      </c>
      <c r="V17" s="9">
        <f t="shared" si="8"/>
        <v>3</v>
      </c>
      <c r="W17" s="3">
        <v>0</v>
      </c>
      <c r="X17" s="3">
        <v>0</v>
      </c>
      <c r="Y17" s="72">
        <v>3</v>
      </c>
    </row>
    <row r="18" spans="1:25" s="92" customFormat="1" ht="15.75" customHeight="1">
      <c r="A18" s="88"/>
      <c r="B18" s="89"/>
      <c r="C18" s="90" t="s">
        <v>25</v>
      </c>
      <c r="D18" s="89"/>
      <c r="E18" s="91"/>
      <c r="F18" s="9">
        <f t="shared" si="1"/>
        <v>0</v>
      </c>
      <c r="G18" s="3">
        <f t="shared" si="2"/>
        <v>0</v>
      </c>
      <c r="H18" s="3">
        <f t="shared" si="3"/>
        <v>0</v>
      </c>
      <c r="I18" s="3">
        <v>0</v>
      </c>
      <c r="J18" s="3">
        <f t="shared" si="4"/>
        <v>0</v>
      </c>
      <c r="K18" s="3">
        <f t="shared" si="5"/>
        <v>0</v>
      </c>
      <c r="L18" s="3">
        <f t="shared" si="5"/>
        <v>0</v>
      </c>
      <c r="M18" s="3">
        <v>0</v>
      </c>
      <c r="N18" s="3">
        <v>0</v>
      </c>
      <c r="O18" s="3">
        <v>0</v>
      </c>
      <c r="P18" s="3">
        <v>0</v>
      </c>
      <c r="Q18" s="3">
        <f t="shared" si="6"/>
        <v>0</v>
      </c>
      <c r="R18" s="3">
        <f t="shared" si="7"/>
        <v>0</v>
      </c>
      <c r="S18" s="3">
        <f t="shared" si="7"/>
        <v>0</v>
      </c>
      <c r="T18" s="3">
        <v>0</v>
      </c>
      <c r="U18" s="3">
        <v>0</v>
      </c>
      <c r="V18" s="9">
        <f t="shared" si="8"/>
        <v>0</v>
      </c>
      <c r="W18" s="3">
        <v>0</v>
      </c>
      <c r="X18" s="3">
        <v>0</v>
      </c>
      <c r="Y18" s="72">
        <v>0</v>
      </c>
    </row>
    <row r="19" spans="1:25" s="92" customFormat="1" ht="15.75" customHeight="1">
      <c r="A19" s="88"/>
      <c r="B19" s="89"/>
      <c r="C19" s="90" t="s">
        <v>26</v>
      </c>
      <c r="D19" s="89"/>
      <c r="E19" s="91"/>
      <c r="F19" s="9">
        <f t="shared" si="1"/>
        <v>0</v>
      </c>
      <c r="G19" s="3">
        <f t="shared" si="2"/>
        <v>0</v>
      </c>
      <c r="H19" s="3">
        <f t="shared" si="3"/>
        <v>0</v>
      </c>
      <c r="I19" s="3">
        <v>0</v>
      </c>
      <c r="J19" s="3">
        <f t="shared" si="4"/>
        <v>0</v>
      </c>
      <c r="K19" s="3">
        <f t="shared" si="5"/>
        <v>0</v>
      </c>
      <c r="L19" s="3">
        <f t="shared" si="5"/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si="6"/>
        <v>0</v>
      </c>
      <c r="R19" s="3">
        <f t="shared" si="7"/>
        <v>0</v>
      </c>
      <c r="S19" s="3">
        <f t="shared" si="7"/>
        <v>0</v>
      </c>
      <c r="T19" s="3">
        <v>0</v>
      </c>
      <c r="U19" s="3">
        <v>0</v>
      </c>
      <c r="V19" s="9">
        <f t="shared" si="8"/>
        <v>0</v>
      </c>
      <c r="W19" s="3">
        <v>0</v>
      </c>
      <c r="X19" s="3">
        <v>0</v>
      </c>
      <c r="Y19" s="72">
        <v>0</v>
      </c>
    </row>
    <row r="20" spans="1:25" s="92" customFormat="1" ht="15.75" customHeight="1">
      <c r="A20" s="88"/>
      <c r="B20" s="89"/>
      <c r="C20" s="90" t="s">
        <v>27</v>
      </c>
      <c r="D20" s="89"/>
      <c r="E20" s="91"/>
      <c r="F20" s="9">
        <f t="shared" si="1"/>
        <v>6</v>
      </c>
      <c r="G20" s="3">
        <f t="shared" si="2"/>
        <v>6</v>
      </c>
      <c r="H20" s="3">
        <f t="shared" si="3"/>
        <v>0</v>
      </c>
      <c r="I20" s="3">
        <v>0</v>
      </c>
      <c r="J20" s="3">
        <f t="shared" si="4"/>
        <v>1</v>
      </c>
      <c r="K20" s="3">
        <f t="shared" si="5"/>
        <v>1</v>
      </c>
      <c r="L20" s="3">
        <f t="shared" si="5"/>
        <v>0</v>
      </c>
      <c r="M20" s="3">
        <v>1</v>
      </c>
      <c r="N20" s="3">
        <v>0</v>
      </c>
      <c r="O20" s="3">
        <v>0</v>
      </c>
      <c r="P20" s="3">
        <v>0</v>
      </c>
      <c r="Q20" s="3">
        <f t="shared" si="6"/>
        <v>5</v>
      </c>
      <c r="R20" s="3">
        <f t="shared" si="7"/>
        <v>5</v>
      </c>
      <c r="S20" s="3">
        <f t="shared" si="7"/>
        <v>0</v>
      </c>
      <c r="T20" s="3">
        <v>5</v>
      </c>
      <c r="U20" s="3">
        <v>0</v>
      </c>
      <c r="V20" s="9">
        <f t="shared" si="8"/>
        <v>38</v>
      </c>
      <c r="W20" s="3">
        <v>0</v>
      </c>
      <c r="X20" s="3">
        <v>4</v>
      </c>
      <c r="Y20" s="72">
        <v>34</v>
      </c>
    </row>
    <row r="21" spans="1:25" s="92" customFormat="1" ht="15.75" customHeight="1">
      <c r="A21" s="88"/>
      <c r="B21" s="89"/>
      <c r="C21" s="90" t="s">
        <v>28</v>
      </c>
      <c r="D21" s="89"/>
      <c r="E21" s="91"/>
      <c r="F21" s="9">
        <f t="shared" si="1"/>
        <v>0</v>
      </c>
      <c r="G21" s="3">
        <f t="shared" si="2"/>
        <v>0</v>
      </c>
      <c r="H21" s="3">
        <f t="shared" si="3"/>
        <v>0</v>
      </c>
      <c r="I21" s="3">
        <v>0</v>
      </c>
      <c r="J21" s="3">
        <f t="shared" si="4"/>
        <v>0</v>
      </c>
      <c r="K21" s="3">
        <f t="shared" si="5"/>
        <v>0</v>
      </c>
      <c r="L21" s="3">
        <f t="shared" si="5"/>
        <v>0</v>
      </c>
      <c r="M21" s="3">
        <v>0</v>
      </c>
      <c r="N21" s="3">
        <v>0</v>
      </c>
      <c r="O21" s="3">
        <v>0</v>
      </c>
      <c r="P21" s="3"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  <c r="T21" s="3">
        <v>0</v>
      </c>
      <c r="U21" s="3">
        <v>0</v>
      </c>
      <c r="V21" s="9">
        <f t="shared" si="8"/>
        <v>0</v>
      </c>
      <c r="W21" s="3">
        <v>0</v>
      </c>
      <c r="X21" s="3">
        <v>0</v>
      </c>
      <c r="Y21" s="72">
        <v>0</v>
      </c>
    </row>
    <row r="22" spans="1:25" s="92" customFormat="1" ht="15.75" customHeight="1">
      <c r="A22" s="88"/>
      <c r="B22" s="89"/>
      <c r="C22" s="90" t="s">
        <v>29</v>
      </c>
      <c r="D22" s="89"/>
      <c r="E22" s="91"/>
      <c r="F22" s="9">
        <f t="shared" si="1"/>
        <v>2</v>
      </c>
      <c r="G22" s="3">
        <f t="shared" si="2"/>
        <v>2</v>
      </c>
      <c r="H22" s="3">
        <f t="shared" si="3"/>
        <v>0</v>
      </c>
      <c r="I22" s="3">
        <v>0</v>
      </c>
      <c r="J22" s="3">
        <f t="shared" si="4"/>
        <v>0</v>
      </c>
      <c r="K22" s="3">
        <f t="shared" si="5"/>
        <v>0</v>
      </c>
      <c r="L22" s="3">
        <f t="shared" si="5"/>
        <v>0</v>
      </c>
      <c r="M22" s="3">
        <v>0</v>
      </c>
      <c r="N22" s="3">
        <v>0</v>
      </c>
      <c r="O22" s="3">
        <v>0</v>
      </c>
      <c r="P22" s="3">
        <v>0</v>
      </c>
      <c r="Q22" s="3">
        <f t="shared" si="6"/>
        <v>2</v>
      </c>
      <c r="R22" s="3">
        <f t="shared" si="7"/>
        <v>2</v>
      </c>
      <c r="S22" s="3">
        <f t="shared" si="7"/>
        <v>0</v>
      </c>
      <c r="T22" s="3">
        <v>2</v>
      </c>
      <c r="U22" s="3">
        <v>0</v>
      </c>
      <c r="V22" s="9">
        <f t="shared" si="8"/>
        <v>11</v>
      </c>
      <c r="W22" s="3">
        <v>0</v>
      </c>
      <c r="X22" s="3">
        <v>0</v>
      </c>
      <c r="Y22" s="72">
        <v>11</v>
      </c>
    </row>
    <row r="23" spans="1:25" s="92" customFormat="1" ht="15.75" customHeight="1">
      <c r="A23" s="88"/>
      <c r="B23" s="89"/>
      <c r="C23" s="90" t="s">
        <v>30</v>
      </c>
      <c r="D23" s="89"/>
      <c r="E23" s="91"/>
      <c r="F23" s="9">
        <f t="shared" si="1"/>
        <v>0</v>
      </c>
      <c r="G23" s="3">
        <f t="shared" si="2"/>
        <v>0</v>
      </c>
      <c r="H23" s="3">
        <f t="shared" si="3"/>
        <v>0</v>
      </c>
      <c r="I23" s="3">
        <v>0</v>
      </c>
      <c r="J23" s="3">
        <f t="shared" si="4"/>
        <v>0</v>
      </c>
      <c r="K23" s="3">
        <f t="shared" si="5"/>
        <v>0</v>
      </c>
      <c r="L23" s="3">
        <f t="shared" si="5"/>
        <v>0</v>
      </c>
      <c r="M23" s="3">
        <v>0</v>
      </c>
      <c r="N23" s="3">
        <v>0</v>
      </c>
      <c r="O23" s="3">
        <v>0</v>
      </c>
      <c r="P23" s="3">
        <v>0</v>
      </c>
      <c r="Q23" s="3">
        <f t="shared" si="6"/>
        <v>0</v>
      </c>
      <c r="R23" s="3">
        <f t="shared" si="7"/>
        <v>0</v>
      </c>
      <c r="S23" s="3">
        <f t="shared" si="7"/>
        <v>0</v>
      </c>
      <c r="T23" s="3">
        <v>0</v>
      </c>
      <c r="U23" s="3">
        <v>0</v>
      </c>
      <c r="V23" s="9">
        <f t="shared" si="8"/>
        <v>0</v>
      </c>
      <c r="W23" s="3">
        <v>0</v>
      </c>
      <c r="X23" s="3">
        <v>0</v>
      </c>
      <c r="Y23" s="72">
        <v>0</v>
      </c>
    </row>
    <row r="24" spans="1:25" s="92" customFormat="1" ht="15.75" customHeight="1">
      <c r="A24" s="88"/>
      <c r="B24" s="89"/>
      <c r="C24" s="90" t="s">
        <v>31</v>
      </c>
      <c r="D24" s="89"/>
      <c r="E24" s="91"/>
      <c r="F24" s="9">
        <f t="shared" si="1"/>
        <v>2</v>
      </c>
      <c r="G24" s="3">
        <f t="shared" si="2"/>
        <v>2</v>
      </c>
      <c r="H24" s="3">
        <f t="shared" si="3"/>
        <v>0</v>
      </c>
      <c r="I24" s="3">
        <v>0</v>
      </c>
      <c r="J24" s="3">
        <f t="shared" si="4"/>
        <v>1</v>
      </c>
      <c r="K24" s="3">
        <f t="shared" si="5"/>
        <v>1</v>
      </c>
      <c r="L24" s="3">
        <f t="shared" si="5"/>
        <v>0</v>
      </c>
      <c r="M24" s="3">
        <v>0</v>
      </c>
      <c r="N24" s="3">
        <v>0</v>
      </c>
      <c r="O24" s="3">
        <v>1</v>
      </c>
      <c r="P24" s="3">
        <v>0</v>
      </c>
      <c r="Q24" s="3">
        <f t="shared" si="6"/>
        <v>1</v>
      </c>
      <c r="R24" s="3">
        <f t="shared" si="7"/>
        <v>1</v>
      </c>
      <c r="S24" s="3">
        <f t="shared" si="7"/>
        <v>0</v>
      </c>
      <c r="T24" s="3">
        <v>1</v>
      </c>
      <c r="U24" s="3">
        <v>0</v>
      </c>
      <c r="V24" s="9">
        <f t="shared" si="8"/>
        <v>4</v>
      </c>
      <c r="W24" s="3">
        <v>0</v>
      </c>
      <c r="X24" s="3">
        <v>1</v>
      </c>
      <c r="Y24" s="72">
        <v>3</v>
      </c>
    </row>
    <row r="25" spans="1:25" s="92" customFormat="1" ht="15.75" customHeight="1">
      <c r="A25" s="88"/>
      <c r="B25" s="89"/>
      <c r="C25" s="90" t="s">
        <v>32</v>
      </c>
      <c r="D25" s="89"/>
      <c r="E25" s="91"/>
      <c r="F25" s="9">
        <f t="shared" si="1"/>
        <v>0</v>
      </c>
      <c r="G25" s="3">
        <f t="shared" si="2"/>
        <v>0</v>
      </c>
      <c r="H25" s="3">
        <f t="shared" si="3"/>
        <v>0</v>
      </c>
      <c r="I25" s="3">
        <v>0</v>
      </c>
      <c r="J25" s="3">
        <f t="shared" si="4"/>
        <v>0</v>
      </c>
      <c r="K25" s="3">
        <f t="shared" si="5"/>
        <v>0</v>
      </c>
      <c r="L25" s="3">
        <f t="shared" si="5"/>
        <v>0</v>
      </c>
      <c r="M25" s="3">
        <v>0</v>
      </c>
      <c r="N25" s="3">
        <v>0</v>
      </c>
      <c r="O25" s="3">
        <v>0</v>
      </c>
      <c r="P25" s="3">
        <v>0</v>
      </c>
      <c r="Q25" s="3">
        <f t="shared" si="6"/>
        <v>0</v>
      </c>
      <c r="R25" s="3">
        <f t="shared" si="7"/>
        <v>0</v>
      </c>
      <c r="S25" s="3">
        <f t="shared" si="7"/>
        <v>0</v>
      </c>
      <c r="T25" s="3">
        <v>0</v>
      </c>
      <c r="U25" s="3">
        <v>0</v>
      </c>
      <c r="V25" s="9">
        <f t="shared" si="8"/>
        <v>0</v>
      </c>
      <c r="W25" s="3">
        <v>0</v>
      </c>
      <c r="X25" s="3">
        <v>0</v>
      </c>
      <c r="Y25" s="72">
        <v>0</v>
      </c>
    </row>
    <row r="26" spans="1:25" s="92" customFormat="1" ht="15.75" customHeight="1">
      <c r="A26" s="88"/>
      <c r="B26" s="89"/>
      <c r="C26" s="90" t="s">
        <v>33</v>
      </c>
      <c r="D26" s="89"/>
      <c r="E26" s="91"/>
      <c r="F26" s="9">
        <f t="shared" si="1"/>
        <v>0</v>
      </c>
      <c r="G26" s="3">
        <f t="shared" si="2"/>
        <v>0</v>
      </c>
      <c r="H26" s="3">
        <f t="shared" si="3"/>
        <v>0</v>
      </c>
      <c r="I26" s="3">
        <v>0</v>
      </c>
      <c r="J26" s="3">
        <f t="shared" si="4"/>
        <v>0</v>
      </c>
      <c r="K26" s="3">
        <f t="shared" si="5"/>
        <v>0</v>
      </c>
      <c r="L26" s="3">
        <f t="shared" si="5"/>
        <v>0</v>
      </c>
      <c r="M26" s="3">
        <v>0</v>
      </c>
      <c r="N26" s="3">
        <v>0</v>
      </c>
      <c r="O26" s="3">
        <v>0</v>
      </c>
      <c r="P26" s="3">
        <v>0</v>
      </c>
      <c r="Q26" s="3">
        <f t="shared" si="6"/>
        <v>0</v>
      </c>
      <c r="R26" s="3">
        <f t="shared" si="7"/>
        <v>0</v>
      </c>
      <c r="S26" s="3">
        <f t="shared" si="7"/>
        <v>0</v>
      </c>
      <c r="T26" s="3">
        <v>0</v>
      </c>
      <c r="U26" s="3">
        <v>0</v>
      </c>
      <c r="V26" s="9">
        <f t="shared" si="8"/>
        <v>0</v>
      </c>
      <c r="W26" s="3">
        <v>0</v>
      </c>
      <c r="X26" s="3">
        <v>0</v>
      </c>
      <c r="Y26" s="72">
        <v>0</v>
      </c>
    </row>
    <row r="27" spans="1:25" s="92" customFormat="1" ht="15.75" customHeight="1">
      <c r="A27" s="88"/>
      <c r="B27" s="89"/>
      <c r="C27" s="90" t="s">
        <v>34</v>
      </c>
      <c r="D27" s="89"/>
      <c r="E27" s="91"/>
      <c r="F27" s="9">
        <f t="shared" si="1"/>
        <v>0</v>
      </c>
      <c r="G27" s="3">
        <f t="shared" si="2"/>
        <v>0</v>
      </c>
      <c r="H27" s="3">
        <f t="shared" si="3"/>
        <v>0</v>
      </c>
      <c r="I27" s="3">
        <v>0</v>
      </c>
      <c r="J27" s="3">
        <f t="shared" si="4"/>
        <v>0</v>
      </c>
      <c r="K27" s="3">
        <f t="shared" si="5"/>
        <v>0</v>
      </c>
      <c r="L27" s="3">
        <f t="shared" si="5"/>
        <v>0</v>
      </c>
      <c r="M27" s="3">
        <v>0</v>
      </c>
      <c r="N27" s="3">
        <v>0</v>
      </c>
      <c r="O27" s="3">
        <v>0</v>
      </c>
      <c r="P27" s="3">
        <v>0</v>
      </c>
      <c r="Q27" s="3">
        <f t="shared" si="6"/>
        <v>0</v>
      </c>
      <c r="R27" s="3">
        <f t="shared" si="7"/>
        <v>0</v>
      </c>
      <c r="S27" s="3">
        <f t="shared" si="7"/>
        <v>0</v>
      </c>
      <c r="T27" s="3">
        <v>0</v>
      </c>
      <c r="U27" s="3">
        <v>0</v>
      </c>
      <c r="V27" s="9">
        <f t="shared" si="8"/>
        <v>0</v>
      </c>
      <c r="W27" s="3">
        <v>0</v>
      </c>
      <c r="X27" s="3">
        <v>0</v>
      </c>
      <c r="Y27" s="72">
        <v>0</v>
      </c>
    </row>
    <row r="28" spans="1:25" s="92" customFormat="1" ht="15.75" customHeight="1">
      <c r="A28" s="88"/>
      <c r="B28" s="89"/>
      <c r="C28" s="90" t="s">
        <v>35</v>
      </c>
      <c r="D28" s="89"/>
      <c r="E28" s="91"/>
      <c r="F28" s="9">
        <f t="shared" si="1"/>
        <v>1</v>
      </c>
      <c r="G28" s="3">
        <f t="shared" si="2"/>
        <v>1</v>
      </c>
      <c r="H28" s="3">
        <f t="shared" si="3"/>
        <v>0</v>
      </c>
      <c r="I28" s="3">
        <v>0</v>
      </c>
      <c r="J28" s="3">
        <f t="shared" si="4"/>
        <v>0</v>
      </c>
      <c r="K28" s="3">
        <f t="shared" si="5"/>
        <v>0</v>
      </c>
      <c r="L28" s="3">
        <f t="shared" si="5"/>
        <v>0</v>
      </c>
      <c r="M28" s="3">
        <v>0</v>
      </c>
      <c r="N28" s="3">
        <v>0</v>
      </c>
      <c r="O28" s="3">
        <v>0</v>
      </c>
      <c r="P28" s="3">
        <v>0</v>
      </c>
      <c r="Q28" s="3">
        <f t="shared" si="6"/>
        <v>1</v>
      </c>
      <c r="R28" s="3">
        <f t="shared" si="7"/>
        <v>1</v>
      </c>
      <c r="S28" s="3">
        <f t="shared" si="7"/>
        <v>0</v>
      </c>
      <c r="T28" s="3">
        <v>1</v>
      </c>
      <c r="U28" s="3">
        <v>0</v>
      </c>
      <c r="V28" s="9">
        <f t="shared" si="8"/>
        <v>0</v>
      </c>
      <c r="W28" s="3">
        <v>0</v>
      </c>
      <c r="X28" s="3">
        <v>0</v>
      </c>
      <c r="Y28" s="72">
        <v>0</v>
      </c>
    </row>
    <row r="29" spans="1:25" s="92" customFormat="1" ht="15.75" customHeight="1">
      <c r="A29" s="88"/>
      <c r="B29" s="89"/>
      <c r="C29" s="90" t="s">
        <v>36</v>
      </c>
      <c r="D29" s="89"/>
      <c r="E29" s="91"/>
      <c r="F29" s="9">
        <f t="shared" si="1"/>
        <v>0</v>
      </c>
      <c r="G29" s="3">
        <f t="shared" si="2"/>
        <v>0</v>
      </c>
      <c r="H29" s="3">
        <f t="shared" si="3"/>
        <v>0</v>
      </c>
      <c r="I29" s="3">
        <v>0</v>
      </c>
      <c r="J29" s="3">
        <f t="shared" si="4"/>
        <v>0</v>
      </c>
      <c r="K29" s="3">
        <f t="shared" si="5"/>
        <v>0</v>
      </c>
      <c r="L29" s="3">
        <f t="shared" si="5"/>
        <v>0</v>
      </c>
      <c r="M29" s="3">
        <v>0</v>
      </c>
      <c r="N29" s="3">
        <v>0</v>
      </c>
      <c r="O29" s="3">
        <v>0</v>
      </c>
      <c r="P29" s="3">
        <v>0</v>
      </c>
      <c r="Q29" s="3">
        <f t="shared" si="6"/>
        <v>0</v>
      </c>
      <c r="R29" s="3">
        <f t="shared" si="7"/>
        <v>0</v>
      </c>
      <c r="S29" s="3">
        <f t="shared" si="7"/>
        <v>0</v>
      </c>
      <c r="T29" s="3">
        <v>0</v>
      </c>
      <c r="U29" s="3">
        <v>0</v>
      </c>
      <c r="V29" s="9">
        <f t="shared" si="8"/>
        <v>0</v>
      </c>
      <c r="W29" s="3">
        <v>0</v>
      </c>
      <c r="X29" s="3">
        <v>0</v>
      </c>
      <c r="Y29" s="72">
        <v>0</v>
      </c>
    </row>
    <row r="30" spans="1:25" s="92" customFormat="1" ht="15.75" customHeight="1">
      <c r="A30" s="88"/>
      <c r="B30" s="89"/>
      <c r="C30" s="90" t="s">
        <v>37</v>
      </c>
      <c r="D30" s="89"/>
      <c r="E30" s="91"/>
      <c r="F30" s="9">
        <f t="shared" si="1"/>
        <v>0</v>
      </c>
      <c r="G30" s="3">
        <f t="shared" si="2"/>
        <v>0</v>
      </c>
      <c r="H30" s="3">
        <f t="shared" si="3"/>
        <v>0</v>
      </c>
      <c r="I30" s="3">
        <v>0</v>
      </c>
      <c r="J30" s="3">
        <f t="shared" si="4"/>
        <v>0</v>
      </c>
      <c r="K30" s="3">
        <f t="shared" si="5"/>
        <v>0</v>
      </c>
      <c r="L30" s="3">
        <f t="shared" si="5"/>
        <v>0</v>
      </c>
      <c r="M30" s="3">
        <v>0</v>
      </c>
      <c r="N30" s="3">
        <v>0</v>
      </c>
      <c r="O30" s="3">
        <v>0</v>
      </c>
      <c r="P30" s="3">
        <v>0</v>
      </c>
      <c r="Q30" s="3">
        <f t="shared" si="6"/>
        <v>0</v>
      </c>
      <c r="R30" s="3">
        <f t="shared" si="7"/>
        <v>0</v>
      </c>
      <c r="S30" s="3">
        <f t="shared" si="7"/>
        <v>0</v>
      </c>
      <c r="T30" s="3">
        <v>0</v>
      </c>
      <c r="U30" s="3">
        <v>0</v>
      </c>
      <c r="V30" s="9">
        <f t="shared" si="8"/>
        <v>0</v>
      </c>
      <c r="W30" s="3">
        <v>0</v>
      </c>
      <c r="X30" s="3">
        <v>0</v>
      </c>
      <c r="Y30" s="72">
        <v>0</v>
      </c>
    </row>
    <row r="31" spans="1:25" s="92" customFormat="1" ht="7.5" customHeight="1">
      <c r="A31" s="94"/>
      <c r="B31" s="10"/>
      <c r="C31" s="10"/>
      <c r="D31" s="10"/>
      <c r="E31" s="95"/>
      <c r="F31" s="94"/>
      <c r="G31" s="10"/>
      <c r="H31" s="10"/>
      <c r="I31" s="10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96"/>
      <c r="V31" s="12"/>
      <c r="W31" s="11"/>
      <c r="X31" s="11"/>
      <c r="Y31" s="96"/>
    </row>
    <row r="32" spans="13:25" s="92" customFormat="1" ht="18.75">
      <c r="M32" s="13"/>
      <c r="N32" s="13"/>
      <c r="O32" s="13"/>
      <c r="P32" s="13"/>
      <c r="Q32" s="14"/>
      <c r="R32" s="14"/>
      <c r="S32" s="14"/>
      <c r="T32" s="14"/>
      <c r="U32" s="14"/>
      <c r="V32" s="14"/>
      <c r="W32" s="14"/>
      <c r="X32" s="14"/>
      <c r="Y32" s="14"/>
    </row>
    <row r="33" spans="13:25" s="92" customFormat="1" ht="18.75"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</row>
    <row r="34" spans="13:25" s="92" customFormat="1" ht="18.75">
      <c r="M34" s="13"/>
      <c r="N34" s="13"/>
      <c r="O34" s="13"/>
      <c r="P34" s="13"/>
      <c r="Q34" s="14"/>
      <c r="R34" s="14"/>
      <c r="S34" s="14"/>
      <c r="T34" s="14"/>
      <c r="U34" s="14"/>
      <c r="V34" s="14"/>
      <c r="W34" s="14"/>
      <c r="X34" s="14"/>
      <c r="Y34" s="14"/>
    </row>
    <row r="35" spans="13:25" s="92" customFormat="1" ht="18.75">
      <c r="M35" s="13"/>
      <c r="N35" s="13"/>
      <c r="O35" s="13"/>
      <c r="P35" s="13"/>
      <c r="Q35" s="14"/>
      <c r="R35" s="14"/>
      <c r="S35" s="14"/>
      <c r="T35" s="14"/>
      <c r="U35" s="14"/>
      <c r="V35" s="14"/>
      <c r="W35" s="14"/>
      <c r="X35" s="14"/>
      <c r="Y35" s="14"/>
    </row>
    <row r="36" spans="13:25" s="92" customFormat="1" ht="18.75">
      <c r="M36" s="13"/>
      <c r="N36" s="13"/>
      <c r="O36" s="13"/>
      <c r="P36" s="13"/>
      <c r="Q36" s="14"/>
      <c r="R36" s="14"/>
      <c r="S36" s="14"/>
      <c r="T36" s="14"/>
      <c r="U36" s="14"/>
      <c r="V36" s="14"/>
      <c r="W36" s="14"/>
      <c r="X36" s="14"/>
      <c r="Y36" s="14"/>
    </row>
    <row r="37" spans="13:25" s="92" customFormat="1" ht="18.75">
      <c r="M37" s="13"/>
      <c r="N37" s="13"/>
      <c r="O37" s="13"/>
      <c r="P37" s="13"/>
      <c r="Q37" s="14"/>
      <c r="R37" s="14"/>
      <c r="S37" s="14"/>
      <c r="T37" s="14"/>
      <c r="U37" s="14"/>
      <c r="V37" s="14"/>
      <c r="W37" s="14"/>
      <c r="X37" s="14"/>
      <c r="Y37" s="14"/>
    </row>
    <row r="38" spans="13:25" s="92" customFormat="1" ht="18.75">
      <c r="M38" s="13"/>
      <c r="N38" s="13"/>
      <c r="O38" s="13"/>
      <c r="P38" s="13"/>
      <c r="Q38" s="14"/>
      <c r="R38" s="14"/>
      <c r="S38" s="14"/>
      <c r="T38" s="14"/>
      <c r="U38" s="14"/>
      <c r="V38" s="14"/>
      <c r="W38" s="14"/>
      <c r="X38" s="14"/>
      <c r="Y38" s="14"/>
    </row>
    <row r="39" spans="13:25" s="92" customFormat="1" ht="18.75">
      <c r="M39" s="13"/>
      <c r="N39" s="13"/>
      <c r="O39" s="13"/>
      <c r="P39" s="13"/>
      <c r="Q39" s="14"/>
      <c r="R39" s="14"/>
      <c r="S39" s="14"/>
      <c r="T39" s="14"/>
      <c r="U39" s="14"/>
      <c r="V39" s="14"/>
      <c r="W39" s="14"/>
      <c r="X39" s="14"/>
      <c r="Y39" s="14"/>
    </row>
    <row r="40" spans="13:25" s="92" customFormat="1" ht="18.75">
      <c r="M40" s="13"/>
      <c r="N40" s="13"/>
      <c r="O40" s="13"/>
      <c r="P40" s="13"/>
      <c r="Q40" s="14"/>
      <c r="R40" s="14"/>
      <c r="S40" s="14"/>
      <c r="T40" s="14"/>
      <c r="U40" s="14"/>
      <c r="V40" s="14"/>
      <c r="W40" s="14"/>
      <c r="X40" s="14"/>
      <c r="Y40" s="14"/>
    </row>
    <row r="41" spans="13:25" s="92" customFormat="1" ht="18.75">
      <c r="M41" s="13"/>
      <c r="N41" s="13"/>
      <c r="O41" s="13"/>
      <c r="P41" s="13"/>
      <c r="Q41" s="14"/>
      <c r="R41" s="14"/>
      <c r="S41" s="14"/>
      <c r="T41" s="14"/>
      <c r="U41" s="14"/>
      <c r="V41" s="14"/>
      <c r="W41" s="14"/>
      <c r="X41" s="14"/>
      <c r="Y41" s="14"/>
    </row>
    <row r="42" spans="13:25" s="92" customFormat="1" ht="18.75">
      <c r="M42" s="13"/>
      <c r="N42" s="13"/>
      <c r="O42" s="13"/>
      <c r="P42" s="13"/>
      <c r="Q42" s="14"/>
      <c r="R42" s="14"/>
      <c r="S42" s="14"/>
      <c r="T42" s="14"/>
      <c r="U42" s="14"/>
      <c r="V42" s="14"/>
      <c r="W42" s="14"/>
      <c r="X42" s="14"/>
      <c r="Y42" s="14"/>
    </row>
    <row r="43" spans="13:25" s="92" customFormat="1" ht="18.75">
      <c r="M43" s="13"/>
      <c r="N43" s="13"/>
      <c r="O43" s="13"/>
      <c r="P43" s="13"/>
      <c r="Q43" s="14"/>
      <c r="R43" s="14"/>
      <c r="S43" s="14"/>
      <c r="T43" s="14"/>
      <c r="U43" s="14"/>
      <c r="V43" s="14"/>
      <c r="W43" s="14"/>
      <c r="X43" s="14"/>
      <c r="Y43" s="14"/>
    </row>
    <row r="44" spans="13:25" s="92" customFormat="1" ht="18.75">
      <c r="M44" s="13"/>
      <c r="N44" s="13"/>
      <c r="O44" s="13"/>
      <c r="P44" s="13"/>
      <c r="Q44" s="14"/>
      <c r="R44" s="14"/>
      <c r="S44" s="14"/>
      <c r="T44" s="14"/>
      <c r="U44" s="14"/>
      <c r="V44" s="14"/>
      <c r="W44" s="14"/>
      <c r="X44" s="14"/>
      <c r="Y44" s="14"/>
    </row>
    <row r="45" spans="13:25" s="92" customFormat="1" ht="18.75">
      <c r="M45" s="13"/>
      <c r="N45" s="13"/>
      <c r="O45" s="13"/>
      <c r="P45" s="13"/>
      <c r="Q45" s="14"/>
      <c r="R45" s="14"/>
      <c r="S45" s="14"/>
      <c r="T45" s="14"/>
      <c r="U45" s="14"/>
      <c r="V45" s="14"/>
      <c r="W45" s="14"/>
      <c r="X45" s="14"/>
      <c r="Y45" s="14"/>
    </row>
    <row r="46" spans="13:25" s="92" customFormat="1" ht="18.75">
      <c r="M46" s="13"/>
      <c r="N46" s="13"/>
      <c r="O46" s="13"/>
      <c r="P46" s="13"/>
      <c r="Q46" s="14"/>
      <c r="R46" s="14"/>
      <c r="S46" s="14"/>
      <c r="T46" s="14"/>
      <c r="U46" s="14"/>
      <c r="V46" s="14"/>
      <c r="W46" s="14"/>
      <c r="X46" s="14"/>
      <c r="Y46" s="14"/>
    </row>
    <row r="47" spans="13:25" s="92" customFormat="1" ht="18.75">
      <c r="M47" s="13"/>
      <c r="N47" s="13"/>
      <c r="O47" s="13"/>
      <c r="P47" s="13"/>
      <c r="Q47" s="14"/>
      <c r="R47" s="14"/>
      <c r="S47" s="14"/>
      <c r="T47" s="14"/>
      <c r="U47" s="14"/>
      <c r="V47" s="14"/>
      <c r="W47" s="14"/>
      <c r="X47" s="14"/>
      <c r="Y47" s="14"/>
    </row>
    <row r="48" spans="13:25" s="92" customFormat="1" ht="18.75">
      <c r="M48" s="13"/>
      <c r="N48" s="13"/>
      <c r="O48" s="13"/>
      <c r="P48" s="13"/>
      <c r="Q48" s="14"/>
      <c r="R48" s="14"/>
      <c r="S48" s="14"/>
      <c r="T48" s="14"/>
      <c r="U48" s="14"/>
      <c r="V48" s="14"/>
      <c r="W48" s="14"/>
      <c r="X48" s="14"/>
      <c r="Y48" s="14"/>
    </row>
    <row r="49" spans="13:25" s="92" customFormat="1" ht="18.75">
      <c r="M49" s="13"/>
      <c r="N49" s="13"/>
      <c r="O49" s="13"/>
      <c r="P49" s="13"/>
      <c r="Q49" s="14"/>
      <c r="R49" s="14"/>
      <c r="S49" s="14"/>
      <c r="T49" s="14"/>
      <c r="U49" s="14"/>
      <c r="V49" s="14"/>
      <c r="W49" s="14"/>
      <c r="X49" s="14"/>
      <c r="Y49" s="14"/>
    </row>
    <row r="50" spans="13:25" s="92" customFormat="1" ht="18.75">
      <c r="M50" s="13"/>
      <c r="N50" s="13"/>
      <c r="O50" s="13"/>
      <c r="P50" s="13"/>
      <c r="Q50" s="14"/>
      <c r="R50" s="14"/>
      <c r="S50" s="14"/>
      <c r="T50" s="14"/>
      <c r="U50" s="14"/>
      <c r="V50" s="14"/>
      <c r="W50" s="14"/>
      <c r="X50" s="14"/>
      <c r="Y50" s="14"/>
    </row>
    <row r="51" spans="13:25" s="92" customFormat="1" ht="18.75">
      <c r="M51" s="13"/>
      <c r="N51" s="13"/>
      <c r="O51" s="13"/>
      <c r="P51" s="13"/>
      <c r="Q51" s="14"/>
      <c r="R51" s="14"/>
      <c r="S51" s="14"/>
      <c r="T51" s="14"/>
      <c r="U51" s="14"/>
      <c r="V51" s="14"/>
      <c r="W51" s="14"/>
      <c r="X51" s="14"/>
      <c r="Y51" s="14"/>
    </row>
    <row r="52" spans="13:25" s="92" customFormat="1" ht="18.75">
      <c r="M52" s="13"/>
      <c r="N52" s="13"/>
      <c r="O52" s="13"/>
      <c r="P52" s="13"/>
      <c r="Q52" s="14"/>
      <c r="R52" s="14"/>
      <c r="S52" s="14"/>
      <c r="T52" s="14"/>
      <c r="U52" s="14"/>
      <c r="V52" s="14"/>
      <c r="W52" s="14"/>
      <c r="X52" s="14"/>
      <c r="Y52" s="14"/>
    </row>
    <row r="53" spans="13:25" s="92" customFormat="1" ht="18.75">
      <c r="M53" s="13"/>
      <c r="N53" s="13"/>
      <c r="O53" s="13"/>
      <c r="P53" s="13"/>
      <c r="Q53" s="14"/>
      <c r="R53" s="14"/>
      <c r="S53" s="14"/>
      <c r="T53" s="14"/>
      <c r="U53" s="14"/>
      <c r="V53" s="14"/>
      <c r="W53" s="14"/>
      <c r="X53" s="14"/>
      <c r="Y53" s="14"/>
    </row>
    <row r="54" spans="13:25" s="92" customFormat="1" ht="18.75">
      <c r="M54" s="13"/>
      <c r="N54" s="13"/>
      <c r="O54" s="13"/>
      <c r="P54" s="13"/>
      <c r="Q54" s="14"/>
      <c r="R54" s="14"/>
      <c r="S54" s="14"/>
      <c r="T54" s="14"/>
      <c r="U54" s="14"/>
      <c r="V54" s="14"/>
      <c r="W54" s="14"/>
      <c r="X54" s="14"/>
      <c r="Y54" s="14"/>
    </row>
    <row r="55" spans="13:25" s="92" customFormat="1" ht="18.75">
      <c r="M55" s="13"/>
      <c r="N55" s="13"/>
      <c r="O55" s="13"/>
      <c r="P55" s="13"/>
      <c r="Q55" s="14"/>
      <c r="R55" s="14"/>
      <c r="S55" s="14"/>
      <c r="T55" s="14"/>
      <c r="U55" s="14"/>
      <c r="V55" s="14"/>
      <c r="W55" s="14"/>
      <c r="X55" s="14"/>
      <c r="Y55" s="14"/>
    </row>
    <row r="56" spans="13:25" s="92" customFormat="1" ht="18.75">
      <c r="M56" s="13"/>
      <c r="N56" s="13"/>
      <c r="O56" s="13"/>
      <c r="P56" s="13"/>
      <c r="Q56" s="14"/>
      <c r="R56" s="14"/>
      <c r="S56" s="14"/>
      <c r="T56" s="14"/>
      <c r="U56" s="14"/>
      <c r="V56" s="14"/>
      <c r="W56" s="14"/>
      <c r="X56" s="14"/>
      <c r="Y56" s="14"/>
    </row>
    <row r="57" spans="13:25" s="92" customFormat="1" ht="18.75">
      <c r="M57" s="13"/>
      <c r="N57" s="13"/>
      <c r="O57" s="13"/>
      <c r="P57" s="13"/>
      <c r="Q57" s="14"/>
      <c r="R57" s="14"/>
      <c r="S57" s="14"/>
      <c r="T57" s="14"/>
      <c r="U57" s="14"/>
      <c r="V57" s="14"/>
      <c r="W57" s="14"/>
      <c r="X57" s="14"/>
      <c r="Y57" s="14"/>
    </row>
    <row r="58" spans="13:25" s="92" customFormat="1" ht="18.75">
      <c r="M58" s="13"/>
      <c r="N58" s="13"/>
      <c r="O58" s="13"/>
      <c r="P58" s="13"/>
      <c r="Q58" s="14"/>
      <c r="R58" s="14"/>
      <c r="S58" s="14"/>
      <c r="T58" s="14"/>
      <c r="U58" s="14"/>
      <c r="V58" s="14"/>
      <c r="W58" s="14"/>
      <c r="X58" s="14"/>
      <c r="Y58" s="14"/>
    </row>
    <row r="59" spans="13:25" s="92" customFormat="1" ht="18.75">
      <c r="M59" s="13"/>
      <c r="N59" s="13"/>
      <c r="O59" s="13"/>
      <c r="P59" s="13"/>
      <c r="Q59" s="14"/>
      <c r="R59" s="14"/>
      <c r="S59" s="14"/>
      <c r="T59" s="14"/>
      <c r="U59" s="14"/>
      <c r="V59" s="14"/>
      <c r="W59" s="14"/>
      <c r="X59" s="14"/>
      <c r="Y59" s="14"/>
    </row>
    <row r="60" spans="13:25" s="92" customFormat="1" ht="18.75">
      <c r="M60" s="13"/>
      <c r="N60" s="13"/>
      <c r="O60" s="13"/>
      <c r="P60" s="13"/>
      <c r="Q60" s="14"/>
      <c r="R60" s="14"/>
      <c r="S60" s="14"/>
      <c r="T60" s="14"/>
      <c r="U60" s="14"/>
      <c r="V60" s="14"/>
      <c r="W60" s="14"/>
      <c r="X60" s="14"/>
      <c r="Y60" s="14"/>
    </row>
    <row r="61" spans="13:25" s="92" customFormat="1" ht="18.75">
      <c r="M61" s="13"/>
      <c r="N61" s="13"/>
      <c r="O61" s="13"/>
      <c r="P61" s="13"/>
      <c r="Q61" s="14"/>
      <c r="R61" s="14"/>
      <c r="S61" s="14"/>
      <c r="T61" s="14"/>
      <c r="U61" s="14"/>
      <c r="V61" s="14"/>
      <c r="W61" s="14"/>
      <c r="X61" s="14"/>
      <c r="Y61" s="14"/>
    </row>
    <row r="62" spans="13:25" s="92" customFormat="1" ht="18.75">
      <c r="M62" s="13"/>
      <c r="N62" s="13"/>
      <c r="O62" s="13"/>
      <c r="P62" s="13"/>
      <c r="Q62" s="14"/>
      <c r="R62" s="14"/>
      <c r="S62" s="14"/>
      <c r="T62" s="14"/>
      <c r="U62" s="14"/>
      <c r="V62" s="14"/>
      <c r="W62" s="14"/>
      <c r="X62" s="14"/>
      <c r="Y62" s="14"/>
    </row>
    <row r="63" spans="13:25" s="92" customFormat="1" ht="18.75"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</row>
    <row r="64" spans="13:25" s="92" customFormat="1" ht="18.75"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</row>
    <row r="65" spans="13:25" s="92" customFormat="1" ht="18.75"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</row>
    <row r="66" spans="13:25" s="92" customFormat="1" ht="18.75"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</row>
    <row r="67" spans="13:25" s="92" customFormat="1" ht="18.75"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</row>
    <row r="68" spans="13:25" s="92" customFormat="1" ht="18.75"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</row>
    <row r="69" spans="13:25" s="92" customFormat="1" ht="18.75"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</row>
    <row r="70" spans="13:25" s="92" customFormat="1" ht="18.75"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</row>
    <row r="71" spans="13:25" s="92" customFormat="1" ht="18.75"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</row>
    <row r="72" spans="13:25" s="92" customFormat="1" ht="18.75"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</row>
    <row r="73" spans="13:25" s="92" customFormat="1" ht="18.75"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</row>
    <row r="74" spans="13:25" s="92" customFormat="1" ht="18.75"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</row>
    <row r="75" spans="13:25" s="92" customFormat="1" ht="18.75"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</row>
    <row r="76" spans="13:25" s="92" customFormat="1" ht="18.75"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</row>
    <row r="77" spans="13:25" s="92" customFormat="1" ht="18.75"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</row>
    <row r="78" spans="13:25" s="92" customFormat="1" ht="18.75"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</row>
    <row r="79" spans="13:25" s="92" customFormat="1" ht="18.75"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</row>
    <row r="80" spans="13:25" s="92" customFormat="1" ht="18.75"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</row>
    <row r="81" spans="13:25" s="92" customFormat="1" ht="18.75"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</row>
    <row r="82" spans="13:25" s="92" customFormat="1" ht="18.75"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</row>
    <row r="83" spans="13:25" s="92" customFormat="1" ht="18.75"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</row>
    <row r="84" spans="13:25" s="92" customFormat="1" ht="18.75"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</row>
    <row r="85" spans="13:25" s="92" customFormat="1" ht="18.75"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</row>
    <row r="86" spans="13:25" s="92" customFormat="1" ht="18.75"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</row>
    <row r="87" spans="13:25" s="92" customFormat="1" ht="18.75"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</row>
    <row r="88" spans="13:25" s="92" customFormat="1" ht="18.75"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</row>
    <row r="89" spans="13:25" s="92" customFormat="1" ht="18.75"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</row>
    <row r="90" spans="13:25" s="92" customFormat="1" ht="18.75"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</row>
    <row r="91" spans="13:25" s="92" customFormat="1" ht="18.75"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</row>
    <row r="92" spans="13:25" s="92" customFormat="1" ht="18.75"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</row>
    <row r="93" spans="13:25" s="92" customFormat="1" ht="18.75"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</row>
    <row r="94" spans="13:25" s="92" customFormat="1" ht="18.75"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</row>
    <row r="95" spans="13:25" s="92" customFormat="1" ht="18.75"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</row>
    <row r="96" spans="13:25" s="92" customFormat="1" ht="18.75">
      <c r="M96" s="13"/>
      <c r="N96" s="13"/>
      <c r="O96" s="13"/>
      <c r="P96" s="13"/>
      <c r="Q96" s="14"/>
      <c r="R96" s="14"/>
      <c r="S96" s="14"/>
      <c r="T96" s="14"/>
      <c r="U96" s="14"/>
      <c r="V96" s="14"/>
      <c r="W96" s="14"/>
      <c r="X96" s="14"/>
      <c r="Y96" s="14"/>
    </row>
    <row r="97" spans="13:25" s="92" customFormat="1" ht="18.75">
      <c r="M97" s="13"/>
      <c r="N97" s="13"/>
      <c r="O97" s="13"/>
      <c r="P97" s="13"/>
      <c r="Q97" s="14"/>
      <c r="R97" s="14"/>
      <c r="S97" s="14"/>
      <c r="T97" s="14"/>
      <c r="U97" s="14"/>
      <c r="V97" s="14"/>
      <c r="W97" s="14"/>
      <c r="X97" s="14"/>
      <c r="Y97" s="14"/>
    </row>
    <row r="98" spans="13:25" s="92" customFormat="1" ht="18.75">
      <c r="M98" s="13"/>
      <c r="N98" s="13"/>
      <c r="O98" s="13"/>
      <c r="P98" s="13"/>
      <c r="Q98" s="14"/>
      <c r="R98" s="14"/>
      <c r="S98" s="14"/>
      <c r="T98" s="14"/>
      <c r="U98" s="14"/>
      <c r="V98" s="14"/>
      <c r="W98" s="14"/>
      <c r="X98" s="14"/>
      <c r="Y98" s="14"/>
    </row>
    <row r="99" spans="13:25" s="92" customFormat="1" ht="18.75">
      <c r="M99" s="13"/>
      <c r="N99" s="13"/>
      <c r="O99" s="13"/>
      <c r="P99" s="13"/>
      <c r="Q99" s="14"/>
      <c r="R99" s="14"/>
      <c r="S99" s="14"/>
      <c r="T99" s="14"/>
      <c r="U99" s="14"/>
      <c r="V99" s="14"/>
      <c r="W99" s="14"/>
      <c r="X99" s="14"/>
      <c r="Y99" s="14"/>
    </row>
    <row r="100" spans="13:25" s="92" customFormat="1" ht="18.75">
      <c r="M100" s="13"/>
      <c r="N100" s="13"/>
      <c r="O100" s="13"/>
      <c r="P100" s="13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3:25" s="92" customFormat="1" ht="18.75">
      <c r="M101" s="13"/>
      <c r="N101" s="13"/>
      <c r="O101" s="13"/>
      <c r="P101" s="13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3:25" s="92" customFormat="1" ht="18.75">
      <c r="M102" s="13"/>
      <c r="N102" s="13"/>
      <c r="O102" s="13"/>
      <c r="P102" s="13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3:25" s="92" customFormat="1" ht="18.75">
      <c r="M103" s="13"/>
      <c r="N103" s="13"/>
      <c r="O103" s="13"/>
      <c r="P103" s="13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3:25" s="92" customFormat="1" ht="18.75">
      <c r="M104" s="13"/>
      <c r="N104" s="13"/>
      <c r="O104" s="13"/>
      <c r="P104" s="13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3:25" s="92" customFormat="1" ht="18.75">
      <c r="M105" s="13"/>
      <c r="N105" s="13"/>
      <c r="O105" s="13"/>
      <c r="P105" s="13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3:25" s="92" customFormat="1" ht="18.75">
      <c r="M106" s="13"/>
      <c r="N106" s="13"/>
      <c r="O106" s="13"/>
      <c r="P106" s="13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3:25" s="92" customFormat="1" ht="18.75">
      <c r="M107" s="13"/>
      <c r="N107" s="13"/>
      <c r="O107" s="13"/>
      <c r="P107" s="13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3:25" s="92" customFormat="1" ht="18.75">
      <c r="M108" s="13"/>
      <c r="N108" s="13"/>
      <c r="O108" s="13"/>
      <c r="P108" s="13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3:25" s="92" customFormat="1" ht="18.75">
      <c r="M109" s="13"/>
      <c r="N109" s="13"/>
      <c r="O109" s="13"/>
      <c r="P109" s="13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3:25" s="92" customFormat="1" ht="18.75">
      <c r="M110" s="13"/>
      <c r="N110" s="13"/>
      <c r="O110" s="13"/>
      <c r="P110" s="13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3:25" s="92" customFormat="1" ht="18.75"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3:25" s="92" customFormat="1" ht="18.75"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3:25" s="92" customFormat="1" ht="18.75">
      <c r="M113" s="13"/>
      <c r="N113" s="13"/>
      <c r="O113" s="13"/>
      <c r="P113" s="13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3:25" s="92" customFormat="1" ht="18.75">
      <c r="M114" s="13"/>
      <c r="N114" s="13"/>
      <c r="O114" s="13"/>
      <c r="P114" s="13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3:25" s="92" customFormat="1" ht="18.75">
      <c r="M115" s="13"/>
      <c r="N115" s="13"/>
      <c r="O115" s="13"/>
      <c r="P115" s="13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3:25" s="92" customFormat="1" ht="18.75">
      <c r="M116" s="13"/>
      <c r="N116" s="13"/>
      <c r="O116" s="13"/>
      <c r="P116" s="13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3:25" s="92" customFormat="1" ht="18.75">
      <c r="M117" s="13"/>
      <c r="N117" s="13"/>
      <c r="O117" s="13"/>
      <c r="P117" s="13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3:25" s="92" customFormat="1" ht="18.75">
      <c r="M118" s="13"/>
      <c r="N118" s="13"/>
      <c r="O118" s="13"/>
      <c r="P118" s="13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3:25" s="92" customFormat="1" ht="18.75">
      <c r="M119" s="13"/>
      <c r="N119" s="13"/>
      <c r="O119" s="13"/>
      <c r="P119" s="13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3:25" s="92" customFormat="1" ht="18.75">
      <c r="M120" s="13"/>
      <c r="N120" s="13"/>
      <c r="O120" s="13"/>
      <c r="P120" s="13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3:25" s="92" customFormat="1" ht="18.75">
      <c r="M121" s="13"/>
      <c r="N121" s="13"/>
      <c r="O121" s="13"/>
      <c r="P121" s="13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3:25" s="92" customFormat="1" ht="18.75">
      <c r="M122" s="13"/>
      <c r="N122" s="13"/>
      <c r="O122" s="13"/>
      <c r="P122" s="13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3:25" s="92" customFormat="1" ht="18.75">
      <c r="M123" s="13"/>
      <c r="N123" s="13"/>
      <c r="O123" s="13"/>
      <c r="P123" s="13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3:25" s="92" customFormat="1" ht="18.75">
      <c r="M124" s="13"/>
      <c r="N124" s="13"/>
      <c r="O124" s="13"/>
      <c r="P124" s="13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3:25" s="92" customFormat="1" ht="18.75">
      <c r="M125" s="13"/>
      <c r="N125" s="13"/>
      <c r="O125" s="13"/>
      <c r="P125" s="13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3:25" s="92" customFormat="1" ht="18.75">
      <c r="M126" s="13"/>
      <c r="N126" s="13"/>
      <c r="O126" s="13"/>
      <c r="P126" s="13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3:25" s="92" customFormat="1" ht="18.75">
      <c r="M127" s="13"/>
      <c r="N127" s="13"/>
      <c r="O127" s="13"/>
      <c r="P127" s="13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3:25" s="92" customFormat="1" ht="18.75">
      <c r="M128" s="13"/>
      <c r="N128" s="13"/>
      <c r="O128" s="13"/>
      <c r="P128" s="13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3:25" s="92" customFormat="1" ht="18.75">
      <c r="M129" s="13"/>
      <c r="N129" s="13"/>
      <c r="O129" s="13"/>
      <c r="P129" s="13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3:25" s="92" customFormat="1" ht="18.75">
      <c r="M130" s="13"/>
      <c r="N130" s="13"/>
      <c r="O130" s="13"/>
      <c r="P130" s="13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3:25" s="92" customFormat="1" ht="18.75">
      <c r="M131" s="13"/>
      <c r="N131" s="13"/>
      <c r="O131" s="13"/>
      <c r="P131" s="13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3:25" s="92" customFormat="1" ht="18.75">
      <c r="M132" s="13"/>
      <c r="N132" s="13"/>
      <c r="O132" s="13"/>
      <c r="P132" s="13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3:25" s="92" customFormat="1" ht="18.75">
      <c r="M133" s="13"/>
      <c r="N133" s="13"/>
      <c r="O133" s="13"/>
      <c r="P133" s="13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3:25" s="92" customFormat="1" ht="18.75">
      <c r="M134" s="13"/>
      <c r="N134" s="13"/>
      <c r="O134" s="13"/>
      <c r="P134" s="13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3:25" s="92" customFormat="1" ht="18.75">
      <c r="M135" s="13"/>
      <c r="N135" s="13"/>
      <c r="O135" s="13"/>
      <c r="P135" s="13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3:25" s="92" customFormat="1" ht="18.75">
      <c r="M136" s="13"/>
      <c r="N136" s="13"/>
      <c r="O136" s="13"/>
      <c r="P136" s="13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3:25" s="92" customFormat="1" ht="18.75">
      <c r="M137" s="13"/>
      <c r="N137" s="13"/>
      <c r="O137" s="13"/>
      <c r="P137" s="13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3:25" s="92" customFormat="1" ht="18.75">
      <c r="M138" s="13"/>
      <c r="N138" s="13"/>
      <c r="O138" s="13"/>
      <c r="P138" s="13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3:25" s="92" customFormat="1" ht="18.75">
      <c r="M139" s="13"/>
      <c r="N139" s="13"/>
      <c r="O139" s="13"/>
      <c r="P139" s="13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3:25" s="92" customFormat="1" ht="18.75">
      <c r="M140" s="13"/>
      <c r="N140" s="13"/>
      <c r="O140" s="13"/>
      <c r="P140" s="13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3:25" s="92" customFormat="1" ht="18.75">
      <c r="M141" s="13"/>
      <c r="N141" s="13"/>
      <c r="O141" s="13"/>
      <c r="P141" s="13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3:25" s="92" customFormat="1" ht="18.75">
      <c r="M142" s="13"/>
      <c r="N142" s="13"/>
      <c r="O142" s="13"/>
      <c r="P142" s="13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3:25" s="92" customFormat="1" ht="18.75">
      <c r="M143" s="13"/>
      <c r="N143" s="13"/>
      <c r="O143" s="13"/>
      <c r="P143" s="13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3:25" s="92" customFormat="1" ht="18.75">
      <c r="M144" s="13"/>
      <c r="N144" s="13"/>
      <c r="O144" s="13"/>
      <c r="P144" s="13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3:25" s="92" customFormat="1" ht="18.75">
      <c r="M145" s="13"/>
      <c r="N145" s="13"/>
      <c r="O145" s="13"/>
      <c r="P145" s="13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3:25" s="92" customFormat="1" ht="18.75">
      <c r="M146" s="13"/>
      <c r="N146" s="13"/>
      <c r="O146" s="13"/>
      <c r="P146" s="13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3:25" s="92" customFormat="1" ht="18.75">
      <c r="M147" s="13"/>
      <c r="N147" s="13"/>
      <c r="O147" s="13"/>
      <c r="P147" s="13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3:25" s="92" customFormat="1" ht="18.75">
      <c r="M148" s="13"/>
      <c r="N148" s="13"/>
      <c r="O148" s="13"/>
      <c r="P148" s="13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3:25" s="92" customFormat="1" ht="18.75">
      <c r="M149" s="13"/>
      <c r="N149" s="13"/>
      <c r="O149" s="13"/>
      <c r="P149" s="13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3:25" s="92" customFormat="1" ht="18.75">
      <c r="M150" s="13"/>
      <c r="N150" s="13"/>
      <c r="O150" s="13"/>
      <c r="P150" s="13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3:25" s="92" customFormat="1" ht="18.75">
      <c r="M151" s="13"/>
      <c r="N151" s="13"/>
      <c r="O151" s="13"/>
      <c r="P151" s="13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3:25" s="92" customFormat="1" ht="18.75">
      <c r="M152" s="13"/>
      <c r="N152" s="13"/>
      <c r="O152" s="13"/>
      <c r="P152" s="13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3:25" s="92" customFormat="1" ht="18.75">
      <c r="M153" s="13"/>
      <c r="N153" s="13"/>
      <c r="O153" s="13"/>
      <c r="P153" s="13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3:25" s="92" customFormat="1" ht="18.75">
      <c r="M154" s="13"/>
      <c r="N154" s="13"/>
      <c r="O154" s="13"/>
      <c r="P154" s="13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3:25" s="92" customFormat="1" ht="18.75">
      <c r="M155" s="13"/>
      <c r="N155" s="13"/>
      <c r="O155" s="13"/>
      <c r="P155" s="13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3:25" s="92" customFormat="1" ht="18.75">
      <c r="M156" s="13"/>
      <c r="N156" s="13"/>
      <c r="O156" s="13"/>
      <c r="P156" s="13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3:25" s="92" customFormat="1" ht="18.75">
      <c r="M157" s="13"/>
      <c r="N157" s="13"/>
      <c r="O157" s="13"/>
      <c r="P157" s="13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3:25" s="92" customFormat="1" ht="18.75">
      <c r="M158" s="13"/>
      <c r="N158" s="13"/>
      <c r="O158" s="13"/>
      <c r="P158" s="13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3:25" s="92" customFormat="1" ht="18.75">
      <c r="M159" s="13"/>
      <c r="N159" s="13"/>
      <c r="O159" s="13"/>
      <c r="P159" s="13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3:25" s="92" customFormat="1" ht="18.75">
      <c r="M160" s="13"/>
      <c r="N160" s="13"/>
      <c r="O160" s="13"/>
      <c r="P160" s="13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3:25" s="92" customFormat="1" ht="18.75">
      <c r="M161" s="13"/>
      <c r="N161" s="13"/>
      <c r="O161" s="13"/>
      <c r="P161" s="13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3:25" s="92" customFormat="1" ht="18.75">
      <c r="M162" s="13"/>
      <c r="N162" s="13"/>
      <c r="O162" s="13"/>
      <c r="P162" s="13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3:25" s="92" customFormat="1" ht="18.75">
      <c r="M163" s="13"/>
      <c r="N163" s="13"/>
      <c r="O163" s="13"/>
      <c r="P163" s="13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3:25" s="92" customFormat="1" ht="18.75">
      <c r="M164" s="13"/>
      <c r="N164" s="13"/>
      <c r="O164" s="13"/>
      <c r="P164" s="13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3:25" s="92" customFormat="1" ht="18.75">
      <c r="M165" s="13"/>
      <c r="N165" s="13"/>
      <c r="O165" s="13"/>
      <c r="P165" s="13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3:25" s="92" customFormat="1" ht="18.75">
      <c r="M166" s="13"/>
      <c r="N166" s="13"/>
      <c r="O166" s="13"/>
      <c r="P166" s="13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3:25" s="92" customFormat="1" ht="18.75">
      <c r="M167" s="13"/>
      <c r="N167" s="13"/>
      <c r="O167" s="13"/>
      <c r="P167" s="13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3:25" s="92" customFormat="1" ht="18.75">
      <c r="M168" s="13"/>
      <c r="N168" s="13"/>
      <c r="O168" s="13"/>
      <c r="P168" s="13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3:25" s="92" customFormat="1" ht="18.75">
      <c r="M169" s="13"/>
      <c r="N169" s="13"/>
      <c r="O169" s="13"/>
      <c r="P169" s="13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3:25" s="92" customFormat="1" ht="18.75">
      <c r="M170" s="13"/>
      <c r="N170" s="13"/>
      <c r="O170" s="13"/>
      <c r="P170" s="13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3:25" s="92" customFormat="1" ht="18.75">
      <c r="M171" s="13"/>
      <c r="N171" s="13"/>
      <c r="O171" s="13"/>
      <c r="P171" s="13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3:25" s="92" customFormat="1" ht="18.75">
      <c r="M172" s="13"/>
      <c r="N172" s="13"/>
      <c r="O172" s="13"/>
      <c r="P172" s="13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3:25" s="92" customFormat="1" ht="18.75">
      <c r="M173" s="13"/>
      <c r="N173" s="13"/>
      <c r="O173" s="13"/>
      <c r="P173" s="13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3:25" s="92" customFormat="1" ht="18.75">
      <c r="M174" s="13"/>
      <c r="N174" s="13"/>
      <c r="O174" s="13"/>
      <c r="P174" s="13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3:25" s="92" customFormat="1" ht="18.75">
      <c r="M175" s="13"/>
      <c r="N175" s="13"/>
      <c r="O175" s="13"/>
      <c r="P175" s="13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3:25" s="92" customFormat="1" ht="18.75">
      <c r="M176" s="13"/>
      <c r="N176" s="13"/>
      <c r="O176" s="13"/>
      <c r="P176" s="13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3:25" s="92" customFormat="1" ht="18.75">
      <c r="M177" s="13"/>
      <c r="N177" s="13"/>
      <c r="O177" s="13"/>
      <c r="P177" s="13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3:25" s="92" customFormat="1" ht="18.75">
      <c r="M178" s="13"/>
      <c r="N178" s="13"/>
      <c r="O178" s="13"/>
      <c r="P178" s="13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3:25" s="92" customFormat="1" ht="18.75">
      <c r="M179" s="13"/>
      <c r="N179" s="13"/>
      <c r="O179" s="13"/>
      <c r="P179" s="13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3:25" s="92" customFormat="1" ht="18.75">
      <c r="M180" s="13"/>
      <c r="N180" s="13"/>
      <c r="O180" s="13"/>
      <c r="P180" s="13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3:25" s="92" customFormat="1" ht="18.75">
      <c r="M181" s="13"/>
      <c r="N181" s="13"/>
      <c r="O181" s="13"/>
      <c r="P181" s="13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3:25" s="92" customFormat="1" ht="18.75">
      <c r="M182" s="13"/>
      <c r="N182" s="13"/>
      <c r="O182" s="13"/>
      <c r="P182" s="13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3:25" s="92" customFormat="1" ht="18.75">
      <c r="M183" s="13"/>
      <c r="N183" s="13"/>
      <c r="O183" s="13"/>
      <c r="P183" s="13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3:25" s="92" customFormat="1" ht="18.75">
      <c r="M184" s="13"/>
      <c r="N184" s="13"/>
      <c r="O184" s="13"/>
      <c r="P184" s="13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3:25" s="92" customFormat="1" ht="18.75">
      <c r="M185" s="13"/>
      <c r="N185" s="13"/>
      <c r="O185" s="13"/>
      <c r="P185" s="13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3:25" s="92" customFormat="1" ht="18.75">
      <c r="M186" s="13"/>
      <c r="N186" s="13"/>
      <c r="O186" s="13"/>
      <c r="P186" s="13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3:25" s="92" customFormat="1" ht="18.75">
      <c r="M187" s="13"/>
      <c r="N187" s="13"/>
      <c r="O187" s="13"/>
      <c r="P187" s="13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3:25" s="92" customFormat="1" ht="18.75">
      <c r="M188" s="13"/>
      <c r="N188" s="13"/>
      <c r="O188" s="13"/>
      <c r="P188" s="13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3:25" s="92" customFormat="1" ht="18.75">
      <c r="M189" s="13"/>
      <c r="N189" s="13"/>
      <c r="O189" s="13"/>
      <c r="P189" s="13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3:25" s="92" customFormat="1" ht="18.75">
      <c r="M190" s="13"/>
      <c r="N190" s="13"/>
      <c r="O190" s="13"/>
      <c r="P190" s="13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3:25" s="92" customFormat="1" ht="18.75">
      <c r="M191" s="13"/>
      <c r="N191" s="13"/>
      <c r="O191" s="13"/>
      <c r="P191" s="13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3:25" s="92" customFormat="1" ht="18.75">
      <c r="M192" s="13"/>
      <c r="N192" s="13"/>
      <c r="O192" s="13"/>
      <c r="P192" s="13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3:25" s="92" customFormat="1" ht="18.75">
      <c r="M193" s="13"/>
      <c r="N193" s="13"/>
      <c r="O193" s="13"/>
      <c r="P193" s="13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3:25" s="92" customFormat="1" ht="18.75">
      <c r="M194" s="13"/>
      <c r="N194" s="13"/>
      <c r="O194" s="13"/>
      <c r="P194" s="13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3:25" s="92" customFormat="1" ht="18.75">
      <c r="M195" s="13"/>
      <c r="N195" s="13"/>
      <c r="O195" s="13"/>
      <c r="P195" s="13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3:25" s="92" customFormat="1" ht="18.75">
      <c r="M196" s="13"/>
      <c r="N196" s="13"/>
      <c r="O196" s="13"/>
      <c r="P196" s="13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3:25" s="92" customFormat="1" ht="18.75">
      <c r="M197" s="13"/>
      <c r="N197" s="13"/>
      <c r="O197" s="13"/>
      <c r="P197" s="13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3:25" s="92" customFormat="1" ht="18.75">
      <c r="M198" s="13"/>
      <c r="N198" s="13"/>
      <c r="O198" s="13"/>
      <c r="P198" s="13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3:25" s="92" customFormat="1" ht="18.75">
      <c r="M199" s="13"/>
      <c r="N199" s="13"/>
      <c r="O199" s="13"/>
      <c r="P199" s="13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3:25" ht="18.75">
      <c r="M200" s="13"/>
      <c r="N200" s="13"/>
      <c r="O200" s="13"/>
      <c r="P200" s="13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3:25" ht="18.75">
      <c r="M201" s="13"/>
      <c r="N201" s="13"/>
      <c r="O201" s="13"/>
      <c r="P201" s="13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3:25" ht="18.75">
      <c r="M202" s="13"/>
      <c r="N202" s="13"/>
      <c r="O202" s="13"/>
      <c r="P202" s="13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3:25" ht="18.75">
      <c r="M203" s="13"/>
      <c r="N203" s="13"/>
      <c r="O203" s="13"/>
      <c r="P203" s="13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3:25" ht="18.75">
      <c r="M204" s="13"/>
      <c r="N204" s="13"/>
      <c r="O204" s="13"/>
      <c r="P204" s="13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3:25" ht="18.75">
      <c r="M205" s="13"/>
      <c r="N205" s="13"/>
      <c r="O205" s="13"/>
      <c r="P205" s="13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3:25" ht="18.75">
      <c r="M206" s="13"/>
      <c r="N206" s="13"/>
      <c r="O206" s="13"/>
      <c r="P206" s="13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3:25" ht="18.75">
      <c r="M207" s="13"/>
      <c r="N207" s="13"/>
      <c r="O207" s="13"/>
      <c r="P207" s="13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3:25" ht="18.75">
      <c r="M208" s="13"/>
      <c r="N208" s="13"/>
      <c r="O208" s="13"/>
      <c r="P208" s="13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3:25" ht="18.75">
      <c r="M209" s="13"/>
      <c r="N209" s="13"/>
      <c r="O209" s="13"/>
      <c r="P209" s="13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3:25" ht="18.75">
      <c r="M210" s="13"/>
      <c r="N210" s="13"/>
      <c r="O210" s="13"/>
      <c r="P210" s="13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3:25" ht="18.75">
      <c r="M211" s="13"/>
      <c r="N211" s="13"/>
      <c r="O211" s="13"/>
      <c r="P211" s="13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3:25" ht="18.75">
      <c r="M212" s="13"/>
      <c r="N212" s="13"/>
      <c r="O212" s="13"/>
      <c r="P212" s="13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3:25" ht="18.75">
      <c r="M213" s="13"/>
      <c r="N213" s="13"/>
      <c r="O213" s="13"/>
      <c r="P213" s="13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3:25" ht="18.75">
      <c r="M214" s="13"/>
      <c r="N214" s="13"/>
      <c r="O214" s="13"/>
      <c r="P214" s="13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3:25" ht="18.75">
      <c r="M215" s="13"/>
      <c r="N215" s="13"/>
      <c r="O215" s="13"/>
      <c r="P215" s="13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3:25" ht="18.75">
      <c r="M216" s="13"/>
      <c r="N216" s="13"/>
      <c r="O216" s="13"/>
      <c r="P216" s="13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3:25" ht="18.75">
      <c r="M217" s="13"/>
      <c r="N217" s="13"/>
      <c r="O217" s="13"/>
      <c r="P217" s="13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3:25" ht="18.75">
      <c r="M218" s="13"/>
      <c r="N218" s="13"/>
      <c r="O218" s="13"/>
      <c r="P218" s="13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3:25" ht="18.75">
      <c r="M219" s="13"/>
      <c r="N219" s="13"/>
      <c r="O219" s="13"/>
      <c r="P219" s="13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3:25" ht="18.75">
      <c r="M220" s="13"/>
      <c r="N220" s="13"/>
      <c r="O220" s="13"/>
      <c r="P220" s="13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3:25" ht="18.75">
      <c r="M221" s="13"/>
      <c r="N221" s="13"/>
      <c r="O221" s="13"/>
      <c r="P221" s="13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3:25" ht="18.75">
      <c r="M222" s="13"/>
      <c r="N222" s="13"/>
      <c r="O222" s="13"/>
      <c r="P222" s="13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3:25" ht="18.75">
      <c r="M223" s="13"/>
      <c r="N223" s="13"/>
      <c r="O223" s="13"/>
      <c r="P223" s="13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3:25" ht="18.75">
      <c r="M224" s="13"/>
      <c r="N224" s="13"/>
      <c r="O224" s="13"/>
      <c r="P224" s="13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3:25" ht="18.75">
      <c r="M225" s="13"/>
      <c r="N225" s="13"/>
      <c r="O225" s="13"/>
      <c r="P225" s="13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3:25" ht="18.75">
      <c r="M226" s="13"/>
      <c r="N226" s="13"/>
      <c r="O226" s="13"/>
      <c r="P226" s="13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3:25" ht="18.75">
      <c r="M227" s="13"/>
      <c r="N227" s="13"/>
      <c r="O227" s="13"/>
      <c r="P227" s="13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3:21" ht="18.75">
      <c r="M228" s="13"/>
      <c r="N228" s="13"/>
      <c r="O228" s="13"/>
      <c r="P228" s="13"/>
      <c r="Q228" s="14"/>
      <c r="R228" s="14"/>
      <c r="S228" s="14"/>
      <c r="T228" s="14"/>
      <c r="U228" s="14"/>
    </row>
    <row r="229" spans="13:21" ht="18.75">
      <c r="M229" s="13"/>
      <c r="N229" s="13"/>
      <c r="O229" s="13"/>
      <c r="P229" s="13"/>
      <c r="Q229" s="14"/>
      <c r="R229" s="14"/>
      <c r="S229" s="14"/>
      <c r="T229" s="14"/>
      <c r="U229" s="14"/>
    </row>
    <row r="230" spans="13:21" ht="18.75">
      <c r="M230" s="13"/>
      <c r="N230" s="13"/>
      <c r="O230" s="13"/>
      <c r="P230" s="13"/>
      <c r="Q230" s="14"/>
      <c r="R230" s="14"/>
      <c r="S230" s="14"/>
      <c r="T230" s="14"/>
      <c r="U230" s="14"/>
    </row>
    <row r="231" spans="13:21" ht="18.75">
      <c r="M231" s="13"/>
      <c r="N231" s="13"/>
      <c r="O231" s="13"/>
      <c r="P231" s="13"/>
      <c r="Q231" s="14"/>
      <c r="R231" s="14"/>
      <c r="S231" s="14"/>
      <c r="T231" s="14"/>
      <c r="U231" s="14"/>
    </row>
  </sheetData>
  <sheetProtection/>
  <mergeCells count="19">
    <mergeCell ref="C1:Y1"/>
    <mergeCell ref="C3:C6"/>
    <mergeCell ref="F3:U3"/>
    <mergeCell ref="V3:Y3"/>
    <mergeCell ref="F4:H5"/>
    <mergeCell ref="I4:I5"/>
    <mergeCell ref="J4:P4"/>
    <mergeCell ref="Q4:U4"/>
    <mergeCell ref="V4:V6"/>
    <mergeCell ref="B8:D8"/>
    <mergeCell ref="B10:D10"/>
    <mergeCell ref="W4:W6"/>
    <mergeCell ref="X4:X6"/>
    <mergeCell ref="Y4:Y6"/>
    <mergeCell ref="J5:L5"/>
    <mergeCell ref="M5:N5"/>
    <mergeCell ref="O5:P5"/>
    <mergeCell ref="Q5:S5"/>
    <mergeCell ref="T5:U5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7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R10" sqref="AR10:AT36"/>
    </sheetView>
  </sheetViews>
  <sheetFormatPr defaultColWidth="9.140625" defaultRowHeight="15"/>
  <cols>
    <col min="1" max="1" width="0.71875" style="42" customWidth="1"/>
    <col min="2" max="2" width="0.9921875" style="42" customWidth="1"/>
    <col min="3" max="3" width="8.57421875" style="42" customWidth="1"/>
    <col min="4" max="4" width="0.9921875" style="42" customWidth="1"/>
    <col min="5" max="5" width="0.71875" style="42" customWidth="1"/>
    <col min="6" max="12" width="5.57421875" style="42" customWidth="1"/>
    <col min="13" max="14" width="4.57421875" style="42" customWidth="1"/>
    <col min="15" max="19" width="5.57421875" style="15" customWidth="1"/>
    <col min="20" max="21" width="4.57421875" style="15" customWidth="1"/>
    <col min="22" max="26" width="5.57421875" style="42" customWidth="1"/>
    <col min="27" max="30" width="4.57421875" style="42" customWidth="1"/>
    <col min="31" max="33" width="5.57421875" style="42" customWidth="1"/>
    <col min="34" max="39" width="3.57421875" style="42" customWidth="1"/>
    <col min="40" max="42" width="5.57421875" style="42" customWidth="1"/>
    <col min="43" max="43" width="4.57421875" style="42" customWidth="1"/>
    <col min="44" max="16384" width="9.00390625" style="42" customWidth="1"/>
  </cols>
  <sheetData>
    <row r="1" spans="1:43" s="16" customFormat="1" ht="27" customHeight="1">
      <c r="A1" s="209" t="s">
        <v>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</row>
    <row r="2" spans="1:43" s="18" customFormat="1" ht="18" customHeight="1">
      <c r="A2" s="98"/>
      <c r="B2" s="98"/>
      <c r="C2" s="99" t="s">
        <v>38</v>
      </c>
      <c r="D2" s="98"/>
      <c r="E2" s="98"/>
      <c r="F2" s="17"/>
      <c r="G2" s="17"/>
      <c r="H2" s="17"/>
      <c r="I2" s="17"/>
      <c r="J2" s="17"/>
      <c r="K2" s="17"/>
      <c r="L2" s="100"/>
      <c r="M2" s="100"/>
      <c r="N2" s="100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01" t="s">
        <v>39</v>
      </c>
    </row>
    <row r="3" spans="1:43" s="19" customFormat="1" ht="6.75" customHeight="1">
      <c r="A3" s="67"/>
      <c r="B3" s="68"/>
      <c r="C3" s="68"/>
      <c r="D3" s="68"/>
      <c r="E3" s="69"/>
      <c r="F3" s="210" t="s">
        <v>11</v>
      </c>
      <c r="G3" s="210"/>
      <c r="H3" s="211"/>
      <c r="I3" s="216" t="s">
        <v>40</v>
      </c>
      <c r="J3" s="210"/>
      <c r="K3" s="210"/>
      <c r="L3" s="102"/>
      <c r="M3" s="102"/>
      <c r="N3" s="103"/>
      <c r="O3" s="193" t="s">
        <v>41</v>
      </c>
      <c r="P3" s="193"/>
      <c r="Q3" s="193"/>
      <c r="R3" s="193"/>
      <c r="S3" s="193"/>
      <c r="T3" s="193"/>
      <c r="U3" s="193"/>
      <c r="V3" s="193" t="s">
        <v>42</v>
      </c>
      <c r="W3" s="193"/>
      <c r="X3" s="193"/>
      <c r="Y3" s="193"/>
      <c r="Z3" s="193"/>
      <c r="AA3" s="193"/>
      <c r="AB3" s="193"/>
      <c r="AC3" s="193"/>
      <c r="AD3" s="193"/>
      <c r="AE3" s="193" t="s">
        <v>43</v>
      </c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219" t="s">
        <v>44</v>
      </c>
    </row>
    <row r="4" spans="1:43" s="19" customFormat="1" ht="18.75" customHeight="1">
      <c r="A4" s="57"/>
      <c r="B4" s="58"/>
      <c r="C4" s="104"/>
      <c r="D4" s="58"/>
      <c r="E4" s="59"/>
      <c r="F4" s="212"/>
      <c r="G4" s="212"/>
      <c r="H4" s="213"/>
      <c r="I4" s="217"/>
      <c r="J4" s="212"/>
      <c r="K4" s="212"/>
      <c r="L4" s="216" t="s">
        <v>45</v>
      </c>
      <c r="M4" s="210"/>
      <c r="N4" s="211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219"/>
    </row>
    <row r="5" spans="1:43" s="19" customFormat="1" ht="24.75" customHeight="1">
      <c r="A5" s="57"/>
      <c r="B5" s="58"/>
      <c r="C5" s="104" t="s">
        <v>46</v>
      </c>
      <c r="D5" s="58"/>
      <c r="E5" s="59"/>
      <c r="F5" s="214"/>
      <c r="G5" s="214"/>
      <c r="H5" s="215"/>
      <c r="I5" s="218"/>
      <c r="J5" s="214"/>
      <c r="K5" s="214"/>
      <c r="L5" s="218"/>
      <c r="M5" s="214"/>
      <c r="N5" s="215"/>
      <c r="O5" s="193" t="s">
        <v>11</v>
      </c>
      <c r="P5" s="193"/>
      <c r="Q5" s="193"/>
      <c r="R5" s="193" t="s">
        <v>47</v>
      </c>
      <c r="S5" s="193"/>
      <c r="T5" s="208" t="s">
        <v>48</v>
      </c>
      <c r="U5" s="193"/>
      <c r="V5" s="193" t="s">
        <v>11</v>
      </c>
      <c r="W5" s="193"/>
      <c r="X5" s="193"/>
      <c r="Y5" s="193" t="s">
        <v>47</v>
      </c>
      <c r="Z5" s="193"/>
      <c r="AA5" s="193" t="s">
        <v>49</v>
      </c>
      <c r="AB5" s="193"/>
      <c r="AC5" s="208" t="s">
        <v>50</v>
      </c>
      <c r="AD5" s="193"/>
      <c r="AE5" s="105" t="s">
        <v>11</v>
      </c>
      <c r="AF5" s="106"/>
      <c r="AG5" s="107"/>
      <c r="AH5" s="105" t="s">
        <v>51</v>
      </c>
      <c r="AI5" s="106"/>
      <c r="AJ5" s="107"/>
      <c r="AK5" s="105" t="s">
        <v>52</v>
      </c>
      <c r="AL5" s="106"/>
      <c r="AM5" s="107"/>
      <c r="AN5" s="105" t="s">
        <v>53</v>
      </c>
      <c r="AO5" s="106"/>
      <c r="AP5" s="107"/>
      <c r="AQ5" s="219"/>
    </row>
    <row r="6" spans="1:43" s="19" customFormat="1" ht="18.75" customHeight="1">
      <c r="A6" s="60"/>
      <c r="B6" s="61"/>
      <c r="C6" s="108"/>
      <c r="D6" s="61"/>
      <c r="E6" s="62"/>
      <c r="F6" s="103" t="s">
        <v>11</v>
      </c>
      <c r="G6" s="20" t="s">
        <v>54</v>
      </c>
      <c r="H6" s="20" t="s">
        <v>55</v>
      </c>
      <c r="I6" s="103" t="s">
        <v>11</v>
      </c>
      <c r="J6" s="20" t="s">
        <v>54</v>
      </c>
      <c r="K6" s="20" t="s">
        <v>55</v>
      </c>
      <c r="L6" s="103" t="s">
        <v>11</v>
      </c>
      <c r="M6" s="20" t="s">
        <v>54</v>
      </c>
      <c r="N6" s="20" t="s">
        <v>55</v>
      </c>
      <c r="O6" s="20" t="s">
        <v>11</v>
      </c>
      <c r="P6" s="20" t="s">
        <v>54</v>
      </c>
      <c r="Q6" s="20" t="s">
        <v>55</v>
      </c>
      <c r="R6" s="20" t="s">
        <v>54</v>
      </c>
      <c r="S6" s="20" t="s">
        <v>55</v>
      </c>
      <c r="T6" s="20" t="s">
        <v>54</v>
      </c>
      <c r="U6" s="20" t="s">
        <v>55</v>
      </c>
      <c r="V6" s="20" t="s">
        <v>11</v>
      </c>
      <c r="W6" s="20" t="s">
        <v>54</v>
      </c>
      <c r="X6" s="20" t="s">
        <v>55</v>
      </c>
      <c r="Y6" s="20" t="s">
        <v>54</v>
      </c>
      <c r="Z6" s="20" t="s">
        <v>55</v>
      </c>
      <c r="AA6" s="20" t="s">
        <v>54</v>
      </c>
      <c r="AB6" s="20" t="s">
        <v>55</v>
      </c>
      <c r="AC6" s="20" t="s">
        <v>54</v>
      </c>
      <c r="AD6" s="20" t="s">
        <v>55</v>
      </c>
      <c r="AE6" s="103" t="s">
        <v>11</v>
      </c>
      <c r="AF6" s="20" t="s">
        <v>56</v>
      </c>
      <c r="AG6" s="20" t="s">
        <v>57</v>
      </c>
      <c r="AH6" s="103" t="s">
        <v>11</v>
      </c>
      <c r="AI6" s="20" t="s">
        <v>56</v>
      </c>
      <c r="AJ6" s="20" t="s">
        <v>57</v>
      </c>
      <c r="AK6" s="103" t="s">
        <v>11</v>
      </c>
      <c r="AL6" s="20" t="s">
        <v>56</v>
      </c>
      <c r="AM6" s="20" t="s">
        <v>57</v>
      </c>
      <c r="AN6" s="103" t="s">
        <v>11</v>
      </c>
      <c r="AO6" s="20" t="s">
        <v>56</v>
      </c>
      <c r="AP6" s="20" t="s">
        <v>57</v>
      </c>
      <c r="AQ6" s="219"/>
    </row>
    <row r="7" spans="1:43" s="19" customFormat="1" ht="7.5" customHeight="1">
      <c r="A7" s="67"/>
      <c r="B7" s="68"/>
      <c r="C7" s="68"/>
      <c r="D7" s="68"/>
      <c r="E7" s="69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10"/>
      <c r="AQ7" s="111"/>
    </row>
    <row r="8" spans="1:45" s="14" customFormat="1" ht="19.5" customHeight="1">
      <c r="A8" s="112"/>
      <c r="B8" s="204" t="s">
        <v>58</v>
      </c>
      <c r="C8" s="205"/>
      <c r="D8" s="205"/>
      <c r="E8" s="91"/>
      <c r="F8" s="4">
        <v>4834</v>
      </c>
      <c r="G8" s="4">
        <v>2429</v>
      </c>
      <c r="H8" s="4">
        <v>2405</v>
      </c>
      <c r="I8" s="4">
        <v>1535</v>
      </c>
      <c r="J8" s="4">
        <v>759</v>
      </c>
      <c r="K8" s="4">
        <v>776</v>
      </c>
      <c r="L8" s="4">
        <v>1015</v>
      </c>
      <c r="M8" s="4">
        <v>512</v>
      </c>
      <c r="N8" s="4">
        <v>503</v>
      </c>
      <c r="O8" s="4">
        <v>1625</v>
      </c>
      <c r="P8" s="4">
        <v>834</v>
      </c>
      <c r="Q8" s="4">
        <v>791</v>
      </c>
      <c r="R8" s="4">
        <v>796</v>
      </c>
      <c r="S8" s="4">
        <v>747</v>
      </c>
      <c r="T8" s="4">
        <v>38</v>
      </c>
      <c r="U8" s="4">
        <v>44</v>
      </c>
      <c r="V8" s="4">
        <v>1674</v>
      </c>
      <c r="W8" s="4">
        <v>836</v>
      </c>
      <c r="X8" s="4">
        <v>838</v>
      </c>
      <c r="Y8" s="4">
        <v>747</v>
      </c>
      <c r="Z8" s="4">
        <v>754</v>
      </c>
      <c r="AA8" s="4">
        <v>67</v>
      </c>
      <c r="AB8" s="4">
        <v>54</v>
      </c>
      <c r="AC8" s="4">
        <v>22</v>
      </c>
      <c r="AD8" s="4">
        <v>30</v>
      </c>
      <c r="AE8" s="4">
        <v>1954</v>
      </c>
      <c r="AF8" s="4">
        <v>1031</v>
      </c>
      <c r="AG8" s="4">
        <v>923</v>
      </c>
      <c r="AH8" s="4">
        <v>48</v>
      </c>
      <c r="AI8" s="4">
        <v>25</v>
      </c>
      <c r="AJ8" s="4">
        <v>23</v>
      </c>
      <c r="AK8" s="4">
        <v>36</v>
      </c>
      <c r="AL8" s="4">
        <v>18</v>
      </c>
      <c r="AM8" s="4">
        <v>18</v>
      </c>
      <c r="AN8" s="4">
        <v>1870</v>
      </c>
      <c r="AO8" s="4">
        <v>988</v>
      </c>
      <c r="AP8" s="113">
        <v>882</v>
      </c>
      <c r="AQ8" s="114">
        <v>20.738696667</v>
      </c>
      <c r="AR8" s="22"/>
      <c r="AS8" s="22"/>
    </row>
    <row r="9" spans="1:43" s="23" customFormat="1" ht="18.75">
      <c r="A9" s="112"/>
      <c r="B9" s="89"/>
      <c r="C9" s="115"/>
      <c r="D9" s="115"/>
      <c r="E9" s="9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116"/>
      <c r="AQ9" s="117"/>
    </row>
    <row r="10" spans="1:43" s="25" customFormat="1" ht="19.5" customHeight="1">
      <c r="A10" s="118"/>
      <c r="B10" s="206" t="s">
        <v>18</v>
      </c>
      <c r="C10" s="207"/>
      <c r="D10" s="207"/>
      <c r="E10" s="119"/>
      <c r="F10" s="24">
        <f>SUM(F16:F34)</f>
        <v>4529</v>
      </c>
      <c r="G10" s="24">
        <f aca="true" t="shared" si="0" ref="G10:AP10">SUM(G16:G34)</f>
        <v>2285</v>
      </c>
      <c r="H10" s="24">
        <f t="shared" si="0"/>
        <v>2244</v>
      </c>
      <c r="I10" s="24">
        <f t="shared" si="0"/>
        <v>1462</v>
      </c>
      <c r="J10" s="24">
        <f t="shared" si="0"/>
        <v>737</v>
      </c>
      <c r="K10" s="24">
        <f t="shared" si="0"/>
        <v>725</v>
      </c>
      <c r="L10" s="24">
        <f t="shared" si="0"/>
        <v>961</v>
      </c>
      <c r="M10" s="24">
        <f t="shared" si="0"/>
        <v>490</v>
      </c>
      <c r="N10" s="24">
        <f t="shared" si="0"/>
        <v>471</v>
      </c>
      <c r="O10" s="24">
        <f t="shared" si="0"/>
        <v>1474</v>
      </c>
      <c r="P10" s="24">
        <f t="shared" si="0"/>
        <v>737</v>
      </c>
      <c r="Q10" s="24">
        <f t="shared" si="0"/>
        <v>737</v>
      </c>
      <c r="R10" s="24">
        <f t="shared" si="0"/>
        <v>703</v>
      </c>
      <c r="S10" s="24">
        <f t="shared" si="0"/>
        <v>697</v>
      </c>
      <c r="T10" s="24">
        <f t="shared" si="0"/>
        <v>34</v>
      </c>
      <c r="U10" s="24">
        <f t="shared" si="0"/>
        <v>40</v>
      </c>
      <c r="V10" s="120">
        <f t="shared" si="0"/>
        <v>1593</v>
      </c>
      <c r="W10" s="120">
        <f t="shared" si="0"/>
        <v>811</v>
      </c>
      <c r="X10" s="120">
        <f t="shared" si="0"/>
        <v>782</v>
      </c>
      <c r="Y10" s="120">
        <f t="shared" si="0"/>
        <v>729</v>
      </c>
      <c r="Z10" s="120">
        <f t="shared" si="0"/>
        <v>703</v>
      </c>
      <c r="AA10" s="120">
        <f t="shared" si="0"/>
        <v>61</v>
      </c>
      <c r="AB10" s="120">
        <f t="shared" si="0"/>
        <v>59</v>
      </c>
      <c r="AC10" s="120">
        <f t="shared" si="0"/>
        <v>21</v>
      </c>
      <c r="AD10" s="120">
        <f t="shared" si="0"/>
        <v>20</v>
      </c>
      <c r="AE10" s="121">
        <f t="shared" si="0"/>
        <v>1657</v>
      </c>
      <c r="AF10" s="121">
        <f t="shared" si="0"/>
        <v>835</v>
      </c>
      <c r="AG10" s="121">
        <f t="shared" si="0"/>
        <v>822</v>
      </c>
      <c r="AH10" s="121">
        <f t="shared" si="0"/>
        <v>48</v>
      </c>
      <c r="AI10" s="121">
        <f t="shared" si="0"/>
        <v>21</v>
      </c>
      <c r="AJ10" s="121">
        <f t="shared" si="0"/>
        <v>27</v>
      </c>
      <c r="AK10" s="121">
        <f t="shared" si="0"/>
        <v>30</v>
      </c>
      <c r="AL10" s="121">
        <f t="shared" si="0"/>
        <v>15</v>
      </c>
      <c r="AM10" s="121">
        <f t="shared" si="0"/>
        <v>15</v>
      </c>
      <c r="AN10" s="121">
        <f t="shared" si="0"/>
        <v>1579</v>
      </c>
      <c r="AO10" s="121">
        <f t="shared" si="0"/>
        <v>799</v>
      </c>
      <c r="AP10" s="122">
        <f t="shared" si="0"/>
        <v>780</v>
      </c>
      <c r="AQ10" s="123">
        <v>18.174838214324886</v>
      </c>
    </row>
    <row r="11" spans="1:46" s="23" customFormat="1" ht="18.75">
      <c r="A11" s="112"/>
      <c r="B11" s="89"/>
      <c r="C11" s="115"/>
      <c r="D11" s="89"/>
      <c r="E11" s="9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124"/>
      <c r="AQ11" s="117"/>
      <c r="AR11" s="28"/>
      <c r="AS11" s="28"/>
      <c r="AT11" s="28"/>
    </row>
    <row r="12" spans="1:45" s="34" customFormat="1" ht="19.5" customHeight="1">
      <c r="A12" s="125"/>
      <c r="B12" s="126"/>
      <c r="C12" s="127" t="s">
        <v>59</v>
      </c>
      <c r="D12" s="126"/>
      <c r="E12" s="128"/>
      <c r="F12" s="29">
        <f>G12+H12</f>
        <v>96</v>
      </c>
      <c r="G12" s="29">
        <f>J12+P12+W12</f>
        <v>44</v>
      </c>
      <c r="H12" s="29">
        <f>K12+Q12+X12</f>
        <v>52</v>
      </c>
      <c r="I12" s="29">
        <f>J12+K12</f>
        <v>24</v>
      </c>
      <c r="J12" s="29">
        <v>10</v>
      </c>
      <c r="K12" s="29">
        <v>14</v>
      </c>
      <c r="L12" s="29">
        <f>M12+N12</f>
        <v>0</v>
      </c>
      <c r="M12" s="29">
        <v>0</v>
      </c>
      <c r="N12" s="29">
        <v>0</v>
      </c>
      <c r="O12" s="29">
        <f>P12+Q12</f>
        <v>44</v>
      </c>
      <c r="P12" s="29">
        <f>R12+T12</f>
        <v>20</v>
      </c>
      <c r="Q12" s="29">
        <f>S12+U12</f>
        <v>24</v>
      </c>
      <c r="R12" s="29">
        <v>11</v>
      </c>
      <c r="S12" s="29">
        <v>13</v>
      </c>
      <c r="T12" s="29">
        <v>9</v>
      </c>
      <c r="U12" s="29">
        <v>11</v>
      </c>
      <c r="V12" s="30">
        <f>W12+X12</f>
        <v>28</v>
      </c>
      <c r="W12" s="31">
        <f>Y12+AA12+AC12</f>
        <v>14</v>
      </c>
      <c r="X12" s="31">
        <f>Z12+AB12+AD12</f>
        <v>14</v>
      </c>
      <c r="Y12" s="30">
        <v>11</v>
      </c>
      <c r="Z12" s="30">
        <v>10</v>
      </c>
      <c r="AA12" s="35">
        <v>3</v>
      </c>
      <c r="AB12" s="35">
        <v>4</v>
      </c>
      <c r="AC12" s="35">
        <v>0</v>
      </c>
      <c r="AD12" s="35">
        <v>0</v>
      </c>
      <c r="AE12" s="30">
        <f>AF12+AG12</f>
        <v>48</v>
      </c>
      <c r="AF12" s="30">
        <f>AI12+AL12+AO12</f>
        <v>21</v>
      </c>
      <c r="AG12" s="30">
        <f>AJ12+AM12+AP12</f>
        <v>27</v>
      </c>
      <c r="AH12" s="30">
        <f>AI12+AJ12</f>
        <v>48</v>
      </c>
      <c r="AI12" s="30">
        <v>21</v>
      </c>
      <c r="AJ12" s="30">
        <v>27</v>
      </c>
      <c r="AK12" s="30">
        <f>AL12+AM12</f>
        <v>0</v>
      </c>
      <c r="AL12" s="30">
        <v>0</v>
      </c>
      <c r="AM12" s="30">
        <v>0</v>
      </c>
      <c r="AN12" s="30">
        <f>AO12+AP12</f>
        <v>0</v>
      </c>
      <c r="AO12" s="30">
        <v>0</v>
      </c>
      <c r="AP12" s="32">
        <v>0</v>
      </c>
      <c r="AQ12" s="129">
        <v>0.5264889766370516</v>
      </c>
      <c r="AR12" s="33"/>
      <c r="AS12" s="25"/>
    </row>
    <row r="13" spans="1:45" s="34" customFormat="1" ht="19.5" customHeight="1">
      <c r="A13" s="125"/>
      <c r="B13" s="126"/>
      <c r="C13" s="127" t="s">
        <v>60</v>
      </c>
      <c r="D13" s="126"/>
      <c r="E13" s="128"/>
      <c r="F13" s="29">
        <f>G13+H13</f>
        <v>67</v>
      </c>
      <c r="G13" s="29">
        <f>J13+P13+W13</f>
        <v>36</v>
      </c>
      <c r="H13" s="29">
        <f>K13+Q13+X13</f>
        <v>31</v>
      </c>
      <c r="I13" s="29">
        <f>J13+K13</f>
        <v>26</v>
      </c>
      <c r="J13" s="29">
        <v>9</v>
      </c>
      <c r="K13" s="29">
        <v>17</v>
      </c>
      <c r="L13" s="29">
        <f>M13+N13</f>
        <v>0</v>
      </c>
      <c r="M13" s="29">
        <v>0</v>
      </c>
      <c r="N13" s="29">
        <v>0</v>
      </c>
      <c r="O13" s="29">
        <f>P13+Q13</f>
        <v>12</v>
      </c>
      <c r="P13" s="29">
        <f>R13+T13</f>
        <v>8</v>
      </c>
      <c r="Q13" s="29">
        <f>S13+U13</f>
        <v>4</v>
      </c>
      <c r="R13" s="29">
        <v>5</v>
      </c>
      <c r="S13" s="29">
        <v>4</v>
      </c>
      <c r="T13" s="29">
        <v>3</v>
      </c>
      <c r="U13" s="29">
        <v>0</v>
      </c>
      <c r="V13" s="30">
        <f>W13+X13</f>
        <v>29</v>
      </c>
      <c r="W13" s="31">
        <f>Y13+AA13+AC13</f>
        <v>19</v>
      </c>
      <c r="X13" s="31">
        <f>Z13+AB13+AD13</f>
        <v>10</v>
      </c>
      <c r="Y13" s="30">
        <v>19</v>
      </c>
      <c r="Z13" s="30">
        <v>7</v>
      </c>
      <c r="AA13" s="35">
        <v>0</v>
      </c>
      <c r="AB13" s="35">
        <v>2</v>
      </c>
      <c r="AC13" s="35">
        <v>0</v>
      </c>
      <c r="AD13" s="35">
        <v>1</v>
      </c>
      <c r="AE13" s="30">
        <f>AF13+AG13</f>
        <v>30</v>
      </c>
      <c r="AF13" s="30">
        <f>AI13+AL13+AO13</f>
        <v>15</v>
      </c>
      <c r="AG13" s="30">
        <f>AJ13+AM13+AP13</f>
        <v>15</v>
      </c>
      <c r="AH13" s="30">
        <f>AI13+AJ13</f>
        <v>0</v>
      </c>
      <c r="AI13" s="30">
        <v>0</v>
      </c>
      <c r="AJ13" s="30">
        <v>0</v>
      </c>
      <c r="AK13" s="30">
        <f>AL13+AM13</f>
        <v>30</v>
      </c>
      <c r="AL13" s="30">
        <v>15</v>
      </c>
      <c r="AM13" s="30">
        <v>15</v>
      </c>
      <c r="AN13" s="30">
        <f>AO13+AP13</f>
        <v>0</v>
      </c>
      <c r="AO13" s="30">
        <v>0</v>
      </c>
      <c r="AP13" s="32">
        <v>0</v>
      </c>
      <c r="AQ13" s="129">
        <v>0.3290556103981573</v>
      </c>
      <c r="AR13" s="33"/>
      <c r="AS13" s="25"/>
    </row>
    <row r="14" spans="1:45" s="34" customFormat="1" ht="19.5" customHeight="1">
      <c r="A14" s="125"/>
      <c r="B14" s="126"/>
      <c r="C14" s="127" t="s">
        <v>61</v>
      </c>
      <c r="D14" s="126"/>
      <c r="E14" s="128"/>
      <c r="F14" s="29">
        <f>G14+H14</f>
        <v>4366</v>
      </c>
      <c r="G14" s="29">
        <f>J14+P14+W14</f>
        <v>2205</v>
      </c>
      <c r="H14" s="29">
        <f>K14+Q14+X14</f>
        <v>2161</v>
      </c>
      <c r="I14" s="29">
        <f>J14+K14</f>
        <v>1412</v>
      </c>
      <c r="J14" s="29">
        <v>718</v>
      </c>
      <c r="K14" s="29">
        <v>694</v>
      </c>
      <c r="L14" s="29">
        <f>M14+N14</f>
        <v>961</v>
      </c>
      <c r="M14" s="29">
        <v>490</v>
      </c>
      <c r="N14" s="29">
        <v>471</v>
      </c>
      <c r="O14" s="29">
        <f>P14+Q14</f>
        <v>1418</v>
      </c>
      <c r="P14" s="29">
        <f>R14+T14</f>
        <v>709</v>
      </c>
      <c r="Q14" s="29">
        <f>S14+U14</f>
        <v>709</v>
      </c>
      <c r="R14" s="29">
        <v>687</v>
      </c>
      <c r="S14" s="29">
        <v>680</v>
      </c>
      <c r="T14" s="29">
        <v>22</v>
      </c>
      <c r="U14" s="29">
        <v>29</v>
      </c>
      <c r="V14" s="35">
        <f>W14+X14</f>
        <v>1536</v>
      </c>
      <c r="W14" s="35">
        <f>Y14+AA14+AC14</f>
        <v>778</v>
      </c>
      <c r="X14" s="35">
        <f>Z14+AB14+AD14</f>
        <v>758</v>
      </c>
      <c r="Y14" s="35">
        <v>699</v>
      </c>
      <c r="Z14" s="35">
        <v>686</v>
      </c>
      <c r="AA14" s="35">
        <v>58</v>
      </c>
      <c r="AB14" s="35">
        <v>53</v>
      </c>
      <c r="AC14" s="35">
        <v>21</v>
      </c>
      <c r="AD14" s="35">
        <v>19</v>
      </c>
      <c r="AE14" s="30">
        <f>AF14+AG14</f>
        <v>1579</v>
      </c>
      <c r="AF14" s="30">
        <f>AI14+AL14+AO14</f>
        <v>799</v>
      </c>
      <c r="AG14" s="30">
        <f>AJ14+AM14+AP14</f>
        <v>780</v>
      </c>
      <c r="AH14" s="30">
        <f>AI14+AJ14</f>
        <v>0</v>
      </c>
      <c r="AI14" s="30">
        <v>0</v>
      </c>
      <c r="AJ14" s="30">
        <v>0</v>
      </c>
      <c r="AK14" s="30">
        <f>AL14+AM14</f>
        <v>0</v>
      </c>
      <c r="AL14" s="30">
        <v>0</v>
      </c>
      <c r="AM14" s="30">
        <v>0</v>
      </c>
      <c r="AN14" s="30">
        <f>AO14+AP14</f>
        <v>1579</v>
      </c>
      <c r="AO14" s="30">
        <v>799</v>
      </c>
      <c r="AP14" s="32">
        <v>780</v>
      </c>
      <c r="AQ14" s="129">
        <v>17.319293627289678</v>
      </c>
      <c r="AR14" s="33"/>
      <c r="AS14" s="25"/>
    </row>
    <row r="15" spans="1:45" s="39" customFormat="1" ht="18.75">
      <c r="A15" s="130"/>
      <c r="B15" s="131"/>
      <c r="C15" s="131"/>
      <c r="D15" s="131"/>
      <c r="E15" s="132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133"/>
      <c r="AQ15" s="134"/>
      <c r="AR15" s="38"/>
      <c r="AS15" s="38"/>
    </row>
    <row r="16" spans="1:45" s="39" customFormat="1" ht="19.5" customHeight="1">
      <c r="A16" s="130"/>
      <c r="B16" s="202" t="s">
        <v>19</v>
      </c>
      <c r="C16" s="202"/>
      <c r="D16" s="202"/>
      <c r="E16" s="132"/>
      <c r="F16" s="36">
        <f>G16+H16</f>
        <v>3080</v>
      </c>
      <c r="G16" s="36">
        <f>J16+P16+W16</f>
        <v>1526</v>
      </c>
      <c r="H16" s="36">
        <f>K16+Q16+X16</f>
        <v>1554</v>
      </c>
      <c r="I16" s="36">
        <f>J16+K16</f>
        <v>985</v>
      </c>
      <c r="J16" s="36">
        <v>489</v>
      </c>
      <c r="K16" s="36">
        <v>496</v>
      </c>
      <c r="L16" s="36">
        <f>M16+N16</f>
        <v>661</v>
      </c>
      <c r="M16" s="36">
        <v>331</v>
      </c>
      <c r="N16" s="36">
        <v>330</v>
      </c>
      <c r="O16" s="36">
        <f>P16+Q16</f>
        <v>1015</v>
      </c>
      <c r="P16" s="36">
        <f>R16+T16</f>
        <v>502</v>
      </c>
      <c r="Q16" s="36">
        <f>S16+U16</f>
        <v>513</v>
      </c>
      <c r="R16" s="36">
        <v>478</v>
      </c>
      <c r="S16" s="36">
        <v>482</v>
      </c>
      <c r="T16" s="36">
        <v>24</v>
      </c>
      <c r="U16" s="36">
        <v>31</v>
      </c>
      <c r="V16" s="36">
        <f>W16+X16</f>
        <v>1080</v>
      </c>
      <c r="W16" s="36">
        <f>Y16+AA16+AC16</f>
        <v>535</v>
      </c>
      <c r="X16" s="36">
        <f>Z16+AB16+AD16</f>
        <v>545</v>
      </c>
      <c r="Y16" s="36">
        <v>479</v>
      </c>
      <c r="Z16" s="36">
        <v>486</v>
      </c>
      <c r="AA16" s="36">
        <v>39</v>
      </c>
      <c r="AB16" s="36">
        <v>48</v>
      </c>
      <c r="AC16" s="36">
        <v>17</v>
      </c>
      <c r="AD16" s="36">
        <v>11</v>
      </c>
      <c r="AE16" s="37">
        <f>AF16+AG16</f>
        <v>1105</v>
      </c>
      <c r="AF16" s="37">
        <f>AI16+AL16+AO16</f>
        <v>542</v>
      </c>
      <c r="AG16" s="37">
        <f>AJ16+AM16+AP16</f>
        <v>563</v>
      </c>
      <c r="AH16" s="37">
        <f aca="true" t="shared" si="1" ref="AH16:AH34">AI16+AJ16</f>
        <v>48</v>
      </c>
      <c r="AI16" s="37">
        <v>21</v>
      </c>
      <c r="AJ16" s="37">
        <v>27</v>
      </c>
      <c r="AK16" s="37">
        <f aca="true" t="shared" si="2" ref="AK16:AK34">AL16+AM16</f>
        <v>0</v>
      </c>
      <c r="AL16" s="37">
        <v>0</v>
      </c>
      <c r="AM16" s="37">
        <v>0</v>
      </c>
      <c r="AN16" s="37">
        <f aca="true" t="shared" si="3" ref="AN16:AN34">AO16+AP16</f>
        <v>1057</v>
      </c>
      <c r="AO16" s="37">
        <v>521</v>
      </c>
      <c r="AP16" s="133">
        <v>536</v>
      </c>
      <c r="AQ16" s="135">
        <v>29.53755680299385</v>
      </c>
      <c r="AR16" s="38"/>
      <c r="AS16" s="38"/>
    </row>
    <row r="17" spans="1:45" ht="19.5" customHeight="1">
      <c r="A17" s="136"/>
      <c r="B17" s="203" t="s">
        <v>20</v>
      </c>
      <c r="C17" s="203"/>
      <c r="D17" s="203"/>
      <c r="E17" s="137"/>
      <c r="F17" s="40">
        <f aca="true" t="shared" si="4" ref="F17:F34">G17+H17</f>
        <v>0</v>
      </c>
      <c r="G17" s="40">
        <f aca="true" t="shared" si="5" ref="G17:H34">J17+P17+W17</f>
        <v>0</v>
      </c>
      <c r="H17" s="40">
        <f t="shared" si="5"/>
        <v>0</v>
      </c>
      <c r="I17" s="40">
        <f aca="true" t="shared" si="6" ref="I17:I34">J17+K17</f>
        <v>0</v>
      </c>
      <c r="J17" s="40">
        <v>0</v>
      </c>
      <c r="K17" s="40">
        <v>0</v>
      </c>
      <c r="L17" s="40">
        <f aca="true" t="shared" si="7" ref="L17:L34">M17+N17</f>
        <v>0</v>
      </c>
      <c r="M17" s="40">
        <v>0</v>
      </c>
      <c r="N17" s="40">
        <v>0</v>
      </c>
      <c r="O17" s="40">
        <f aca="true" t="shared" si="8" ref="O17:O34">P17+Q17</f>
        <v>0</v>
      </c>
      <c r="P17" s="40">
        <f aca="true" t="shared" si="9" ref="P17:Q34">R17+T17</f>
        <v>0</v>
      </c>
      <c r="Q17" s="40">
        <f t="shared" si="9"/>
        <v>0</v>
      </c>
      <c r="R17" s="40">
        <v>0</v>
      </c>
      <c r="S17" s="40">
        <v>0</v>
      </c>
      <c r="T17" s="40">
        <v>0</v>
      </c>
      <c r="U17" s="40">
        <v>0</v>
      </c>
      <c r="V17" s="40">
        <f aca="true" t="shared" si="10" ref="V17:V34">W17+X17</f>
        <v>0</v>
      </c>
      <c r="W17" s="40">
        <f aca="true" t="shared" si="11" ref="W17:X34">Y17+AA17+AC17</f>
        <v>0</v>
      </c>
      <c r="X17" s="40">
        <f t="shared" si="11"/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138">
        <f aca="true" t="shared" si="12" ref="AE17:AE34">AF17+AG17</f>
        <v>0</v>
      </c>
      <c r="AF17" s="138">
        <f aca="true" t="shared" si="13" ref="AF17:AG34">AI17+AL17+AO17</f>
        <v>0</v>
      </c>
      <c r="AG17" s="138">
        <f t="shared" si="13"/>
        <v>0</v>
      </c>
      <c r="AH17" s="138">
        <f t="shared" si="1"/>
        <v>0</v>
      </c>
      <c r="AI17" s="138">
        <v>0</v>
      </c>
      <c r="AJ17" s="138">
        <v>0</v>
      </c>
      <c r="AK17" s="138">
        <f t="shared" si="2"/>
        <v>0</v>
      </c>
      <c r="AL17" s="138">
        <v>0</v>
      </c>
      <c r="AM17" s="138">
        <v>0</v>
      </c>
      <c r="AN17" s="138">
        <f t="shared" si="3"/>
        <v>0</v>
      </c>
      <c r="AO17" s="138">
        <v>0</v>
      </c>
      <c r="AP17" s="139">
        <v>0</v>
      </c>
      <c r="AQ17" s="140">
        <v>0</v>
      </c>
      <c r="AR17" s="41"/>
      <c r="AS17" s="41"/>
    </row>
    <row r="18" spans="1:45" ht="19.5" customHeight="1">
      <c r="A18" s="136"/>
      <c r="B18" s="203" t="s">
        <v>21</v>
      </c>
      <c r="C18" s="203"/>
      <c r="D18" s="203"/>
      <c r="E18" s="137"/>
      <c r="F18" s="40">
        <f t="shared" si="4"/>
        <v>484</v>
      </c>
      <c r="G18" s="40">
        <f t="shared" si="5"/>
        <v>268</v>
      </c>
      <c r="H18" s="40">
        <f t="shared" si="5"/>
        <v>216</v>
      </c>
      <c r="I18" s="40">
        <f t="shared" si="6"/>
        <v>164</v>
      </c>
      <c r="J18" s="40">
        <v>98</v>
      </c>
      <c r="K18" s="40">
        <v>66</v>
      </c>
      <c r="L18" s="40">
        <f t="shared" si="7"/>
        <v>125</v>
      </c>
      <c r="M18" s="40">
        <v>73</v>
      </c>
      <c r="N18" s="40">
        <v>52</v>
      </c>
      <c r="O18" s="40">
        <f t="shared" si="8"/>
        <v>150</v>
      </c>
      <c r="P18" s="40">
        <f t="shared" si="9"/>
        <v>78</v>
      </c>
      <c r="Q18" s="40">
        <f t="shared" si="9"/>
        <v>72</v>
      </c>
      <c r="R18" s="40">
        <v>74</v>
      </c>
      <c r="S18" s="40">
        <v>70</v>
      </c>
      <c r="T18" s="40">
        <v>4</v>
      </c>
      <c r="U18" s="40">
        <v>2</v>
      </c>
      <c r="V18" s="40">
        <f t="shared" si="10"/>
        <v>170</v>
      </c>
      <c r="W18" s="40">
        <f t="shared" si="11"/>
        <v>92</v>
      </c>
      <c r="X18" s="40">
        <f t="shared" si="11"/>
        <v>78</v>
      </c>
      <c r="Y18" s="40">
        <v>80</v>
      </c>
      <c r="Z18" s="40">
        <v>74</v>
      </c>
      <c r="AA18" s="40">
        <v>11</v>
      </c>
      <c r="AB18" s="40">
        <v>2</v>
      </c>
      <c r="AC18" s="40">
        <v>1</v>
      </c>
      <c r="AD18" s="40">
        <v>2</v>
      </c>
      <c r="AE18" s="138">
        <f t="shared" si="12"/>
        <v>172</v>
      </c>
      <c r="AF18" s="138">
        <f t="shared" si="13"/>
        <v>95</v>
      </c>
      <c r="AG18" s="138">
        <f t="shared" si="13"/>
        <v>77</v>
      </c>
      <c r="AH18" s="138">
        <f t="shared" si="1"/>
        <v>0</v>
      </c>
      <c r="AI18" s="138">
        <v>0</v>
      </c>
      <c r="AJ18" s="138">
        <v>0</v>
      </c>
      <c r="AK18" s="138">
        <f t="shared" si="2"/>
        <v>0</v>
      </c>
      <c r="AL18" s="138">
        <v>0</v>
      </c>
      <c r="AM18" s="138">
        <v>0</v>
      </c>
      <c r="AN18" s="138">
        <f t="shared" si="3"/>
        <v>172</v>
      </c>
      <c r="AO18" s="138">
        <v>95</v>
      </c>
      <c r="AP18" s="139">
        <v>77</v>
      </c>
      <c r="AQ18" s="135">
        <v>18.181818181818183</v>
      </c>
      <c r="AR18" s="41"/>
      <c r="AS18" s="41"/>
    </row>
    <row r="19" spans="1:45" ht="19.5" customHeight="1">
      <c r="A19" s="136"/>
      <c r="B19" s="203" t="s">
        <v>22</v>
      </c>
      <c r="C19" s="203"/>
      <c r="D19" s="203"/>
      <c r="E19" s="137"/>
      <c r="F19" s="40">
        <f t="shared" si="4"/>
        <v>0</v>
      </c>
      <c r="G19" s="40">
        <f t="shared" si="5"/>
        <v>0</v>
      </c>
      <c r="H19" s="40">
        <f t="shared" si="5"/>
        <v>0</v>
      </c>
      <c r="I19" s="40">
        <f t="shared" si="6"/>
        <v>0</v>
      </c>
      <c r="J19" s="40">
        <v>0</v>
      </c>
      <c r="K19" s="40">
        <v>0</v>
      </c>
      <c r="L19" s="40">
        <f t="shared" si="7"/>
        <v>0</v>
      </c>
      <c r="M19" s="40">
        <v>0</v>
      </c>
      <c r="N19" s="40">
        <v>0</v>
      </c>
      <c r="O19" s="40">
        <f t="shared" si="8"/>
        <v>0</v>
      </c>
      <c r="P19" s="40">
        <f t="shared" si="9"/>
        <v>0</v>
      </c>
      <c r="Q19" s="40">
        <f t="shared" si="9"/>
        <v>0</v>
      </c>
      <c r="R19" s="40">
        <v>0</v>
      </c>
      <c r="S19" s="40">
        <v>0</v>
      </c>
      <c r="T19" s="40">
        <v>0</v>
      </c>
      <c r="U19" s="40">
        <v>0</v>
      </c>
      <c r="V19" s="40">
        <f t="shared" si="10"/>
        <v>0</v>
      </c>
      <c r="W19" s="40">
        <f t="shared" si="11"/>
        <v>0</v>
      </c>
      <c r="X19" s="40">
        <f t="shared" si="11"/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138">
        <f t="shared" si="12"/>
        <v>0</v>
      </c>
      <c r="AF19" s="138">
        <f t="shared" si="13"/>
        <v>0</v>
      </c>
      <c r="AG19" s="138">
        <f t="shared" si="13"/>
        <v>0</v>
      </c>
      <c r="AH19" s="138">
        <f t="shared" si="1"/>
        <v>0</v>
      </c>
      <c r="AI19" s="138">
        <v>0</v>
      </c>
      <c r="AJ19" s="138">
        <v>0</v>
      </c>
      <c r="AK19" s="138">
        <f t="shared" si="2"/>
        <v>0</v>
      </c>
      <c r="AL19" s="138">
        <v>0</v>
      </c>
      <c r="AM19" s="138">
        <v>0</v>
      </c>
      <c r="AN19" s="138">
        <f t="shared" si="3"/>
        <v>0</v>
      </c>
      <c r="AO19" s="138">
        <v>0</v>
      </c>
      <c r="AP19" s="139">
        <v>0</v>
      </c>
      <c r="AQ19" s="140">
        <v>0</v>
      </c>
      <c r="AR19" s="41"/>
      <c r="AS19" s="41"/>
    </row>
    <row r="20" spans="1:45" ht="19.5" customHeight="1">
      <c r="A20" s="136"/>
      <c r="B20" s="203" t="s">
        <v>23</v>
      </c>
      <c r="C20" s="203"/>
      <c r="D20" s="203"/>
      <c r="E20" s="137"/>
      <c r="F20" s="40">
        <f t="shared" si="4"/>
        <v>0</v>
      </c>
      <c r="G20" s="40">
        <f t="shared" si="5"/>
        <v>0</v>
      </c>
      <c r="H20" s="40">
        <f t="shared" si="5"/>
        <v>0</v>
      </c>
      <c r="I20" s="40">
        <f t="shared" si="6"/>
        <v>0</v>
      </c>
      <c r="J20" s="40">
        <v>0</v>
      </c>
      <c r="K20" s="40">
        <v>0</v>
      </c>
      <c r="L20" s="40">
        <f t="shared" si="7"/>
        <v>0</v>
      </c>
      <c r="M20" s="40">
        <v>0</v>
      </c>
      <c r="N20" s="40">
        <v>0</v>
      </c>
      <c r="O20" s="40">
        <f t="shared" si="8"/>
        <v>0</v>
      </c>
      <c r="P20" s="40">
        <f t="shared" si="9"/>
        <v>0</v>
      </c>
      <c r="Q20" s="40">
        <f t="shared" si="9"/>
        <v>0</v>
      </c>
      <c r="R20" s="40">
        <v>0</v>
      </c>
      <c r="S20" s="40">
        <v>0</v>
      </c>
      <c r="T20" s="40">
        <v>0</v>
      </c>
      <c r="U20" s="40">
        <v>0</v>
      </c>
      <c r="V20" s="40">
        <f t="shared" si="10"/>
        <v>0</v>
      </c>
      <c r="W20" s="40">
        <f t="shared" si="11"/>
        <v>0</v>
      </c>
      <c r="X20" s="40">
        <f t="shared" si="11"/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138">
        <f t="shared" si="12"/>
        <v>0</v>
      </c>
      <c r="AF20" s="138">
        <f t="shared" si="13"/>
        <v>0</v>
      </c>
      <c r="AG20" s="138">
        <f t="shared" si="13"/>
        <v>0</v>
      </c>
      <c r="AH20" s="138">
        <f t="shared" si="1"/>
        <v>0</v>
      </c>
      <c r="AI20" s="138">
        <v>0</v>
      </c>
      <c r="AJ20" s="138">
        <v>0</v>
      </c>
      <c r="AK20" s="138">
        <f t="shared" si="2"/>
        <v>0</v>
      </c>
      <c r="AL20" s="138">
        <v>0</v>
      </c>
      <c r="AM20" s="138">
        <v>0</v>
      </c>
      <c r="AN20" s="138">
        <f t="shared" si="3"/>
        <v>0</v>
      </c>
      <c r="AO20" s="138">
        <v>0</v>
      </c>
      <c r="AP20" s="139">
        <v>0</v>
      </c>
      <c r="AQ20" s="140">
        <v>0</v>
      </c>
      <c r="AR20" s="41"/>
      <c r="AS20" s="41"/>
    </row>
    <row r="21" spans="1:45" ht="19.5" customHeight="1">
      <c r="A21" s="136"/>
      <c r="B21" s="203" t="s">
        <v>24</v>
      </c>
      <c r="C21" s="203"/>
      <c r="D21" s="203"/>
      <c r="E21" s="137"/>
      <c r="F21" s="40">
        <f t="shared" si="4"/>
        <v>29</v>
      </c>
      <c r="G21" s="40">
        <f t="shared" si="5"/>
        <v>16</v>
      </c>
      <c r="H21" s="40">
        <f t="shared" si="5"/>
        <v>13</v>
      </c>
      <c r="I21" s="40">
        <f t="shared" si="6"/>
        <v>9</v>
      </c>
      <c r="J21" s="40">
        <v>4</v>
      </c>
      <c r="K21" s="40">
        <v>5</v>
      </c>
      <c r="L21" s="40">
        <f t="shared" si="7"/>
        <v>5</v>
      </c>
      <c r="M21" s="40">
        <v>2</v>
      </c>
      <c r="N21" s="40">
        <v>3</v>
      </c>
      <c r="O21" s="40">
        <f t="shared" si="8"/>
        <v>10</v>
      </c>
      <c r="P21" s="40">
        <f t="shared" si="9"/>
        <v>6</v>
      </c>
      <c r="Q21" s="40">
        <f t="shared" si="9"/>
        <v>4</v>
      </c>
      <c r="R21" s="40">
        <v>6</v>
      </c>
      <c r="S21" s="40">
        <v>3</v>
      </c>
      <c r="T21" s="40">
        <v>0</v>
      </c>
      <c r="U21" s="40">
        <v>1</v>
      </c>
      <c r="V21" s="40">
        <f t="shared" si="10"/>
        <v>10</v>
      </c>
      <c r="W21" s="40">
        <f t="shared" si="11"/>
        <v>6</v>
      </c>
      <c r="X21" s="40">
        <f t="shared" si="11"/>
        <v>4</v>
      </c>
      <c r="Y21" s="40">
        <v>4</v>
      </c>
      <c r="Z21" s="40">
        <v>4</v>
      </c>
      <c r="AA21" s="40">
        <v>2</v>
      </c>
      <c r="AB21" s="40">
        <v>0</v>
      </c>
      <c r="AC21" s="40">
        <v>0</v>
      </c>
      <c r="AD21" s="40">
        <v>0</v>
      </c>
      <c r="AE21" s="138">
        <f t="shared" si="12"/>
        <v>13</v>
      </c>
      <c r="AF21" s="138">
        <f t="shared" si="13"/>
        <v>7</v>
      </c>
      <c r="AG21" s="138">
        <f t="shared" si="13"/>
        <v>6</v>
      </c>
      <c r="AH21" s="138">
        <f t="shared" si="1"/>
        <v>0</v>
      </c>
      <c r="AI21" s="138">
        <v>0</v>
      </c>
      <c r="AJ21" s="138">
        <v>0</v>
      </c>
      <c r="AK21" s="138">
        <f t="shared" si="2"/>
        <v>0</v>
      </c>
      <c r="AL21" s="138">
        <v>0</v>
      </c>
      <c r="AM21" s="138">
        <v>0</v>
      </c>
      <c r="AN21" s="138">
        <f t="shared" si="3"/>
        <v>13</v>
      </c>
      <c r="AO21" s="138">
        <v>7</v>
      </c>
      <c r="AP21" s="139">
        <v>6</v>
      </c>
      <c r="AQ21" s="135">
        <v>2.9213483146067416</v>
      </c>
      <c r="AR21" s="41"/>
      <c r="AS21" s="41"/>
    </row>
    <row r="22" spans="1:45" ht="19.5" customHeight="1">
      <c r="A22" s="136"/>
      <c r="B22" s="203" t="s">
        <v>25</v>
      </c>
      <c r="C22" s="203"/>
      <c r="D22" s="203"/>
      <c r="E22" s="137"/>
      <c r="F22" s="40">
        <f t="shared" si="4"/>
        <v>0</v>
      </c>
      <c r="G22" s="40">
        <f t="shared" si="5"/>
        <v>0</v>
      </c>
      <c r="H22" s="40">
        <f t="shared" si="5"/>
        <v>0</v>
      </c>
      <c r="I22" s="40">
        <f t="shared" si="6"/>
        <v>0</v>
      </c>
      <c r="J22" s="40">
        <v>0</v>
      </c>
      <c r="K22" s="40">
        <v>0</v>
      </c>
      <c r="L22" s="40">
        <f t="shared" si="7"/>
        <v>0</v>
      </c>
      <c r="M22" s="40">
        <v>0</v>
      </c>
      <c r="N22" s="40">
        <v>0</v>
      </c>
      <c r="O22" s="40">
        <f t="shared" si="8"/>
        <v>0</v>
      </c>
      <c r="P22" s="40">
        <f t="shared" si="9"/>
        <v>0</v>
      </c>
      <c r="Q22" s="40">
        <f t="shared" si="9"/>
        <v>0</v>
      </c>
      <c r="R22" s="40">
        <v>0</v>
      </c>
      <c r="S22" s="40">
        <v>0</v>
      </c>
      <c r="T22" s="40">
        <v>0</v>
      </c>
      <c r="U22" s="40">
        <v>0</v>
      </c>
      <c r="V22" s="40">
        <f t="shared" si="10"/>
        <v>0</v>
      </c>
      <c r="W22" s="40">
        <f t="shared" si="11"/>
        <v>0</v>
      </c>
      <c r="X22" s="40">
        <f t="shared" si="11"/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138">
        <f t="shared" si="12"/>
        <v>0</v>
      </c>
      <c r="AF22" s="138">
        <f t="shared" si="13"/>
        <v>0</v>
      </c>
      <c r="AG22" s="138">
        <f t="shared" si="13"/>
        <v>0</v>
      </c>
      <c r="AH22" s="138">
        <f t="shared" si="1"/>
        <v>0</v>
      </c>
      <c r="AI22" s="138">
        <v>0</v>
      </c>
      <c r="AJ22" s="138">
        <v>0</v>
      </c>
      <c r="AK22" s="138">
        <f t="shared" si="2"/>
        <v>0</v>
      </c>
      <c r="AL22" s="138">
        <v>0</v>
      </c>
      <c r="AM22" s="138">
        <v>0</v>
      </c>
      <c r="AN22" s="138">
        <f t="shared" si="3"/>
        <v>0</v>
      </c>
      <c r="AO22" s="138">
        <v>0</v>
      </c>
      <c r="AP22" s="139">
        <v>0</v>
      </c>
      <c r="AQ22" s="140">
        <v>0</v>
      </c>
      <c r="AR22" s="41"/>
      <c r="AS22" s="41"/>
    </row>
    <row r="23" spans="1:45" ht="19.5" customHeight="1">
      <c r="A23" s="136"/>
      <c r="B23" s="203" t="s">
        <v>26</v>
      </c>
      <c r="C23" s="203"/>
      <c r="D23" s="203"/>
      <c r="E23" s="137"/>
      <c r="F23" s="40">
        <f t="shared" si="4"/>
        <v>0</v>
      </c>
      <c r="G23" s="40">
        <f t="shared" si="5"/>
        <v>0</v>
      </c>
      <c r="H23" s="40">
        <f t="shared" si="5"/>
        <v>0</v>
      </c>
      <c r="I23" s="40">
        <f t="shared" si="6"/>
        <v>0</v>
      </c>
      <c r="J23" s="40">
        <v>0</v>
      </c>
      <c r="K23" s="40">
        <v>0</v>
      </c>
      <c r="L23" s="40">
        <f t="shared" si="7"/>
        <v>0</v>
      </c>
      <c r="M23" s="40">
        <v>0</v>
      </c>
      <c r="N23" s="40">
        <v>0</v>
      </c>
      <c r="O23" s="40">
        <f t="shared" si="8"/>
        <v>0</v>
      </c>
      <c r="P23" s="40">
        <f t="shared" si="9"/>
        <v>0</v>
      </c>
      <c r="Q23" s="40">
        <f t="shared" si="9"/>
        <v>0</v>
      </c>
      <c r="R23" s="40">
        <v>0</v>
      </c>
      <c r="S23" s="40">
        <v>0</v>
      </c>
      <c r="T23" s="40">
        <v>0</v>
      </c>
      <c r="U23" s="40">
        <v>0</v>
      </c>
      <c r="V23" s="40">
        <f t="shared" si="10"/>
        <v>0</v>
      </c>
      <c r="W23" s="40">
        <f t="shared" si="11"/>
        <v>0</v>
      </c>
      <c r="X23" s="40">
        <f t="shared" si="11"/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138">
        <f t="shared" si="12"/>
        <v>0</v>
      </c>
      <c r="AF23" s="138">
        <f t="shared" si="13"/>
        <v>0</v>
      </c>
      <c r="AG23" s="138">
        <f t="shared" si="13"/>
        <v>0</v>
      </c>
      <c r="AH23" s="138">
        <f t="shared" si="1"/>
        <v>0</v>
      </c>
      <c r="AI23" s="138">
        <v>0</v>
      </c>
      <c r="AJ23" s="138">
        <v>0</v>
      </c>
      <c r="AK23" s="138">
        <f t="shared" si="2"/>
        <v>0</v>
      </c>
      <c r="AL23" s="138">
        <v>0</v>
      </c>
      <c r="AM23" s="138">
        <v>0</v>
      </c>
      <c r="AN23" s="138">
        <f t="shared" si="3"/>
        <v>0</v>
      </c>
      <c r="AO23" s="138">
        <v>0</v>
      </c>
      <c r="AP23" s="139">
        <v>0</v>
      </c>
      <c r="AQ23" s="140">
        <v>0</v>
      </c>
      <c r="AR23" s="41"/>
      <c r="AS23" s="41"/>
    </row>
    <row r="24" spans="1:45" ht="19.5" customHeight="1">
      <c r="A24" s="136"/>
      <c r="B24" s="203" t="s">
        <v>27</v>
      </c>
      <c r="C24" s="203"/>
      <c r="D24" s="203"/>
      <c r="E24" s="137"/>
      <c r="F24" s="40">
        <f t="shared" si="4"/>
        <v>671</v>
      </c>
      <c r="G24" s="40">
        <f t="shared" si="5"/>
        <v>334</v>
      </c>
      <c r="H24" s="40">
        <f t="shared" si="5"/>
        <v>337</v>
      </c>
      <c r="I24" s="40">
        <f t="shared" si="6"/>
        <v>217</v>
      </c>
      <c r="J24" s="40">
        <v>102</v>
      </c>
      <c r="K24" s="40">
        <v>115</v>
      </c>
      <c r="L24" s="40">
        <f t="shared" si="7"/>
        <v>111</v>
      </c>
      <c r="M24" s="40">
        <v>54</v>
      </c>
      <c r="N24" s="40">
        <v>57</v>
      </c>
      <c r="O24" s="40">
        <f t="shared" si="8"/>
        <v>212</v>
      </c>
      <c r="P24" s="40">
        <f t="shared" si="9"/>
        <v>105</v>
      </c>
      <c r="Q24" s="40">
        <f t="shared" si="9"/>
        <v>107</v>
      </c>
      <c r="R24" s="40">
        <v>101</v>
      </c>
      <c r="S24" s="40">
        <v>102</v>
      </c>
      <c r="T24" s="40">
        <v>4</v>
      </c>
      <c r="U24" s="40">
        <v>5</v>
      </c>
      <c r="V24" s="40">
        <f t="shared" si="10"/>
        <v>242</v>
      </c>
      <c r="W24" s="40">
        <f t="shared" si="11"/>
        <v>127</v>
      </c>
      <c r="X24" s="40">
        <f t="shared" si="11"/>
        <v>115</v>
      </c>
      <c r="Y24" s="40">
        <v>118</v>
      </c>
      <c r="Z24" s="40">
        <v>106</v>
      </c>
      <c r="AA24" s="40">
        <v>7</v>
      </c>
      <c r="AB24" s="40">
        <v>5</v>
      </c>
      <c r="AC24" s="40">
        <v>2</v>
      </c>
      <c r="AD24" s="40">
        <v>4</v>
      </c>
      <c r="AE24" s="138">
        <f t="shared" si="12"/>
        <v>226</v>
      </c>
      <c r="AF24" s="138">
        <f t="shared" si="13"/>
        <v>122</v>
      </c>
      <c r="AG24" s="138">
        <f t="shared" si="13"/>
        <v>104</v>
      </c>
      <c r="AH24" s="138">
        <f t="shared" si="1"/>
        <v>0</v>
      </c>
      <c r="AI24" s="138">
        <v>0</v>
      </c>
      <c r="AJ24" s="138">
        <v>0</v>
      </c>
      <c r="AK24" s="138">
        <f t="shared" si="2"/>
        <v>17</v>
      </c>
      <c r="AL24" s="138">
        <v>7</v>
      </c>
      <c r="AM24" s="138">
        <v>10</v>
      </c>
      <c r="AN24" s="138">
        <f t="shared" si="3"/>
        <v>209</v>
      </c>
      <c r="AO24" s="138">
        <v>115</v>
      </c>
      <c r="AP24" s="139">
        <v>94</v>
      </c>
      <c r="AQ24" s="135">
        <v>21.814671814671815</v>
      </c>
      <c r="AR24" s="41"/>
      <c r="AS24" s="41"/>
    </row>
    <row r="25" spans="1:45" ht="19.5" customHeight="1">
      <c r="A25" s="136"/>
      <c r="B25" s="203" t="s">
        <v>28</v>
      </c>
      <c r="C25" s="203"/>
      <c r="D25" s="203"/>
      <c r="E25" s="137"/>
      <c r="F25" s="40">
        <f t="shared" si="4"/>
        <v>0</v>
      </c>
      <c r="G25" s="40">
        <f t="shared" si="5"/>
        <v>0</v>
      </c>
      <c r="H25" s="40">
        <f t="shared" si="5"/>
        <v>0</v>
      </c>
      <c r="I25" s="40">
        <f t="shared" si="6"/>
        <v>0</v>
      </c>
      <c r="J25" s="40">
        <v>0</v>
      </c>
      <c r="K25" s="40">
        <v>0</v>
      </c>
      <c r="L25" s="40">
        <f t="shared" si="7"/>
        <v>0</v>
      </c>
      <c r="M25" s="40">
        <v>0</v>
      </c>
      <c r="N25" s="40">
        <v>0</v>
      </c>
      <c r="O25" s="40">
        <f t="shared" si="8"/>
        <v>0</v>
      </c>
      <c r="P25" s="40">
        <f t="shared" si="9"/>
        <v>0</v>
      </c>
      <c r="Q25" s="40">
        <f t="shared" si="9"/>
        <v>0</v>
      </c>
      <c r="R25" s="40">
        <v>0</v>
      </c>
      <c r="S25" s="40">
        <v>0</v>
      </c>
      <c r="T25" s="40">
        <v>0</v>
      </c>
      <c r="U25" s="40">
        <v>0</v>
      </c>
      <c r="V25" s="40">
        <f t="shared" si="10"/>
        <v>0</v>
      </c>
      <c r="W25" s="40">
        <f t="shared" si="11"/>
        <v>0</v>
      </c>
      <c r="X25" s="40">
        <f t="shared" si="11"/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138">
        <f t="shared" si="12"/>
        <v>0</v>
      </c>
      <c r="AF25" s="138">
        <f t="shared" si="13"/>
        <v>0</v>
      </c>
      <c r="AG25" s="138">
        <f t="shared" si="13"/>
        <v>0</v>
      </c>
      <c r="AH25" s="138">
        <f t="shared" si="1"/>
        <v>0</v>
      </c>
      <c r="AI25" s="138">
        <v>0</v>
      </c>
      <c r="AJ25" s="138">
        <v>0</v>
      </c>
      <c r="AK25" s="138">
        <f t="shared" si="2"/>
        <v>0</v>
      </c>
      <c r="AL25" s="138">
        <v>0</v>
      </c>
      <c r="AM25" s="138">
        <v>0</v>
      </c>
      <c r="AN25" s="138">
        <f t="shared" si="3"/>
        <v>0</v>
      </c>
      <c r="AO25" s="138">
        <v>0</v>
      </c>
      <c r="AP25" s="139">
        <v>0</v>
      </c>
      <c r="AQ25" s="140">
        <v>0</v>
      </c>
      <c r="AR25" s="41"/>
      <c r="AS25" s="41"/>
    </row>
    <row r="26" spans="1:45" ht="19.5" customHeight="1">
      <c r="A26" s="136"/>
      <c r="B26" s="202" t="s">
        <v>29</v>
      </c>
      <c r="C26" s="202"/>
      <c r="D26" s="202"/>
      <c r="E26" s="137"/>
      <c r="F26" s="40">
        <f t="shared" si="4"/>
        <v>188</v>
      </c>
      <c r="G26" s="40">
        <f t="shared" si="5"/>
        <v>103</v>
      </c>
      <c r="H26" s="40">
        <f t="shared" si="5"/>
        <v>85</v>
      </c>
      <c r="I26" s="40">
        <f t="shared" si="6"/>
        <v>65</v>
      </c>
      <c r="J26" s="40">
        <v>35</v>
      </c>
      <c r="K26" s="40">
        <v>30</v>
      </c>
      <c r="L26" s="40">
        <f t="shared" si="7"/>
        <v>41</v>
      </c>
      <c r="M26" s="40">
        <v>23</v>
      </c>
      <c r="N26" s="40">
        <v>18</v>
      </c>
      <c r="O26" s="40">
        <f t="shared" si="8"/>
        <v>64</v>
      </c>
      <c r="P26" s="40">
        <f t="shared" si="9"/>
        <v>36</v>
      </c>
      <c r="Q26" s="40">
        <f t="shared" si="9"/>
        <v>28</v>
      </c>
      <c r="R26" s="40">
        <v>34</v>
      </c>
      <c r="S26" s="40">
        <v>28</v>
      </c>
      <c r="T26" s="40">
        <v>2</v>
      </c>
      <c r="U26" s="40">
        <v>0</v>
      </c>
      <c r="V26" s="40">
        <f t="shared" si="10"/>
        <v>59</v>
      </c>
      <c r="W26" s="40">
        <f t="shared" si="11"/>
        <v>32</v>
      </c>
      <c r="X26" s="40">
        <f t="shared" si="11"/>
        <v>27</v>
      </c>
      <c r="Y26" s="40">
        <v>30</v>
      </c>
      <c r="Z26" s="40">
        <v>20</v>
      </c>
      <c r="AA26" s="40">
        <v>2</v>
      </c>
      <c r="AB26" s="40">
        <v>4</v>
      </c>
      <c r="AC26" s="40">
        <v>0</v>
      </c>
      <c r="AD26" s="40">
        <v>3</v>
      </c>
      <c r="AE26" s="138">
        <f t="shared" si="12"/>
        <v>67</v>
      </c>
      <c r="AF26" s="138">
        <f t="shared" si="13"/>
        <v>34</v>
      </c>
      <c r="AG26" s="138">
        <f t="shared" si="13"/>
        <v>33</v>
      </c>
      <c r="AH26" s="138">
        <f t="shared" si="1"/>
        <v>0</v>
      </c>
      <c r="AI26" s="138">
        <v>0</v>
      </c>
      <c r="AJ26" s="138">
        <v>0</v>
      </c>
      <c r="AK26" s="138">
        <f t="shared" si="2"/>
        <v>0</v>
      </c>
      <c r="AL26" s="138">
        <v>0</v>
      </c>
      <c r="AM26" s="138">
        <v>0</v>
      </c>
      <c r="AN26" s="138">
        <f t="shared" si="3"/>
        <v>67</v>
      </c>
      <c r="AO26" s="138">
        <v>34</v>
      </c>
      <c r="AP26" s="139">
        <v>33</v>
      </c>
      <c r="AQ26" s="135">
        <v>12.593984962406015</v>
      </c>
      <c r="AR26" s="41"/>
      <c r="AS26" s="41"/>
    </row>
    <row r="27" spans="1:45" ht="19.5" customHeight="1">
      <c r="A27" s="136"/>
      <c r="B27" s="203" t="s">
        <v>30</v>
      </c>
      <c r="C27" s="203"/>
      <c r="D27" s="141"/>
      <c r="E27" s="137"/>
      <c r="F27" s="40">
        <f t="shared" si="4"/>
        <v>0</v>
      </c>
      <c r="G27" s="40">
        <f t="shared" si="5"/>
        <v>0</v>
      </c>
      <c r="H27" s="40">
        <f t="shared" si="5"/>
        <v>0</v>
      </c>
      <c r="I27" s="40">
        <f t="shared" si="6"/>
        <v>0</v>
      </c>
      <c r="J27" s="40">
        <v>0</v>
      </c>
      <c r="K27" s="40">
        <v>0</v>
      </c>
      <c r="L27" s="40">
        <f t="shared" si="7"/>
        <v>0</v>
      </c>
      <c r="M27" s="40">
        <v>0</v>
      </c>
      <c r="N27" s="40">
        <v>0</v>
      </c>
      <c r="O27" s="40">
        <f t="shared" si="8"/>
        <v>0</v>
      </c>
      <c r="P27" s="40">
        <f t="shared" si="9"/>
        <v>0</v>
      </c>
      <c r="Q27" s="40">
        <f t="shared" si="9"/>
        <v>0</v>
      </c>
      <c r="R27" s="40">
        <v>0</v>
      </c>
      <c r="S27" s="40">
        <v>0</v>
      </c>
      <c r="T27" s="40">
        <v>0</v>
      </c>
      <c r="U27" s="40">
        <v>0</v>
      </c>
      <c r="V27" s="40">
        <f t="shared" si="10"/>
        <v>0</v>
      </c>
      <c r="W27" s="40">
        <f t="shared" si="11"/>
        <v>0</v>
      </c>
      <c r="X27" s="40">
        <f t="shared" si="11"/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138">
        <f t="shared" si="12"/>
        <v>0</v>
      </c>
      <c r="AF27" s="138">
        <f t="shared" si="13"/>
        <v>0</v>
      </c>
      <c r="AG27" s="138">
        <f t="shared" si="13"/>
        <v>0</v>
      </c>
      <c r="AH27" s="138">
        <f t="shared" si="1"/>
        <v>0</v>
      </c>
      <c r="AI27" s="138">
        <v>0</v>
      </c>
      <c r="AJ27" s="138">
        <v>0</v>
      </c>
      <c r="AK27" s="138">
        <f t="shared" si="2"/>
        <v>0</v>
      </c>
      <c r="AL27" s="138">
        <v>0</v>
      </c>
      <c r="AM27" s="138">
        <v>0</v>
      </c>
      <c r="AN27" s="138">
        <f t="shared" si="3"/>
        <v>0</v>
      </c>
      <c r="AO27" s="138">
        <v>0</v>
      </c>
      <c r="AP27" s="139">
        <v>0</v>
      </c>
      <c r="AQ27" s="140">
        <v>0</v>
      </c>
      <c r="AR27" s="41"/>
      <c r="AS27" s="41"/>
    </row>
    <row r="28" spans="1:45" ht="19.5" customHeight="1">
      <c r="A28" s="136"/>
      <c r="B28" s="203" t="s">
        <v>31</v>
      </c>
      <c r="C28" s="203"/>
      <c r="D28" s="203"/>
      <c r="E28" s="137"/>
      <c r="F28" s="40">
        <f t="shared" si="4"/>
        <v>77</v>
      </c>
      <c r="G28" s="40">
        <f t="shared" si="5"/>
        <v>38</v>
      </c>
      <c r="H28" s="40">
        <f t="shared" si="5"/>
        <v>39</v>
      </c>
      <c r="I28" s="40">
        <f t="shared" si="6"/>
        <v>22</v>
      </c>
      <c r="J28" s="40">
        <v>9</v>
      </c>
      <c r="K28" s="40">
        <v>13</v>
      </c>
      <c r="L28" s="40">
        <f t="shared" si="7"/>
        <v>18</v>
      </c>
      <c r="M28" s="40">
        <v>7</v>
      </c>
      <c r="N28" s="40">
        <v>11</v>
      </c>
      <c r="O28" s="40">
        <f t="shared" si="8"/>
        <v>23</v>
      </c>
      <c r="P28" s="40">
        <f t="shared" si="9"/>
        <v>10</v>
      </c>
      <c r="Q28" s="40">
        <f t="shared" si="9"/>
        <v>13</v>
      </c>
      <c r="R28" s="40">
        <v>10</v>
      </c>
      <c r="S28" s="40">
        <v>12</v>
      </c>
      <c r="T28" s="40">
        <v>0</v>
      </c>
      <c r="U28" s="40">
        <v>1</v>
      </c>
      <c r="V28" s="40">
        <f t="shared" si="10"/>
        <v>32</v>
      </c>
      <c r="W28" s="40">
        <f t="shared" si="11"/>
        <v>19</v>
      </c>
      <c r="X28" s="40">
        <f t="shared" si="11"/>
        <v>13</v>
      </c>
      <c r="Y28" s="40">
        <v>18</v>
      </c>
      <c r="Z28" s="40">
        <v>13</v>
      </c>
      <c r="AA28" s="40">
        <v>0</v>
      </c>
      <c r="AB28" s="40">
        <v>0</v>
      </c>
      <c r="AC28" s="40">
        <v>1</v>
      </c>
      <c r="AD28" s="40">
        <v>0</v>
      </c>
      <c r="AE28" s="138">
        <f t="shared" si="12"/>
        <v>38</v>
      </c>
      <c r="AF28" s="138">
        <f t="shared" si="13"/>
        <v>17</v>
      </c>
      <c r="AG28" s="138">
        <f t="shared" si="13"/>
        <v>21</v>
      </c>
      <c r="AH28" s="138">
        <f t="shared" si="1"/>
        <v>0</v>
      </c>
      <c r="AI28" s="138">
        <v>0</v>
      </c>
      <c r="AJ28" s="138">
        <v>0</v>
      </c>
      <c r="AK28" s="138">
        <f t="shared" si="2"/>
        <v>13</v>
      </c>
      <c r="AL28" s="138">
        <v>8</v>
      </c>
      <c r="AM28" s="138">
        <v>5</v>
      </c>
      <c r="AN28" s="138">
        <f t="shared" si="3"/>
        <v>25</v>
      </c>
      <c r="AO28" s="138">
        <v>9</v>
      </c>
      <c r="AP28" s="139">
        <v>16</v>
      </c>
      <c r="AQ28" s="135">
        <v>11.875</v>
      </c>
      <c r="AR28" s="41"/>
      <c r="AS28" s="41"/>
    </row>
    <row r="29" spans="1:45" ht="19.5" customHeight="1">
      <c r="A29" s="136"/>
      <c r="B29" s="203" t="s">
        <v>32</v>
      </c>
      <c r="C29" s="203"/>
      <c r="D29" s="203"/>
      <c r="E29" s="137"/>
      <c r="F29" s="40">
        <f t="shared" si="4"/>
        <v>0</v>
      </c>
      <c r="G29" s="40">
        <f t="shared" si="5"/>
        <v>0</v>
      </c>
      <c r="H29" s="40">
        <f t="shared" si="5"/>
        <v>0</v>
      </c>
      <c r="I29" s="40">
        <f t="shared" si="6"/>
        <v>0</v>
      </c>
      <c r="J29" s="40">
        <v>0</v>
      </c>
      <c r="K29" s="40">
        <v>0</v>
      </c>
      <c r="L29" s="40">
        <f t="shared" si="7"/>
        <v>0</v>
      </c>
      <c r="M29" s="40">
        <v>0</v>
      </c>
      <c r="N29" s="40">
        <v>0</v>
      </c>
      <c r="O29" s="40">
        <f t="shared" si="8"/>
        <v>0</v>
      </c>
      <c r="P29" s="40">
        <f t="shared" si="9"/>
        <v>0</v>
      </c>
      <c r="Q29" s="40">
        <f t="shared" si="9"/>
        <v>0</v>
      </c>
      <c r="R29" s="40">
        <v>0</v>
      </c>
      <c r="S29" s="40">
        <v>0</v>
      </c>
      <c r="T29" s="40">
        <v>0</v>
      </c>
      <c r="U29" s="40">
        <v>0</v>
      </c>
      <c r="V29" s="40">
        <f t="shared" si="10"/>
        <v>0</v>
      </c>
      <c r="W29" s="40">
        <f t="shared" si="11"/>
        <v>0</v>
      </c>
      <c r="X29" s="40">
        <f t="shared" si="11"/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138">
        <f t="shared" si="12"/>
        <v>36</v>
      </c>
      <c r="AF29" s="138">
        <f t="shared" si="13"/>
        <v>18</v>
      </c>
      <c r="AG29" s="138">
        <f t="shared" si="13"/>
        <v>18</v>
      </c>
      <c r="AH29" s="138">
        <f t="shared" si="1"/>
        <v>0</v>
      </c>
      <c r="AI29" s="138">
        <v>0</v>
      </c>
      <c r="AJ29" s="138">
        <v>0</v>
      </c>
      <c r="AK29" s="138">
        <f t="shared" si="2"/>
        <v>0</v>
      </c>
      <c r="AL29" s="138">
        <v>0</v>
      </c>
      <c r="AM29" s="138">
        <v>0</v>
      </c>
      <c r="AN29" s="138">
        <f t="shared" si="3"/>
        <v>36</v>
      </c>
      <c r="AO29" s="138">
        <v>18</v>
      </c>
      <c r="AP29" s="139">
        <v>18</v>
      </c>
      <c r="AQ29" s="135">
        <v>15.126050420168067</v>
      </c>
      <c r="AR29" s="41"/>
      <c r="AS29" s="41"/>
    </row>
    <row r="30" spans="1:45" ht="19.5" customHeight="1">
      <c r="A30" s="136"/>
      <c r="B30" s="203" t="s">
        <v>33</v>
      </c>
      <c r="C30" s="203"/>
      <c r="D30" s="141"/>
      <c r="E30" s="137"/>
      <c r="F30" s="40">
        <f t="shared" si="4"/>
        <v>0</v>
      </c>
      <c r="G30" s="40">
        <f t="shared" si="5"/>
        <v>0</v>
      </c>
      <c r="H30" s="40">
        <f t="shared" si="5"/>
        <v>0</v>
      </c>
      <c r="I30" s="40">
        <f t="shared" si="6"/>
        <v>0</v>
      </c>
      <c r="J30" s="40">
        <v>0</v>
      </c>
      <c r="K30" s="40">
        <v>0</v>
      </c>
      <c r="L30" s="40">
        <f t="shared" si="7"/>
        <v>0</v>
      </c>
      <c r="M30" s="40">
        <v>0</v>
      </c>
      <c r="N30" s="40">
        <v>0</v>
      </c>
      <c r="O30" s="40">
        <f t="shared" si="8"/>
        <v>0</v>
      </c>
      <c r="P30" s="40">
        <f t="shared" si="9"/>
        <v>0</v>
      </c>
      <c r="Q30" s="40">
        <f t="shared" si="9"/>
        <v>0</v>
      </c>
      <c r="R30" s="40">
        <v>0</v>
      </c>
      <c r="S30" s="40">
        <v>0</v>
      </c>
      <c r="T30" s="40">
        <v>0</v>
      </c>
      <c r="U30" s="40">
        <v>0</v>
      </c>
      <c r="V30" s="40">
        <f t="shared" si="10"/>
        <v>0</v>
      </c>
      <c r="W30" s="40">
        <f t="shared" si="11"/>
        <v>0</v>
      </c>
      <c r="X30" s="40">
        <f t="shared" si="11"/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138">
        <f t="shared" si="12"/>
        <v>0</v>
      </c>
      <c r="AF30" s="138">
        <f t="shared" si="13"/>
        <v>0</v>
      </c>
      <c r="AG30" s="138">
        <f t="shared" si="13"/>
        <v>0</v>
      </c>
      <c r="AH30" s="138">
        <f t="shared" si="1"/>
        <v>0</v>
      </c>
      <c r="AI30" s="138">
        <v>0</v>
      </c>
      <c r="AJ30" s="138">
        <v>0</v>
      </c>
      <c r="AK30" s="138">
        <f t="shared" si="2"/>
        <v>0</v>
      </c>
      <c r="AL30" s="138">
        <v>0</v>
      </c>
      <c r="AM30" s="138">
        <v>0</v>
      </c>
      <c r="AN30" s="138">
        <f t="shared" si="3"/>
        <v>0</v>
      </c>
      <c r="AO30" s="138">
        <v>0</v>
      </c>
      <c r="AP30" s="139">
        <v>0</v>
      </c>
      <c r="AQ30" s="140">
        <v>0</v>
      </c>
      <c r="AR30" s="41"/>
      <c r="AS30" s="41"/>
    </row>
    <row r="31" spans="1:45" ht="19.5" customHeight="1">
      <c r="A31" s="136"/>
      <c r="B31" s="202" t="s">
        <v>34</v>
      </c>
      <c r="C31" s="202"/>
      <c r="D31" s="202"/>
      <c r="E31" s="137"/>
      <c r="F31" s="40">
        <f t="shared" si="4"/>
        <v>0</v>
      </c>
      <c r="G31" s="40">
        <f t="shared" si="5"/>
        <v>0</v>
      </c>
      <c r="H31" s="40">
        <f t="shared" si="5"/>
        <v>0</v>
      </c>
      <c r="I31" s="40">
        <f t="shared" si="6"/>
        <v>0</v>
      </c>
      <c r="J31" s="40">
        <v>0</v>
      </c>
      <c r="K31" s="40">
        <v>0</v>
      </c>
      <c r="L31" s="40">
        <f t="shared" si="7"/>
        <v>0</v>
      </c>
      <c r="M31" s="40">
        <v>0</v>
      </c>
      <c r="N31" s="40">
        <v>0</v>
      </c>
      <c r="O31" s="40">
        <f t="shared" si="8"/>
        <v>0</v>
      </c>
      <c r="P31" s="40">
        <f t="shared" si="9"/>
        <v>0</v>
      </c>
      <c r="Q31" s="40">
        <f t="shared" si="9"/>
        <v>0</v>
      </c>
      <c r="R31" s="40">
        <v>0</v>
      </c>
      <c r="S31" s="40">
        <v>0</v>
      </c>
      <c r="T31" s="40">
        <v>0</v>
      </c>
      <c r="U31" s="40">
        <v>0</v>
      </c>
      <c r="V31" s="40">
        <f t="shared" si="10"/>
        <v>0</v>
      </c>
      <c r="W31" s="40">
        <f t="shared" si="11"/>
        <v>0</v>
      </c>
      <c r="X31" s="40">
        <f t="shared" si="11"/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138">
        <f t="shared" si="12"/>
        <v>0</v>
      </c>
      <c r="AF31" s="138">
        <f t="shared" si="13"/>
        <v>0</v>
      </c>
      <c r="AG31" s="138">
        <f t="shared" si="13"/>
        <v>0</v>
      </c>
      <c r="AH31" s="138">
        <f t="shared" si="1"/>
        <v>0</v>
      </c>
      <c r="AI31" s="138">
        <v>0</v>
      </c>
      <c r="AJ31" s="138">
        <v>0</v>
      </c>
      <c r="AK31" s="138">
        <f t="shared" si="2"/>
        <v>0</v>
      </c>
      <c r="AL31" s="138">
        <v>0</v>
      </c>
      <c r="AM31" s="138">
        <v>0</v>
      </c>
      <c r="AN31" s="138">
        <f t="shared" si="3"/>
        <v>0</v>
      </c>
      <c r="AO31" s="138">
        <v>0</v>
      </c>
      <c r="AP31" s="139">
        <v>0</v>
      </c>
      <c r="AQ31" s="140">
        <v>0</v>
      </c>
      <c r="AR31" s="41"/>
      <c r="AS31" s="41"/>
    </row>
    <row r="32" spans="1:45" ht="19.5" customHeight="1">
      <c r="A32" s="136"/>
      <c r="B32" s="202" t="s">
        <v>35</v>
      </c>
      <c r="C32" s="202"/>
      <c r="D32" s="202"/>
      <c r="E32" s="137"/>
      <c r="F32" s="40">
        <f t="shared" si="4"/>
        <v>0</v>
      </c>
      <c r="G32" s="40">
        <f t="shared" si="5"/>
        <v>0</v>
      </c>
      <c r="H32" s="40">
        <f t="shared" si="5"/>
        <v>0</v>
      </c>
      <c r="I32" s="40">
        <f t="shared" si="6"/>
        <v>0</v>
      </c>
      <c r="J32" s="40">
        <v>0</v>
      </c>
      <c r="K32" s="40">
        <v>0</v>
      </c>
      <c r="L32" s="40">
        <f t="shared" si="7"/>
        <v>0</v>
      </c>
      <c r="M32" s="40">
        <v>0</v>
      </c>
      <c r="N32" s="40">
        <v>0</v>
      </c>
      <c r="O32" s="40">
        <f t="shared" si="8"/>
        <v>0</v>
      </c>
      <c r="P32" s="40">
        <f t="shared" si="9"/>
        <v>0</v>
      </c>
      <c r="Q32" s="40">
        <f t="shared" si="9"/>
        <v>0</v>
      </c>
      <c r="R32" s="40">
        <v>0</v>
      </c>
      <c r="S32" s="40">
        <v>0</v>
      </c>
      <c r="T32" s="40">
        <v>0</v>
      </c>
      <c r="U32" s="40">
        <v>0</v>
      </c>
      <c r="V32" s="40">
        <f t="shared" si="10"/>
        <v>0</v>
      </c>
      <c r="W32" s="40">
        <f t="shared" si="11"/>
        <v>0</v>
      </c>
      <c r="X32" s="40">
        <f t="shared" si="11"/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138">
        <f t="shared" si="12"/>
        <v>0</v>
      </c>
      <c r="AF32" s="138">
        <f t="shared" si="13"/>
        <v>0</v>
      </c>
      <c r="AG32" s="138">
        <f t="shared" si="13"/>
        <v>0</v>
      </c>
      <c r="AH32" s="138">
        <f t="shared" si="1"/>
        <v>0</v>
      </c>
      <c r="AI32" s="138">
        <v>0</v>
      </c>
      <c r="AJ32" s="138">
        <v>0</v>
      </c>
      <c r="AK32" s="138">
        <f t="shared" si="2"/>
        <v>0</v>
      </c>
      <c r="AL32" s="138">
        <v>0</v>
      </c>
      <c r="AM32" s="138">
        <v>0</v>
      </c>
      <c r="AN32" s="138">
        <f t="shared" si="3"/>
        <v>0</v>
      </c>
      <c r="AO32" s="138">
        <v>0</v>
      </c>
      <c r="AP32" s="139">
        <v>0</v>
      </c>
      <c r="AQ32" s="140">
        <v>0</v>
      </c>
      <c r="AR32" s="41"/>
      <c r="AS32" s="41"/>
    </row>
    <row r="33" spans="1:45" ht="19.5" customHeight="1">
      <c r="A33" s="136"/>
      <c r="B33" s="203" t="s">
        <v>36</v>
      </c>
      <c r="C33" s="203"/>
      <c r="D33" s="203"/>
      <c r="E33" s="137"/>
      <c r="F33" s="40">
        <f t="shared" si="4"/>
        <v>0</v>
      </c>
      <c r="G33" s="40">
        <f t="shared" si="5"/>
        <v>0</v>
      </c>
      <c r="H33" s="40">
        <f t="shared" si="5"/>
        <v>0</v>
      </c>
      <c r="I33" s="40">
        <f t="shared" si="6"/>
        <v>0</v>
      </c>
      <c r="J33" s="40">
        <v>0</v>
      </c>
      <c r="K33" s="40">
        <v>0</v>
      </c>
      <c r="L33" s="40">
        <f t="shared" si="7"/>
        <v>0</v>
      </c>
      <c r="M33" s="40">
        <v>0</v>
      </c>
      <c r="N33" s="40">
        <v>0</v>
      </c>
      <c r="O33" s="40">
        <f t="shared" si="8"/>
        <v>0</v>
      </c>
      <c r="P33" s="40">
        <f t="shared" si="9"/>
        <v>0</v>
      </c>
      <c r="Q33" s="40">
        <f t="shared" si="9"/>
        <v>0</v>
      </c>
      <c r="R33" s="40">
        <v>0</v>
      </c>
      <c r="S33" s="40">
        <v>0</v>
      </c>
      <c r="T33" s="40">
        <v>0</v>
      </c>
      <c r="U33" s="40">
        <v>0</v>
      </c>
      <c r="V33" s="40">
        <f t="shared" si="10"/>
        <v>0</v>
      </c>
      <c r="W33" s="40">
        <f t="shared" si="11"/>
        <v>0</v>
      </c>
      <c r="X33" s="40">
        <f t="shared" si="11"/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138">
        <f t="shared" si="12"/>
        <v>0</v>
      </c>
      <c r="AF33" s="138">
        <f t="shared" si="13"/>
        <v>0</v>
      </c>
      <c r="AG33" s="138">
        <f t="shared" si="13"/>
        <v>0</v>
      </c>
      <c r="AH33" s="138">
        <f t="shared" si="1"/>
        <v>0</v>
      </c>
      <c r="AI33" s="138">
        <v>0</v>
      </c>
      <c r="AJ33" s="138">
        <v>0</v>
      </c>
      <c r="AK33" s="138">
        <f t="shared" si="2"/>
        <v>0</v>
      </c>
      <c r="AL33" s="138">
        <v>0</v>
      </c>
      <c r="AM33" s="138">
        <v>0</v>
      </c>
      <c r="AN33" s="138">
        <f t="shared" si="3"/>
        <v>0</v>
      </c>
      <c r="AO33" s="138">
        <v>0</v>
      </c>
      <c r="AP33" s="139">
        <v>0</v>
      </c>
      <c r="AQ33" s="140">
        <v>0</v>
      </c>
      <c r="AR33" s="41"/>
      <c r="AS33" s="41"/>
    </row>
    <row r="34" spans="1:45" ht="19.5" customHeight="1">
      <c r="A34" s="136"/>
      <c r="B34" s="203" t="s">
        <v>37</v>
      </c>
      <c r="C34" s="203"/>
      <c r="D34" s="203"/>
      <c r="E34" s="137"/>
      <c r="F34" s="40">
        <f t="shared" si="4"/>
        <v>0</v>
      </c>
      <c r="G34" s="40">
        <f t="shared" si="5"/>
        <v>0</v>
      </c>
      <c r="H34" s="40">
        <f t="shared" si="5"/>
        <v>0</v>
      </c>
      <c r="I34" s="40">
        <f t="shared" si="6"/>
        <v>0</v>
      </c>
      <c r="J34" s="40">
        <v>0</v>
      </c>
      <c r="K34" s="40">
        <v>0</v>
      </c>
      <c r="L34" s="40">
        <f t="shared" si="7"/>
        <v>0</v>
      </c>
      <c r="M34" s="40">
        <v>0</v>
      </c>
      <c r="N34" s="40">
        <v>0</v>
      </c>
      <c r="O34" s="40">
        <f t="shared" si="8"/>
        <v>0</v>
      </c>
      <c r="P34" s="40">
        <f t="shared" si="9"/>
        <v>0</v>
      </c>
      <c r="Q34" s="40">
        <f t="shared" si="9"/>
        <v>0</v>
      </c>
      <c r="R34" s="40">
        <v>0</v>
      </c>
      <c r="S34" s="40">
        <v>0</v>
      </c>
      <c r="T34" s="40">
        <v>0</v>
      </c>
      <c r="U34" s="40">
        <v>0</v>
      </c>
      <c r="V34" s="40">
        <f t="shared" si="10"/>
        <v>0</v>
      </c>
      <c r="W34" s="40">
        <f t="shared" si="11"/>
        <v>0</v>
      </c>
      <c r="X34" s="40">
        <f t="shared" si="11"/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138">
        <f t="shared" si="12"/>
        <v>0</v>
      </c>
      <c r="AF34" s="138">
        <f t="shared" si="13"/>
        <v>0</v>
      </c>
      <c r="AG34" s="138">
        <f t="shared" si="13"/>
        <v>0</v>
      </c>
      <c r="AH34" s="138">
        <f t="shared" si="1"/>
        <v>0</v>
      </c>
      <c r="AI34" s="138">
        <v>0</v>
      </c>
      <c r="AJ34" s="138">
        <v>0</v>
      </c>
      <c r="AK34" s="138">
        <f t="shared" si="2"/>
        <v>0</v>
      </c>
      <c r="AL34" s="138">
        <v>0</v>
      </c>
      <c r="AM34" s="138">
        <v>0</v>
      </c>
      <c r="AN34" s="138">
        <f t="shared" si="3"/>
        <v>0</v>
      </c>
      <c r="AO34" s="138">
        <v>0</v>
      </c>
      <c r="AP34" s="139">
        <v>0</v>
      </c>
      <c r="AQ34" s="140">
        <v>0</v>
      </c>
      <c r="AR34" s="41"/>
      <c r="AS34" s="41"/>
    </row>
    <row r="35" spans="1:45" ht="7.5" customHeight="1">
      <c r="A35" s="142"/>
      <c r="B35" s="43"/>
      <c r="C35" s="43"/>
      <c r="D35" s="43"/>
      <c r="E35" s="1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5"/>
      <c r="AQ35" s="146"/>
      <c r="AR35" s="41"/>
      <c r="AS35" s="41"/>
    </row>
    <row r="36" spans="3:42" s="45" customFormat="1" ht="16.5" customHeight="1">
      <c r="C36" s="147" t="s">
        <v>62</v>
      </c>
      <c r="D36" s="45">
        <v>1</v>
      </c>
      <c r="F36" s="45" t="s">
        <v>63</v>
      </c>
      <c r="O36" s="44"/>
      <c r="P36" s="44"/>
      <c r="Q36" s="44"/>
      <c r="R36" s="44"/>
      <c r="S36" s="44"/>
      <c r="T36" s="44"/>
      <c r="U36" s="44"/>
      <c r="V36" s="41"/>
      <c r="W36" s="41"/>
      <c r="X36" s="148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</row>
    <row r="37" ht="18.75">
      <c r="F37" s="149" t="s">
        <v>64</v>
      </c>
    </row>
  </sheetData>
  <sheetProtection/>
  <mergeCells count="36">
    <mergeCell ref="AC5:AD5"/>
    <mergeCell ref="A1:AQ1"/>
    <mergeCell ref="F3:H5"/>
    <mergeCell ref="I3:K5"/>
    <mergeCell ref="O3:U4"/>
    <mergeCell ref="V3:AD4"/>
    <mergeCell ref="AE3:AP4"/>
    <mergeCell ref="AQ3:AQ6"/>
    <mergeCell ref="L4:N5"/>
    <mergeCell ref="O5:Q5"/>
    <mergeCell ref="R5:S5"/>
    <mergeCell ref="T5:U5"/>
    <mergeCell ref="V5:X5"/>
    <mergeCell ref="Y5:Z5"/>
    <mergeCell ref="AA5:AB5"/>
    <mergeCell ref="B25:D25"/>
    <mergeCell ref="B8:D8"/>
    <mergeCell ref="B10:D10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2:D32"/>
    <mergeCell ref="B33:D33"/>
    <mergeCell ref="B34:D34"/>
    <mergeCell ref="B26:D26"/>
    <mergeCell ref="B27:C27"/>
    <mergeCell ref="B28:D28"/>
    <mergeCell ref="B29:D29"/>
    <mergeCell ref="B30:C30"/>
    <mergeCell ref="B31:D31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zoomScalePageLayoutView="0" workbookViewId="0" topLeftCell="A1">
      <pane xSplit="5" ySplit="5" topLeftCell="F6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1" sqref="A1:IV65536"/>
    </sheetView>
  </sheetViews>
  <sheetFormatPr defaultColWidth="9.140625" defaultRowHeight="15"/>
  <cols>
    <col min="1" max="1" width="1.57421875" style="42" customWidth="1"/>
    <col min="2" max="2" width="2.57421875" style="42" customWidth="1"/>
    <col min="3" max="3" width="9.421875" style="42" customWidth="1"/>
    <col min="4" max="4" width="0.9921875" style="42" customWidth="1"/>
    <col min="5" max="5" width="0.71875" style="42" customWidth="1"/>
    <col min="6" max="17" width="8.57421875" style="42" customWidth="1"/>
    <col min="18" max="16384" width="9.00390625" style="97" customWidth="1"/>
  </cols>
  <sheetData>
    <row r="1" spans="1:25" s="16" customFormat="1" ht="27" customHeight="1">
      <c r="A1" s="220" t="s">
        <v>77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1"/>
      <c r="S1" s="46"/>
      <c r="T1" s="46"/>
      <c r="U1" s="1"/>
      <c r="V1" s="1"/>
      <c r="W1" s="1"/>
      <c r="X1" s="1"/>
      <c r="Y1" s="1"/>
    </row>
    <row r="2" spans="1:17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50"/>
      <c r="P2" s="150"/>
      <c r="Q2" s="151" t="s">
        <v>65</v>
      </c>
    </row>
    <row r="3" spans="1:17" ht="18.75">
      <c r="A3" s="221" t="s">
        <v>66</v>
      </c>
      <c r="B3" s="196"/>
      <c r="C3" s="196"/>
      <c r="D3" s="196"/>
      <c r="E3" s="222"/>
      <c r="F3" s="193" t="s">
        <v>67</v>
      </c>
      <c r="G3" s="193"/>
      <c r="H3" s="193"/>
      <c r="I3" s="193"/>
      <c r="J3" s="193"/>
      <c r="K3" s="193"/>
      <c r="L3" s="193"/>
      <c r="M3" s="193"/>
      <c r="N3" s="193"/>
      <c r="O3" s="193" t="s">
        <v>68</v>
      </c>
      <c r="P3" s="193"/>
      <c r="Q3" s="193"/>
    </row>
    <row r="4" spans="1:17" ht="18.75">
      <c r="A4" s="223"/>
      <c r="B4" s="197"/>
      <c r="C4" s="197"/>
      <c r="D4" s="197"/>
      <c r="E4" s="224"/>
      <c r="F4" s="105" t="s">
        <v>11</v>
      </c>
      <c r="G4" s="106"/>
      <c r="H4" s="107"/>
      <c r="I4" s="227" t="s">
        <v>69</v>
      </c>
      <c r="J4" s="228"/>
      <c r="K4" s="199"/>
      <c r="L4" s="227" t="s">
        <v>70</v>
      </c>
      <c r="M4" s="228"/>
      <c r="N4" s="199"/>
      <c r="O4" s="193"/>
      <c r="P4" s="193"/>
      <c r="Q4" s="193"/>
    </row>
    <row r="5" spans="1:17" ht="18.75">
      <c r="A5" s="225"/>
      <c r="B5" s="198"/>
      <c r="C5" s="198"/>
      <c r="D5" s="198"/>
      <c r="E5" s="226"/>
      <c r="F5" s="20" t="s">
        <v>11</v>
      </c>
      <c r="G5" s="20" t="s">
        <v>56</v>
      </c>
      <c r="H5" s="20" t="s">
        <v>57</v>
      </c>
      <c r="I5" s="103" t="s">
        <v>11</v>
      </c>
      <c r="J5" s="20" t="s">
        <v>56</v>
      </c>
      <c r="K5" s="20" t="s">
        <v>57</v>
      </c>
      <c r="L5" s="103" t="s">
        <v>11</v>
      </c>
      <c r="M5" s="20" t="s">
        <v>56</v>
      </c>
      <c r="N5" s="20" t="s">
        <v>57</v>
      </c>
      <c r="O5" s="20" t="s">
        <v>11</v>
      </c>
      <c r="P5" s="20" t="s">
        <v>56</v>
      </c>
      <c r="Q5" s="20" t="s">
        <v>57</v>
      </c>
    </row>
    <row r="6" spans="1:17" ht="18.75">
      <c r="A6" s="57"/>
      <c r="B6" s="58"/>
      <c r="C6" s="58"/>
      <c r="D6" s="58"/>
      <c r="E6" s="59"/>
      <c r="F6" s="152"/>
      <c r="G6" s="153"/>
      <c r="H6" s="153"/>
      <c r="I6" s="153"/>
      <c r="J6" s="153"/>
      <c r="K6" s="153"/>
      <c r="L6" s="21"/>
      <c r="M6" s="21"/>
      <c r="N6" s="154"/>
      <c r="O6" s="155"/>
      <c r="P6" s="21"/>
      <c r="Q6" s="154"/>
    </row>
    <row r="7" spans="1:17" ht="15" customHeight="1">
      <c r="A7" s="112"/>
      <c r="B7" s="229" t="s">
        <v>17</v>
      </c>
      <c r="C7" s="229"/>
      <c r="D7" s="229"/>
      <c r="E7" s="156"/>
      <c r="F7" s="157">
        <v>729</v>
      </c>
      <c r="G7" s="47">
        <v>57</v>
      </c>
      <c r="H7" s="47">
        <v>672</v>
      </c>
      <c r="I7" s="47">
        <v>624</v>
      </c>
      <c r="J7" s="47">
        <v>38</v>
      </c>
      <c r="K7" s="47">
        <v>586</v>
      </c>
      <c r="L7" s="158">
        <v>105</v>
      </c>
      <c r="M7" s="158">
        <v>19</v>
      </c>
      <c r="N7" s="159">
        <v>86</v>
      </c>
      <c r="O7" s="160">
        <v>75</v>
      </c>
      <c r="P7" s="158">
        <v>36</v>
      </c>
      <c r="Q7" s="159">
        <v>39</v>
      </c>
    </row>
    <row r="8" spans="1:17" ht="18.75">
      <c r="A8" s="112"/>
      <c r="B8" s="161"/>
      <c r="C8" s="162"/>
      <c r="D8" s="162"/>
      <c r="E8" s="156"/>
      <c r="F8" s="157"/>
      <c r="G8" s="47"/>
      <c r="H8" s="47"/>
      <c r="I8" s="47"/>
      <c r="J8" s="47"/>
      <c r="K8" s="47"/>
      <c r="L8" s="47"/>
      <c r="M8" s="47"/>
      <c r="N8" s="163"/>
      <c r="O8" s="160"/>
      <c r="P8" s="158"/>
      <c r="Q8" s="159"/>
    </row>
    <row r="9" spans="1:17" s="172" customFormat="1" ht="15" customHeight="1">
      <c r="A9" s="164"/>
      <c r="B9" s="230" t="s">
        <v>18</v>
      </c>
      <c r="C9" s="231"/>
      <c r="D9" s="231"/>
      <c r="E9" s="165"/>
      <c r="F9" s="166">
        <f>SUM(F15:F33)</f>
        <v>681</v>
      </c>
      <c r="G9" s="167">
        <f aca="true" t="shared" si="0" ref="G9:Q9">SUM(G15:G33)</f>
        <v>58</v>
      </c>
      <c r="H9" s="167">
        <f t="shared" si="0"/>
        <v>623</v>
      </c>
      <c r="I9" s="167">
        <f t="shared" si="0"/>
        <v>559</v>
      </c>
      <c r="J9" s="167">
        <f t="shared" si="0"/>
        <v>37</v>
      </c>
      <c r="K9" s="167">
        <f t="shared" si="0"/>
        <v>522</v>
      </c>
      <c r="L9" s="168">
        <f t="shared" si="0"/>
        <v>122</v>
      </c>
      <c r="M9" s="168">
        <f t="shared" si="0"/>
        <v>21</v>
      </c>
      <c r="N9" s="169">
        <f t="shared" si="0"/>
        <v>101</v>
      </c>
      <c r="O9" s="170">
        <f t="shared" si="0"/>
        <v>82</v>
      </c>
      <c r="P9" s="171">
        <f t="shared" si="0"/>
        <v>40</v>
      </c>
      <c r="Q9" s="169">
        <f t="shared" si="0"/>
        <v>42</v>
      </c>
    </row>
    <row r="10" spans="1:17" ht="18.75">
      <c r="A10" s="112"/>
      <c r="B10" s="161"/>
      <c r="C10" s="162"/>
      <c r="D10" s="161"/>
      <c r="E10" s="156"/>
      <c r="F10" s="157"/>
      <c r="G10" s="47"/>
      <c r="H10" s="47"/>
      <c r="I10" s="47"/>
      <c r="J10" s="47"/>
      <c r="K10" s="47"/>
      <c r="L10" s="158"/>
      <c r="M10" s="158"/>
      <c r="N10" s="159"/>
      <c r="O10" s="160" t="s">
        <v>71</v>
      </c>
      <c r="P10" s="48" t="s">
        <v>71</v>
      </c>
      <c r="Q10" s="159" t="s">
        <v>71</v>
      </c>
    </row>
    <row r="11" spans="1:17" ht="15" customHeight="1">
      <c r="A11" s="173"/>
      <c r="B11" s="44"/>
      <c r="C11" s="174" t="s">
        <v>72</v>
      </c>
      <c r="D11" s="44"/>
      <c r="E11" s="175"/>
      <c r="F11" s="157">
        <f>G11+H11</f>
        <v>11</v>
      </c>
      <c r="G11" s="47">
        <f>J11+M11</f>
        <v>2</v>
      </c>
      <c r="H11" s="47">
        <f>K11+N11</f>
        <v>9</v>
      </c>
      <c r="I11" s="47">
        <f>J11+K11</f>
        <v>6</v>
      </c>
      <c r="J11" s="47">
        <v>1</v>
      </c>
      <c r="K11" s="47">
        <v>5</v>
      </c>
      <c r="L11" s="158">
        <f>M11+N11</f>
        <v>5</v>
      </c>
      <c r="M11" s="48">
        <v>1</v>
      </c>
      <c r="N11" s="159">
        <v>4</v>
      </c>
      <c r="O11" s="160">
        <f aca="true" t="shared" si="1" ref="O11:O33">P11+Q11</f>
        <v>1</v>
      </c>
      <c r="P11" s="48">
        <v>0</v>
      </c>
      <c r="Q11" s="159">
        <v>1</v>
      </c>
    </row>
    <row r="12" spans="1:17" ht="15" customHeight="1">
      <c r="A12" s="136"/>
      <c r="B12" s="176"/>
      <c r="C12" s="174" t="s">
        <v>73</v>
      </c>
      <c r="D12" s="44"/>
      <c r="E12" s="175"/>
      <c r="F12" s="157">
        <f>G12+H12</f>
        <v>14</v>
      </c>
      <c r="G12" s="47">
        <f>J12+M12</f>
        <v>0</v>
      </c>
      <c r="H12" s="47">
        <f>K12+N12</f>
        <v>14</v>
      </c>
      <c r="I12" s="47">
        <f>J12+K12</f>
        <v>9</v>
      </c>
      <c r="J12" s="47">
        <v>0</v>
      </c>
      <c r="K12" s="47">
        <v>9</v>
      </c>
      <c r="L12" s="158">
        <f>M12+N12</f>
        <v>5</v>
      </c>
      <c r="M12" s="48">
        <v>0</v>
      </c>
      <c r="N12" s="159">
        <v>5</v>
      </c>
      <c r="O12" s="157">
        <f t="shared" si="1"/>
        <v>0</v>
      </c>
      <c r="P12" s="48">
        <v>0</v>
      </c>
      <c r="Q12" s="163">
        <v>0</v>
      </c>
    </row>
    <row r="13" spans="1:17" ht="15" customHeight="1">
      <c r="A13" s="136"/>
      <c r="B13" s="176"/>
      <c r="C13" s="174" t="s">
        <v>74</v>
      </c>
      <c r="D13" s="44"/>
      <c r="E13" s="175"/>
      <c r="F13" s="157">
        <f>G13+H13</f>
        <v>656</v>
      </c>
      <c r="G13" s="47">
        <f>J13+M13</f>
        <v>56</v>
      </c>
      <c r="H13" s="47">
        <f>K13+N13</f>
        <v>600</v>
      </c>
      <c r="I13" s="47">
        <f>J13+K13</f>
        <v>544</v>
      </c>
      <c r="J13" s="47">
        <v>36</v>
      </c>
      <c r="K13" s="47">
        <v>508</v>
      </c>
      <c r="L13" s="158">
        <f>M13+N13</f>
        <v>112</v>
      </c>
      <c r="M13" s="48">
        <v>20</v>
      </c>
      <c r="N13" s="159">
        <v>92</v>
      </c>
      <c r="O13" s="157">
        <f t="shared" si="1"/>
        <v>81</v>
      </c>
      <c r="P13" s="48">
        <v>40</v>
      </c>
      <c r="Q13" s="163">
        <v>41</v>
      </c>
    </row>
    <row r="14" spans="1:17" ht="18.75">
      <c r="A14" s="136"/>
      <c r="B14" s="176"/>
      <c r="C14" s="176"/>
      <c r="D14" s="176"/>
      <c r="E14" s="177"/>
      <c r="F14" s="178"/>
      <c r="G14" s="40"/>
      <c r="H14" s="40"/>
      <c r="I14" s="40"/>
      <c r="J14" s="40"/>
      <c r="K14" s="40"/>
      <c r="L14" s="179"/>
      <c r="M14" s="179"/>
      <c r="N14" s="180"/>
      <c r="O14" s="181"/>
      <c r="P14" s="31"/>
      <c r="Q14" s="180"/>
    </row>
    <row r="15" spans="1:17" ht="15" customHeight="1">
      <c r="A15" s="136"/>
      <c r="B15" s="203" t="s">
        <v>19</v>
      </c>
      <c r="C15" s="203"/>
      <c r="D15" s="203"/>
      <c r="E15" s="177"/>
      <c r="F15" s="182">
        <f aca="true" t="shared" si="2" ref="F15:F33">G15+H15</f>
        <v>426</v>
      </c>
      <c r="G15" s="48">
        <f aca="true" t="shared" si="3" ref="G15:H33">J15+M15</f>
        <v>40</v>
      </c>
      <c r="H15" s="48">
        <f t="shared" si="3"/>
        <v>386</v>
      </c>
      <c r="I15" s="48">
        <f aca="true" t="shared" si="4" ref="I15:I33">J15+K15</f>
        <v>350</v>
      </c>
      <c r="J15" s="48">
        <v>27</v>
      </c>
      <c r="K15" s="48">
        <v>323</v>
      </c>
      <c r="L15" s="47">
        <f aca="true" t="shared" si="5" ref="L15:L33">M15+N15</f>
        <v>76</v>
      </c>
      <c r="M15" s="47">
        <v>13</v>
      </c>
      <c r="N15" s="163">
        <v>63</v>
      </c>
      <c r="O15" s="157">
        <f t="shared" si="1"/>
        <v>42</v>
      </c>
      <c r="P15" s="47">
        <v>18</v>
      </c>
      <c r="Q15" s="163">
        <v>24</v>
      </c>
    </row>
    <row r="16" spans="1:17" ht="15" customHeight="1">
      <c r="A16" s="136"/>
      <c r="B16" s="203" t="s">
        <v>20</v>
      </c>
      <c r="C16" s="203"/>
      <c r="D16" s="203"/>
      <c r="E16" s="177"/>
      <c r="F16" s="182">
        <f t="shared" si="2"/>
        <v>0</v>
      </c>
      <c r="G16" s="48">
        <f t="shared" si="3"/>
        <v>0</v>
      </c>
      <c r="H16" s="48">
        <f t="shared" si="3"/>
        <v>0</v>
      </c>
      <c r="I16" s="48">
        <f t="shared" si="4"/>
        <v>0</v>
      </c>
      <c r="J16" s="48">
        <v>0</v>
      </c>
      <c r="K16" s="48">
        <v>0</v>
      </c>
      <c r="L16" s="47">
        <f t="shared" si="5"/>
        <v>0</v>
      </c>
      <c r="M16" s="47">
        <v>0</v>
      </c>
      <c r="N16" s="163">
        <v>0</v>
      </c>
      <c r="O16" s="157">
        <f t="shared" si="1"/>
        <v>0</v>
      </c>
      <c r="P16" s="47">
        <v>0</v>
      </c>
      <c r="Q16" s="163">
        <v>0</v>
      </c>
    </row>
    <row r="17" spans="1:17" ht="15" customHeight="1">
      <c r="A17" s="136"/>
      <c r="B17" s="203" t="s">
        <v>21</v>
      </c>
      <c r="C17" s="203"/>
      <c r="D17" s="203"/>
      <c r="E17" s="177"/>
      <c r="F17" s="182">
        <f t="shared" si="2"/>
        <v>118</v>
      </c>
      <c r="G17" s="48">
        <f t="shared" si="3"/>
        <v>3</v>
      </c>
      <c r="H17" s="48">
        <f t="shared" si="3"/>
        <v>115</v>
      </c>
      <c r="I17" s="48">
        <f t="shared" si="4"/>
        <v>101</v>
      </c>
      <c r="J17" s="48">
        <v>3</v>
      </c>
      <c r="K17" s="48">
        <v>98</v>
      </c>
      <c r="L17" s="47">
        <f t="shared" si="5"/>
        <v>17</v>
      </c>
      <c r="M17" s="47">
        <v>0</v>
      </c>
      <c r="N17" s="163">
        <v>17</v>
      </c>
      <c r="O17" s="157">
        <f t="shared" si="1"/>
        <v>13</v>
      </c>
      <c r="P17" s="47">
        <v>11</v>
      </c>
      <c r="Q17" s="163">
        <v>2</v>
      </c>
    </row>
    <row r="18" spans="1:17" ht="15" customHeight="1">
      <c r="A18" s="136"/>
      <c r="B18" s="203" t="s">
        <v>22</v>
      </c>
      <c r="C18" s="203"/>
      <c r="D18" s="203"/>
      <c r="E18" s="177"/>
      <c r="F18" s="182">
        <f t="shared" si="2"/>
        <v>0</v>
      </c>
      <c r="G18" s="48">
        <f t="shared" si="3"/>
        <v>0</v>
      </c>
      <c r="H18" s="48">
        <f t="shared" si="3"/>
        <v>0</v>
      </c>
      <c r="I18" s="48">
        <f t="shared" si="4"/>
        <v>0</v>
      </c>
      <c r="J18" s="48">
        <v>0</v>
      </c>
      <c r="K18" s="48">
        <v>0</v>
      </c>
      <c r="L18" s="47">
        <f t="shared" si="5"/>
        <v>0</v>
      </c>
      <c r="M18" s="47">
        <v>0</v>
      </c>
      <c r="N18" s="163">
        <v>0</v>
      </c>
      <c r="O18" s="157">
        <f t="shared" si="1"/>
        <v>0</v>
      </c>
      <c r="P18" s="47">
        <v>0</v>
      </c>
      <c r="Q18" s="163">
        <v>0</v>
      </c>
    </row>
    <row r="19" spans="1:17" ht="15" customHeight="1">
      <c r="A19" s="136"/>
      <c r="B19" s="203" t="s">
        <v>23</v>
      </c>
      <c r="C19" s="203"/>
      <c r="D19" s="203"/>
      <c r="E19" s="177"/>
      <c r="F19" s="182">
        <f t="shared" si="2"/>
        <v>1</v>
      </c>
      <c r="G19" s="48">
        <f t="shared" si="3"/>
        <v>0</v>
      </c>
      <c r="H19" s="48">
        <f t="shared" si="3"/>
        <v>1</v>
      </c>
      <c r="I19" s="48">
        <f t="shared" si="4"/>
        <v>1</v>
      </c>
      <c r="J19" s="48">
        <v>0</v>
      </c>
      <c r="K19" s="48">
        <v>1</v>
      </c>
      <c r="L19" s="47">
        <f t="shared" si="5"/>
        <v>0</v>
      </c>
      <c r="M19" s="47">
        <v>0</v>
      </c>
      <c r="N19" s="163">
        <v>0</v>
      </c>
      <c r="O19" s="157">
        <f t="shared" si="1"/>
        <v>0</v>
      </c>
      <c r="P19" s="47">
        <v>0</v>
      </c>
      <c r="Q19" s="163">
        <v>0</v>
      </c>
    </row>
    <row r="20" spans="1:17" ht="15" customHeight="1">
      <c r="A20" s="136"/>
      <c r="B20" s="203" t="s">
        <v>24</v>
      </c>
      <c r="C20" s="203"/>
      <c r="D20" s="203"/>
      <c r="E20" s="177"/>
      <c r="F20" s="182">
        <f t="shared" si="2"/>
        <v>10</v>
      </c>
      <c r="G20" s="48">
        <f t="shared" si="3"/>
        <v>1</v>
      </c>
      <c r="H20" s="48">
        <f t="shared" si="3"/>
        <v>9</v>
      </c>
      <c r="I20" s="48">
        <f t="shared" si="4"/>
        <v>10</v>
      </c>
      <c r="J20" s="48">
        <v>1</v>
      </c>
      <c r="K20" s="48">
        <v>9</v>
      </c>
      <c r="L20" s="47">
        <f t="shared" si="5"/>
        <v>0</v>
      </c>
      <c r="M20" s="47">
        <v>0</v>
      </c>
      <c r="N20" s="163">
        <v>0</v>
      </c>
      <c r="O20" s="157">
        <f t="shared" si="1"/>
        <v>2</v>
      </c>
      <c r="P20" s="47">
        <v>1</v>
      </c>
      <c r="Q20" s="163">
        <v>1</v>
      </c>
    </row>
    <row r="21" spans="1:17" ht="15" customHeight="1">
      <c r="A21" s="136"/>
      <c r="B21" s="203" t="s">
        <v>25</v>
      </c>
      <c r="C21" s="203"/>
      <c r="D21" s="203"/>
      <c r="E21" s="177"/>
      <c r="F21" s="182">
        <f t="shared" si="2"/>
        <v>0</v>
      </c>
      <c r="G21" s="48">
        <f t="shared" si="3"/>
        <v>0</v>
      </c>
      <c r="H21" s="48">
        <f t="shared" si="3"/>
        <v>0</v>
      </c>
      <c r="I21" s="48">
        <f t="shared" si="4"/>
        <v>0</v>
      </c>
      <c r="J21" s="48">
        <v>0</v>
      </c>
      <c r="K21" s="48">
        <v>0</v>
      </c>
      <c r="L21" s="47">
        <f t="shared" si="5"/>
        <v>0</v>
      </c>
      <c r="M21" s="47">
        <v>0</v>
      </c>
      <c r="N21" s="163">
        <v>0</v>
      </c>
      <c r="O21" s="157">
        <f t="shared" si="1"/>
        <v>0</v>
      </c>
      <c r="P21" s="47">
        <v>0</v>
      </c>
      <c r="Q21" s="163">
        <v>0</v>
      </c>
    </row>
    <row r="22" spans="1:17" ht="15" customHeight="1">
      <c r="A22" s="136"/>
      <c r="B22" s="202" t="s">
        <v>26</v>
      </c>
      <c r="C22" s="202"/>
      <c r="D22" s="202"/>
      <c r="E22" s="177"/>
      <c r="F22" s="182">
        <f t="shared" si="2"/>
        <v>0</v>
      </c>
      <c r="G22" s="48">
        <f t="shared" si="3"/>
        <v>0</v>
      </c>
      <c r="H22" s="48">
        <f t="shared" si="3"/>
        <v>0</v>
      </c>
      <c r="I22" s="48">
        <f t="shared" si="4"/>
        <v>0</v>
      </c>
      <c r="J22" s="48">
        <v>0</v>
      </c>
      <c r="K22" s="48">
        <v>0</v>
      </c>
      <c r="L22" s="47">
        <f t="shared" si="5"/>
        <v>0</v>
      </c>
      <c r="M22" s="47">
        <v>0</v>
      </c>
      <c r="N22" s="163">
        <v>0</v>
      </c>
      <c r="O22" s="157">
        <f t="shared" si="1"/>
        <v>0</v>
      </c>
      <c r="P22" s="47">
        <v>0</v>
      </c>
      <c r="Q22" s="163">
        <v>0</v>
      </c>
    </row>
    <row r="23" spans="1:17" ht="15" customHeight="1">
      <c r="A23" s="136"/>
      <c r="B23" s="203" t="s">
        <v>27</v>
      </c>
      <c r="C23" s="203"/>
      <c r="D23" s="203"/>
      <c r="E23" s="177"/>
      <c r="F23" s="182">
        <f t="shared" si="2"/>
        <v>86</v>
      </c>
      <c r="G23" s="48">
        <f t="shared" si="3"/>
        <v>12</v>
      </c>
      <c r="H23" s="48">
        <f t="shared" si="3"/>
        <v>74</v>
      </c>
      <c r="I23" s="48">
        <f t="shared" si="4"/>
        <v>70</v>
      </c>
      <c r="J23" s="48">
        <v>5</v>
      </c>
      <c r="K23" s="48">
        <v>65</v>
      </c>
      <c r="L23" s="47">
        <f t="shared" si="5"/>
        <v>16</v>
      </c>
      <c r="M23" s="47">
        <v>7</v>
      </c>
      <c r="N23" s="163">
        <v>9</v>
      </c>
      <c r="O23" s="157">
        <f t="shared" si="1"/>
        <v>20</v>
      </c>
      <c r="P23" s="47">
        <v>8</v>
      </c>
      <c r="Q23" s="163">
        <v>12</v>
      </c>
    </row>
    <row r="24" spans="1:17" ht="15" customHeight="1">
      <c r="A24" s="136"/>
      <c r="B24" s="203" t="s">
        <v>28</v>
      </c>
      <c r="C24" s="203"/>
      <c r="D24" s="203"/>
      <c r="E24" s="177"/>
      <c r="F24" s="182">
        <f t="shared" si="2"/>
        <v>0</v>
      </c>
      <c r="G24" s="48">
        <f t="shared" si="3"/>
        <v>0</v>
      </c>
      <c r="H24" s="48">
        <f t="shared" si="3"/>
        <v>0</v>
      </c>
      <c r="I24" s="48">
        <f t="shared" si="4"/>
        <v>0</v>
      </c>
      <c r="J24" s="48">
        <v>0</v>
      </c>
      <c r="K24" s="48">
        <v>0</v>
      </c>
      <c r="L24" s="47">
        <f t="shared" si="5"/>
        <v>0</v>
      </c>
      <c r="M24" s="47">
        <v>0</v>
      </c>
      <c r="N24" s="163">
        <v>0</v>
      </c>
      <c r="O24" s="157">
        <f t="shared" si="1"/>
        <v>0</v>
      </c>
      <c r="P24" s="47">
        <v>0</v>
      </c>
      <c r="Q24" s="163">
        <v>0</v>
      </c>
    </row>
    <row r="25" spans="1:17" ht="15" customHeight="1">
      <c r="A25" s="136"/>
      <c r="B25" s="202" t="s">
        <v>29</v>
      </c>
      <c r="C25" s="202"/>
      <c r="D25" s="202"/>
      <c r="E25" s="177"/>
      <c r="F25" s="182">
        <f t="shared" si="2"/>
        <v>25</v>
      </c>
      <c r="G25" s="48">
        <f t="shared" si="3"/>
        <v>0</v>
      </c>
      <c r="H25" s="48">
        <f t="shared" si="3"/>
        <v>25</v>
      </c>
      <c r="I25" s="48">
        <f t="shared" si="4"/>
        <v>14</v>
      </c>
      <c r="J25" s="48">
        <v>0</v>
      </c>
      <c r="K25" s="48">
        <v>14</v>
      </c>
      <c r="L25" s="47">
        <f t="shared" si="5"/>
        <v>11</v>
      </c>
      <c r="M25" s="47">
        <v>0</v>
      </c>
      <c r="N25" s="163">
        <v>11</v>
      </c>
      <c r="O25" s="157">
        <f t="shared" si="1"/>
        <v>1</v>
      </c>
      <c r="P25" s="47">
        <v>1</v>
      </c>
      <c r="Q25" s="163">
        <v>0</v>
      </c>
    </row>
    <row r="26" spans="1:17" ht="15" customHeight="1">
      <c r="A26" s="136"/>
      <c r="B26" s="203" t="s">
        <v>30</v>
      </c>
      <c r="C26" s="203"/>
      <c r="D26" s="203"/>
      <c r="E26" s="177"/>
      <c r="F26" s="182">
        <f t="shared" si="2"/>
        <v>0</v>
      </c>
      <c r="G26" s="48">
        <f t="shared" si="3"/>
        <v>0</v>
      </c>
      <c r="H26" s="48">
        <f t="shared" si="3"/>
        <v>0</v>
      </c>
      <c r="I26" s="48">
        <f t="shared" si="4"/>
        <v>0</v>
      </c>
      <c r="J26" s="48">
        <v>0</v>
      </c>
      <c r="K26" s="48">
        <v>0</v>
      </c>
      <c r="L26" s="47">
        <f t="shared" si="5"/>
        <v>0</v>
      </c>
      <c r="M26" s="47">
        <v>0</v>
      </c>
      <c r="N26" s="163">
        <v>0</v>
      </c>
      <c r="O26" s="157">
        <f t="shared" si="1"/>
        <v>0</v>
      </c>
      <c r="P26" s="47">
        <v>0</v>
      </c>
      <c r="Q26" s="163">
        <v>0</v>
      </c>
    </row>
    <row r="27" spans="1:17" ht="15" customHeight="1">
      <c r="A27" s="136"/>
      <c r="B27" s="203" t="s">
        <v>31</v>
      </c>
      <c r="C27" s="203"/>
      <c r="D27" s="203"/>
      <c r="E27" s="177"/>
      <c r="F27" s="182">
        <f t="shared" si="2"/>
        <v>14</v>
      </c>
      <c r="G27" s="48">
        <f t="shared" si="3"/>
        <v>1</v>
      </c>
      <c r="H27" s="48">
        <f t="shared" si="3"/>
        <v>13</v>
      </c>
      <c r="I27" s="48">
        <f t="shared" si="4"/>
        <v>12</v>
      </c>
      <c r="J27" s="48">
        <v>0</v>
      </c>
      <c r="K27" s="48">
        <v>12</v>
      </c>
      <c r="L27" s="47">
        <f t="shared" si="5"/>
        <v>2</v>
      </c>
      <c r="M27" s="47">
        <v>1</v>
      </c>
      <c r="N27" s="163">
        <v>1</v>
      </c>
      <c r="O27" s="157">
        <f t="shared" si="1"/>
        <v>4</v>
      </c>
      <c r="P27" s="47">
        <v>1</v>
      </c>
      <c r="Q27" s="163">
        <v>3</v>
      </c>
    </row>
    <row r="28" spans="1:17" ht="15" customHeight="1">
      <c r="A28" s="136"/>
      <c r="B28" s="203" t="s">
        <v>32</v>
      </c>
      <c r="C28" s="203"/>
      <c r="D28" s="203"/>
      <c r="E28" s="177"/>
      <c r="F28" s="182">
        <f t="shared" si="2"/>
        <v>0</v>
      </c>
      <c r="G28" s="48">
        <f t="shared" si="3"/>
        <v>0</v>
      </c>
      <c r="H28" s="48">
        <f t="shared" si="3"/>
        <v>0</v>
      </c>
      <c r="I28" s="48">
        <f t="shared" si="4"/>
        <v>0</v>
      </c>
      <c r="J28" s="48">
        <v>0</v>
      </c>
      <c r="K28" s="48">
        <v>0</v>
      </c>
      <c r="L28" s="47">
        <f t="shared" si="5"/>
        <v>0</v>
      </c>
      <c r="M28" s="47">
        <v>0</v>
      </c>
      <c r="N28" s="163">
        <v>0</v>
      </c>
      <c r="O28" s="157">
        <f t="shared" si="1"/>
        <v>0</v>
      </c>
      <c r="P28" s="47">
        <v>0</v>
      </c>
      <c r="Q28" s="163">
        <v>0</v>
      </c>
    </row>
    <row r="29" spans="1:17" ht="15" customHeight="1">
      <c r="A29" s="136"/>
      <c r="B29" s="203" t="s">
        <v>33</v>
      </c>
      <c r="C29" s="203"/>
      <c r="D29" s="203"/>
      <c r="E29" s="177"/>
      <c r="F29" s="182">
        <f t="shared" si="2"/>
        <v>0</v>
      </c>
      <c r="G29" s="48">
        <f t="shared" si="3"/>
        <v>0</v>
      </c>
      <c r="H29" s="48">
        <f t="shared" si="3"/>
        <v>0</v>
      </c>
      <c r="I29" s="48">
        <f t="shared" si="4"/>
        <v>0</v>
      </c>
      <c r="J29" s="48">
        <v>0</v>
      </c>
      <c r="K29" s="48">
        <v>0</v>
      </c>
      <c r="L29" s="47">
        <f t="shared" si="5"/>
        <v>0</v>
      </c>
      <c r="M29" s="47">
        <v>0</v>
      </c>
      <c r="N29" s="163">
        <v>0</v>
      </c>
      <c r="O29" s="157">
        <f t="shared" si="1"/>
        <v>0</v>
      </c>
      <c r="P29" s="47">
        <v>0</v>
      </c>
      <c r="Q29" s="163">
        <v>0</v>
      </c>
    </row>
    <row r="30" spans="1:17" ht="15" customHeight="1">
      <c r="A30" s="136"/>
      <c r="B30" s="202" t="s">
        <v>34</v>
      </c>
      <c r="C30" s="202"/>
      <c r="D30" s="202"/>
      <c r="E30" s="177"/>
      <c r="F30" s="182">
        <f t="shared" si="2"/>
        <v>0</v>
      </c>
      <c r="G30" s="48">
        <f t="shared" si="3"/>
        <v>0</v>
      </c>
      <c r="H30" s="48">
        <f t="shared" si="3"/>
        <v>0</v>
      </c>
      <c r="I30" s="48">
        <f t="shared" si="4"/>
        <v>0</v>
      </c>
      <c r="J30" s="48">
        <v>0</v>
      </c>
      <c r="K30" s="48">
        <v>0</v>
      </c>
      <c r="L30" s="47">
        <f t="shared" si="5"/>
        <v>0</v>
      </c>
      <c r="M30" s="47">
        <v>0</v>
      </c>
      <c r="N30" s="163">
        <v>0</v>
      </c>
      <c r="O30" s="157">
        <f t="shared" si="1"/>
        <v>0</v>
      </c>
      <c r="P30" s="47">
        <v>0</v>
      </c>
      <c r="Q30" s="163">
        <v>0</v>
      </c>
    </row>
    <row r="31" spans="1:17" ht="15" customHeight="1">
      <c r="A31" s="136"/>
      <c r="B31" s="202" t="s">
        <v>35</v>
      </c>
      <c r="C31" s="202"/>
      <c r="D31" s="202"/>
      <c r="E31" s="177"/>
      <c r="F31" s="182">
        <f t="shared" si="2"/>
        <v>1</v>
      </c>
      <c r="G31" s="48">
        <f t="shared" si="3"/>
        <v>1</v>
      </c>
      <c r="H31" s="48">
        <f t="shared" si="3"/>
        <v>0</v>
      </c>
      <c r="I31" s="48">
        <f t="shared" si="4"/>
        <v>1</v>
      </c>
      <c r="J31" s="48">
        <v>1</v>
      </c>
      <c r="K31" s="48">
        <v>0</v>
      </c>
      <c r="L31" s="47">
        <f t="shared" si="5"/>
        <v>0</v>
      </c>
      <c r="M31" s="47">
        <v>0</v>
      </c>
      <c r="N31" s="163">
        <v>0</v>
      </c>
      <c r="O31" s="157">
        <f t="shared" si="1"/>
        <v>0</v>
      </c>
      <c r="P31" s="47">
        <v>0</v>
      </c>
      <c r="Q31" s="163">
        <v>0</v>
      </c>
    </row>
    <row r="32" spans="1:17" ht="15" customHeight="1">
      <c r="A32" s="136"/>
      <c r="B32" s="203" t="s">
        <v>36</v>
      </c>
      <c r="C32" s="203"/>
      <c r="D32" s="203"/>
      <c r="E32" s="177"/>
      <c r="F32" s="182">
        <f t="shared" si="2"/>
        <v>0</v>
      </c>
      <c r="G32" s="48">
        <f t="shared" si="3"/>
        <v>0</v>
      </c>
      <c r="H32" s="48">
        <f t="shared" si="3"/>
        <v>0</v>
      </c>
      <c r="I32" s="48">
        <f t="shared" si="4"/>
        <v>0</v>
      </c>
      <c r="J32" s="48">
        <v>0</v>
      </c>
      <c r="K32" s="48">
        <v>0</v>
      </c>
      <c r="L32" s="47">
        <f t="shared" si="5"/>
        <v>0</v>
      </c>
      <c r="M32" s="47">
        <v>0</v>
      </c>
      <c r="N32" s="163">
        <v>0</v>
      </c>
      <c r="O32" s="157">
        <f t="shared" si="1"/>
        <v>0</v>
      </c>
      <c r="P32" s="47">
        <v>0</v>
      </c>
      <c r="Q32" s="163">
        <v>0</v>
      </c>
    </row>
    <row r="33" spans="1:17" ht="15" customHeight="1">
      <c r="A33" s="136"/>
      <c r="B33" s="203" t="s">
        <v>37</v>
      </c>
      <c r="C33" s="203"/>
      <c r="D33" s="203"/>
      <c r="E33" s="177"/>
      <c r="F33" s="182">
        <f t="shared" si="2"/>
        <v>0</v>
      </c>
      <c r="G33" s="48">
        <f t="shared" si="3"/>
        <v>0</v>
      </c>
      <c r="H33" s="48">
        <f t="shared" si="3"/>
        <v>0</v>
      </c>
      <c r="I33" s="48">
        <f t="shared" si="4"/>
        <v>0</v>
      </c>
      <c r="J33" s="48">
        <v>0</v>
      </c>
      <c r="K33" s="48">
        <v>0</v>
      </c>
      <c r="L33" s="47">
        <f t="shared" si="5"/>
        <v>0</v>
      </c>
      <c r="M33" s="47">
        <v>0</v>
      </c>
      <c r="N33" s="163">
        <v>0</v>
      </c>
      <c r="O33" s="157">
        <f t="shared" si="1"/>
        <v>0</v>
      </c>
      <c r="P33" s="47">
        <v>0</v>
      </c>
      <c r="Q33" s="163">
        <v>0</v>
      </c>
    </row>
    <row r="34" spans="1:17" ht="7.5" customHeight="1">
      <c r="A34" s="142"/>
      <c r="B34" s="49"/>
      <c r="C34" s="49"/>
      <c r="D34" s="49"/>
      <c r="E34" s="183"/>
      <c r="F34" s="142"/>
      <c r="G34" s="49"/>
      <c r="H34" s="49"/>
      <c r="I34" s="49"/>
      <c r="J34" s="49"/>
      <c r="K34" s="49"/>
      <c r="L34" s="184"/>
      <c r="M34" s="184"/>
      <c r="N34" s="185"/>
      <c r="O34" s="186"/>
      <c r="P34" s="184"/>
      <c r="Q34" s="185"/>
    </row>
    <row r="35" spans="3:17" ht="18.75">
      <c r="C35" s="187"/>
      <c r="D35" s="45"/>
      <c r="E35" s="45"/>
      <c r="F35" s="45"/>
      <c r="L35" s="188"/>
      <c r="M35" s="188"/>
      <c r="N35" s="188"/>
      <c r="O35" s="188"/>
      <c r="P35" s="188"/>
      <c r="Q35" s="188"/>
    </row>
    <row r="36" spans="12:17" ht="18.75">
      <c r="L36" s="188"/>
      <c r="M36" s="188"/>
      <c r="N36" s="188"/>
      <c r="O36" s="188"/>
      <c r="P36" s="188"/>
      <c r="Q36" s="188"/>
    </row>
    <row r="37" spans="12:17" ht="18.75">
      <c r="L37" s="188"/>
      <c r="M37" s="188"/>
      <c r="N37" s="188"/>
      <c r="O37" s="188"/>
      <c r="P37" s="188"/>
      <c r="Q37" s="188"/>
    </row>
    <row r="38" spans="12:17" ht="18.75">
      <c r="L38" s="188"/>
      <c r="M38" s="188"/>
      <c r="N38" s="188"/>
      <c r="O38" s="188"/>
      <c r="P38" s="188"/>
      <c r="Q38" s="188"/>
    </row>
    <row r="39" spans="12:17" ht="18.75">
      <c r="L39" s="188"/>
      <c r="M39" s="188"/>
      <c r="N39" s="188"/>
      <c r="O39" s="188"/>
      <c r="P39" s="188"/>
      <c r="Q39" s="188"/>
    </row>
    <row r="40" spans="12:17" ht="18.75">
      <c r="L40" s="188"/>
      <c r="M40" s="188"/>
      <c r="N40" s="188"/>
      <c r="O40" s="188"/>
      <c r="P40" s="188"/>
      <c r="Q40" s="188"/>
    </row>
    <row r="41" spans="12:17" ht="18.75">
      <c r="L41" s="188"/>
      <c r="M41" s="188"/>
      <c r="N41" s="188"/>
      <c r="O41" s="188"/>
      <c r="P41" s="188"/>
      <c r="Q41" s="188"/>
    </row>
    <row r="42" spans="12:17" ht="18.75">
      <c r="L42" s="188"/>
      <c r="M42" s="188"/>
      <c r="N42" s="188"/>
      <c r="O42" s="188"/>
      <c r="P42" s="188"/>
      <c r="Q42" s="188"/>
    </row>
    <row r="43" spans="12:17" ht="18.75">
      <c r="L43" s="188"/>
      <c r="M43" s="188"/>
      <c r="N43" s="188"/>
      <c r="O43" s="188"/>
      <c r="P43" s="188"/>
      <c r="Q43" s="188"/>
    </row>
    <row r="44" spans="12:17" ht="18.75">
      <c r="L44" s="188"/>
      <c r="M44" s="188"/>
      <c r="N44" s="188"/>
      <c r="O44" s="188"/>
      <c r="P44" s="188"/>
      <c r="Q44" s="188"/>
    </row>
    <row r="45" spans="12:17" ht="18.75">
      <c r="L45" s="188"/>
      <c r="M45" s="188"/>
      <c r="N45" s="188"/>
      <c r="O45" s="188"/>
      <c r="P45" s="188"/>
      <c r="Q45" s="188"/>
    </row>
    <row r="46" spans="12:17" ht="18.75">
      <c r="L46" s="188"/>
      <c r="M46" s="188"/>
      <c r="N46" s="188"/>
      <c r="O46" s="188"/>
      <c r="P46" s="188"/>
      <c r="Q46" s="188"/>
    </row>
    <row r="47" spans="12:17" ht="18.75">
      <c r="L47" s="188"/>
      <c r="M47" s="188"/>
      <c r="N47" s="188"/>
      <c r="O47" s="188"/>
      <c r="P47" s="188"/>
      <c r="Q47" s="188"/>
    </row>
    <row r="48" spans="12:17" ht="18.75">
      <c r="L48" s="188"/>
      <c r="M48" s="188"/>
      <c r="N48" s="188"/>
      <c r="O48" s="188"/>
      <c r="P48" s="188"/>
      <c r="Q48" s="188"/>
    </row>
    <row r="49" spans="12:17" ht="18.75">
      <c r="L49" s="188"/>
      <c r="M49" s="188"/>
      <c r="N49" s="188"/>
      <c r="O49" s="188"/>
      <c r="P49" s="188"/>
      <c r="Q49" s="188"/>
    </row>
    <row r="50" spans="12:17" ht="18.75">
      <c r="L50" s="188"/>
      <c r="M50" s="188"/>
      <c r="N50" s="188"/>
      <c r="O50" s="188"/>
      <c r="P50" s="188"/>
      <c r="Q50" s="188"/>
    </row>
    <row r="51" spans="12:17" ht="18.75">
      <c r="L51" s="188"/>
      <c r="M51" s="188"/>
      <c r="N51" s="188"/>
      <c r="O51" s="188"/>
      <c r="P51" s="188"/>
      <c r="Q51" s="188"/>
    </row>
    <row r="52" spans="12:17" ht="18.75">
      <c r="L52" s="188"/>
      <c r="M52" s="188"/>
      <c r="N52" s="188"/>
      <c r="O52" s="188"/>
      <c r="P52" s="188"/>
      <c r="Q52" s="188"/>
    </row>
    <row r="53" spans="12:17" ht="18.75">
      <c r="L53" s="188"/>
      <c r="M53" s="188"/>
      <c r="N53" s="188"/>
      <c r="O53" s="188"/>
      <c r="P53" s="188"/>
      <c r="Q53" s="188"/>
    </row>
    <row r="54" spans="12:17" ht="18.75">
      <c r="L54" s="188"/>
      <c r="M54" s="188"/>
      <c r="N54" s="188"/>
      <c r="O54" s="188"/>
      <c r="P54" s="188"/>
      <c r="Q54" s="188"/>
    </row>
    <row r="55" spans="12:17" ht="18.75">
      <c r="L55" s="188"/>
      <c r="M55" s="188"/>
      <c r="N55" s="188"/>
      <c r="O55" s="188"/>
      <c r="P55" s="188"/>
      <c r="Q55" s="188"/>
    </row>
    <row r="56" spans="12:17" ht="18.75">
      <c r="L56" s="188"/>
      <c r="M56" s="188"/>
      <c r="N56" s="188"/>
      <c r="O56" s="188"/>
      <c r="P56" s="188"/>
      <c r="Q56" s="188"/>
    </row>
    <row r="57" spans="12:17" ht="18.75">
      <c r="L57" s="188"/>
      <c r="M57" s="188"/>
      <c r="N57" s="188"/>
      <c r="O57" s="188"/>
      <c r="P57" s="188"/>
      <c r="Q57" s="188"/>
    </row>
  </sheetData>
  <sheetProtection/>
  <mergeCells count="27">
    <mergeCell ref="B21:D21"/>
    <mergeCell ref="A1:Q1"/>
    <mergeCell ref="A3:E5"/>
    <mergeCell ref="F3:N3"/>
    <mergeCell ref="O3:Q4"/>
    <mergeCell ref="I4:K4"/>
    <mergeCell ref="L4:N4"/>
    <mergeCell ref="B7:D7"/>
    <mergeCell ref="B9:D9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千恵</dc:creator>
  <cp:keywords/>
  <dc:description/>
  <cp:lastModifiedBy>小林　千恵</cp:lastModifiedBy>
  <dcterms:created xsi:type="dcterms:W3CDTF">2022-01-20T05:08:20Z</dcterms:created>
  <dcterms:modified xsi:type="dcterms:W3CDTF">2022-01-21T00:29:30Z</dcterms:modified>
  <cp:category/>
  <cp:version/>
  <cp:contentType/>
  <cp:contentStatus/>
</cp:coreProperties>
</file>