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2表" sheetId="1" r:id="rId1"/>
    <sheet name="第2表【計算式あり】" sheetId="2" r:id="rId2"/>
  </sheets>
  <definedNames>
    <definedName name="_xlnm.Print_Area" localSheetId="0">'第2表'!$A$1:$AK$37</definedName>
    <definedName name="_xlnm.Print_Area" localSheetId="1">'第2表【計算式あり】'!$A$1:$AK$37</definedName>
  </definedNames>
  <calcPr fullCalcOnLoad="1"/>
</workbook>
</file>

<file path=xl/sharedStrings.xml><?xml version="1.0" encoding="utf-8"?>
<sst xmlns="http://schemas.openxmlformats.org/spreadsheetml/2006/main" count="234" uniqueCount="80">
  <si>
    <t>男</t>
  </si>
  <si>
    <t>女</t>
  </si>
  <si>
    <t>出生者数</t>
  </si>
  <si>
    <t>死亡者数</t>
  </si>
  <si>
    <t>自　　　　　　然　　　　　　動　　　　　　態</t>
  </si>
  <si>
    <t>計</t>
  </si>
  <si>
    <t>県　　　　内</t>
  </si>
  <si>
    <t>県　　　　外</t>
  </si>
  <si>
    <t>転　　　　　　入　　　　　　者　　　　　　数</t>
  </si>
  <si>
    <t>県　　　内</t>
  </si>
  <si>
    <t>県　　　外</t>
  </si>
  <si>
    <t>転　　　　出　　　　者　　　　数</t>
  </si>
  <si>
    <t>小計</t>
  </si>
  <si>
    <t>１年間の</t>
  </si>
  <si>
    <t>単位：人・世帯</t>
  </si>
  <si>
    <t>かほく市</t>
  </si>
  <si>
    <t>注：</t>
  </si>
  <si>
    <t>白 山 市</t>
  </si>
  <si>
    <t>能 美 市</t>
  </si>
  <si>
    <t>能 登 町</t>
  </si>
  <si>
    <t>鳳 珠 郡</t>
  </si>
  <si>
    <t xml:space="preserve"> 中能登町</t>
  </si>
  <si>
    <t>宝達志水町</t>
  </si>
  <si>
    <t xml:space="preserve">                                                                                                    社　　　　　　　会　　　　　　　動　　　　       態</t>
  </si>
  <si>
    <t xml:space="preserve">               </t>
  </si>
  <si>
    <t>石　川　県</t>
  </si>
  <si>
    <t>市　部　計</t>
  </si>
  <si>
    <t>郡　部　計</t>
  </si>
  <si>
    <t>加　賀　計</t>
  </si>
  <si>
    <t>能　登　計</t>
  </si>
  <si>
    <t xml:space="preserve"> 金 沢 市</t>
  </si>
  <si>
    <t xml:space="preserve"> 七 尾 市</t>
  </si>
  <si>
    <t xml:space="preserve"> 小 松 市</t>
  </si>
  <si>
    <t xml:space="preserve"> 輪 島 市</t>
  </si>
  <si>
    <t xml:space="preserve"> 珠 洲 市</t>
  </si>
  <si>
    <t xml:space="preserve"> 加 賀 市</t>
  </si>
  <si>
    <t xml:space="preserve"> 羽 咋 市</t>
  </si>
  <si>
    <t>能　美　郡</t>
  </si>
  <si>
    <t>河　北　郡</t>
  </si>
  <si>
    <t xml:space="preserve"> 津 幡 町</t>
  </si>
  <si>
    <t xml:space="preserve"> 内 灘 町</t>
  </si>
  <si>
    <t>羽  咋  郡</t>
  </si>
  <si>
    <t xml:space="preserve"> 志 賀 町</t>
  </si>
  <si>
    <t>鹿　島　郡</t>
  </si>
  <si>
    <t xml:space="preserve"> 穴 水 町</t>
  </si>
  <si>
    <t>１年間の人口増減数</t>
  </si>
  <si>
    <t>自然増減数</t>
  </si>
  <si>
    <t>社会増減数</t>
  </si>
  <si>
    <t xml:space="preserve">市     町  </t>
  </si>
  <si>
    <t>中能登町</t>
  </si>
  <si>
    <t>世帯</t>
  </si>
  <si>
    <t>増減数</t>
  </si>
  <si>
    <t>鳳  珠  郡</t>
  </si>
  <si>
    <t xml:space="preserve"> 野々市市</t>
  </si>
  <si>
    <t>石  川  県</t>
  </si>
  <si>
    <t>市　部　計</t>
  </si>
  <si>
    <t>郡　部　計</t>
  </si>
  <si>
    <t>加　賀　計</t>
  </si>
  <si>
    <t>能　登　計</t>
  </si>
  <si>
    <t>金 沢 市</t>
  </si>
  <si>
    <t>七 尾 市</t>
  </si>
  <si>
    <t>小 松 市</t>
  </si>
  <si>
    <t>輪 島 市</t>
  </si>
  <si>
    <t>珠 洲 市</t>
  </si>
  <si>
    <t>加 賀 市</t>
  </si>
  <si>
    <t>羽 咋 市</t>
  </si>
  <si>
    <t>能　美　郡</t>
  </si>
  <si>
    <t xml:space="preserve">川 北 町 </t>
  </si>
  <si>
    <t>河　北　郡</t>
  </si>
  <si>
    <t>津 幡 町</t>
  </si>
  <si>
    <t>内 灘 町</t>
  </si>
  <si>
    <t>羽  咋  郡</t>
  </si>
  <si>
    <t>志 賀 町</t>
  </si>
  <si>
    <t>鹿　島　郡</t>
  </si>
  <si>
    <t>穴 水 町</t>
  </si>
  <si>
    <t>野々市市</t>
  </si>
  <si>
    <t>かほく市及び河北郡以南を加賀計、羽咋郡以北を能登計とした。</t>
  </si>
  <si>
    <t xml:space="preserve"> 川 北 町</t>
  </si>
  <si>
    <t xml:space="preserve">   第２表　１年間の人口動態        （令和２年10月1日から令和３年9月30日まで）</t>
  </si>
  <si>
    <t>（2.10.1～3.9.30）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</si>
</sst>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.00;&quot;△ &quot;#,##0.00"/>
    <numFmt numFmtId="179" formatCode="#,##0_ "/>
    <numFmt numFmtId="180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3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distributed"/>
    </xf>
    <xf numFmtId="176" fontId="8" fillId="0" borderId="14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 horizontal="distributed"/>
    </xf>
    <xf numFmtId="176" fontId="8" fillId="0" borderId="18" xfId="0" applyNumberFormat="1" applyFont="1" applyFill="1" applyBorder="1" applyAlignment="1">
      <alignment/>
    </xf>
    <xf numFmtId="176" fontId="8" fillId="0" borderId="19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0" fontId="7" fillId="0" borderId="20" xfId="0" applyFont="1" applyBorder="1" applyAlignment="1">
      <alignment horizontal="distributed"/>
    </xf>
    <xf numFmtId="176" fontId="8" fillId="0" borderId="21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76" fontId="8" fillId="0" borderId="23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0" fontId="7" fillId="0" borderId="24" xfId="0" applyFont="1" applyBorder="1" applyAlignment="1">
      <alignment horizontal="right"/>
    </xf>
    <xf numFmtId="176" fontId="8" fillId="0" borderId="25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27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176" fontId="8" fillId="0" borderId="28" xfId="0" applyNumberFormat="1" applyFont="1" applyFill="1" applyBorder="1" applyAlignment="1">
      <alignment/>
    </xf>
    <xf numFmtId="0" fontId="7" fillId="0" borderId="17" xfId="0" applyFont="1" applyBorder="1" applyAlignment="1">
      <alignment horizontal="right"/>
    </xf>
    <xf numFmtId="176" fontId="8" fillId="0" borderId="29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8" fillId="0" borderId="3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distributed"/>
    </xf>
    <xf numFmtId="0" fontId="4" fillId="33" borderId="0" xfId="0" applyFont="1" applyFill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7" fillId="0" borderId="32" xfId="0" applyFont="1" applyBorder="1" applyAlignment="1">
      <alignment horizontal="right"/>
    </xf>
    <xf numFmtId="176" fontId="8" fillId="0" borderId="33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76" fontId="8" fillId="0" borderId="31" xfId="0" applyNumberFormat="1" applyFont="1" applyFill="1" applyBorder="1" applyAlignment="1">
      <alignment/>
    </xf>
    <xf numFmtId="176" fontId="8" fillId="0" borderId="32" xfId="0" applyNumberFormat="1" applyFont="1" applyFill="1" applyBorder="1" applyAlignment="1">
      <alignment/>
    </xf>
    <xf numFmtId="176" fontId="8" fillId="0" borderId="35" xfId="0" applyNumberFormat="1" applyFont="1" applyFill="1" applyBorder="1" applyAlignment="1">
      <alignment/>
    </xf>
    <xf numFmtId="176" fontId="8" fillId="0" borderId="36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176" fontId="8" fillId="0" borderId="38" xfId="0" applyNumberFormat="1" applyFont="1" applyFill="1" applyBorder="1" applyAlignment="1">
      <alignment/>
    </xf>
    <xf numFmtId="176" fontId="8" fillId="0" borderId="39" xfId="0" applyNumberFormat="1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/>
    </xf>
    <xf numFmtId="0" fontId="7" fillId="0" borderId="31" xfId="0" applyFont="1" applyBorder="1" applyAlignment="1">
      <alignment horizontal="left"/>
    </xf>
    <xf numFmtId="176" fontId="8" fillId="0" borderId="18" xfId="0" applyNumberFormat="1" applyFont="1" applyFill="1" applyBorder="1" applyAlignment="1">
      <alignment horizontal="right"/>
    </xf>
    <xf numFmtId="176" fontId="8" fillId="2" borderId="26" xfId="0" applyNumberFormat="1" applyFont="1" applyFill="1" applyBorder="1" applyAlignment="1">
      <alignment/>
    </xf>
    <xf numFmtId="176" fontId="8" fillId="2" borderId="27" xfId="0" applyNumberFormat="1" applyFont="1" applyFill="1" applyBorder="1" applyAlignment="1">
      <alignment/>
    </xf>
    <xf numFmtId="176" fontId="8" fillId="2" borderId="19" xfId="0" applyNumberFormat="1" applyFont="1" applyFill="1" applyBorder="1" applyAlignment="1">
      <alignment/>
    </xf>
    <xf numFmtId="176" fontId="8" fillId="2" borderId="0" xfId="0" applyNumberFormat="1" applyFont="1" applyFill="1" applyBorder="1" applyAlignment="1">
      <alignment/>
    </xf>
    <xf numFmtId="176" fontId="8" fillId="2" borderId="22" xfId="0" applyNumberFormat="1" applyFont="1" applyFill="1" applyBorder="1" applyAlignment="1">
      <alignment/>
    </xf>
    <xf numFmtId="176" fontId="8" fillId="2" borderId="23" xfId="0" applyNumberFormat="1" applyFont="1" applyFill="1" applyBorder="1" applyAlignment="1">
      <alignment/>
    </xf>
    <xf numFmtId="176" fontId="8" fillId="2" borderId="34" xfId="0" applyNumberFormat="1" applyFont="1" applyFill="1" applyBorder="1" applyAlignment="1">
      <alignment/>
    </xf>
    <xf numFmtId="176" fontId="8" fillId="2" borderId="31" xfId="0" applyNumberFormat="1" applyFont="1" applyFill="1" applyBorder="1" applyAlignment="1">
      <alignment/>
    </xf>
    <xf numFmtId="176" fontId="8" fillId="2" borderId="17" xfId="0" applyNumberFormat="1" applyFont="1" applyFill="1" applyBorder="1" applyAlignment="1">
      <alignment/>
    </xf>
    <xf numFmtId="176" fontId="8" fillId="2" borderId="32" xfId="0" applyNumberFormat="1" applyFont="1" applyFill="1" applyBorder="1" applyAlignment="1">
      <alignment/>
    </xf>
    <xf numFmtId="176" fontId="8" fillId="2" borderId="20" xfId="0" applyNumberFormat="1" applyFont="1" applyFill="1" applyBorder="1" applyAlignment="1">
      <alignment/>
    </xf>
    <xf numFmtId="176" fontId="8" fillId="2" borderId="24" xfId="0" applyNumberFormat="1" applyFont="1" applyFill="1" applyBorder="1" applyAlignment="1">
      <alignment/>
    </xf>
    <xf numFmtId="176" fontId="8" fillId="2" borderId="39" xfId="0" applyNumberFormat="1" applyFont="1" applyFill="1" applyBorder="1" applyAlignment="1">
      <alignment/>
    </xf>
    <xf numFmtId="176" fontId="8" fillId="2" borderId="37" xfId="0" applyNumberFormat="1" applyFont="1" applyFill="1" applyBorder="1" applyAlignment="1">
      <alignment/>
    </xf>
    <xf numFmtId="176" fontId="8" fillId="2" borderId="37" xfId="0" applyNumberFormat="1" applyFont="1" applyFill="1" applyBorder="1" applyAlignment="1">
      <alignment horizontal="right"/>
    </xf>
    <xf numFmtId="176" fontId="8" fillId="2" borderId="38" xfId="0" applyNumberFormat="1" applyFont="1" applyFill="1" applyBorder="1" applyAlignment="1">
      <alignment/>
    </xf>
    <xf numFmtId="176" fontId="8" fillId="2" borderId="4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/>
    </xf>
    <xf numFmtId="0" fontId="8" fillId="0" borderId="40" xfId="0" applyFont="1" applyFill="1" applyBorder="1" applyAlignment="1">
      <alignment/>
    </xf>
    <xf numFmtId="0" fontId="7" fillId="0" borderId="13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distributed"/>
    </xf>
    <xf numFmtId="0" fontId="7" fillId="0" borderId="24" xfId="0" applyFont="1" applyFill="1" applyBorder="1" applyAlignment="1">
      <alignment horizontal="right"/>
    </xf>
    <xf numFmtId="176" fontId="8" fillId="0" borderId="37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176" fontId="8" fillId="0" borderId="4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4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119"/>
  <sheetViews>
    <sheetView tabSelected="1" zoomScale="70" zoomScaleNormal="70" zoomScaleSheetLayoutView="70" zoomScalePageLayoutView="0" workbookViewId="0" topLeftCell="A1">
      <selection activeCell="C8" sqref="C8"/>
    </sheetView>
  </sheetViews>
  <sheetFormatPr defaultColWidth="9.00390625" defaultRowHeight="13.5"/>
  <cols>
    <col min="1" max="1" width="4.625" style="30" customWidth="1"/>
    <col min="2" max="2" width="16.25390625" style="30" customWidth="1"/>
    <col min="3" max="5" width="13.625" style="30" customWidth="1"/>
    <col min="6" max="17" width="13.125" style="30" customWidth="1"/>
    <col min="18" max="35" width="10.375" style="30" customWidth="1"/>
    <col min="36" max="36" width="13.625" style="30" customWidth="1"/>
    <col min="37" max="37" width="16.25390625" style="30" customWidth="1"/>
    <col min="38" max="38" width="5.50390625" style="30" customWidth="1"/>
    <col min="39" max="16384" width="9.00390625" style="30" customWidth="1"/>
  </cols>
  <sheetData>
    <row r="1" ht="35.25" customHeight="1"/>
    <row r="2" spans="3:36" ht="39">
      <c r="C2" s="2"/>
      <c r="D2" s="2"/>
      <c r="E2" s="2"/>
      <c r="F2" s="2"/>
      <c r="G2" s="2"/>
      <c r="H2" s="2"/>
      <c r="I2" s="2"/>
      <c r="J2" s="106" t="s">
        <v>78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2"/>
      <c r="AH2" s="2"/>
      <c r="AI2" s="2"/>
      <c r="AJ2" s="2"/>
    </row>
    <row r="3" spans="2:37" ht="26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83"/>
      <c r="AJ3" s="83" t="s">
        <v>14</v>
      </c>
      <c r="AK3" s="83"/>
    </row>
    <row r="4" spans="2:38" ht="19.5" customHeight="1">
      <c r="B4" s="107" t="s">
        <v>48</v>
      </c>
      <c r="C4" s="110" t="s">
        <v>45</v>
      </c>
      <c r="D4" s="111"/>
      <c r="E4" s="112"/>
      <c r="F4" s="105" t="s">
        <v>4</v>
      </c>
      <c r="G4" s="105"/>
      <c r="H4" s="105"/>
      <c r="I4" s="105"/>
      <c r="J4" s="105"/>
      <c r="K4" s="105"/>
      <c r="L4" s="105"/>
      <c r="M4" s="105"/>
      <c r="N4" s="103"/>
      <c r="O4" s="5"/>
      <c r="P4" s="3"/>
      <c r="Q4" s="3"/>
      <c r="R4" s="3" t="s">
        <v>24</v>
      </c>
      <c r="S4" s="3"/>
      <c r="T4" s="5" t="s">
        <v>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85" t="s">
        <v>13</v>
      </c>
      <c r="AK4" s="111" t="s">
        <v>48</v>
      </c>
      <c r="AL4" s="38"/>
    </row>
    <row r="5" spans="2:38" ht="19.5" customHeight="1">
      <c r="B5" s="108"/>
      <c r="C5" s="113"/>
      <c r="D5" s="114"/>
      <c r="E5" s="114"/>
      <c r="F5" s="110" t="s">
        <v>46</v>
      </c>
      <c r="G5" s="111"/>
      <c r="H5" s="112"/>
      <c r="I5" s="110" t="s">
        <v>2</v>
      </c>
      <c r="J5" s="111"/>
      <c r="K5" s="112"/>
      <c r="L5" s="111" t="s">
        <v>3</v>
      </c>
      <c r="M5" s="111"/>
      <c r="N5" s="111"/>
      <c r="O5" s="110" t="s">
        <v>47</v>
      </c>
      <c r="P5" s="111"/>
      <c r="Q5" s="112"/>
      <c r="R5" s="104" t="s">
        <v>8</v>
      </c>
      <c r="S5" s="105"/>
      <c r="T5" s="105"/>
      <c r="U5" s="105"/>
      <c r="V5" s="105"/>
      <c r="W5" s="105"/>
      <c r="X5" s="105"/>
      <c r="Y5" s="105"/>
      <c r="Z5" s="103"/>
      <c r="AA5" s="97" t="s">
        <v>11</v>
      </c>
      <c r="AB5" s="98"/>
      <c r="AC5" s="98"/>
      <c r="AD5" s="98"/>
      <c r="AE5" s="98"/>
      <c r="AF5" s="98"/>
      <c r="AG5" s="98"/>
      <c r="AH5" s="98"/>
      <c r="AI5" s="99"/>
      <c r="AJ5" s="86" t="s">
        <v>50</v>
      </c>
      <c r="AK5" s="114"/>
      <c r="AL5" s="38"/>
    </row>
    <row r="6" spans="2:38" ht="19.5" customHeight="1">
      <c r="B6" s="108"/>
      <c r="C6" s="100" t="s">
        <v>79</v>
      </c>
      <c r="D6" s="101"/>
      <c r="E6" s="101"/>
      <c r="F6" s="116"/>
      <c r="G6" s="115"/>
      <c r="H6" s="117"/>
      <c r="I6" s="116"/>
      <c r="J6" s="115"/>
      <c r="K6" s="117"/>
      <c r="L6" s="115"/>
      <c r="M6" s="115"/>
      <c r="N6" s="115"/>
      <c r="O6" s="116"/>
      <c r="P6" s="115"/>
      <c r="Q6" s="117"/>
      <c r="R6" s="102" t="s">
        <v>5</v>
      </c>
      <c r="S6" s="102"/>
      <c r="T6" s="102"/>
      <c r="U6" s="102" t="s">
        <v>6</v>
      </c>
      <c r="V6" s="102"/>
      <c r="W6" s="102"/>
      <c r="X6" s="103" t="s">
        <v>7</v>
      </c>
      <c r="Y6" s="102"/>
      <c r="Z6" s="102"/>
      <c r="AA6" s="104" t="s">
        <v>5</v>
      </c>
      <c r="AB6" s="105"/>
      <c r="AC6" s="105"/>
      <c r="AD6" s="104" t="s">
        <v>9</v>
      </c>
      <c r="AE6" s="105"/>
      <c r="AF6" s="103"/>
      <c r="AG6" s="105" t="s">
        <v>10</v>
      </c>
      <c r="AH6" s="105"/>
      <c r="AI6" s="103"/>
      <c r="AJ6" s="86" t="s">
        <v>51</v>
      </c>
      <c r="AK6" s="114"/>
      <c r="AL6" s="38"/>
    </row>
    <row r="7" spans="2:38" ht="19.5" customHeight="1">
      <c r="B7" s="109"/>
      <c r="C7" s="5" t="s">
        <v>5</v>
      </c>
      <c r="D7" s="4" t="s">
        <v>0</v>
      </c>
      <c r="E7" s="3" t="s">
        <v>1</v>
      </c>
      <c r="F7" s="5" t="s">
        <v>5</v>
      </c>
      <c r="G7" s="4" t="s">
        <v>0</v>
      </c>
      <c r="H7" s="84" t="s">
        <v>1</v>
      </c>
      <c r="I7" s="5" t="s">
        <v>5</v>
      </c>
      <c r="J7" s="4" t="s">
        <v>0</v>
      </c>
      <c r="K7" s="84" t="s">
        <v>1</v>
      </c>
      <c r="L7" s="3" t="s">
        <v>5</v>
      </c>
      <c r="M7" s="4" t="s">
        <v>0</v>
      </c>
      <c r="N7" s="3" t="s">
        <v>1</v>
      </c>
      <c r="O7" s="5" t="s">
        <v>5</v>
      </c>
      <c r="P7" s="4" t="s">
        <v>0</v>
      </c>
      <c r="Q7" s="84" t="s">
        <v>1</v>
      </c>
      <c r="R7" s="5" t="s">
        <v>5</v>
      </c>
      <c r="S7" s="4" t="s">
        <v>0</v>
      </c>
      <c r="T7" s="84" t="s">
        <v>1</v>
      </c>
      <c r="U7" s="5" t="s">
        <v>12</v>
      </c>
      <c r="V7" s="4" t="s">
        <v>0</v>
      </c>
      <c r="W7" s="84" t="s">
        <v>1</v>
      </c>
      <c r="X7" s="3" t="s">
        <v>12</v>
      </c>
      <c r="Y7" s="4" t="s">
        <v>0</v>
      </c>
      <c r="Z7" s="3" t="s">
        <v>1</v>
      </c>
      <c r="AA7" s="5" t="s">
        <v>5</v>
      </c>
      <c r="AB7" s="4" t="s">
        <v>0</v>
      </c>
      <c r="AC7" s="3" t="s">
        <v>1</v>
      </c>
      <c r="AD7" s="5" t="s">
        <v>12</v>
      </c>
      <c r="AE7" s="4" t="s">
        <v>0</v>
      </c>
      <c r="AF7" s="84" t="s">
        <v>1</v>
      </c>
      <c r="AG7" s="3" t="s">
        <v>12</v>
      </c>
      <c r="AH7" s="4" t="s">
        <v>0</v>
      </c>
      <c r="AI7" s="84" t="s">
        <v>1</v>
      </c>
      <c r="AJ7" s="87"/>
      <c r="AK7" s="115"/>
      <c r="AL7" s="38"/>
    </row>
    <row r="8" spans="2:38" ht="45" customHeight="1">
      <c r="B8" s="88" t="s">
        <v>25</v>
      </c>
      <c r="C8" s="7">
        <v>-7380</v>
      </c>
      <c r="D8" s="8">
        <v>-3643</v>
      </c>
      <c r="E8" s="9">
        <v>-3737</v>
      </c>
      <c r="F8" s="7">
        <v>-5791</v>
      </c>
      <c r="G8" s="8">
        <v>-2767</v>
      </c>
      <c r="H8" s="10">
        <v>-3024</v>
      </c>
      <c r="I8" s="7">
        <v>7404</v>
      </c>
      <c r="J8" s="8">
        <v>3784</v>
      </c>
      <c r="K8" s="9">
        <v>3620</v>
      </c>
      <c r="L8" s="7">
        <v>13195</v>
      </c>
      <c r="M8" s="8">
        <v>6551</v>
      </c>
      <c r="N8" s="9">
        <v>6644</v>
      </c>
      <c r="O8" s="7">
        <v>-1589</v>
      </c>
      <c r="P8" s="8">
        <v>-876</v>
      </c>
      <c r="Q8" s="10">
        <v>-713</v>
      </c>
      <c r="R8" s="7">
        <v>36316</v>
      </c>
      <c r="S8" s="8">
        <v>19904</v>
      </c>
      <c r="T8" s="9">
        <v>16412</v>
      </c>
      <c r="U8" s="7">
        <v>15260</v>
      </c>
      <c r="V8" s="8">
        <v>7701</v>
      </c>
      <c r="W8" s="9">
        <v>7559</v>
      </c>
      <c r="X8" s="7">
        <v>21056</v>
      </c>
      <c r="Y8" s="8">
        <v>12203</v>
      </c>
      <c r="Z8" s="9">
        <v>8853</v>
      </c>
      <c r="AA8" s="7">
        <v>37905</v>
      </c>
      <c r="AB8" s="8">
        <v>20780</v>
      </c>
      <c r="AC8" s="9">
        <v>17125</v>
      </c>
      <c r="AD8" s="7">
        <v>15260</v>
      </c>
      <c r="AE8" s="8">
        <v>7701</v>
      </c>
      <c r="AF8" s="9">
        <v>7559</v>
      </c>
      <c r="AG8" s="7">
        <v>22645</v>
      </c>
      <c r="AH8" s="8">
        <v>13079</v>
      </c>
      <c r="AI8" s="9">
        <v>9566</v>
      </c>
      <c r="AJ8" s="52">
        <v>1633</v>
      </c>
      <c r="AK8" s="89" t="s">
        <v>54</v>
      </c>
      <c r="AL8" s="38"/>
    </row>
    <row r="9" spans="2:38" ht="45" customHeight="1">
      <c r="B9" s="32" t="s">
        <v>26</v>
      </c>
      <c r="C9" s="12">
        <v>-5827</v>
      </c>
      <c r="D9" s="13">
        <v>-2931</v>
      </c>
      <c r="E9" s="14">
        <v>-2896</v>
      </c>
      <c r="F9" s="12">
        <v>-4569</v>
      </c>
      <c r="G9" s="13">
        <v>-2191</v>
      </c>
      <c r="H9" s="15">
        <v>-2378</v>
      </c>
      <c r="I9" s="12">
        <v>6668</v>
      </c>
      <c r="J9" s="13">
        <v>3401</v>
      </c>
      <c r="K9" s="14">
        <v>3267</v>
      </c>
      <c r="L9" s="12">
        <v>11237</v>
      </c>
      <c r="M9" s="13">
        <v>5592</v>
      </c>
      <c r="N9" s="14">
        <v>5645</v>
      </c>
      <c r="O9" s="12">
        <v>-1258</v>
      </c>
      <c r="P9" s="13">
        <v>-740</v>
      </c>
      <c r="Q9" s="15">
        <v>-518</v>
      </c>
      <c r="R9" s="12">
        <v>32918</v>
      </c>
      <c r="S9" s="13">
        <v>18166</v>
      </c>
      <c r="T9" s="14">
        <v>14752</v>
      </c>
      <c r="U9" s="12">
        <v>13094</v>
      </c>
      <c r="V9" s="13">
        <v>6616</v>
      </c>
      <c r="W9" s="14">
        <v>6478</v>
      </c>
      <c r="X9" s="12">
        <v>19824</v>
      </c>
      <c r="Y9" s="13">
        <v>11550</v>
      </c>
      <c r="Z9" s="14">
        <v>8274</v>
      </c>
      <c r="AA9" s="12">
        <v>34176</v>
      </c>
      <c r="AB9" s="13">
        <v>18906</v>
      </c>
      <c r="AC9" s="14">
        <v>15270</v>
      </c>
      <c r="AD9" s="12">
        <v>13068</v>
      </c>
      <c r="AE9" s="13">
        <v>6649</v>
      </c>
      <c r="AF9" s="14">
        <v>6419</v>
      </c>
      <c r="AG9" s="12">
        <v>21108</v>
      </c>
      <c r="AH9" s="13">
        <v>12257</v>
      </c>
      <c r="AI9" s="14">
        <v>8851</v>
      </c>
      <c r="AJ9" s="53">
        <v>1508</v>
      </c>
      <c r="AK9" s="61" t="s">
        <v>26</v>
      </c>
      <c r="AL9" s="38"/>
    </row>
    <row r="10" spans="2:38" ht="45" customHeight="1">
      <c r="B10" s="90" t="s">
        <v>27</v>
      </c>
      <c r="C10" s="17">
        <v>-1553</v>
      </c>
      <c r="D10" s="18">
        <v>-712</v>
      </c>
      <c r="E10" s="19">
        <v>-841</v>
      </c>
      <c r="F10" s="17">
        <v>-1222</v>
      </c>
      <c r="G10" s="18">
        <v>-576</v>
      </c>
      <c r="H10" s="20">
        <v>-646</v>
      </c>
      <c r="I10" s="17">
        <v>736</v>
      </c>
      <c r="J10" s="18">
        <v>383</v>
      </c>
      <c r="K10" s="19">
        <v>353</v>
      </c>
      <c r="L10" s="17">
        <v>1958</v>
      </c>
      <c r="M10" s="18">
        <v>959</v>
      </c>
      <c r="N10" s="19">
        <v>999</v>
      </c>
      <c r="O10" s="17">
        <v>-331</v>
      </c>
      <c r="P10" s="18">
        <v>-136</v>
      </c>
      <c r="Q10" s="20">
        <v>-195</v>
      </c>
      <c r="R10" s="17">
        <v>3398</v>
      </c>
      <c r="S10" s="18">
        <v>1738</v>
      </c>
      <c r="T10" s="19">
        <v>1660</v>
      </c>
      <c r="U10" s="17">
        <v>2166</v>
      </c>
      <c r="V10" s="18">
        <v>1085</v>
      </c>
      <c r="W10" s="19">
        <v>1081</v>
      </c>
      <c r="X10" s="17">
        <v>1232</v>
      </c>
      <c r="Y10" s="18">
        <v>653</v>
      </c>
      <c r="Z10" s="19">
        <v>579</v>
      </c>
      <c r="AA10" s="17">
        <v>3729</v>
      </c>
      <c r="AB10" s="18">
        <v>1874</v>
      </c>
      <c r="AC10" s="19">
        <v>1855</v>
      </c>
      <c r="AD10" s="17">
        <v>2192</v>
      </c>
      <c r="AE10" s="18">
        <v>1052</v>
      </c>
      <c r="AF10" s="19">
        <v>1140</v>
      </c>
      <c r="AG10" s="17">
        <v>1537</v>
      </c>
      <c r="AH10" s="18">
        <v>822</v>
      </c>
      <c r="AI10" s="19">
        <v>715</v>
      </c>
      <c r="AJ10" s="54">
        <v>125</v>
      </c>
      <c r="AK10" s="60" t="s">
        <v>27</v>
      </c>
      <c r="AL10" s="38"/>
    </row>
    <row r="11" spans="2:38" ht="45" customHeight="1">
      <c r="B11" s="32" t="s">
        <v>28</v>
      </c>
      <c r="C11" s="12">
        <v>-3543</v>
      </c>
      <c r="D11" s="13">
        <v>-1937</v>
      </c>
      <c r="E11" s="14">
        <v>-1606</v>
      </c>
      <c r="F11" s="12">
        <v>-3137</v>
      </c>
      <c r="G11" s="13">
        <v>-1523</v>
      </c>
      <c r="H11" s="15">
        <v>-1614</v>
      </c>
      <c r="I11" s="12">
        <v>6659</v>
      </c>
      <c r="J11" s="13">
        <v>3411</v>
      </c>
      <c r="K11" s="14">
        <v>3248</v>
      </c>
      <c r="L11" s="12">
        <v>9796</v>
      </c>
      <c r="M11" s="13">
        <v>4934</v>
      </c>
      <c r="N11" s="14">
        <v>4862</v>
      </c>
      <c r="O11" s="12">
        <v>-406</v>
      </c>
      <c r="P11" s="13">
        <v>-414</v>
      </c>
      <c r="Q11" s="15">
        <v>8</v>
      </c>
      <c r="R11" s="12">
        <v>32451</v>
      </c>
      <c r="S11" s="13">
        <v>17837</v>
      </c>
      <c r="T11" s="14">
        <v>14614</v>
      </c>
      <c r="U11" s="12">
        <v>13285</v>
      </c>
      <c r="V11" s="13">
        <v>6661</v>
      </c>
      <c r="W11" s="14">
        <v>6624</v>
      </c>
      <c r="X11" s="12">
        <v>19166</v>
      </c>
      <c r="Y11" s="13">
        <v>11176</v>
      </c>
      <c r="Z11" s="14">
        <v>7990</v>
      </c>
      <c r="AA11" s="12">
        <v>32857</v>
      </c>
      <c r="AB11" s="13">
        <v>18251</v>
      </c>
      <c r="AC11" s="14">
        <v>14606</v>
      </c>
      <c r="AD11" s="12">
        <v>12595</v>
      </c>
      <c r="AE11" s="13">
        <v>6377</v>
      </c>
      <c r="AF11" s="14">
        <v>6218</v>
      </c>
      <c r="AG11" s="12">
        <v>20262</v>
      </c>
      <c r="AH11" s="13">
        <v>11874</v>
      </c>
      <c r="AI11" s="14">
        <v>8388</v>
      </c>
      <c r="AJ11" s="53">
        <v>2195</v>
      </c>
      <c r="AK11" s="61" t="s">
        <v>28</v>
      </c>
      <c r="AL11" s="38"/>
    </row>
    <row r="12" spans="2:38" ht="45" customHeight="1">
      <c r="B12" s="90" t="s">
        <v>29</v>
      </c>
      <c r="C12" s="17">
        <v>-3837</v>
      </c>
      <c r="D12" s="18">
        <v>-1706</v>
      </c>
      <c r="E12" s="19">
        <v>-2131</v>
      </c>
      <c r="F12" s="17">
        <v>-2654</v>
      </c>
      <c r="G12" s="18">
        <v>-1244</v>
      </c>
      <c r="H12" s="20">
        <v>-1410</v>
      </c>
      <c r="I12" s="17">
        <v>745</v>
      </c>
      <c r="J12" s="18">
        <v>373</v>
      </c>
      <c r="K12" s="19">
        <v>372</v>
      </c>
      <c r="L12" s="17">
        <v>3399</v>
      </c>
      <c r="M12" s="18">
        <v>1617</v>
      </c>
      <c r="N12" s="19">
        <v>1782</v>
      </c>
      <c r="O12" s="17">
        <v>-1183</v>
      </c>
      <c r="P12" s="18">
        <v>-462</v>
      </c>
      <c r="Q12" s="20">
        <v>-721</v>
      </c>
      <c r="R12" s="17">
        <v>3865</v>
      </c>
      <c r="S12" s="18">
        <v>2067</v>
      </c>
      <c r="T12" s="19">
        <v>1798</v>
      </c>
      <c r="U12" s="17">
        <v>1975</v>
      </c>
      <c r="V12" s="18">
        <v>1040</v>
      </c>
      <c r="W12" s="19">
        <v>935</v>
      </c>
      <c r="X12" s="17">
        <v>1890</v>
      </c>
      <c r="Y12" s="18">
        <v>1027</v>
      </c>
      <c r="Z12" s="19">
        <v>863</v>
      </c>
      <c r="AA12" s="17">
        <v>5048</v>
      </c>
      <c r="AB12" s="18">
        <v>2529</v>
      </c>
      <c r="AC12" s="19">
        <v>2519</v>
      </c>
      <c r="AD12" s="17">
        <v>2665</v>
      </c>
      <c r="AE12" s="18">
        <v>1324</v>
      </c>
      <c r="AF12" s="19">
        <v>1341</v>
      </c>
      <c r="AG12" s="17">
        <v>2383</v>
      </c>
      <c r="AH12" s="18">
        <v>1205</v>
      </c>
      <c r="AI12" s="19">
        <v>1178</v>
      </c>
      <c r="AJ12" s="54">
        <v>-562</v>
      </c>
      <c r="AK12" s="60" t="s">
        <v>29</v>
      </c>
      <c r="AL12" s="38"/>
    </row>
    <row r="13" spans="2:38" ht="45" customHeight="1">
      <c r="B13" s="91" t="s">
        <v>30</v>
      </c>
      <c r="C13" s="22">
        <v>-1634</v>
      </c>
      <c r="D13" s="23">
        <v>-884</v>
      </c>
      <c r="E13" s="24">
        <v>-750</v>
      </c>
      <c r="F13" s="22">
        <v>-1549</v>
      </c>
      <c r="G13" s="23">
        <v>-724</v>
      </c>
      <c r="H13" s="25">
        <v>-825</v>
      </c>
      <c r="I13" s="22">
        <v>3172</v>
      </c>
      <c r="J13" s="23">
        <v>1603</v>
      </c>
      <c r="K13" s="25">
        <v>1569</v>
      </c>
      <c r="L13" s="24">
        <v>4721</v>
      </c>
      <c r="M13" s="23">
        <v>2327</v>
      </c>
      <c r="N13" s="24">
        <v>2394</v>
      </c>
      <c r="O13" s="22">
        <v>-85</v>
      </c>
      <c r="P13" s="23">
        <v>-160</v>
      </c>
      <c r="Q13" s="25">
        <v>75</v>
      </c>
      <c r="R13" s="22">
        <v>16020</v>
      </c>
      <c r="S13" s="23">
        <v>8856</v>
      </c>
      <c r="T13" s="26">
        <v>7164</v>
      </c>
      <c r="U13" s="22">
        <v>4700</v>
      </c>
      <c r="V13" s="23">
        <v>2366</v>
      </c>
      <c r="W13" s="25">
        <v>2334</v>
      </c>
      <c r="X13" s="24">
        <v>11320</v>
      </c>
      <c r="Y13" s="23">
        <v>6490</v>
      </c>
      <c r="Z13" s="24">
        <v>4830</v>
      </c>
      <c r="AA13" s="22">
        <v>16105</v>
      </c>
      <c r="AB13" s="23">
        <v>9016</v>
      </c>
      <c r="AC13" s="26">
        <v>7089</v>
      </c>
      <c r="AD13" s="22">
        <v>4715</v>
      </c>
      <c r="AE13" s="23">
        <v>2411</v>
      </c>
      <c r="AF13" s="25">
        <v>2304</v>
      </c>
      <c r="AG13" s="24">
        <v>11390</v>
      </c>
      <c r="AH13" s="23">
        <v>6605</v>
      </c>
      <c r="AI13" s="24">
        <v>4785</v>
      </c>
      <c r="AJ13" s="55">
        <v>571</v>
      </c>
      <c r="AK13" s="63" t="s">
        <v>59</v>
      </c>
      <c r="AL13" s="38"/>
    </row>
    <row r="14" spans="2:38" ht="45" customHeight="1">
      <c r="B14" s="34" t="s">
        <v>31</v>
      </c>
      <c r="C14" s="12">
        <v>-910</v>
      </c>
      <c r="D14" s="13">
        <v>-408</v>
      </c>
      <c r="E14" s="14">
        <v>-502</v>
      </c>
      <c r="F14" s="12">
        <v>-667</v>
      </c>
      <c r="G14" s="13">
        <v>-317</v>
      </c>
      <c r="H14" s="15">
        <v>-350</v>
      </c>
      <c r="I14" s="12">
        <v>212</v>
      </c>
      <c r="J14" s="13">
        <v>104</v>
      </c>
      <c r="K14" s="15">
        <v>108</v>
      </c>
      <c r="L14" s="14">
        <v>879</v>
      </c>
      <c r="M14" s="13">
        <v>421</v>
      </c>
      <c r="N14" s="14">
        <v>458</v>
      </c>
      <c r="O14" s="12">
        <v>-243</v>
      </c>
      <c r="P14" s="13">
        <v>-91</v>
      </c>
      <c r="Q14" s="15">
        <v>-152</v>
      </c>
      <c r="R14" s="12">
        <v>1178</v>
      </c>
      <c r="S14" s="13">
        <v>601</v>
      </c>
      <c r="T14" s="28">
        <v>577</v>
      </c>
      <c r="U14" s="12">
        <v>537</v>
      </c>
      <c r="V14" s="13">
        <v>288</v>
      </c>
      <c r="W14" s="15">
        <v>249</v>
      </c>
      <c r="X14" s="14">
        <v>641</v>
      </c>
      <c r="Y14" s="13">
        <v>313</v>
      </c>
      <c r="Z14" s="14">
        <v>328</v>
      </c>
      <c r="AA14" s="12">
        <v>1421</v>
      </c>
      <c r="AB14" s="13">
        <v>692</v>
      </c>
      <c r="AC14" s="28">
        <v>729</v>
      </c>
      <c r="AD14" s="12">
        <v>669</v>
      </c>
      <c r="AE14" s="13">
        <v>332</v>
      </c>
      <c r="AF14" s="15">
        <v>337</v>
      </c>
      <c r="AG14" s="14">
        <v>752</v>
      </c>
      <c r="AH14" s="13">
        <v>360</v>
      </c>
      <c r="AI14" s="14">
        <v>392</v>
      </c>
      <c r="AJ14" s="53">
        <v>-65</v>
      </c>
      <c r="AK14" s="61" t="s">
        <v>60</v>
      </c>
      <c r="AL14" s="38"/>
    </row>
    <row r="15" spans="2:38" ht="45" customHeight="1">
      <c r="B15" s="34" t="s">
        <v>32</v>
      </c>
      <c r="C15" s="12">
        <v>-809</v>
      </c>
      <c r="D15" s="13">
        <v>-437</v>
      </c>
      <c r="E15" s="14">
        <v>-372</v>
      </c>
      <c r="F15" s="12">
        <v>-417</v>
      </c>
      <c r="G15" s="13">
        <v>-234</v>
      </c>
      <c r="H15" s="15">
        <v>-183</v>
      </c>
      <c r="I15" s="12">
        <v>764</v>
      </c>
      <c r="J15" s="13">
        <v>372</v>
      </c>
      <c r="K15" s="15">
        <v>392</v>
      </c>
      <c r="L15" s="14">
        <v>1181</v>
      </c>
      <c r="M15" s="13">
        <v>606</v>
      </c>
      <c r="N15" s="14">
        <v>575</v>
      </c>
      <c r="O15" s="12">
        <v>-392</v>
      </c>
      <c r="P15" s="13">
        <v>-203</v>
      </c>
      <c r="Q15" s="15">
        <v>-189</v>
      </c>
      <c r="R15" s="12">
        <v>3342</v>
      </c>
      <c r="S15" s="13">
        <v>1887</v>
      </c>
      <c r="T15" s="28">
        <v>1455</v>
      </c>
      <c r="U15" s="12">
        <v>1239</v>
      </c>
      <c r="V15" s="13">
        <v>639</v>
      </c>
      <c r="W15" s="15">
        <v>600</v>
      </c>
      <c r="X15" s="14">
        <v>2103</v>
      </c>
      <c r="Y15" s="13">
        <v>1248</v>
      </c>
      <c r="Z15" s="14">
        <v>855</v>
      </c>
      <c r="AA15" s="12">
        <v>3734</v>
      </c>
      <c r="AB15" s="13">
        <v>2090</v>
      </c>
      <c r="AC15" s="28">
        <v>1644</v>
      </c>
      <c r="AD15" s="12">
        <v>1272</v>
      </c>
      <c r="AE15" s="13">
        <v>637</v>
      </c>
      <c r="AF15" s="15">
        <v>635</v>
      </c>
      <c r="AG15" s="14">
        <v>2462</v>
      </c>
      <c r="AH15" s="13">
        <v>1453</v>
      </c>
      <c r="AI15" s="14">
        <v>1009</v>
      </c>
      <c r="AJ15" s="53">
        <v>220</v>
      </c>
      <c r="AK15" s="61" t="s">
        <v>61</v>
      </c>
      <c r="AL15" s="38"/>
    </row>
    <row r="16" spans="2:38" ht="45" customHeight="1">
      <c r="B16" s="34" t="s">
        <v>33</v>
      </c>
      <c r="C16" s="12">
        <v>-735</v>
      </c>
      <c r="D16" s="13">
        <v>-357</v>
      </c>
      <c r="E16" s="14">
        <v>-378</v>
      </c>
      <c r="F16" s="12">
        <v>-448</v>
      </c>
      <c r="G16" s="13">
        <v>-210</v>
      </c>
      <c r="H16" s="15">
        <v>-238</v>
      </c>
      <c r="I16" s="12">
        <v>93</v>
      </c>
      <c r="J16" s="13">
        <v>46</v>
      </c>
      <c r="K16" s="15">
        <v>47</v>
      </c>
      <c r="L16" s="14">
        <v>541</v>
      </c>
      <c r="M16" s="13">
        <v>256</v>
      </c>
      <c r="N16" s="14">
        <v>285</v>
      </c>
      <c r="O16" s="12">
        <v>-287</v>
      </c>
      <c r="P16" s="13">
        <v>-147</v>
      </c>
      <c r="Q16" s="15">
        <v>-140</v>
      </c>
      <c r="R16" s="12">
        <v>647</v>
      </c>
      <c r="S16" s="13">
        <v>364</v>
      </c>
      <c r="T16" s="28">
        <v>283</v>
      </c>
      <c r="U16" s="12">
        <v>239</v>
      </c>
      <c r="V16" s="13">
        <v>122</v>
      </c>
      <c r="W16" s="15">
        <v>117</v>
      </c>
      <c r="X16" s="14">
        <v>408</v>
      </c>
      <c r="Y16" s="13">
        <v>242</v>
      </c>
      <c r="Z16" s="14">
        <v>166</v>
      </c>
      <c r="AA16" s="12">
        <v>934</v>
      </c>
      <c r="AB16" s="13">
        <v>511</v>
      </c>
      <c r="AC16" s="28">
        <v>423</v>
      </c>
      <c r="AD16" s="12">
        <v>373</v>
      </c>
      <c r="AE16" s="13">
        <v>193</v>
      </c>
      <c r="AF16" s="15">
        <v>180</v>
      </c>
      <c r="AG16" s="14">
        <v>561</v>
      </c>
      <c r="AH16" s="13">
        <v>318</v>
      </c>
      <c r="AI16" s="14">
        <v>243</v>
      </c>
      <c r="AJ16" s="53">
        <v>-226</v>
      </c>
      <c r="AK16" s="61" t="s">
        <v>62</v>
      </c>
      <c r="AL16" s="38"/>
    </row>
    <row r="17" spans="2:38" ht="45" customHeight="1">
      <c r="B17" s="34" t="s">
        <v>34</v>
      </c>
      <c r="C17" s="12">
        <v>-366</v>
      </c>
      <c r="D17" s="13">
        <v>-151</v>
      </c>
      <c r="E17" s="14">
        <v>-215</v>
      </c>
      <c r="F17" s="12">
        <v>-264</v>
      </c>
      <c r="G17" s="13">
        <v>-121</v>
      </c>
      <c r="H17" s="15">
        <v>-143</v>
      </c>
      <c r="I17" s="12">
        <v>53</v>
      </c>
      <c r="J17" s="13">
        <v>27</v>
      </c>
      <c r="K17" s="15">
        <v>26</v>
      </c>
      <c r="L17" s="14">
        <v>317</v>
      </c>
      <c r="M17" s="13">
        <v>148</v>
      </c>
      <c r="N17" s="14">
        <v>169</v>
      </c>
      <c r="O17" s="12">
        <v>-102</v>
      </c>
      <c r="P17" s="13">
        <v>-30</v>
      </c>
      <c r="Q17" s="15">
        <v>-72</v>
      </c>
      <c r="R17" s="12">
        <v>245</v>
      </c>
      <c r="S17" s="13">
        <v>146</v>
      </c>
      <c r="T17" s="28">
        <v>99</v>
      </c>
      <c r="U17" s="12">
        <v>145</v>
      </c>
      <c r="V17" s="13">
        <v>85</v>
      </c>
      <c r="W17" s="15">
        <v>60</v>
      </c>
      <c r="X17" s="14">
        <v>100</v>
      </c>
      <c r="Y17" s="13">
        <v>61</v>
      </c>
      <c r="Z17" s="14">
        <v>39</v>
      </c>
      <c r="AA17" s="12">
        <v>347</v>
      </c>
      <c r="AB17" s="13">
        <v>176</v>
      </c>
      <c r="AC17" s="28">
        <v>171</v>
      </c>
      <c r="AD17" s="12">
        <v>229</v>
      </c>
      <c r="AE17" s="13">
        <v>121</v>
      </c>
      <c r="AF17" s="15">
        <v>108</v>
      </c>
      <c r="AG17" s="14">
        <v>118</v>
      </c>
      <c r="AH17" s="13">
        <v>55</v>
      </c>
      <c r="AI17" s="14">
        <v>63</v>
      </c>
      <c r="AJ17" s="92">
        <v>-84</v>
      </c>
      <c r="AK17" s="61" t="s">
        <v>63</v>
      </c>
      <c r="AL17" s="38"/>
    </row>
    <row r="18" spans="2:38" ht="45" customHeight="1">
      <c r="B18" s="34" t="s">
        <v>35</v>
      </c>
      <c r="C18" s="12">
        <v>-917</v>
      </c>
      <c r="D18" s="13">
        <v>-386</v>
      </c>
      <c r="E18" s="14">
        <v>-531</v>
      </c>
      <c r="F18" s="12">
        <v>-609</v>
      </c>
      <c r="G18" s="13">
        <v>-276</v>
      </c>
      <c r="H18" s="15">
        <v>-333</v>
      </c>
      <c r="I18" s="12">
        <v>335</v>
      </c>
      <c r="J18" s="13">
        <v>173</v>
      </c>
      <c r="K18" s="15">
        <v>162</v>
      </c>
      <c r="L18" s="14">
        <v>944</v>
      </c>
      <c r="M18" s="13">
        <v>449</v>
      </c>
      <c r="N18" s="14">
        <v>495</v>
      </c>
      <c r="O18" s="12">
        <v>-308</v>
      </c>
      <c r="P18" s="13">
        <v>-110</v>
      </c>
      <c r="Q18" s="15">
        <v>-198</v>
      </c>
      <c r="R18" s="12">
        <v>1547</v>
      </c>
      <c r="S18" s="13">
        <v>853</v>
      </c>
      <c r="T18" s="28">
        <v>694</v>
      </c>
      <c r="U18" s="12">
        <v>550</v>
      </c>
      <c r="V18" s="13">
        <v>283</v>
      </c>
      <c r="W18" s="15">
        <v>267</v>
      </c>
      <c r="X18" s="14">
        <v>997</v>
      </c>
      <c r="Y18" s="13">
        <v>570</v>
      </c>
      <c r="Z18" s="14">
        <v>427</v>
      </c>
      <c r="AA18" s="12">
        <v>1855</v>
      </c>
      <c r="AB18" s="13">
        <v>963</v>
      </c>
      <c r="AC18" s="28">
        <v>892</v>
      </c>
      <c r="AD18" s="12">
        <v>770</v>
      </c>
      <c r="AE18" s="13">
        <v>372</v>
      </c>
      <c r="AF18" s="15">
        <v>398</v>
      </c>
      <c r="AG18" s="14">
        <v>1085</v>
      </c>
      <c r="AH18" s="13">
        <v>591</v>
      </c>
      <c r="AI18" s="14">
        <v>494</v>
      </c>
      <c r="AJ18" s="53">
        <v>-108</v>
      </c>
      <c r="AK18" s="61" t="s">
        <v>64</v>
      </c>
      <c r="AL18" s="38"/>
    </row>
    <row r="19" spans="2:38" ht="45" customHeight="1">
      <c r="B19" s="34" t="s">
        <v>36</v>
      </c>
      <c r="C19" s="12">
        <v>-387</v>
      </c>
      <c r="D19" s="13">
        <v>-193</v>
      </c>
      <c r="E19" s="14">
        <v>-194</v>
      </c>
      <c r="F19" s="12">
        <v>-258</v>
      </c>
      <c r="G19" s="13">
        <v>-131</v>
      </c>
      <c r="H19" s="15">
        <v>-127</v>
      </c>
      <c r="I19" s="12">
        <v>92</v>
      </c>
      <c r="J19" s="13">
        <v>48</v>
      </c>
      <c r="K19" s="15">
        <v>44</v>
      </c>
      <c r="L19" s="14">
        <v>350</v>
      </c>
      <c r="M19" s="13">
        <v>179</v>
      </c>
      <c r="N19" s="14">
        <v>171</v>
      </c>
      <c r="O19" s="12">
        <v>-129</v>
      </c>
      <c r="P19" s="13">
        <v>-62</v>
      </c>
      <c r="Q19" s="15">
        <v>-67</v>
      </c>
      <c r="R19" s="12">
        <v>443</v>
      </c>
      <c r="S19" s="13">
        <v>227</v>
      </c>
      <c r="T19" s="28">
        <v>216</v>
      </c>
      <c r="U19" s="12">
        <v>254</v>
      </c>
      <c r="V19" s="13">
        <v>128</v>
      </c>
      <c r="W19" s="15">
        <v>126</v>
      </c>
      <c r="X19" s="14">
        <v>189</v>
      </c>
      <c r="Y19" s="13">
        <v>99</v>
      </c>
      <c r="Z19" s="14">
        <v>90</v>
      </c>
      <c r="AA19" s="12">
        <v>572</v>
      </c>
      <c r="AB19" s="13">
        <v>289</v>
      </c>
      <c r="AC19" s="28">
        <v>283</v>
      </c>
      <c r="AD19" s="12">
        <v>359</v>
      </c>
      <c r="AE19" s="13">
        <v>176</v>
      </c>
      <c r="AF19" s="15">
        <v>183</v>
      </c>
      <c r="AG19" s="14">
        <v>213</v>
      </c>
      <c r="AH19" s="13">
        <v>113</v>
      </c>
      <c r="AI19" s="14">
        <v>100</v>
      </c>
      <c r="AJ19" s="53">
        <v>-8</v>
      </c>
      <c r="AK19" s="61" t="s">
        <v>65</v>
      </c>
      <c r="AL19" s="38"/>
    </row>
    <row r="20" spans="2:38" ht="45" customHeight="1">
      <c r="B20" s="34" t="s">
        <v>15</v>
      </c>
      <c r="C20" s="12">
        <v>81</v>
      </c>
      <c r="D20" s="13">
        <v>20</v>
      </c>
      <c r="E20" s="14">
        <v>61</v>
      </c>
      <c r="F20" s="12">
        <v>-91</v>
      </c>
      <c r="G20" s="13">
        <v>-40</v>
      </c>
      <c r="H20" s="15">
        <v>-51</v>
      </c>
      <c r="I20" s="12">
        <v>276</v>
      </c>
      <c r="J20" s="13">
        <v>152</v>
      </c>
      <c r="K20" s="15">
        <v>124</v>
      </c>
      <c r="L20" s="14">
        <v>367</v>
      </c>
      <c r="M20" s="13">
        <v>192</v>
      </c>
      <c r="N20" s="14">
        <v>175</v>
      </c>
      <c r="O20" s="12">
        <v>172</v>
      </c>
      <c r="P20" s="13">
        <v>60</v>
      </c>
      <c r="Q20" s="15">
        <v>112</v>
      </c>
      <c r="R20" s="12">
        <v>1145</v>
      </c>
      <c r="S20" s="13">
        <v>561</v>
      </c>
      <c r="T20" s="28">
        <v>584</v>
      </c>
      <c r="U20" s="12">
        <v>774</v>
      </c>
      <c r="V20" s="13">
        <v>354</v>
      </c>
      <c r="W20" s="15">
        <v>420</v>
      </c>
      <c r="X20" s="14">
        <v>371</v>
      </c>
      <c r="Y20" s="13">
        <v>207</v>
      </c>
      <c r="Z20" s="14">
        <v>164</v>
      </c>
      <c r="AA20" s="12">
        <v>973</v>
      </c>
      <c r="AB20" s="13">
        <v>501</v>
      </c>
      <c r="AC20" s="28">
        <v>472</v>
      </c>
      <c r="AD20" s="12">
        <v>566</v>
      </c>
      <c r="AE20" s="13">
        <v>279</v>
      </c>
      <c r="AF20" s="15">
        <v>287</v>
      </c>
      <c r="AG20" s="14">
        <v>407</v>
      </c>
      <c r="AH20" s="13">
        <v>222</v>
      </c>
      <c r="AI20" s="14">
        <v>185</v>
      </c>
      <c r="AJ20" s="53">
        <v>205</v>
      </c>
      <c r="AK20" s="61" t="s">
        <v>15</v>
      </c>
      <c r="AL20" s="38"/>
    </row>
    <row r="21" spans="2:38" ht="45" customHeight="1">
      <c r="B21" s="34" t="s">
        <v>17</v>
      </c>
      <c r="C21" s="12">
        <v>-416</v>
      </c>
      <c r="D21" s="13">
        <v>-256</v>
      </c>
      <c r="E21" s="14">
        <v>-160</v>
      </c>
      <c r="F21" s="12">
        <v>-330</v>
      </c>
      <c r="G21" s="13">
        <v>-163</v>
      </c>
      <c r="H21" s="15">
        <v>-167</v>
      </c>
      <c r="I21" s="12">
        <v>764</v>
      </c>
      <c r="J21" s="13">
        <v>414</v>
      </c>
      <c r="K21" s="15">
        <v>350</v>
      </c>
      <c r="L21" s="14">
        <v>1094</v>
      </c>
      <c r="M21" s="13">
        <v>577</v>
      </c>
      <c r="N21" s="14">
        <v>517</v>
      </c>
      <c r="O21" s="12">
        <v>-86</v>
      </c>
      <c r="P21" s="13">
        <v>-93</v>
      </c>
      <c r="Q21" s="15">
        <v>7</v>
      </c>
      <c r="R21" s="12">
        <v>3153</v>
      </c>
      <c r="S21" s="13">
        <v>1695</v>
      </c>
      <c r="T21" s="28">
        <v>1458</v>
      </c>
      <c r="U21" s="12">
        <v>1982</v>
      </c>
      <c r="V21" s="13">
        <v>1004</v>
      </c>
      <c r="W21" s="15">
        <v>978</v>
      </c>
      <c r="X21" s="14">
        <v>1171</v>
      </c>
      <c r="Y21" s="13">
        <v>691</v>
      </c>
      <c r="Z21" s="14">
        <v>480</v>
      </c>
      <c r="AA21" s="12">
        <v>3239</v>
      </c>
      <c r="AB21" s="13">
        <v>1788</v>
      </c>
      <c r="AC21" s="28">
        <v>1451</v>
      </c>
      <c r="AD21" s="12">
        <v>1661</v>
      </c>
      <c r="AE21" s="13">
        <v>860</v>
      </c>
      <c r="AF21" s="15">
        <v>801</v>
      </c>
      <c r="AG21" s="14">
        <v>1578</v>
      </c>
      <c r="AH21" s="13">
        <v>928</v>
      </c>
      <c r="AI21" s="14">
        <v>650</v>
      </c>
      <c r="AJ21" s="53">
        <v>352</v>
      </c>
      <c r="AK21" s="61" t="s">
        <v>17</v>
      </c>
      <c r="AL21" s="38"/>
    </row>
    <row r="22" spans="2:38" ht="45" customHeight="1">
      <c r="B22" s="34" t="s">
        <v>18</v>
      </c>
      <c r="C22" s="12">
        <v>-171</v>
      </c>
      <c r="D22" s="13">
        <v>-89</v>
      </c>
      <c r="E22" s="14">
        <v>-82</v>
      </c>
      <c r="F22" s="12">
        <v>-120</v>
      </c>
      <c r="G22" s="13">
        <v>-60</v>
      </c>
      <c r="H22" s="15">
        <v>-60</v>
      </c>
      <c r="I22" s="12">
        <v>345</v>
      </c>
      <c r="J22" s="13">
        <v>181</v>
      </c>
      <c r="K22" s="15">
        <v>164</v>
      </c>
      <c r="L22" s="14">
        <v>465</v>
      </c>
      <c r="M22" s="13">
        <v>241</v>
      </c>
      <c r="N22" s="14">
        <v>224</v>
      </c>
      <c r="O22" s="12">
        <v>-51</v>
      </c>
      <c r="P22" s="13">
        <v>-29</v>
      </c>
      <c r="Q22" s="15">
        <v>-22</v>
      </c>
      <c r="R22" s="12">
        <v>1661</v>
      </c>
      <c r="S22" s="13">
        <v>952</v>
      </c>
      <c r="T22" s="28">
        <v>709</v>
      </c>
      <c r="U22" s="12">
        <v>898</v>
      </c>
      <c r="V22" s="13">
        <v>456</v>
      </c>
      <c r="W22" s="15">
        <v>442</v>
      </c>
      <c r="X22" s="14">
        <v>763</v>
      </c>
      <c r="Y22" s="13">
        <v>496</v>
      </c>
      <c r="Z22" s="14">
        <v>267</v>
      </c>
      <c r="AA22" s="12">
        <v>1712</v>
      </c>
      <c r="AB22" s="13">
        <v>981</v>
      </c>
      <c r="AC22" s="28">
        <v>731</v>
      </c>
      <c r="AD22" s="12">
        <v>780</v>
      </c>
      <c r="AE22" s="13">
        <v>386</v>
      </c>
      <c r="AF22" s="15">
        <v>394</v>
      </c>
      <c r="AG22" s="14">
        <v>932</v>
      </c>
      <c r="AH22" s="13">
        <v>595</v>
      </c>
      <c r="AI22" s="14">
        <v>337</v>
      </c>
      <c r="AJ22" s="53">
        <v>147</v>
      </c>
      <c r="AK22" s="61" t="s">
        <v>18</v>
      </c>
      <c r="AL22" s="38"/>
    </row>
    <row r="23" spans="2:38" ht="45" customHeight="1">
      <c r="B23" s="36" t="s">
        <v>53</v>
      </c>
      <c r="C23" s="17">
        <v>437</v>
      </c>
      <c r="D23" s="18">
        <v>210</v>
      </c>
      <c r="E23" s="19">
        <v>227</v>
      </c>
      <c r="F23" s="17">
        <v>184</v>
      </c>
      <c r="G23" s="18">
        <v>85</v>
      </c>
      <c r="H23" s="20">
        <v>99</v>
      </c>
      <c r="I23" s="17">
        <v>562</v>
      </c>
      <c r="J23" s="18">
        <v>281</v>
      </c>
      <c r="K23" s="20">
        <v>281</v>
      </c>
      <c r="L23" s="19">
        <v>378</v>
      </c>
      <c r="M23" s="18">
        <v>196</v>
      </c>
      <c r="N23" s="19">
        <v>182</v>
      </c>
      <c r="O23" s="17">
        <v>253</v>
      </c>
      <c r="P23" s="18">
        <v>125</v>
      </c>
      <c r="Q23" s="20">
        <v>128</v>
      </c>
      <c r="R23" s="17">
        <v>3537</v>
      </c>
      <c r="S23" s="18">
        <v>2024</v>
      </c>
      <c r="T23" s="31">
        <v>1513</v>
      </c>
      <c r="U23" s="17">
        <v>1776</v>
      </c>
      <c r="V23" s="18">
        <v>891</v>
      </c>
      <c r="W23" s="20">
        <v>885</v>
      </c>
      <c r="X23" s="19">
        <v>1761</v>
      </c>
      <c r="Y23" s="18">
        <v>1133</v>
      </c>
      <c r="Z23" s="19">
        <v>628</v>
      </c>
      <c r="AA23" s="17">
        <v>3284</v>
      </c>
      <c r="AB23" s="18">
        <v>1899</v>
      </c>
      <c r="AC23" s="31">
        <v>1385</v>
      </c>
      <c r="AD23" s="17">
        <v>1674</v>
      </c>
      <c r="AE23" s="18">
        <v>882</v>
      </c>
      <c r="AF23" s="20">
        <v>792</v>
      </c>
      <c r="AG23" s="19">
        <v>1610</v>
      </c>
      <c r="AH23" s="18">
        <v>1017</v>
      </c>
      <c r="AI23" s="19">
        <v>593</v>
      </c>
      <c r="AJ23" s="54">
        <v>504</v>
      </c>
      <c r="AK23" s="60" t="s">
        <v>75</v>
      </c>
      <c r="AL23" s="38"/>
    </row>
    <row r="24" spans="2:38" ht="45" customHeight="1">
      <c r="B24" s="32" t="s">
        <v>37</v>
      </c>
      <c r="C24" s="12">
        <v>-12</v>
      </c>
      <c r="D24" s="13">
        <v>-2</v>
      </c>
      <c r="E24" s="14">
        <v>-10</v>
      </c>
      <c r="F24" s="12">
        <v>-7</v>
      </c>
      <c r="G24" s="13">
        <v>-6</v>
      </c>
      <c r="H24" s="15">
        <v>-1</v>
      </c>
      <c r="I24" s="12">
        <v>46</v>
      </c>
      <c r="J24" s="13">
        <v>22</v>
      </c>
      <c r="K24" s="14">
        <v>24</v>
      </c>
      <c r="L24" s="12">
        <v>53</v>
      </c>
      <c r="M24" s="13">
        <v>28</v>
      </c>
      <c r="N24" s="14">
        <v>25</v>
      </c>
      <c r="O24" s="12">
        <v>-5</v>
      </c>
      <c r="P24" s="13">
        <v>4</v>
      </c>
      <c r="Q24" s="15">
        <v>-9</v>
      </c>
      <c r="R24" s="12">
        <v>141</v>
      </c>
      <c r="S24" s="13">
        <v>85</v>
      </c>
      <c r="T24" s="14">
        <v>56</v>
      </c>
      <c r="U24" s="12">
        <v>98</v>
      </c>
      <c r="V24" s="13">
        <v>57</v>
      </c>
      <c r="W24" s="14">
        <v>41</v>
      </c>
      <c r="X24" s="12">
        <v>43</v>
      </c>
      <c r="Y24" s="13">
        <v>28</v>
      </c>
      <c r="Z24" s="14">
        <v>15</v>
      </c>
      <c r="AA24" s="12">
        <v>146</v>
      </c>
      <c r="AB24" s="13">
        <v>81</v>
      </c>
      <c r="AC24" s="14">
        <v>65</v>
      </c>
      <c r="AD24" s="12">
        <v>92</v>
      </c>
      <c r="AE24" s="13">
        <v>46</v>
      </c>
      <c r="AF24" s="14">
        <v>46</v>
      </c>
      <c r="AG24" s="12">
        <v>54</v>
      </c>
      <c r="AH24" s="13">
        <v>35</v>
      </c>
      <c r="AI24" s="14">
        <v>19</v>
      </c>
      <c r="AJ24" s="53">
        <v>31</v>
      </c>
      <c r="AK24" s="61" t="s">
        <v>37</v>
      </c>
      <c r="AL24" s="38"/>
    </row>
    <row r="25" spans="2:38" ht="45" customHeight="1">
      <c r="B25" s="36" t="s">
        <v>77</v>
      </c>
      <c r="C25" s="17">
        <v>-12</v>
      </c>
      <c r="D25" s="18">
        <v>-2</v>
      </c>
      <c r="E25" s="19">
        <v>-10</v>
      </c>
      <c r="F25" s="17">
        <v>-7</v>
      </c>
      <c r="G25" s="18">
        <v>-6</v>
      </c>
      <c r="H25" s="20">
        <v>-1</v>
      </c>
      <c r="I25" s="17">
        <v>46</v>
      </c>
      <c r="J25" s="18">
        <v>22</v>
      </c>
      <c r="K25" s="20">
        <v>24</v>
      </c>
      <c r="L25" s="19">
        <v>53</v>
      </c>
      <c r="M25" s="18">
        <v>28</v>
      </c>
      <c r="N25" s="19">
        <v>25</v>
      </c>
      <c r="O25" s="17">
        <v>-5</v>
      </c>
      <c r="P25" s="18">
        <v>4</v>
      </c>
      <c r="Q25" s="20">
        <v>-9</v>
      </c>
      <c r="R25" s="17">
        <v>141</v>
      </c>
      <c r="S25" s="18">
        <v>85</v>
      </c>
      <c r="T25" s="31">
        <v>56</v>
      </c>
      <c r="U25" s="17">
        <v>98</v>
      </c>
      <c r="V25" s="18">
        <v>57</v>
      </c>
      <c r="W25" s="20">
        <v>41</v>
      </c>
      <c r="X25" s="19">
        <v>43</v>
      </c>
      <c r="Y25" s="18">
        <v>28</v>
      </c>
      <c r="Z25" s="19">
        <v>15</v>
      </c>
      <c r="AA25" s="17">
        <v>146</v>
      </c>
      <c r="AB25" s="18">
        <v>81</v>
      </c>
      <c r="AC25" s="31">
        <v>65</v>
      </c>
      <c r="AD25" s="17">
        <v>92</v>
      </c>
      <c r="AE25" s="18">
        <v>46</v>
      </c>
      <c r="AF25" s="20">
        <v>46</v>
      </c>
      <c r="AG25" s="19">
        <v>54</v>
      </c>
      <c r="AH25" s="18">
        <v>35</v>
      </c>
      <c r="AI25" s="19">
        <v>19</v>
      </c>
      <c r="AJ25" s="54">
        <v>31</v>
      </c>
      <c r="AK25" s="60" t="s">
        <v>67</v>
      </c>
      <c r="AL25" s="38"/>
    </row>
    <row r="26" spans="2:38" ht="45" customHeight="1">
      <c r="B26" s="32" t="s">
        <v>38</v>
      </c>
      <c r="C26" s="12">
        <v>-102</v>
      </c>
      <c r="D26" s="13">
        <v>-113</v>
      </c>
      <c r="E26" s="14">
        <v>11</v>
      </c>
      <c r="F26" s="12">
        <v>-198</v>
      </c>
      <c r="G26" s="13">
        <v>-105</v>
      </c>
      <c r="H26" s="15">
        <v>-93</v>
      </c>
      <c r="I26" s="12">
        <v>395</v>
      </c>
      <c r="J26" s="13">
        <v>213</v>
      </c>
      <c r="K26" s="14">
        <v>182</v>
      </c>
      <c r="L26" s="12">
        <v>593</v>
      </c>
      <c r="M26" s="13">
        <v>318</v>
      </c>
      <c r="N26" s="14">
        <v>275</v>
      </c>
      <c r="O26" s="12">
        <v>96</v>
      </c>
      <c r="P26" s="13">
        <v>-8</v>
      </c>
      <c r="Q26" s="15">
        <v>104</v>
      </c>
      <c r="R26" s="12">
        <v>1905</v>
      </c>
      <c r="S26" s="13">
        <v>924</v>
      </c>
      <c r="T26" s="14">
        <v>981</v>
      </c>
      <c r="U26" s="12">
        <v>1268</v>
      </c>
      <c r="V26" s="13">
        <v>611</v>
      </c>
      <c r="W26" s="14">
        <v>657</v>
      </c>
      <c r="X26" s="12">
        <v>637</v>
      </c>
      <c r="Y26" s="13">
        <v>313</v>
      </c>
      <c r="Z26" s="14">
        <v>324</v>
      </c>
      <c r="AA26" s="12">
        <v>1809</v>
      </c>
      <c r="AB26" s="13">
        <v>932</v>
      </c>
      <c r="AC26" s="14">
        <v>877</v>
      </c>
      <c r="AD26" s="12">
        <v>1065</v>
      </c>
      <c r="AE26" s="13">
        <v>504</v>
      </c>
      <c r="AF26" s="14">
        <v>561</v>
      </c>
      <c r="AG26" s="12">
        <v>744</v>
      </c>
      <c r="AH26" s="13">
        <v>428</v>
      </c>
      <c r="AI26" s="14">
        <v>316</v>
      </c>
      <c r="AJ26" s="53">
        <v>273</v>
      </c>
      <c r="AK26" s="61" t="s">
        <v>38</v>
      </c>
      <c r="AL26" s="38"/>
    </row>
    <row r="27" spans="2:38" ht="45" customHeight="1">
      <c r="B27" s="34" t="s">
        <v>39</v>
      </c>
      <c r="C27" s="12">
        <v>25</v>
      </c>
      <c r="D27" s="13">
        <v>7</v>
      </c>
      <c r="E27" s="14">
        <v>18</v>
      </c>
      <c r="F27" s="12">
        <v>-88</v>
      </c>
      <c r="G27" s="13">
        <v>-53</v>
      </c>
      <c r="H27" s="15">
        <v>-35</v>
      </c>
      <c r="I27" s="12">
        <v>253</v>
      </c>
      <c r="J27" s="13">
        <v>134</v>
      </c>
      <c r="K27" s="15">
        <v>119</v>
      </c>
      <c r="L27" s="14">
        <v>341</v>
      </c>
      <c r="M27" s="13">
        <v>187</v>
      </c>
      <c r="N27" s="14">
        <v>154</v>
      </c>
      <c r="O27" s="65">
        <v>113</v>
      </c>
      <c r="P27" s="13">
        <v>60</v>
      </c>
      <c r="Q27" s="15">
        <v>53</v>
      </c>
      <c r="R27" s="12">
        <v>1115</v>
      </c>
      <c r="S27" s="13">
        <v>568</v>
      </c>
      <c r="T27" s="28">
        <v>547</v>
      </c>
      <c r="U27" s="12">
        <v>770</v>
      </c>
      <c r="V27" s="13">
        <v>390</v>
      </c>
      <c r="W27" s="15">
        <v>380</v>
      </c>
      <c r="X27" s="14">
        <v>345</v>
      </c>
      <c r="Y27" s="13">
        <v>178</v>
      </c>
      <c r="Z27" s="14">
        <v>167</v>
      </c>
      <c r="AA27" s="12">
        <v>1002</v>
      </c>
      <c r="AB27" s="13">
        <v>508</v>
      </c>
      <c r="AC27" s="28">
        <v>494</v>
      </c>
      <c r="AD27" s="12">
        <v>593</v>
      </c>
      <c r="AE27" s="13">
        <v>277</v>
      </c>
      <c r="AF27" s="15">
        <v>316</v>
      </c>
      <c r="AG27" s="14">
        <v>409</v>
      </c>
      <c r="AH27" s="13">
        <v>231</v>
      </c>
      <c r="AI27" s="14">
        <v>178</v>
      </c>
      <c r="AJ27" s="53">
        <v>208</v>
      </c>
      <c r="AK27" s="61" t="s">
        <v>69</v>
      </c>
      <c r="AL27" s="38"/>
    </row>
    <row r="28" spans="2:38" ht="45" customHeight="1">
      <c r="B28" s="36" t="s">
        <v>40</v>
      </c>
      <c r="C28" s="17">
        <v>-127</v>
      </c>
      <c r="D28" s="18">
        <v>-120</v>
      </c>
      <c r="E28" s="19">
        <v>-7</v>
      </c>
      <c r="F28" s="17">
        <v>-110</v>
      </c>
      <c r="G28" s="18">
        <v>-52</v>
      </c>
      <c r="H28" s="20">
        <v>-58</v>
      </c>
      <c r="I28" s="17">
        <v>142</v>
      </c>
      <c r="J28" s="18">
        <v>79</v>
      </c>
      <c r="K28" s="20">
        <v>63</v>
      </c>
      <c r="L28" s="19">
        <v>252</v>
      </c>
      <c r="M28" s="18">
        <v>131</v>
      </c>
      <c r="N28" s="19">
        <v>121</v>
      </c>
      <c r="O28" s="17">
        <v>-17</v>
      </c>
      <c r="P28" s="18">
        <v>-68</v>
      </c>
      <c r="Q28" s="20">
        <v>51</v>
      </c>
      <c r="R28" s="17">
        <v>790</v>
      </c>
      <c r="S28" s="18">
        <v>356</v>
      </c>
      <c r="T28" s="31">
        <v>434</v>
      </c>
      <c r="U28" s="17">
        <v>498</v>
      </c>
      <c r="V28" s="18">
        <v>221</v>
      </c>
      <c r="W28" s="20">
        <v>277</v>
      </c>
      <c r="X28" s="19">
        <v>292</v>
      </c>
      <c r="Y28" s="18">
        <v>135</v>
      </c>
      <c r="Z28" s="19">
        <v>157</v>
      </c>
      <c r="AA28" s="17">
        <v>807</v>
      </c>
      <c r="AB28" s="18">
        <v>424</v>
      </c>
      <c r="AC28" s="31">
        <v>383</v>
      </c>
      <c r="AD28" s="17">
        <v>472</v>
      </c>
      <c r="AE28" s="18">
        <v>227</v>
      </c>
      <c r="AF28" s="20">
        <v>245</v>
      </c>
      <c r="AG28" s="19">
        <v>335</v>
      </c>
      <c r="AH28" s="18">
        <v>197</v>
      </c>
      <c r="AI28" s="19">
        <v>138</v>
      </c>
      <c r="AJ28" s="54">
        <v>65</v>
      </c>
      <c r="AK28" s="60" t="s">
        <v>70</v>
      </c>
      <c r="AL28" s="38"/>
    </row>
    <row r="29" spans="2:38" ht="45" customHeight="1">
      <c r="B29" s="32" t="s">
        <v>41</v>
      </c>
      <c r="C29" s="12">
        <v>-621</v>
      </c>
      <c r="D29" s="13">
        <v>-258</v>
      </c>
      <c r="E29" s="14">
        <v>-363</v>
      </c>
      <c r="F29" s="12">
        <v>-404</v>
      </c>
      <c r="G29" s="13">
        <v>-191</v>
      </c>
      <c r="H29" s="15">
        <v>-213</v>
      </c>
      <c r="I29" s="12">
        <v>96</v>
      </c>
      <c r="J29" s="13">
        <v>51</v>
      </c>
      <c r="K29" s="14">
        <v>45</v>
      </c>
      <c r="L29" s="12">
        <v>500</v>
      </c>
      <c r="M29" s="13">
        <v>242</v>
      </c>
      <c r="N29" s="14">
        <v>258</v>
      </c>
      <c r="O29" s="12">
        <v>-217</v>
      </c>
      <c r="P29" s="13">
        <v>-67</v>
      </c>
      <c r="Q29" s="15">
        <v>-150</v>
      </c>
      <c r="R29" s="12">
        <v>575</v>
      </c>
      <c r="S29" s="13">
        <v>294</v>
      </c>
      <c r="T29" s="14">
        <v>281</v>
      </c>
      <c r="U29" s="12">
        <v>305</v>
      </c>
      <c r="V29" s="13">
        <v>147</v>
      </c>
      <c r="W29" s="14">
        <v>158</v>
      </c>
      <c r="X29" s="12">
        <v>270</v>
      </c>
      <c r="Y29" s="13">
        <v>147</v>
      </c>
      <c r="Z29" s="14">
        <v>123</v>
      </c>
      <c r="AA29" s="12">
        <v>792</v>
      </c>
      <c r="AB29" s="13">
        <v>361</v>
      </c>
      <c r="AC29" s="14">
        <v>431</v>
      </c>
      <c r="AD29" s="12">
        <v>456</v>
      </c>
      <c r="AE29" s="13">
        <v>227</v>
      </c>
      <c r="AF29" s="14">
        <v>229</v>
      </c>
      <c r="AG29" s="12">
        <v>336</v>
      </c>
      <c r="AH29" s="13">
        <v>134</v>
      </c>
      <c r="AI29" s="14">
        <v>202</v>
      </c>
      <c r="AJ29" s="53">
        <v>-42</v>
      </c>
      <c r="AK29" s="61" t="s">
        <v>41</v>
      </c>
      <c r="AL29" s="38"/>
    </row>
    <row r="30" spans="2:38" ht="45" customHeight="1">
      <c r="B30" s="34" t="s">
        <v>42</v>
      </c>
      <c r="C30" s="12">
        <v>-382</v>
      </c>
      <c r="D30" s="13">
        <v>-145</v>
      </c>
      <c r="E30" s="14">
        <v>-237</v>
      </c>
      <c r="F30" s="12">
        <v>-268</v>
      </c>
      <c r="G30" s="13">
        <v>-122</v>
      </c>
      <c r="H30" s="15">
        <v>-146</v>
      </c>
      <c r="I30" s="12">
        <v>49</v>
      </c>
      <c r="J30" s="13">
        <v>25</v>
      </c>
      <c r="K30" s="15">
        <v>24</v>
      </c>
      <c r="L30" s="14">
        <v>317</v>
      </c>
      <c r="M30" s="13">
        <v>147</v>
      </c>
      <c r="N30" s="14">
        <v>170</v>
      </c>
      <c r="O30" s="12">
        <v>-114</v>
      </c>
      <c r="P30" s="13">
        <v>-23</v>
      </c>
      <c r="Q30" s="15">
        <v>-91</v>
      </c>
      <c r="R30" s="12">
        <v>341</v>
      </c>
      <c r="S30" s="13">
        <v>187</v>
      </c>
      <c r="T30" s="28">
        <v>154</v>
      </c>
      <c r="U30" s="12">
        <v>164</v>
      </c>
      <c r="V30" s="13">
        <v>80</v>
      </c>
      <c r="W30" s="15">
        <v>84</v>
      </c>
      <c r="X30" s="14">
        <v>177</v>
      </c>
      <c r="Y30" s="13">
        <v>107</v>
      </c>
      <c r="Z30" s="14">
        <v>70</v>
      </c>
      <c r="AA30" s="12">
        <v>455</v>
      </c>
      <c r="AB30" s="13">
        <v>210</v>
      </c>
      <c r="AC30" s="28">
        <v>245</v>
      </c>
      <c r="AD30" s="12">
        <v>254</v>
      </c>
      <c r="AE30" s="13">
        <v>126</v>
      </c>
      <c r="AF30" s="15">
        <v>128</v>
      </c>
      <c r="AG30" s="14">
        <v>201</v>
      </c>
      <c r="AH30" s="13">
        <v>84</v>
      </c>
      <c r="AI30" s="14">
        <v>117</v>
      </c>
      <c r="AJ30" s="53">
        <v>-13</v>
      </c>
      <c r="AK30" s="61" t="s">
        <v>72</v>
      </c>
      <c r="AL30" s="38"/>
    </row>
    <row r="31" spans="2:38" ht="45" customHeight="1">
      <c r="B31" s="37" t="s">
        <v>22</v>
      </c>
      <c r="C31" s="17">
        <v>-239</v>
      </c>
      <c r="D31" s="18">
        <v>-113</v>
      </c>
      <c r="E31" s="19">
        <v>-126</v>
      </c>
      <c r="F31" s="17">
        <v>-136</v>
      </c>
      <c r="G31" s="18">
        <v>-69</v>
      </c>
      <c r="H31" s="20">
        <v>-67</v>
      </c>
      <c r="I31" s="17">
        <v>47</v>
      </c>
      <c r="J31" s="18">
        <v>26</v>
      </c>
      <c r="K31" s="20">
        <v>21</v>
      </c>
      <c r="L31" s="19">
        <v>183</v>
      </c>
      <c r="M31" s="18">
        <v>95</v>
      </c>
      <c r="N31" s="19">
        <v>88</v>
      </c>
      <c r="O31" s="17">
        <v>-103</v>
      </c>
      <c r="P31" s="18">
        <v>-44</v>
      </c>
      <c r="Q31" s="20">
        <v>-59</v>
      </c>
      <c r="R31" s="17">
        <v>234</v>
      </c>
      <c r="S31" s="18">
        <v>107</v>
      </c>
      <c r="T31" s="31">
        <v>127</v>
      </c>
      <c r="U31" s="17">
        <v>141</v>
      </c>
      <c r="V31" s="18">
        <v>67</v>
      </c>
      <c r="W31" s="20">
        <v>74</v>
      </c>
      <c r="X31" s="19">
        <v>93</v>
      </c>
      <c r="Y31" s="18">
        <v>40</v>
      </c>
      <c r="Z31" s="19">
        <v>53</v>
      </c>
      <c r="AA31" s="17">
        <v>337</v>
      </c>
      <c r="AB31" s="18">
        <v>151</v>
      </c>
      <c r="AC31" s="31">
        <v>186</v>
      </c>
      <c r="AD31" s="17">
        <v>202</v>
      </c>
      <c r="AE31" s="18">
        <v>101</v>
      </c>
      <c r="AF31" s="20">
        <v>101</v>
      </c>
      <c r="AG31" s="19">
        <v>135</v>
      </c>
      <c r="AH31" s="18">
        <v>50</v>
      </c>
      <c r="AI31" s="19">
        <v>85</v>
      </c>
      <c r="AJ31" s="54">
        <v>-29</v>
      </c>
      <c r="AK31" s="62" t="s">
        <v>22</v>
      </c>
      <c r="AL31" s="38"/>
    </row>
    <row r="32" spans="2:38" ht="45" customHeight="1">
      <c r="B32" s="32" t="s">
        <v>43</v>
      </c>
      <c r="C32" s="12">
        <v>-247</v>
      </c>
      <c r="D32" s="13">
        <v>-103</v>
      </c>
      <c r="E32" s="14">
        <v>-144</v>
      </c>
      <c r="F32" s="12">
        <v>-181</v>
      </c>
      <c r="G32" s="13">
        <v>-80</v>
      </c>
      <c r="H32" s="15">
        <v>-101</v>
      </c>
      <c r="I32" s="12">
        <v>95</v>
      </c>
      <c r="J32" s="13">
        <v>49</v>
      </c>
      <c r="K32" s="14">
        <v>46</v>
      </c>
      <c r="L32" s="12">
        <v>276</v>
      </c>
      <c r="M32" s="13">
        <v>129</v>
      </c>
      <c r="N32" s="14">
        <v>147</v>
      </c>
      <c r="O32" s="12">
        <v>-66</v>
      </c>
      <c r="P32" s="13">
        <v>-23</v>
      </c>
      <c r="Q32" s="15">
        <v>-43</v>
      </c>
      <c r="R32" s="12">
        <v>302</v>
      </c>
      <c r="S32" s="13">
        <v>146</v>
      </c>
      <c r="T32" s="14">
        <v>156</v>
      </c>
      <c r="U32" s="12">
        <v>200</v>
      </c>
      <c r="V32" s="13">
        <v>95</v>
      </c>
      <c r="W32" s="14">
        <v>105</v>
      </c>
      <c r="X32" s="12">
        <v>102</v>
      </c>
      <c r="Y32" s="13">
        <v>51</v>
      </c>
      <c r="Z32" s="14">
        <v>51</v>
      </c>
      <c r="AA32" s="12">
        <v>368</v>
      </c>
      <c r="AB32" s="13">
        <v>169</v>
      </c>
      <c r="AC32" s="14">
        <v>199</v>
      </c>
      <c r="AD32" s="12">
        <v>204</v>
      </c>
      <c r="AE32" s="13">
        <v>90</v>
      </c>
      <c r="AF32" s="14">
        <v>114</v>
      </c>
      <c r="AG32" s="12">
        <v>164</v>
      </c>
      <c r="AH32" s="13">
        <v>79</v>
      </c>
      <c r="AI32" s="14">
        <v>85</v>
      </c>
      <c r="AJ32" s="53">
        <v>-50</v>
      </c>
      <c r="AK32" s="61" t="s">
        <v>43</v>
      </c>
      <c r="AL32" s="38"/>
    </row>
    <row r="33" spans="2:38" ht="45" customHeight="1">
      <c r="B33" s="34" t="s">
        <v>21</v>
      </c>
      <c r="C33" s="12">
        <v>-247</v>
      </c>
      <c r="D33" s="13">
        <v>-103</v>
      </c>
      <c r="E33" s="14">
        <v>-144</v>
      </c>
      <c r="F33" s="12">
        <v>-181</v>
      </c>
      <c r="G33" s="13">
        <v>-80</v>
      </c>
      <c r="H33" s="15">
        <v>-101</v>
      </c>
      <c r="I33" s="12">
        <v>95</v>
      </c>
      <c r="J33" s="13">
        <v>49</v>
      </c>
      <c r="K33" s="15">
        <v>46</v>
      </c>
      <c r="L33" s="14">
        <v>276</v>
      </c>
      <c r="M33" s="13">
        <v>129</v>
      </c>
      <c r="N33" s="14">
        <v>147</v>
      </c>
      <c r="O33" s="12">
        <v>-66</v>
      </c>
      <c r="P33" s="13">
        <v>-23</v>
      </c>
      <c r="Q33" s="15">
        <v>-43</v>
      </c>
      <c r="R33" s="12">
        <v>302</v>
      </c>
      <c r="S33" s="13">
        <v>146</v>
      </c>
      <c r="T33" s="28">
        <v>156</v>
      </c>
      <c r="U33" s="12">
        <v>200</v>
      </c>
      <c r="V33" s="13">
        <v>95</v>
      </c>
      <c r="W33" s="15">
        <v>105</v>
      </c>
      <c r="X33" s="14">
        <v>102</v>
      </c>
      <c r="Y33" s="13">
        <v>51</v>
      </c>
      <c r="Z33" s="14">
        <v>51</v>
      </c>
      <c r="AA33" s="12">
        <v>368</v>
      </c>
      <c r="AB33" s="13">
        <v>169</v>
      </c>
      <c r="AC33" s="28">
        <v>199</v>
      </c>
      <c r="AD33" s="12">
        <v>204</v>
      </c>
      <c r="AE33" s="13">
        <v>90</v>
      </c>
      <c r="AF33" s="15">
        <v>114</v>
      </c>
      <c r="AG33" s="14">
        <v>164</v>
      </c>
      <c r="AH33" s="13">
        <v>79</v>
      </c>
      <c r="AI33" s="14">
        <v>85</v>
      </c>
      <c r="AJ33" s="53">
        <v>-50</v>
      </c>
      <c r="AK33" s="61" t="s">
        <v>49</v>
      </c>
      <c r="AL33" s="38"/>
    </row>
    <row r="34" spans="2:38" ht="45" customHeight="1">
      <c r="B34" s="35" t="s">
        <v>20</v>
      </c>
      <c r="C34" s="22">
        <v>-571</v>
      </c>
      <c r="D34" s="23">
        <v>-236</v>
      </c>
      <c r="E34" s="24">
        <v>-335</v>
      </c>
      <c r="F34" s="22">
        <v>-432</v>
      </c>
      <c r="G34" s="23">
        <v>-194</v>
      </c>
      <c r="H34" s="25">
        <v>-238</v>
      </c>
      <c r="I34" s="22">
        <v>104</v>
      </c>
      <c r="J34" s="23">
        <v>48</v>
      </c>
      <c r="K34" s="24">
        <v>56</v>
      </c>
      <c r="L34" s="22">
        <v>536</v>
      </c>
      <c r="M34" s="23">
        <v>242</v>
      </c>
      <c r="N34" s="24">
        <v>294</v>
      </c>
      <c r="O34" s="22">
        <v>-139</v>
      </c>
      <c r="P34" s="23">
        <v>-42</v>
      </c>
      <c r="Q34" s="25">
        <v>-97</v>
      </c>
      <c r="R34" s="22">
        <v>475</v>
      </c>
      <c r="S34" s="23">
        <v>289</v>
      </c>
      <c r="T34" s="24">
        <v>186</v>
      </c>
      <c r="U34" s="22">
        <v>295</v>
      </c>
      <c r="V34" s="23">
        <v>175</v>
      </c>
      <c r="W34" s="24">
        <v>120</v>
      </c>
      <c r="X34" s="22">
        <v>180</v>
      </c>
      <c r="Y34" s="23">
        <v>114</v>
      </c>
      <c r="Z34" s="24">
        <v>66</v>
      </c>
      <c r="AA34" s="22">
        <v>614</v>
      </c>
      <c r="AB34" s="23">
        <v>331</v>
      </c>
      <c r="AC34" s="24">
        <v>283</v>
      </c>
      <c r="AD34" s="22">
        <v>375</v>
      </c>
      <c r="AE34" s="23">
        <v>185</v>
      </c>
      <c r="AF34" s="24">
        <v>190</v>
      </c>
      <c r="AG34" s="22">
        <v>239</v>
      </c>
      <c r="AH34" s="23">
        <v>146</v>
      </c>
      <c r="AI34" s="24">
        <v>93</v>
      </c>
      <c r="AJ34" s="55">
        <v>-87</v>
      </c>
      <c r="AK34" s="63" t="s">
        <v>52</v>
      </c>
      <c r="AL34" s="38"/>
    </row>
    <row r="35" spans="2:38" ht="45" customHeight="1">
      <c r="B35" s="34" t="s">
        <v>44</v>
      </c>
      <c r="C35" s="12">
        <v>-142</v>
      </c>
      <c r="D35" s="13">
        <v>-66</v>
      </c>
      <c r="E35" s="14">
        <v>-76</v>
      </c>
      <c r="F35" s="12">
        <v>-130</v>
      </c>
      <c r="G35" s="13">
        <v>-63</v>
      </c>
      <c r="H35" s="15">
        <v>-67</v>
      </c>
      <c r="I35" s="12">
        <v>38</v>
      </c>
      <c r="J35" s="13">
        <v>16</v>
      </c>
      <c r="K35" s="15">
        <v>22</v>
      </c>
      <c r="L35" s="14">
        <v>168</v>
      </c>
      <c r="M35" s="13">
        <v>79</v>
      </c>
      <c r="N35" s="14">
        <v>89</v>
      </c>
      <c r="O35" s="12">
        <v>-12</v>
      </c>
      <c r="P35" s="13">
        <v>-3</v>
      </c>
      <c r="Q35" s="15">
        <v>-9</v>
      </c>
      <c r="R35" s="12">
        <v>210</v>
      </c>
      <c r="S35" s="13">
        <v>117</v>
      </c>
      <c r="T35" s="28">
        <v>93</v>
      </c>
      <c r="U35" s="12">
        <v>135</v>
      </c>
      <c r="V35" s="13">
        <v>73</v>
      </c>
      <c r="W35" s="15">
        <v>62</v>
      </c>
      <c r="X35" s="14">
        <v>75</v>
      </c>
      <c r="Y35" s="13">
        <v>44</v>
      </c>
      <c r="Z35" s="14">
        <v>31</v>
      </c>
      <c r="AA35" s="12">
        <v>222</v>
      </c>
      <c r="AB35" s="13">
        <v>120</v>
      </c>
      <c r="AC35" s="28">
        <v>102</v>
      </c>
      <c r="AD35" s="12">
        <v>134</v>
      </c>
      <c r="AE35" s="13">
        <v>72</v>
      </c>
      <c r="AF35" s="15">
        <v>62</v>
      </c>
      <c r="AG35" s="14">
        <v>88</v>
      </c>
      <c r="AH35" s="13">
        <v>48</v>
      </c>
      <c r="AI35" s="14">
        <v>40</v>
      </c>
      <c r="AJ35" s="53">
        <v>-1</v>
      </c>
      <c r="AK35" s="61" t="s">
        <v>74</v>
      </c>
      <c r="AL35" s="38"/>
    </row>
    <row r="36" spans="2:38" ht="45" customHeight="1">
      <c r="B36" s="93" t="s">
        <v>19</v>
      </c>
      <c r="C36" s="47">
        <v>-429</v>
      </c>
      <c r="D36" s="48">
        <v>-170</v>
      </c>
      <c r="E36" s="49">
        <v>-259</v>
      </c>
      <c r="F36" s="47">
        <v>-302</v>
      </c>
      <c r="G36" s="48">
        <v>-131</v>
      </c>
      <c r="H36" s="50">
        <v>-171</v>
      </c>
      <c r="I36" s="47">
        <v>66</v>
      </c>
      <c r="J36" s="48">
        <v>32</v>
      </c>
      <c r="K36" s="50">
        <v>34</v>
      </c>
      <c r="L36" s="49">
        <v>368</v>
      </c>
      <c r="M36" s="48">
        <v>163</v>
      </c>
      <c r="N36" s="49">
        <v>205</v>
      </c>
      <c r="O36" s="47">
        <v>-127</v>
      </c>
      <c r="P36" s="48">
        <v>-39</v>
      </c>
      <c r="Q36" s="50">
        <v>-88</v>
      </c>
      <c r="R36" s="47">
        <v>265</v>
      </c>
      <c r="S36" s="48">
        <v>172</v>
      </c>
      <c r="T36" s="51">
        <v>93</v>
      </c>
      <c r="U36" s="47">
        <v>160</v>
      </c>
      <c r="V36" s="48">
        <v>102</v>
      </c>
      <c r="W36" s="50">
        <v>58</v>
      </c>
      <c r="X36" s="49">
        <v>105</v>
      </c>
      <c r="Y36" s="48">
        <v>70</v>
      </c>
      <c r="Z36" s="49">
        <v>35</v>
      </c>
      <c r="AA36" s="47">
        <v>392</v>
      </c>
      <c r="AB36" s="48">
        <v>211</v>
      </c>
      <c r="AC36" s="51">
        <v>181</v>
      </c>
      <c r="AD36" s="47">
        <v>241</v>
      </c>
      <c r="AE36" s="48">
        <v>113</v>
      </c>
      <c r="AF36" s="50">
        <v>128</v>
      </c>
      <c r="AG36" s="49">
        <v>151</v>
      </c>
      <c r="AH36" s="48">
        <v>98</v>
      </c>
      <c r="AI36" s="49">
        <v>53</v>
      </c>
      <c r="AJ36" s="94">
        <v>-86</v>
      </c>
      <c r="AK36" s="95" t="s">
        <v>19</v>
      </c>
      <c r="AL36" s="38"/>
    </row>
    <row r="37" spans="1:87" s="96" customFormat="1" ht="39.75" customHeight="1">
      <c r="A37" s="38"/>
      <c r="B37" s="43"/>
      <c r="C37" s="29" t="s">
        <v>16</v>
      </c>
      <c r="D37" s="40" t="s">
        <v>76</v>
      </c>
      <c r="E37" s="41"/>
      <c r="F37" s="41"/>
      <c r="G37" s="41"/>
      <c r="H37" s="41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</row>
    <row r="38" ht="13.5">
      <c r="AL38" s="38"/>
    </row>
    <row r="39" ht="13.5">
      <c r="AL39" s="38"/>
    </row>
    <row r="40" ht="13.5">
      <c r="AL40" s="38"/>
    </row>
    <row r="41" ht="13.5">
      <c r="AL41" s="38"/>
    </row>
    <row r="42" ht="13.5">
      <c r="AL42" s="38"/>
    </row>
    <row r="43" ht="13.5">
      <c r="AL43" s="38"/>
    </row>
    <row r="44" ht="13.5">
      <c r="AL44" s="38"/>
    </row>
    <row r="45" ht="13.5">
      <c r="AL45" s="38"/>
    </row>
    <row r="46" ht="13.5">
      <c r="AL46" s="38"/>
    </row>
    <row r="47" ht="13.5">
      <c r="AL47" s="38"/>
    </row>
    <row r="48" ht="13.5">
      <c r="AL48" s="38"/>
    </row>
    <row r="49" ht="13.5">
      <c r="AL49" s="38"/>
    </row>
    <row r="50" ht="13.5">
      <c r="AL50" s="38"/>
    </row>
    <row r="51" ht="13.5">
      <c r="AL51" s="38"/>
    </row>
    <row r="52" ht="13.5">
      <c r="AL52" s="38"/>
    </row>
    <row r="53" ht="13.5">
      <c r="AL53" s="38"/>
    </row>
    <row r="54" ht="13.5">
      <c r="AL54" s="38"/>
    </row>
    <row r="55" ht="13.5">
      <c r="AL55" s="38"/>
    </row>
    <row r="56" ht="13.5">
      <c r="AL56" s="38"/>
    </row>
    <row r="57" ht="13.5">
      <c r="AL57" s="38"/>
    </row>
    <row r="58" ht="13.5">
      <c r="AL58" s="38"/>
    </row>
    <row r="59" ht="13.5">
      <c r="AL59" s="38"/>
    </row>
    <row r="60" ht="13.5">
      <c r="AL60" s="38"/>
    </row>
    <row r="61" ht="13.5">
      <c r="AL61" s="38"/>
    </row>
    <row r="62" ht="13.5">
      <c r="AL62" s="38"/>
    </row>
    <row r="63" ht="13.5">
      <c r="AL63" s="38"/>
    </row>
    <row r="64" ht="13.5">
      <c r="AL64" s="38"/>
    </row>
    <row r="65" ht="13.5">
      <c r="AL65" s="38"/>
    </row>
    <row r="66" ht="13.5">
      <c r="AL66" s="38"/>
    </row>
    <row r="67" ht="13.5">
      <c r="AL67" s="38"/>
    </row>
    <row r="68" ht="13.5">
      <c r="AL68" s="38"/>
    </row>
    <row r="69" ht="13.5">
      <c r="AL69" s="38"/>
    </row>
    <row r="70" ht="13.5">
      <c r="AL70" s="38"/>
    </row>
    <row r="71" ht="13.5">
      <c r="AL71" s="38"/>
    </row>
    <row r="72" ht="13.5">
      <c r="AL72" s="38"/>
    </row>
    <row r="73" ht="13.5">
      <c r="AL73" s="38"/>
    </row>
    <row r="74" ht="13.5">
      <c r="AL74" s="38"/>
    </row>
    <row r="75" ht="13.5">
      <c r="AL75" s="38"/>
    </row>
    <row r="76" ht="13.5">
      <c r="AL76" s="38"/>
    </row>
    <row r="77" ht="13.5">
      <c r="AL77" s="38"/>
    </row>
    <row r="78" ht="13.5">
      <c r="AL78" s="38"/>
    </row>
    <row r="79" ht="13.5">
      <c r="AL79" s="38"/>
    </row>
    <row r="80" ht="13.5">
      <c r="AL80" s="38"/>
    </row>
    <row r="81" ht="13.5">
      <c r="AL81" s="38"/>
    </row>
    <row r="82" ht="13.5">
      <c r="AL82" s="38"/>
    </row>
    <row r="83" ht="13.5">
      <c r="AL83" s="38"/>
    </row>
    <row r="84" ht="13.5">
      <c r="AL84" s="38"/>
    </row>
    <row r="85" ht="13.5">
      <c r="AL85" s="38"/>
    </row>
    <row r="86" ht="13.5">
      <c r="AL86" s="38"/>
    </row>
    <row r="87" ht="13.5">
      <c r="AL87" s="38"/>
    </row>
    <row r="88" ht="13.5">
      <c r="AL88" s="38"/>
    </row>
    <row r="89" ht="13.5">
      <c r="AL89" s="38"/>
    </row>
    <row r="90" ht="13.5">
      <c r="AL90" s="38"/>
    </row>
    <row r="91" ht="13.5">
      <c r="AL91" s="38"/>
    </row>
    <row r="92" ht="13.5">
      <c r="AL92" s="38"/>
    </row>
    <row r="93" ht="13.5">
      <c r="AL93" s="38"/>
    </row>
    <row r="94" ht="13.5">
      <c r="AL94" s="38"/>
    </row>
    <row r="95" ht="13.5">
      <c r="AL95" s="38"/>
    </row>
    <row r="96" ht="13.5">
      <c r="AL96" s="38"/>
    </row>
    <row r="97" ht="13.5">
      <c r="AL97" s="38"/>
    </row>
    <row r="98" ht="13.5">
      <c r="AL98" s="38"/>
    </row>
    <row r="99" ht="13.5">
      <c r="AL99" s="38"/>
    </row>
    <row r="100" ht="13.5">
      <c r="AL100" s="38"/>
    </row>
    <row r="101" ht="13.5">
      <c r="AL101" s="38"/>
    </row>
    <row r="102" ht="13.5">
      <c r="AL102" s="38"/>
    </row>
    <row r="103" ht="13.5">
      <c r="AL103" s="38"/>
    </row>
    <row r="104" ht="13.5">
      <c r="AL104" s="38"/>
    </row>
    <row r="105" ht="13.5">
      <c r="AL105" s="38"/>
    </row>
    <row r="106" ht="13.5">
      <c r="AL106" s="38"/>
    </row>
    <row r="107" ht="13.5">
      <c r="AL107" s="38"/>
    </row>
    <row r="108" ht="13.5">
      <c r="AL108" s="38"/>
    </row>
    <row r="109" ht="13.5">
      <c r="AL109" s="38"/>
    </row>
    <row r="110" ht="13.5">
      <c r="AL110" s="38"/>
    </row>
    <row r="111" ht="13.5">
      <c r="AL111" s="38"/>
    </row>
    <row r="112" ht="13.5">
      <c r="AL112" s="38"/>
    </row>
    <row r="113" ht="13.5">
      <c r="AL113" s="38"/>
    </row>
    <row r="114" ht="13.5">
      <c r="AL114" s="38"/>
    </row>
    <row r="115" ht="13.5">
      <c r="AL115" s="38"/>
    </row>
    <row r="116" ht="13.5">
      <c r="AL116" s="38"/>
    </row>
    <row r="117" ht="13.5">
      <c r="AL117" s="38"/>
    </row>
    <row r="118" ht="13.5">
      <c r="AL118" s="38"/>
    </row>
    <row r="119" ht="13.5">
      <c r="AL119" s="38"/>
    </row>
  </sheetData>
  <sheetProtection/>
  <mergeCells count="18">
    <mergeCell ref="J2:AF2"/>
    <mergeCell ref="B4:B7"/>
    <mergeCell ref="C4:E5"/>
    <mergeCell ref="F4:N4"/>
    <mergeCell ref="AK4:AK7"/>
    <mergeCell ref="F5:H6"/>
    <mergeCell ref="I5:K6"/>
    <mergeCell ref="L5:N6"/>
    <mergeCell ref="O5:Q6"/>
    <mergeCell ref="R5:Z5"/>
    <mergeCell ref="AA5:AI5"/>
    <mergeCell ref="C6:E6"/>
    <mergeCell ref="R6:T6"/>
    <mergeCell ref="U6:W6"/>
    <mergeCell ref="X6:Z6"/>
    <mergeCell ref="AA6:AC6"/>
    <mergeCell ref="AD6:AF6"/>
    <mergeCell ref="AG6:AI6"/>
  </mergeCells>
  <printOptions/>
  <pageMargins left="0.3937007874015748" right="0.3937007874015748" top="0.5905511811023623" bottom="0" header="0.3937007874015748" footer="0.3937007874015748"/>
  <pageSetup horizontalDpi="600" verticalDpi="600" orientation="portrait" paperSize="9" scale="4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I119"/>
  <sheetViews>
    <sheetView zoomScale="70" zoomScaleNormal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6.25390625" style="1" customWidth="1"/>
    <col min="3" max="5" width="13.625" style="1" customWidth="1"/>
    <col min="6" max="17" width="13.125" style="1" customWidth="1"/>
    <col min="18" max="18" width="10.375" style="1" customWidth="1"/>
    <col min="19" max="19" width="10.375" style="30" customWidth="1"/>
    <col min="20" max="20" width="10.375" style="1" customWidth="1"/>
    <col min="21" max="21" width="10.375" style="30" customWidth="1"/>
    <col min="22" max="35" width="10.375" style="1" customWidth="1"/>
    <col min="36" max="36" width="13.625" style="1" customWidth="1"/>
    <col min="37" max="37" width="16.25390625" style="1" customWidth="1"/>
    <col min="38" max="38" width="5.50390625" style="1" customWidth="1"/>
    <col min="39" max="16384" width="9.00390625" style="1" customWidth="1"/>
  </cols>
  <sheetData>
    <row r="1" ht="35.25" customHeight="1"/>
    <row r="2" spans="3:36" s="30" customFormat="1" ht="39">
      <c r="C2" s="2"/>
      <c r="D2" s="2"/>
      <c r="E2" s="2"/>
      <c r="F2" s="2"/>
      <c r="G2" s="2"/>
      <c r="H2" s="2"/>
      <c r="I2" s="2"/>
      <c r="J2" s="106" t="s">
        <v>78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2"/>
      <c r="AH2" s="2"/>
      <c r="AI2" s="2"/>
      <c r="AJ2" s="2"/>
    </row>
    <row r="3" spans="2:37" s="30" customFormat="1" ht="26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83"/>
      <c r="AJ3" s="83" t="s">
        <v>14</v>
      </c>
      <c r="AK3" s="83"/>
    </row>
    <row r="4" spans="2:38" s="30" customFormat="1" ht="19.5" customHeight="1">
      <c r="B4" s="107" t="s">
        <v>48</v>
      </c>
      <c r="C4" s="110" t="s">
        <v>45</v>
      </c>
      <c r="D4" s="111"/>
      <c r="E4" s="112"/>
      <c r="F4" s="105" t="s">
        <v>4</v>
      </c>
      <c r="G4" s="105"/>
      <c r="H4" s="105"/>
      <c r="I4" s="105"/>
      <c r="J4" s="105"/>
      <c r="K4" s="105"/>
      <c r="L4" s="105"/>
      <c r="M4" s="105"/>
      <c r="N4" s="103"/>
      <c r="O4" s="5"/>
      <c r="P4" s="3"/>
      <c r="Q4" s="3"/>
      <c r="R4" s="3" t="s">
        <v>24</v>
      </c>
      <c r="S4" s="3"/>
      <c r="T4" s="5" t="s">
        <v>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85" t="s">
        <v>13</v>
      </c>
      <c r="AK4" s="111" t="s">
        <v>48</v>
      </c>
      <c r="AL4" s="38"/>
    </row>
    <row r="5" spans="2:38" s="30" customFormat="1" ht="19.5" customHeight="1">
      <c r="B5" s="108"/>
      <c r="C5" s="113"/>
      <c r="D5" s="114"/>
      <c r="E5" s="114"/>
      <c r="F5" s="110" t="s">
        <v>46</v>
      </c>
      <c r="G5" s="111"/>
      <c r="H5" s="112"/>
      <c r="I5" s="110" t="s">
        <v>2</v>
      </c>
      <c r="J5" s="111"/>
      <c r="K5" s="112"/>
      <c r="L5" s="111" t="s">
        <v>3</v>
      </c>
      <c r="M5" s="111"/>
      <c r="N5" s="111"/>
      <c r="O5" s="110" t="s">
        <v>47</v>
      </c>
      <c r="P5" s="111"/>
      <c r="Q5" s="112"/>
      <c r="R5" s="104" t="s">
        <v>8</v>
      </c>
      <c r="S5" s="105"/>
      <c r="T5" s="105"/>
      <c r="U5" s="105"/>
      <c r="V5" s="105"/>
      <c r="W5" s="105"/>
      <c r="X5" s="105"/>
      <c r="Y5" s="105"/>
      <c r="Z5" s="103"/>
      <c r="AA5" s="97" t="s">
        <v>11</v>
      </c>
      <c r="AB5" s="98"/>
      <c r="AC5" s="98"/>
      <c r="AD5" s="98"/>
      <c r="AE5" s="98"/>
      <c r="AF5" s="98"/>
      <c r="AG5" s="98"/>
      <c r="AH5" s="98"/>
      <c r="AI5" s="99"/>
      <c r="AJ5" s="86" t="s">
        <v>50</v>
      </c>
      <c r="AK5" s="114"/>
      <c r="AL5" s="38"/>
    </row>
    <row r="6" spans="2:38" s="30" customFormat="1" ht="19.5" customHeight="1">
      <c r="B6" s="108"/>
      <c r="C6" s="100" t="s">
        <v>79</v>
      </c>
      <c r="D6" s="101"/>
      <c r="E6" s="101"/>
      <c r="F6" s="116"/>
      <c r="G6" s="115"/>
      <c r="H6" s="117"/>
      <c r="I6" s="116"/>
      <c r="J6" s="115"/>
      <c r="K6" s="117"/>
      <c r="L6" s="115"/>
      <c r="M6" s="115"/>
      <c r="N6" s="115"/>
      <c r="O6" s="116"/>
      <c r="P6" s="115"/>
      <c r="Q6" s="117"/>
      <c r="R6" s="102" t="s">
        <v>5</v>
      </c>
      <c r="S6" s="102"/>
      <c r="T6" s="102"/>
      <c r="U6" s="102" t="s">
        <v>6</v>
      </c>
      <c r="V6" s="102"/>
      <c r="W6" s="102"/>
      <c r="X6" s="103" t="s">
        <v>7</v>
      </c>
      <c r="Y6" s="102"/>
      <c r="Z6" s="102"/>
      <c r="AA6" s="104" t="s">
        <v>5</v>
      </c>
      <c r="AB6" s="105"/>
      <c r="AC6" s="105"/>
      <c r="AD6" s="104" t="s">
        <v>9</v>
      </c>
      <c r="AE6" s="105"/>
      <c r="AF6" s="103"/>
      <c r="AG6" s="105" t="s">
        <v>10</v>
      </c>
      <c r="AH6" s="105"/>
      <c r="AI6" s="103"/>
      <c r="AJ6" s="86" t="s">
        <v>51</v>
      </c>
      <c r="AK6" s="114"/>
      <c r="AL6" s="38"/>
    </row>
    <row r="7" spans="2:38" s="30" customFormat="1" ht="19.5" customHeight="1">
      <c r="B7" s="109"/>
      <c r="C7" s="5" t="s">
        <v>5</v>
      </c>
      <c r="D7" s="4" t="s">
        <v>0</v>
      </c>
      <c r="E7" s="3" t="s">
        <v>1</v>
      </c>
      <c r="F7" s="5" t="s">
        <v>5</v>
      </c>
      <c r="G7" s="4" t="s">
        <v>0</v>
      </c>
      <c r="H7" s="84" t="s">
        <v>1</v>
      </c>
      <c r="I7" s="5" t="s">
        <v>5</v>
      </c>
      <c r="J7" s="4" t="s">
        <v>0</v>
      </c>
      <c r="K7" s="84" t="s">
        <v>1</v>
      </c>
      <c r="L7" s="3" t="s">
        <v>5</v>
      </c>
      <c r="M7" s="4" t="s">
        <v>0</v>
      </c>
      <c r="N7" s="3" t="s">
        <v>1</v>
      </c>
      <c r="O7" s="5" t="s">
        <v>5</v>
      </c>
      <c r="P7" s="4" t="s">
        <v>0</v>
      </c>
      <c r="Q7" s="84" t="s">
        <v>1</v>
      </c>
      <c r="R7" s="5" t="s">
        <v>5</v>
      </c>
      <c r="S7" s="4" t="s">
        <v>0</v>
      </c>
      <c r="T7" s="84" t="s">
        <v>1</v>
      </c>
      <c r="U7" s="5" t="s">
        <v>12</v>
      </c>
      <c r="V7" s="4" t="s">
        <v>0</v>
      </c>
      <c r="W7" s="84" t="s">
        <v>1</v>
      </c>
      <c r="X7" s="3" t="s">
        <v>12</v>
      </c>
      <c r="Y7" s="4" t="s">
        <v>0</v>
      </c>
      <c r="Z7" s="3" t="s">
        <v>1</v>
      </c>
      <c r="AA7" s="5" t="s">
        <v>5</v>
      </c>
      <c r="AB7" s="4" t="s">
        <v>0</v>
      </c>
      <c r="AC7" s="3" t="s">
        <v>1</v>
      </c>
      <c r="AD7" s="5" t="s">
        <v>12</v>
      </c>
      <c r="AE7" s="4" t="s">
        <v>0</v>
      </c>
      <c r="AF7" s="84" t="s">
        <v>1</v>
      </c>
      <c r="AG7" s="3" t="s">
        <v>12</v>
      </c>
      <c r="AH7" s="4" t="s">
        <v>0</v>
      </c>
      <c r="AI7" s="84" t="s">
        <v>1</v>
      </c>
      <c r="AJ7" s="87"/>
      <c r="AK7" s="115"/>
      <c r="AL7" s="38"/>
    </row>
    <row r="8" spans="2:38" ht="45" customHeight="1">
      <c r="B8" s="6" t="s">
        <v>25</v>
      </c>
      <c r="C8" s="7">
        <f>F8+O8</f>
        <v>-7380</v>
      </c>
      <c r="D8" s="8">
        <f>G8+P8</f>
        <v>-3643</v>
      </c>
      <c r="E8" s="9">
        <f>H8+Q8</f>
        <v>-3737</v>
      </c>
      <c r="F8" s="7">
        <f>I8-L8</f>
        <v>-5791</v>
      </c>
      <c r="G8" s="8">
        <f>J8-M8</f>
        <v>-2767</v>
      </c>
      <c r="H8" s="10">
        <f>K8-N8</f>
        <v>-3024</v>
      </c>
      <c r="I8" s="7">
        <f aca="true" t="shared" si="0" ref="I8:N8">SUM(I9:I10)</f>
        <v>7404</v>
      </c>
      <c r="J8" s="8">
        <f t="shared" si="0"/>
        <v>3784</v>
      </c>
      <c r="K8" s="9">
        <f t="shared" si="0"/>
        <v>3620</v>
      </c>
      <c r="L8" s="7">
        <f t="shared" si="0"/>
        <v>13195</v>
      </c>
      <c r="M8" s="8">
        <f t="shared" si="0"/>
        <v>6551</v>
      </c>
      <c r="N8" s="9">
        <f t="shared" si="0"/>
        <v>6644</v>
      </c>
      <c r="O8" s="7">
        <f>R8-AA8</f>
        <v>-1589</v>
      </c>
      <c r="P8" s="8">
        <f aca="true" t="shared" si="1" ref="P8:P36">S8-AB8</f>
        <v>-876</v>
      </c>
      <c r="Q8" s="10">
        <f aca="true" t="shared" si="2" ref="Q8:Q36">T8-AC8</f>
        <v>-713</v>
      </c>
      <c r="R8" s="7">
        <f>U8+X8</f>
        <v>36316</v>
      </c>
      <c r="S8" s="8">
        <f aca="true" t="shared" si="3" ref="S8:S36">V8+Y8</f>
        <v>19904</v>
      </c>
      <c r="T8" s="9">
        <f aca="true" t="shared" si="4" ref="T8:T36">W8+Z8</f>
        <v>16412</v>
      </c>
      <c r="U8" s="7">
        <f aca="true" t="shared" si="5" ref="U8:Z8">SUM(U9:U10)</f>
        <v>15260</v>
      </c>
      <c r="V8" s="8">
        <f t="shared" si="5"/>
        <v>7701</v>
      </c>
      <c r="W8" s="9">
        <f t="shared" si="5"/>
        <v>7559</v>
      </c>
      <c r="X8" s="7">
        <f t="shared" si="5"/>
        <v>21056</v>
      </c>
      <c r="Y8" s="8">
        <f t="shared" si="5"/>
        <v>12203</v>
      </c>
      <c r="Z8" s="9">
        <f t="shared" si="5"/>
        <v>8853</v>
      </c>
      <c r="AA8" s="7">
        <f>AD8+AG8</f>
        <v>37905</v>
      </c>
      <c r="AB8" s="8">
        <f aca="true" t="shared" si="6" ref="AB8:AB36">AE8+AH8</f>
        <v>20780</v>
      </c>
      <c r="AC8" s="9">
        <f aca="true" t="shared" si="7" ref="AC8:AC36">AF8+AI8</f>
        <v>17125</v>
      </c>
      <c r="AD8" s="7">
        <f aca="true" t="shared" si="8" ref="AD8:AJ8">SUM(AD9:AD10)</f>
        <v>15260</v>
      </c>
      <c r="AE8" s="8">
        <f t="shared" si="8"/>
        <v>7701</v>
      </c>
      <c r="AF8" s="9">
        <f t="shared" si="8"/>
        <v>7559</v>
      </c>
      <c r="AG8" s="7">
        <f t="shared" si="8"/>
        <v>22645</v>
      </c>
      <c r="AH8" s="8">
        <f t="shared" si="8"/>
        <v>13079</v>
      </c>
      <c r="AI8" s="9">
        <f t="shared" si="8"/>
        <v>9566</v>
      </c>
      <c r="AJ8" s="52">
        <f t="shared" si="8"/>
        <v>1633</v>
      </c>
      <c r="AK8" s="56" t="s">
        <v>54</v>
      </c>
      <c r="AL8" s="44"/>
    </row>
    <row r="9" spans="2:38" ht="45" customHeight="1">
      <c r="B9" s="11" t="s">
        <v>26</v>
      </c>
      <c r="C9" s="12">
        <f aca="true" t="shared" si="9" ref="C9:C36">F9+O9</f>
        <v>-5827</v>
      </c>
      <c r="D9" s="13">
        <f aca="true" t="shared" si="10" ref="D9:D36">G9+P9</f>
        <v>-2931</v>
      </c>
      <c r="E9" s="14">
        <f aca="true" t="shared" si="11" ref="E9:E36">H9+Q9</f>
        <v>-2896</v>
      </c>
      <c r="F9" s="12">
        <f aca="true" t="shared" si="12" ref="F9:F36">I9-L9</f>
        <v>-4569</v>
      </c>
      <c r="G9" s="13">
        <f aca="true" t="shared" si="13" ref="G9:G36">J9-M9</f>
        <v>-2191</v>
      </c>
      <c r="H9" s="15">
        <f aca="true" t="shared" si="14" ref="H9:H36">K9-N9</f>
        <v>-2378</v>
      </c>
      <c r="I9" s="12">
        <f aca="true" t="shared" si="15" ref="I9:N9">SUM(I13:I23)</f>
        <v>6668</v>
      </c>
      <c r="J9" s="13">
        <f t="shared" si="15"/>
        <v>3401</v>
      </c>
      <c r="K9" s="14">
        <f t="shared" si="15"/>
        <v>3267</v>
      </c>
      <c r="L9" s="12">
        <f t="shared" si="15"/>
        <v>11237</v>
      </c>
      <c r="M9" s="13">
        <f t="shared" si="15"/>
        <v>5592</v>
      </c>
      <c r="N9" s="14">
        <f t="shared" si="15"/>
        <v>5645</v>
      </c>
      <c r="O9" s="12">
        <f aca="true" t="shared" si="16" ref="O9:O36">R9-AA9</f>
        <v>-1258</v>
      </c>
      <c r="P9" s="13">
        <f t="shared" si="1"/>
        <v>-740</v>
      </c>
      <c r="Q9" s="15">
        <f t="shared" si="2"/>
        <v>-518</v>
      </c>
      <c r="R9" s="12">
        <f aca="true" t="shared" si="17" ref="R9:R36">U9+X9</f>
        <v>32918</v>
      </c>
      <c r="S9" s="13">
        <f t="shared" si="3"/>
        <v>18166</v>
      </c>
      <c r="T9" s="14">
        <f t="shared" si="4"/>
        <v>14752</v>
      </c>
      <c r="U9" s="12">
        <f aca="true" t="shared" si="18" ref="U9:Z9">SUM(U13:U23)</f>
        <v>13094</v>
      </c>
      <c r="V9" s="13">
        <f t="shared" si="18"/>
        <v>6616</v>
      </c>
      <c r="W9" s="14">
        <f t="shared" si="18"/>
        <v>6478</v>
      </c>
      <c r="X9" s="12">
        <f t="shared" si="18"/>
        <v>19824</v>
      </c>
      <c r="Y9" s="13">
        <f t="shared" si="18"/>
        <v>11550</v>
      </c>
      <c r="Z9" s="14">
        <f t="shared" si="18"/>
        <v>8274</v>
      </c>
      <c r="AA9" s="12">
        <f aca="true" t="shared" si="19" ref="AA9:AA36">AD9+AG9</f>
        <v>34176</v>
      </c>
      <c r="AB9" s="13">
        <f t="shared" si="6"/>
        <v>18906</v>
      </c>
      <c r="AC9" s="14">
        <f t="shared" si="7"/>
        <v>15270</v>
      </c>
      <c r="AD9" s="12">
        <f aca="true" t="shared" si="20" ref="AD9:AJ9">SUM(AD13:AD23)</f>
        <v>13068</v>
      </c>
      <c r="AE9" s="13">
        <f t="shared" si="20"/>
        <v>6649</v>
      </c>
      <c r="AF9" s="14">
        <f t="shared" si="20"/>
        <v>6419</v>
      </c>
      <c r="AG9" s="12">
        <f t="shared" si="20"/>
        <v>21108</v>
      </c>
      <c r="AH9" s="13">
        <f t="shared" si="20"/>
        <v>12257</v>
      </c>
      <c r="AI9" s="14">
        <f t="shared" si="20"/>
        <v>8851</v>
      </c>
      <c r="AJ9" s="53">
        <f t="shared" si="20"/>
        <v>1508</v>
      </c>
      <c r="AK9" s="57" t="s">
        <v>55</v>
      </c>
      <c r="AL9" s="44"/>
    </row>
    <row r="10" spans="2:38" ht="45" customHeight="1">
      <c r="B10" s="16" t="s">
        <v>27</v>
      </c>
      <c r="C10" s="17">
        <f t="shared" si="9"/>
        <v>-1553</v>
      </c>
      <c r="D10" s="18">
        <f t="shared" si="10"/>
        <v>-712</v>
      </c>
      <c r="E10" s="19">
        <f t="shared" si="11"/>
        <v>-841</v>
      </c>
      <c r="F10" s="17">
        <f t="shared" si="12"/>
        <v>-1222</v>
      </c>
      <c r="G10" s="18">
        <f t="shared" si="13"/>
        <v>-576</v>
      </c>
      <c r="H10" s="20">
        <f t="shared" si="14"/>
        <v>-646</v>
      </c>
      <c r="I10" s="17">
        <f aca="true" t="shared" si="21" ref="I10:N10">I24+I26+I29+I32+I34</f>
        <v>736</v>
      </c>
      <c r="J10" s="18">
        <f t="shared" si="21"/>
        <v>383</v>
      </c>
      <c r="K10" s="19">
        <f t="shared" si="21"/>
        <v>353</v>
      </c>
      <c r="L10" s="17">
        <f t="shared" si="21"/>
        <v>1958</v>
      </c>
      <c r="M10" s="18">
        <f t="shared" si="21"/>
        <v>959</v>
      </c>
      <c r="N10" s="19">
        <f t="shared" si="21"/>
        <v>999</v>
      </c>
      <c r="O10" s="17">
        <f t="shared" si="16"/>
        <v>-331</v>
      </c>
      <c r="P10" s="18">
        <f t="shared" si="1"/>
        <v>-136</v>
      </c>
      <c r="Q10" s="20">
        <f t="shared" si="2"/>
        <v>-195</v>
      </c>
      <c r="R10" s="17">
        <f t="shared" si="17"/>
        <v>3398</v>
      </c>
      <c r="S10" s="18">
        <f t="shared" si="3"/>
        <v>1738</v>
      </c>
      <c r="T10" s="19">
        <f t="shared" si="4"/>
        <v>1660</v>
      </c>
      <c r="U10" s="17">
        <f aca="true" t="shared" si="22" ref="U10:Z10">U24+U26+U29+U32+U34</f>
        <v>2166</v>
      </c>
      <c r="V10" s="18">
        <f t="shared" si="22"/>
        <v>1085</v>
      </c>
      <c r="W10" s="19">
        <f t="shared" si="22"/>
        <v>1081</v>
      </c>
      <c r="X10" s="17">
        <f t="shared" si="22"/>
        <v>1232</v>
      </c>
      <c r="Y10" s="18">
        <f t="shared" si="22"/>
        <v>653</v>
      </c>
      <c r="Z10" s="19">
        <f t="shared" si="22"/>
        <v>579</v>
      </c>
      <c r="AA10" s="17">
        <f t="shared" si="19"/>
        <v>3729</v>
      </c>
      <c r="AB10" s="18">
        <f t="shared" si="6"/>
        <v>1874</v>
      </c>
      <c r="AC10" s="19">
        <f t="shared" si="7"/>
        <v>1855</v>
      </c>
      <c r="AD10" s="17">
        <f aca="true" t="shared" si="23" ref="AD10:AJ10">AD24+AD26+AD29+AD32+AD34</f>
        <v>2192</v>
      </c>
      <c r="AE10" s="18">
        <f t="shared" si="23"/>
        <v>1052</v>
      </c>
      <c r="AF10" s="19">
        <f t="shared" si="23"/>
        <v>1140</v>
      </c>
      <c r="AG10" s="17">
        <f t="shared" si="23"/>
        <v>1537</v>
      </c>
      <c r="AH10" s="18">
        <f t="shared" si="23"/>
        <v>822</v>
      </c>
      <c r="AI10" s="19">
        <f t="shared" si="23"/>
        <v>715</v>
      </c>
      <c r="AJ10" s="54">
        <f t="shared" si="23"/>
        <v>125</v>
      </c>
      <c r="AK10" s="58" t="s">
        <v>56</v>
      </c>
      <c r="AL10" s="44"/>
    </row>
    <row r="11" spans="2:38" ht="45" customHeight="1">
      <c r="B11" s="11" t="s">
        <v>28</v>
      </c>
      <c r="C11" s="12">
        <f t="shared" si="9"/>
        <v>-3543</v>
      </c>
      <c r="D11" s="13">
        <f t="shared" si="10"/>
        <v>-1937</v>
      </c>
      <c r="E11" s="14">
        <f t="shared" si="11"/>
        <v>-1606</v>
      </c>
      <c r="F11" s="12">
        <f t="shared" si="12"/>
        <v>-3137</v>
      </c>
      <c r="G11" s="13">
        <f t="shared" si="13"/>
        <v>-1523</v>
      </c>
      <c r="H11" s="15">
        <f t="shared" si="14"/>
        <v>-1614</v>
      </c>
      <c r="I11" s="12">
        <f aca="true" t="shared" si="24" ref="I11:N11">I13+I15+I18+I20+I21+I22+I23+I25+I27+I28</f>
        <v>6659</v>
      </c>
      <c r="J11" s="13">
        <f t="shared" si="24"/>
        <v>3411</v>
      </c>
      <c r="K11" s="14">
        <f t="shared" si="24"/>
        <v>3248</v>
      </c>
      <c r="L11" s="12">
        <f t="shared" si="24"/>
        <v>9796</v>
      </c>
      <c r="M11" s="13">
        <f t="shared" si="24"/>
        <v>4934</v>
      </c>
      <c r="N11" s="14">
        <f t="shared" si="24"/>
        <v>4862</v>
      </c>
      <c r="O11" s="12">
        <f t="shared" si="16"/>
        <v>-406</v>
      </c>
      <c r="P11" s="13">
        <f t="shared" si="1"/>
        <v>-414</v>
      </c>
      <c r="Q11" s="15">
        <f t="shared" si="2"/>
        <v>8</v>
      </c>
      <c r="R11" s="12">
        <f t="shared" si="17"/>
        <v>32451</v>
      </c>
      <c r="S11" s="13">
        <f t="shared" si="3"/>
        <v>17837</v>
      </c>
      <c r="T11" s="14">
        <f t="shared" si="4"/>
        <v>14614</v>
      </c>
      <c r="U11" s="12">
        <f aca="true" t="shared" si="25" ref="U11:Z11">U13+U15+U18+U20+U21+U22+U23+U25+U27+U28</f>
        <v>13285</v>
      </c>
      <c r="V11" s="13">
        <f t="shared" si="25"/>
        <v>6661</v>
      </c>
      <c r="W11" s="14">
        <f t="shared" si="25"/>
        <v>6624</v>
      </c>
      <c r="X11" s="12">
        <f t="shared" si="25"/>
        <v>19166</v>
      </c>
      <c r="Y11" s="13">
        <f t="shared" si="25"/>
        <v>11176</v>
      </c>
      <c r="Z11" s="14">
        <f t="shared" si="25"/>
        <v>7990</v>
      </c>
      <c r="AA11" s="12">
        <f t="shared" si="19"/>
        <v>32857</v>
      </c>
      <c r="AB11" s="13">
        <f t="shared" si="6"/>
        <v>18251</v>
      </c>
      <c r="AC11" s="14">
        <f t="shared" si="7"/>
        <v>14606</v>
      </c>
      <c r="AD11" s="12">
        <f aca="true" t="shared" si="26" ref="AD11:AJ11">AD13+AD15+AD18+AD20+AD21+AD22+AD23+AD25+AD27+AD28</f>
        <v>12595</v>
      </c>
      <c r="AE11" s="13">
        <f t="shared" si="26"/>
        <v>6377</v>
      </c>
      <c r="AF11" s="14">
        <f t="shared" si="26"/>
        <v>6218</v>
      </c>
      <c r="AG11" s="12">
        <f t="shared" si="26"/>
        <v>20262</v>
      </c>
      <c r="AH11" s="13">
        <f t="shared" si="26"/>
        <v>11874</v>
      </c>
      <c r="AI11" s="14">
        <f t="shared" si="26"/>
        <v>8388</v>
      </c>
      <c r="AJ11" s="53">
        <f t="shared" si="26"/>
        <v>2195</v>
      </c>
      <c r="AK11" s="57" t="s">
        <v>57</v>
      </c>
      <c r="AL11" s="44"/>
    </row>
    <row r="12" spans="2:38" ht="45" customHeight="1">
      <c r="B12" s="16" t="s">
        <v>29</v>
      </c>
      <c r="C12" s="17">
        <f t="shared" si="9"/>
        <v>-3837</v>
      </c>
      <c r="D12" s="18">
        <f t="shared" si="10"/>
        <v>-1706</v>
      </c>
      <c r="E12" s="19">
        <f t="shared" si="11"/>
        <v>-2131</v>
      </c>
      <c r="F12" s="17">
        <f t="shared" si="12"/>
        <v>-2654</v>
      </c>
      <c r="G12" s="18">
        <f t="shared" si="13"/>
        <v>-1244</v>
      </c>
      <c r="H12" s="20">
        <f t="shared" si="14"/>
        <v>-1410</v>
      </c>
      <c r="I12" s="17">
        <f aca="true" t="shared" si="27" ref="I12:N12">I14+I16+I17+I19+I30+I31+I33+I35+I36</f>
        <v>745</v>
      </c>
      <c r="J12" s="18">
        <f t="shared" si="27"/>
        <v>373</v>
      </c>
      <c r="K12" s="19">
        <f t="shared" si="27"/>
        <v>372</v>
      </c>
      <c r="L12" s="17">
        <f t="shared" si="27"/>
        <v>3399</v>
      </c>
      <c r="M12" s="18">
        <f t="shared" si="27"/>
        <v>1617</v>
      </c>
      <c r="N12" s="19">
        <f t="shared" si="27"/>
        <v>1782</v>
      </c>
      <c r="O12" s="17">
        <f t="shared" si="16"/>
        <v>-1183</v>
      </c>
      <c r="P12" s="18">
        <f t="shared" si="1"/>
        <v>-462</v>
      </c>
      <c r="Q12" s="20">
        <f t="shared" si="2"/>
        <v>-721</v>
      </c>
      <c r="R12" s="17">
        <f t="shared" si="17"/>
        <v>3865</v>
      </c>
      <c r="S12" s="18">
        <f t="shared" si="3"/>
        <v>2067</v>
      </c>
      <c r="T12" s="19">
        <f t="shared" si="4"/>
        <v>1798</v>
      </c>
      <c r="U12" s="17">
        <f aca="true" t="shared" si="28" ref="U12:Z12">U14+U16+U17+U19+U30+U31+U33+U35+U36</f>
        <v>1975</v>
      </c>
      <c r="V12" s="18">
        <f t="shared" si="28"/>
        <v>1040</v>
      </c>
      <c r="W12" s="19">
        <f t="shared" si="28"/>
        <v>935</v>
      </c>
      <c r="X12" s="17">
        <f t="shared" si="28"/>
        <v>1890</v>
      </c>
      <c r="Y12" s="18">
        <f t="shared" si="28"/>
        <v>1027</v>
      </c>
      <c r="Z12" s="19">
        <f t="shared" si="28"/>
        <v>863</v>
      </c>
      <c r="AA12" s="17">
        <f t="shared" si="19"/>
        <v>5048</v>
      </c>
      <c r="AB12" s="18">
        <f t="shared" si="6"/>
        <v>2529</v>
      </c>
      <c r="AC12" s="19">
        <f t="shared" si="7"/>
        <v>2519</v>
      </c>
      <c r="AD12" s="17">
        <f aca="true" t="shared" si="29" ref="AD12:AJ12">AD14+AD16+AD17+AD19+AD30+AD31+AD33+AD35+AD36</f>
        <v>2665</v>
      </c>
      <c r="AE12" s="18">
        <f t="shared" si="29"/>
        <v>1324</v>
      </c>
      <c r="AF12" s="19">
        <f t="shared" si="29"/>
        <v>1341</v>
      </c>
      <c r="AG12" s="17">
        <f t="shared" si="29"/>
        <v>2383</v>
      </c>
      <c r="AH12" s="18">
        <f t="shared" si="29"/>
        <v>1205</v>
      </c>
      <c r="AI12" s="19">
        <f t="shared" si="29"/>
        <v>1178</v>
      </c>
      <c r="AJ12" s="54">
        <f t="shared" si="29"/>
        <v>-562</v>
      </c>
      <c r="AK12" s="58" t="s">
        <v>58</v>
      </c>
      <c r="AL12" s="44"/>
    </row>
    <row r="13" spans="2:38" ht="45" customHeight="1">
      <c r="B13" s="21" t="s">
        <v>30</v>
      </c>
      <c r="C13" s="22">
        <f t="shared" si="9"/>
        <v>-1634</v>
      </c>
      <c r="D13" s="23">
        <f t="shared" si="10"/>
        <v>-884</v>
      </c>
      <c r="E13" s="24">
        <f t="shared" si="11"/>
        <v>-750</v>
      </c>
      <c r="F13" s="22">
        <f t="shared" si="12"/>
        <v>-1549</v>
      </c>
      <c r="G13" s="23">
        <f t="shared" si="13"/>
        <v>-724</v>
      </c>
      <c r="H13" s="25">
        <f t="shared" si="14"/>
        <v>-825</v>
      </c>
      <c r="I13" s="22">
        <f aca="true" t="shared" si="30" ref="I13:I23">SUM(J13:K13)</f>
        <v>3172</v>
      </c>
      <c r="J13" s="66">
        <v>1603</v>
      </c>
      <c r="K13" s="77">
        <v>1569</v>
      </c>
      <c r="L13" s="24">
        <f aca="true" t="shared" si="31" ref="L13:L23">SUM(M13:N13)</f>
        <v>4721</v>
      </c>
      <c r="M13" s="66">
        <v>2327</v>
      </c>
      <c r="N13" s="67">
        <v>2394</v>
      </c>
      <c r="O13" s="22">
        <f t="shared" si="16"/>
        <v>-85</v>
      </c>
      <c r="P13" s="23">
        <f t="shared" si="1"/>
        <v>-160</v>
      </c>
      <c r="Q13" s="25">
        <f t="shared" si="2"/>
        <v>75</v>
      </c>
      <c r="R13" s="22">
        <f t="shared" si="17"/>
        <v>16020</v>
      </c>
      <c r="S13" s="23">
        <f t="shared" si="3"/>
        <v>8856</v>
      </c>
      <c r="T13" s="26">
        <f t="shared" si="4"/>
        <v>7164</v>
      </c>
      <c r="U13" s="22">
        <f aca="true" t="shared" si="32" ref="U13:U23">SUM(V13:W13)</f>
        <v>4700</v>
      </c>
      <c r="V13" s="66">
        <v>2366</v>
      </c>
      <c r="W13" s="77">
        <v>2334</v>
      </c>
      <c r="X13" s="24">
        <f aca="true" t="shared" si="33" ref="X13:X23">SUM(Y13:Z13)</f>
        <v>11320</v>
      </c>
      <c r="Y13" s="66">
        <v>6490</v>
      </c>
      <c r="Z13" s="67">
        <v>4830</v>
      </c>
      <c r="AA13" s="22">
        <f t="shared" si="19"/>
        <v>16105</v>
      </c>
      <c r="AB13" s="23">
        <f t="shared" si="6"/>
        <v>9016</v>
      </c>
      <c r="AC13" s="26">
        <f t="shared" si="7"/>
        <v>7089</v>
      </c>
      <c r="AD13" s="22">
        <f aca="true" t="shared" si="34" ref="AD13:AD23">SUM(AE13:AF13)</f>
        <v>4715</v>
      </c>
      <c r="AE13" s="66">
        <v>2411</v>
      </c>
      <c r="AF13" s="77">
        <v>2304</v>
      </c>
      <c r="AG13" s="24">
        <f aca="true" t="shared" si="35" ref="AG13:AG23">SUM(AH13:AI13)</f>
        <v>11390</v>
      </c>
      <c r="AH13" s="66">
        <v>6605</v>
      </c>
      <c r="AI13" s="67">
        <v>4785</v>
      </c>
      <c r="AJ13" s="78">
        <v>571</v>
      </c>
      <c r="AK13" s="59" t="s">
        <v>59</v>
      </c>
      <c r="AL13" s="44"/>
    </row>
    <row r="14" spans="2:38" ht="45" customHeight="1">
      <c r="B14" s="27" t="s">
        <v>31</v>
      </c>
      <c r="C14" s="12">
        <f t="shared" si="9"/>
        <v>-910</v>
      </c>
      <c r="D14" s="13">
        <f t="shared" si="10"/>
        <v>-408</v>
      </c>
      <c r="E14" s="14">
        <f t="shared" si="11"/>
        <v>-502</v>
      </c>
      <c r="F14" s="12">
        <f t="shared" si="12"/>
        <v>-667</v>
      </c>
      <c r="G14" s="13">
        <f t="shared" si="13"/>
        <v>-317</v>
      </c>
      <c r="H14" s="15">
        <f t="shared" si="14"/>
        <v>-350</v>
      </c>
      <c r="I14" s="12">
        <f t="shared" si="30"/>
        <v>212</v>
      </c>
      <c r="J14" s="68">
        <v>104</v>
      </c>
      <c r="K14" s="74">
        <v>108</v>
      </c>
      <c r="L14" s="14">
        <f t="shared" si="31"/>
        <v>879</v>
      </c>
      <c r="M14" s="68">
        <v>421</v>
      </c>
      <c r="N14" s="69">
        <v>458</v>
      </c>
      <c r="O14" s="12">
        <f t="shared" si="16"/>
        <v>-243</v>
      </c>
      <c r="P14" s="13">
        <f t="shared" si="1"/>
        <v>-91</v>
      </c>
      <c r="Q14" s="15">
        <f t="shared" si="2"/>
        <v>-152</v>
      </c>
      <c r="R14" s="12">
        <f t="shared" si="17"/>
        <v>1178</v>
      </c>
      <c r="S14" s="13">
        <f t="shared" si="3"/>
        <v>601</v>
      </c>
      <c r="T14" s="28">
        <f t="shared" si="4"/>
        <v>577</v>
      </c>
      <c r="U14" s="12">
        <f t="shared" si="32"/>
        <v>537</v>
      </c>
      <c r="V14" s="68">
        <v>288</v>
      </c>
      <c r="W14" s="74">
        <v>249</v>
      </c>
      <c r="X14" s="14">
        <f t="shared" si="33"/>
        <v>641</v>
      </c>
      <c r="Y14" s="68">
        <v>313</v>
      </c>
      <c r="Z14" s="69">
        <v>328</v>
      </c>
      <c r="AA14" s="12">
        <f t="shared" si="19"/>
        <v>1421</v>
      </c>
      <c r="AB14" s="13">
        <f t="shared" si="6"/>
        <v>692</v>
      </c>
      <c r="AC14" s="28">
        <f t="shared" si="7"/>
        <v>729</v>
      </c>
      <c r="AD14" s="12">
        <f t="shared" si="34"/>
        <v>669</v>
      </c>
      <c r="AE14" s="68">
        <v>332</v>
      </c>
      <c r="AF14" s="74">
        <v>337</v>
      </c>
      <c r="AG14" s="14">
        <f t="shared" si="35"/>
        <v>752</v>
      </c>
      <c r="AH14" s="68">
        <v>360</v>
      </c>
      <c r="AI14" s="69">
        <v>392</v>
      </c>
      <c r="AJ14" s="79">
        <v>-65</v>
      </c>
      <c r="AK14" s="57" t="s">
        <v>60</v>
      </c>
      <c r="AL14" s="44"/>
    </row>
    <row r="15" spans="2:38" ht="45" customHeight="1">
      <c r="B15" s="27" t="s">
        <v>32</v>
      </c>
      <c r="C15" s="12">
        <f t="shared" si="9"/>
        <v>-809</v>
      </c>
      <c r="D15" s="13">
        <f t="shared" si="10"/>
        <v>-437</v>
      </c>
      <c r="E15" s="14">
        <f t="shared" si="11"/>
        <v>-372</v>
      </c>
      <c r="F15" s="12">
        <f t="shared" si="12"/>
        <v>-417</v>
      </c>
      <c r="G15" s="13">
        <f t="shared" si="13"/>
        <v>-234</v>
      </c>
      <c r="H15" s="15">
        <f t="shared" si="14"/>
        <v>-183</v>
      </c>
      <c r="I15" s="12">
        <f t="shared" si="30"/>
        <v>764</v>
      </c>
      <c r="J15" s="68">
        <v>372</v>
      </c>
      <c r="K15" s="74">
        <v>392</v>
      </c>
      <c r="L15" s="14">
        <f t="shared" si="31"/>
        <v>1181</v>
      </c>
      <c r="M15" s="68">
        <v>606</v>
      </c>
      <c r="N15" s="69">
        <v>575</v>
      </c>
      <c r="O15" s="12">
        <f t="shared" si="16"/>
        <v>-392</v>
      </c>
      <c r="P15" s="13">
        <f t="shared" si="1"/>
        <v>-203</v>
      </c>
      <c r="Q15" s="15">
        <f t="shared" si="2"/>
        <v>-189</v>
      </c>
      <c r="R15" s="12">
        <f t="shared" si="17"/>
        <v>3342</v>
      </c>
      <c r="S15" s="13">
        <f t="shared" si="3"/>
        <v>1887</v>
      </c>
      <c r="T15" s="28">
        <f t="shared" si="4"/>
        <v>1455</v>
      </c>
      <c r="U15" s="12">
        <f t="shared" si="32"/>
        <v>1239</v>
      </c>
      <c r="V15" s="68">
        <v>639</v>
      </c>
      <c r="W15" s="74">
        <v>600</v>
      </c>
      <c r="X15" s="14">
        <f t="shared" si="33"/>
        <v>2103</v>
      </c>
      <c r="Y15" s="68">
        <v>1248</v>
      </c>
      <c r="Z15" s="69">
        <v>855</v>
      </c>
      <c r="AA15" s="12">
        <f t="shared" si="19"/>
        <v>3734</v>
      </c>
      <c r="AB15" s="13">
        <f t="shared" si="6"/>
        <v>2090</v>
      </c>
      <c r="AC15" s="28">
        <f t="shared" si="7"/>
        <v>1644</v>
      </c>
      <c r="AD15" s="12">
        <f t="shared" si="34"/>
        <v>1272</v>
      </c>
      <c r="AE15" s="68">
        <v>637</v>
      </c>
      <c r="AF15" s="74">
        <v>635</v>
      </c>
      <c r="AG15" s="14">
        <f t="shared" si="35"/>
        <v>2462</v>
      </c>
      <c r="AH15" s="68">
        <v>1453</v>
      </c>
      <c r="AI15" s="69">
        <v>1009</v>
      </c>
      <c r="AJ15" s="79">
        <v>220</v>
      </c>
      <c r="AK15" s="57" t="s">
        <v>61</v>
      </c>
      <c r="AL15" s="44"/>
    </row>
    <row r="16" spans="2:38" ht="45" customHeight="1">
      <c r="B16" s="27" t="s">
        <v>33</v>
      </c>
      <c r="C16" s="12">
        <f t="shared" si="9"/>
        <v>-735</v>
      </c>
      <c r="D16" s="13">
        <f t="shared" si="10"/>
        <v>-357</v>
      </c>
      <c r="E16" s="14">
        <f t="shared" si="11"/>
        <v>-378</v>
      </c>
      <c r="F16" s="12">
        <f t="shared" si="12"/>
        <v>-448</v>
      </c>
      <c r="G16" s="13">
        <f t="shared" si="13"/>
        <v>-210</v>
      </c>
      <c r="H16" s="15">
        <f t="shared" si="14"/>
        <v>-238</v>
      </c>
      <c r="I16" s="12">
        <f t="shared" si="30"/>
        <v>93</v>
      </c>
      <c r="J16" s="68">
        <v>46</v>
      </c>
      <c r="K16" s="74">
        <v>47</v>
      </c>
      <c r="L16" s="14">
        <f t="shared" si="31"/>
        <v>541</v>
      </c>
      <c r="M16" s="68">
        <v>256</v>
      </c>
      <c r="N16" s="69">
        <v>285</v>
      </c>
      <c r="O16" s="12">
        <f t="shared" si="16"/>
        <v>-287</v>
      </c>
      <c r="P16" s="13">
        <f t="shared" si="1"/>
        <v>-147</v>
      </c>
      <c r="Q16" s="15">
        <f t="shared" si="2"/>
        <v>-140</v>
      </c>
      <c r="R16" s="12">
        <f t="shared" si="17"/>
        <v>647</v>
      </c>
      <c r="S16" s="13">
        <f t="shared" si="3"/>
        <v>364</v>
      </c>
      <c r="T16" s="28">
        <f t="shared" si="4"/>
        <v>283</v>
      </c>
      <c r="U16" s="12">
        <f t="shared" si="32"/>
        <v>239</v>
      </c>
      <c r="V16" s="68">
        <v>122</v>
      </c>
      <c r="W16" s="74">
        <v>117</v>
      </c>
      <c r="X16" s="14">
        <f t="shared" si="33"/>
        <v>408</v>
      </c>
      <c r="Y16" s="68">
        <v>242</v>
      </c>
      <c r="Z16" s="69">
        <v>166</v>
      </c>
      <c r="AA16" s="12">
        <f t="shared" si="19"/>
        <v>934</v>
      </c>
      <c r="AB16" s="13">
        <f t="shared" si="6"/>
        <v>511</v>
      </c>
      <c r="AC16" s="28">
        <f t="shared" si="7"/>
        <v>423</v>
      </c>
      <c r="AD16" s="12">
        <f t="shared" si="34"/>
        <v>373</v>
      </c>
      <c r="AE16" s="68">
        <v>193</v>
      </c>
      <c r="AF16" s="74">
        <v>180</v>
      </c>
      <c r="AG16" s="14">
        <f t="shared" si="35"/>
        <v>561</v>
      </c>
      <c r="AH16" s="68">
        <v>318</v>
      </c>
      <c r="AI16" s="69">
        <v>243</v>
      </c>
      <c r="AJ16" s="79">
        <v>-226</v>
      </c>
      <c r="AK16" s="57" t="s">
        <v>62</v>
      </c>
      <c r="AL16" s="44"/>
    </row>
    <row r="17" spans="2:38" ht="45" customHeight="1">
      <c r="B17" s="27" t="s">
        <v>34</v>
      </c>
      <c r="C17" s="12">
        <f t="shared" si="9"/>
        <v>-366</v>
      </c>
      <c r="D17" s="13">
        <f t="shared" si="10"/>
        <v>-151</v>
      </c>
      <c r="E17" s="14">
        <f t="shared" si="11"/>
        <v>-215</v>
      </c>
      <c r="F17" s="12">
        <f t="shared" si="12"/>
        <v>-264</v>
      </c>
      <c r="G17" s="13">
        <f t="shared" si="13"/>
        <v>-121</v>
      </c>
      <c r="H17" s="15">
        <f t="shared" si="14"/>
        <v>-143</v>
      </c>
      <c r="I17" s="12">
        <f t="shared" si="30"/>
        <v>53</v>
      </c>
      <c r="J17" s="68">
        <v>27</v>
      </c>
      <c r="K17" s="74">
        <v>26</v>
      </c>
      <c r="L17" s="14">
        <f t="shared" si="31"/>
        <v>317</v>
      </c>
      <c r="M17" s="68">
        <v>148</v>
      </c>
      <c r="N17" s="69">
        <v>169</v>
      </c>
      <c r="O17" s="12">
        <f t="shared" si="16"/>
        <v>-102</v>
      </c>
      <c r="P17" s="13">
        <f t="shared" si="1"/>
        <v>-30</v>
      </c>
      <c r="Q17" s="15">
        <f t="shared" si="2"/>
        <v>-72</v>
      </c>
      <c r="R17" s="12">
        <f t="shared" si="17"/>
        <v>245</v>
      </c>
      <c r="S17" s="13">
        <f t="shared" si="3"/>
        <v>146</v>
      </c>
      <c r="T17" s="28">
        <f t="shared" si="4"/>
        <v>99</v>
      </c>
      <c r="U17" s="12">
        <f t="shared" si="32"/>
        <v>145</v>
      </c>
      <c r="V17" s="68">
        <v>85</v>
      </c>
      <c r="W17" s="74">
        <v>60</v>
      </c>
      <c r="X17" s="14">
        <f t="shared" si="33"/>
        <v>100</v>
      </c>
      <c r="Y17" s="68">
        <v>61</v>
      </c>
      <c r="Z17" s="69">
        <v>39</v>
      </c>
      <c r="AA17" s="12">
        <f t="shared" si="19"/>
        <v>347</v>
      </c>
      <c r="AB17" s="13">
        <f t="shared" si="6"/>
        <v>176</v>
      </c>
      <c r="AC17" s="28">
        <f t="shared" si="7"/>
        <v>171</v>
      </c>
      <c r="AD17" s="12">
        <f t="shared" si="34"/>
        <v>229</v>
      </c>
      <c r="AE17" s="68">
        <v>121</v>
      </c>
      <c r="AF17" s="74">
        <v>108</v>
      </c>
      <c r="AG17" s="14">
        <f t="shared" si="35"/>
        <v>118</v>
      </c>
      <c r="AH17" s="68">
        <v>55</v>
      </c>
      <c r="AI17" s="69">
        <v>63</v>
      </c>
      <c r="AJ17" s="80">
        <v>-84</v>
      </c>
      <c r="AK17" s="57" t="s">
        <v>63</v>
      </c>
      <c r="AL17" s="44"/>
    </row>
    <row r="18" spans="2:38" ht="45" customHeight="1">
      <c r="B18" s="27" t="s">
        <v>35</v>
      </c>
      <c r="C18" s="12">
        <f t="shared" si="9"/>
        <v>-917</v>
      </c>
      <c r="D18" s="13">
        <f t="shared" si="10"/>
        <v>-386</v>
      </c>
      <c r="E18" s="14">
        <f t="shared" si="11"/>
        <v>-531</v>
      </c>
      <c r="F18" s="12">
        <f t="shared" si="12"/>
        <v>-609</v>
      </c>
      <c r="G18" s="13">
        <f t="shared" si="13"/>
        <v>-276</v>
      </c>
      <c r="H18" s="15">
        <f t="shared" si="14"/>
        <v>-333</v>
      </c>
      <c r="I18" s="12">
        <f t="shared" si="30"/>
        <v>335</v>
      </c>
      <c r="J18" s="68">
        <v>173</v>
      </c>
      <c r="K18" s="74">
        <v>162</v>
      </c>
      <c r="L18" s="14">
        <f t="shared" si="31"/>
        <v>944</v>
      </c>
      <c r="M18" s="68">
        <v>449</v>
      </c>
      <c r="N18" s="69">
        <v>495</v>
      </c>
      <c r="O18" s="12">
        <f t="shared" si="16"/>
        <v>-308</v>
      </c>
      <c r="P18" s="13">
        <f t="shared" si="1"/>
        <v>-110</v>
      </c>
      <c r="Q18" s="15">
        <f t="shared" si="2"/>
        <v>-198</v>
      </c>
      <c r="R18" s="12">
        <f t="shared" si="17"/>
        <v>1547</v>
      </c>
      <c r="S18" s="13">
        <f t="shared" si="3"/>
        <v>853</v>
      </c>
      <c r="T18" s="28">
        <f t="shared" si="4"/>
        <v>694</v>
      </c>
      <c r="U18" s="12">
        <f t="shared" si="32"/>
        <v>550</v>
      </c>
      <c r="V18" s="68">
        <v>283</v>
      </c>
      <c r="W18" s="74">
        <v>267</v>
      </c>
      <c r="X18" s="14">
        <f t="shared" si="33"/>
        <v>997</v>
      </c>
      <c r="Y18" s="68">
        <v>570</v>
      </c>
      <c r="Z18" s="69">
        <v>427</v>
      </c>
      <c r="AA18" s="12">
        <f t="shared" si="19"/>
        <v>1855</v>
      </c>
      <c r="AB18" s="13">
        <f t="shared" si="6"/>
        <v>963</v>
      </c>
      <c r="AC18" s="28">
        <f t="shared" si="7"/>
        <v>892</v>
      </c>
      <c r="AD18" s="12">
        <f t="shared" si="34"/>
        <v>770</v>
      </c>
      <c r="AE18" s="68">
        <v>372</v>
      </c>
      <c r="AF18" s="74">
        <v>398</v>
      </c>
      <c r="AG18" s="14">
        <f t="shared" si="35"/>
        <v>1085</v>
      </c>
      <c r="AH18" s="68">
        <v>591</v>
      </c>
      <c r="AI18" s="69">
        <v>494</v>
      </c>
      <c r="AJ18" s="79">
        <v>-108</v>
      </c>
      <c r="AK18" s="57" t="s">
        <v>64</v>
      </c>
      <c r="AL18" s="44"/>
    </row>
    <row r="19" spans="2:38" ht="45" customHeight="1">
      <c r="B19" s="27" t="s">
        <v>36</v>
      </c>
      <c r="C19" s="12">
        <f t="shared" si="9"/>
        <v>-387</v>
      </c>
      <c r="D19" s="13">
        <f t="shared" si="10"/>
        <v>-193</v>
      </c>
      <c r="E19" s="14">
        <f t="shared" si="11"/>
        <v>-194</v>
      </c>
      <c r="F19" s="12">
        <f t="shared" si="12"/>
        <v>-258</v>
      </c>
      <c r="G19" s="13">
        <f t="shared" si="13"/>
        <v>-131</v>
      </c>
      <c r="H19" s="15">
        <f t="shared" si="14"/>
        <v>-127</v>
      </c>
      <c r="I19" s="12">
        <f t="shared" si="30"/>
        <v>92</v>
      </c>
      <c r="J19" s="68">
        <v>48</v>
      </c>
      <c r="K19" s="74">
        <v>44</v>
      </c>
      <c r="L19" s="14">
        <f t="shared" si="31"/>
        <v>350</v>
      </c>
      <c r="M19" s="68">
        <v>179</v>
      </c>
      <c r="N19" s="69">
        <v>171</v>
      </c>
      <c r="O19" s="12">
        <f t="shared" si="16"/>
        <v>-129</v>
      </c>
      <c r="P19" s="13">
        <f t="shared" si="1"/>
        <v>-62</v>
      </c>
      <c r="Q19" s="15">
        <f t="shared" si="2"/>
        <v>-67</v>
      </c>
      <c r="R19" s="12">
        <f t="shared" si="17"/>
        <v>443</v>
      </c>
      <c r="S19" s="13">
        <f t="shared" si="3"/>
        <v>227</v>
      </c>
      <c r="T19" s="28">
        <f t="shared" si="4"/>
        <v>216</v>
      </c>
      <c r="U19" s="12">
        <f t="shared" si="32"/>
        <v>254</v>
      </c>
      <c r="V19" s="68">
        <v>128</v>
      </c>
      <c r="W19" s="74">
        <v>126</v>
      </c>
      <c r="X19" s="14">
        <f t="shared" si="33"/>
        <v>189</v>
      </c>
      <c r="Y19" s="68">
        <v>99</v>
      </c>
      <c r="Z19" s="69">
        <v>90</v>
      </c>
      <c r="AA19" s="12">
        <f t="shared" si="19"/>
        <v>572</v>
      </c>
      <c r="AB19" s="13">
        <f t="shared" si="6"/>
        <v>289</v>
      </c>
      <c r="AC19" s="28">
        <f t="shared" si="7"/>
        <v>283</v>
      </c>
      <c r="AD19" s="12">
        <f t="shared" si="34"/>
        <v>359</v>
      </c>
      <c r="AE19" s="68">
        <v>176</v>
      </c>
      <c r="AF19" s="74">
        <v>183</v>
      </c>
      <c r="AG19" s="14">
        <f t="shared" si="35"/>
        <v>213</v>
      </c>
      <c r="AH19" s="68">
        <v>113</v>
      </c>
      <c r="AI19" s="69">
        <v>100</v>
      </c>
      <c r="AJ19" s="79">
        <v>-8</v>
      </c>
      <c r="AK19" s="57" t="s">
        <v>65</v>
      </c>
      <c r="AL19" s="44"/>
    </row>
    <row r="20" spans="2:38" ht="45" customHeight="1">
      <c r="B20" s="27" t="s">
        <v>15</v>
      </c>
      <c r="C20" s="12">
        <f t="shared" si="9"/>
        <v>81</v>
      </c>
      <c r="D20" s="13">
        <f t="shared" si="10"/>
        <v>20</v>
      </c>
      <c r="E20" s="14">
        <f t="shared" si="11"/>
        <v>61</v>
      </c>
      <c r="F20" s="12">
        <f t="shared" si="12"/>
        <v>-91</v>
      </c>
      <c r="G20" s="13">
        <f t="shared" si="13"/>
        <v>-40</v>
      </c>
      <c r="H20" s="15">
        <f t="shared" si="14"/>
        <v>-51</v>
      </c>
      <c r="I20" s="12">
        <f t="shared" si="30"/>
        <v>276</v>
      </c>
      <c r="J20" s="68">
        <v>152</v>
      </c>
      <c r="K20" s="74">
        <v>124</v>
      </c>
      <c r="L20" s="14">
        <f t="shared" si="31"/>
        <v>367</v>
      </c>
      <c r="M20" s="68">
        <v>192</v>
      </c>
      <c r="N20" s="69">
        <v>175</v>
      </c>
      <c r="O20" s="12">
        <f t="shared" si="16"/>
        <v>172</v>
      </c>
      <c r="P20" s="13">
        <f t="shared" si="1"/>
        <v>60</v>
      </c>
      <c r="Q20" s="15">
        <f t="shared" si="2"/>
        <v>112</v>
      </c>
      <c r="R20" s="12">
        <f t="shared" si="17"/>
        <v>1145</v>
      </c>
      <c r="S20" s="13">
        <f t="shared" si="3"/>
        <v>561</v>
      </c>
      <c r="T20" s="28">
        <f t="shared" si="4"/>
        <v>584</v>
      </c>
      <c r="U20" s="12">
        <f t="shared" si="32"/>
        <v>774</v>
      </c>
      <c r="V20" s="68">
        <v>354</v>
      </c>
      <c r="W20" s="74">
        <v>420</v>
      </c>
      <c r="X20" s="14">
        <f t="shared" si="33"/>
        <v>371</v>
      </c>
      <c r="Y20" s="68">
        <v>207</v>
      </c>
      <c r="Z20" s="69">
        <v>164</v>
      </c>
      <c r="AA20" s="12">
        <f t="shared" si="19"/>
        <v>973</v>
      </c>
      <c r="AB20" s="13">
        <f t="shared" si="6"/>
        <v>501</v>
      </c>
      <c r="AC20" s="28">
        <f t="shared" si="7"/>
        <v>472</v>
      </c>
      <c r="AD20" s="12">
        <f t="shared" si="34"/>
        <v>566</v>
      </c>
      <c r="AE20" s="68">
        <v>279</v>
      </c>
      <c r="AF20" s="74">
        <v>287</v>
      </c>
      <c r="AG20" s="14">
        <f t="shared" si="35"/>
        <v>407</v>
      </c>
      <c r="AH20" s="68">
        <v>222</v>
      </c>
      <c r="AI20" s="69">
        <v>185</v>
      </c>
      <c r="AJ20" s="79">
        <v>205</v>
      </c>
      <c r="AK20" s="57" t="s">
        <v>15</v>
      </c>
      <c r="AL20" s="44"/>
    </row>
    <row r="21" spans="2:38" ht="45" customHeight="1">
      <c r="B21" s="27" t="s">
        <v>17</v>
      </c>
      <c r="C21" s="12">
        <f t="shared" si="9"/>
        <v>-416</v>
      </c>
      <c r="D21" s="13">
        <f t="shared" si="10"/>
        <v>-256</v>
      </c>
      <c r="E21" s="14">
        <f t="shared" si="11"/>
        <v>-160</v>
      </c>
      <c r="F21" s="12">
        <f t="shared" si="12"/>
        <v>-330</v>
      </c>
      <c r="G21" s="13">
        <f t="shared" si="13"/>
        <v>-163</v>
      </c>
      <c r="H21" s="15">
        <f t="shared" si="14"/>
        <v>-167</v>
      </c>
      <c r="I21" s="12">
        <f t="shared" si="30"/>
        <v>764</v>
      </c>
      <c r="J21" s="68">
        <v>414</v>
      </c>
      <c r="K21" s="74">
        <v>350</v>
      </c>
      <c r="L21" s="14">
        <f t="shared" si="31"/>
        <v>1094</v>
      </c>
      <c r="M21" s="68">
        <v>577</v>
      </c>
      <c r="N21" s="69">
        <v>517</v>
      </c>
      <c r="O21" s="12">
        <f t="shared" si="16"/>
        <v>-86</v>
      </c>
      <c r="P21" s="13">
        <f t="shared" si="1"/>
        <v>-93</v>
      </c>
      <c r="Q21" s="15">
        <f t="shared" si="2"/>
        <v>7</v>
      </c>
      <c r="R21" s="12">
        <f t="shared" si="17"/>
        <v>3153</v>
      </c>
      <c r="S21" s="13">
        <f t="shared" si="3"/>
        <v>1695</v>
      </c>
      <c r="T21" s="28">
        <f t="shared" si="4"/>
        <v>1458</v>
      </c>
      <c r="U21" s="12">
        <f t="shared" si="32"/>
        <v>1982</v>
      </c>
      <c r="V21" s="68">
        <v>1004</v>
      </c>
      <c r="W21" s="74">
        <v>978</v>
      </c>
      <c r="X21" s="14">
        <f t="shared" si="33"/>
        <v>1171</v>
      </c>
      <c r="Y21" s="68">
        <v>691</v>
      </c>
      <c r="Z21" s="69">
        <v>480</v>
      </c>
      <c r="AA21" s="12">
        <f t="shared" si="19"/>
        <v>3239</v>
      </c>
      <c r="AB21" s="13">
        <f t="shared" si="6"/>
        <v>1788</v>
      </c>
      <c r="AC21" s="28">
        <f t="shared" si="7"/>
        <v>1451</v>
      </c>
      <c r="AD21" s="12">
        <f t="shared" si="34"/>
        <v>1661</v>
      </c>
      <c r="AE21" s="68">
        <v>860</v>
      </c>
      <c r="AF21" s="74">
        <v>801</v>
      </c>
      <c r="AG21" s="14">
        <f t="shared" si="35"/>
        <v>1578</v>
      </c>
      <c r="AH21" s="68">
        <v>928</v>
      </c>
      <c r="AI21" s="69">
        <v>650</v>
      </c>
      <c r="AJ21" s="79">
        <v>352</v>
      </c>
      <c r="AK21" s="57" t="s">
        <v>17</v>
      </c>
      <c r="AL21" s="44"/>
    </row>
    <row r="22" spans="1:38" ht="45" customHeight="1">
      <c r="A22" s="30"/>
      <c r="B22" s="27" t="s">
        <v>18</v>
      </c>
      <c r="C22" s="12">
        <f t="shared" si="9"/>
        <v>-171</v>
      </c>
      <c r="D22" s="13">
        <f t="shared" si="10"/>
        <v>-89</v>
      </c>
      <c r="E22" s="14">
        <f t="shared" si="11"/>
        <v>-82</v>
      </c>
      <c r="F22" s="12">
        <f t="shared" si="12"/>
        <v>-120</v>
      </c>
      <c r="G22" s="13">
        <f t="shared" si="13"/>
        <v>-60</v>
      </c>
      <c r="H22" s="15">
        <f t="shared" si="14"/>
        <v>-60</v>
      </c>
      <c r="I22" s="12">
        <f t="shared" si="30"/>
        <v>345</v>
      </c>
      <c r="J22" s="68">
        <v>181</v>
      </c>
      <c r="K22" s="74">
        <v>164</v>
      </c>
      <c r="L22" s="14">
        <f t="shared" si="31"/>
        <v>465</v>
      </c>
      <c r="M22" s="68">
        <v>241</v>
      </c>
      <c r="N22" s="69">
        <v>224</v>
      </c>
      <c r="O22" s="12">
        <f t="shared" si="16"/>
        <v>-51</v>
      </c>
      <c r="P22" s="13">
        <f t="shared" si="1"/>
        <v>-29</v>
      </c>
      <c r="Q22" s="15">
        <f t="shared" si="2"/>
        <v>-22</v>
      </c>
      <c r="R22" s="12">
        <f t="shared" si="17"/>
        <v>1661</v>
      </c>
      <c r="S22" s="13">
        <f t="shared" si="3"/>
        <v>952</v>
      </c>
      <c r="T22" s="28">
        <f t="shared" si="4"/>
        <v>709</v>
      </c>
      <c r="U22" s="12">
        <f t="shared" si="32"/>
        <v>898</v>
      </c>
      <c r="V22" s="68">
        <v>456</v>
      </c>
      <c r="W22" s="74">
        <v>442</v>
      </c>
      <c r="X22" s="14">
        <f t="shared" si="33"/>
        <v>763</v>
      </c>
      <c r="Y22" s="68">
        <v>496</v>
      </c>
      <c r="Z22" s="69">
        <v>267</v>
      </c>
      <c r="AA22" s="12">
        <f t="shared" si="19"/>
        <v>1712</v>
      </c>
      <c r="AB22" s="13">
        <f t="shared" si="6"/>
        <v>981</v>
      </c>
      <c r="AC22" s="28">
        <f t="shared" si="7"/>
        <v>731</v>
      </c>
      <c r="AD22" s="12">
        <f t="shared" si="34"/>
        <v>780</v>
      </c>
      <c r="AE22" s="68">
        <v>386</v>
      </c>
      <c r="AF22" s="74">
        <v>394</v>
      </c>
      <c r="AG22" s="14">
        <f t="shared" si="35"/>
        <v>932</v>
      </c>
      <c r="AH22" s="68">
        <v>595</v>
      </c>
      <c r="AI22" s="69">
        <v>337</v>
      </c>
      <c r="AJ22" s="79">
        <v>147</v>
      </c>
      <c r="AK22" s="57" t="s">
        <v>18</v>
      </c>
      <c r="AL22" s="44"/>
    </row>
    <row r="23" spans="1:67" ht="45" customHeight="1">
      <c r="A23" s="30"/>
      <c r="B23" s="36" t="s">
        <v>53</v>
      </c>
      <c r="C23" s="17">
        <f t="shared" si="9"/>
        <v>437</v>
      </c>
      <c r="D23" s="18">
        <f t="shared" si="10"/>
        <v>210</v>
      </c>
      <c r="E23" s="19">
        <f t="shared" si="11"/>
        <v>227</v>
      </c>
      <c r="F23" s="17">
        <f t="shared" si="12"/>
        <v>184</v>
      </c>
      <c r="G23" s="18">
        <f t="shared" si="13"/>
        <v>85</v>
      </c>
      <c r="H23" s="20">
        <f t="shared" si="14"/>
        <v>99</v>
      </c>
      <c r="I23" s="17">
        <f t="shared" si="30"/>
        <v>562</v>
      </c>
      <c r="J23" s="70">
        <v>281</v>
      </c>
      <c r="K23" s="76">
        <v>281</v>
      </c>
      <c r="L23" s="19">
        <f t="shared" si="31"/>
        <v>378</v>
      </c>
      <c r="M23" s="70">
        <v>196</v>
      </c>
      <c r="N23" s="71">
        <v>182</v>
      </c>
      <c r="O23" s="17">
        <f t="shared" si="16"/>
        <v>253</v>
      </c>
      <c r="P23" s="18">
        <f t="shared" si="1"/>
        <v>125</v>
      </c>
      <c r="Q23" s="20">
        <f t="shared" si="2"/>
        <v>128</v>
      </c>
      <c r="R23" s="17">
        <f t="shared" si="17"/>
        <v>3537</v>
      </c>
      <c r="S23" s="18">
        <f t="shared" si="3"/>
        <v>2024</v>
      </c>
      <c r="T23" s="31">
        <f t="shared" si="4"/>
        <v>1513</v>
      </c>
      <c r="U23" s="17">
        <f t="shared" si="32"/>
        <v>1776</v>
      </c>
      <c r="V23" s="70">
        <v>891</v>
      </c>
      <c r="W23" s="76">
        <v>885</v>
      </c>
      <c r="X23" s="19">
        <f t="shared" si="33"/>
        <v>1761</v>
      </c>
      <c r="Y23" s="70">
        <v>1133</v>
      </c>
      <c r="Z23" s="71">
        <v>628</v>
      </c>
      <c r="AA23" s="17">
        <f t="shared" si="19"/>
        <v>3284</v>
      </c>
      <c r="AB23" s="18">
        <f t="shared" si="6"/>
        <v>1899</v>
      </c>
      <c r="AC23" s="31">
        <f t="shared" si="7"/>
        <v>1385</v>
      </c>
      <c r="AD23" s="17">
        <f t="shared" si="34"/>
        <v>1674</v>
      </c>
      <c r="AE23" s="70">
        <v>882</v>
      </c>
      <c r="AF23" s="76">
        <v>792</v>
      </c>
      <c r="AG23" s="19">
        <f t="shared" si="35"/>
        <v>1610</v>
      </c>
      <c r="AH23" s="70">
        <v>1017</v>
      </c>
      <c r="AI23" s="71">
        <v>593</v>
      </c>
      <c r="AJ23" s="81">
        <v>504</v>
      </c>
      <c r="AK23" s="60" t="s">
        <v>75</v>
      </c>
      <c r="AL23" s="38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s="33" customFormat="1" ht="45" customHeight="1">
      <c r="A24" s="30"/>
      <c r="B24" s="32" t="s">
        <v>37</v>
      </c>
      <c r="C24" s="12">
        <f t="shared" si="9"/>
        <v>-12</v>
      </c>
      <c r="D24" s="13">
        <f t="shared" si="10"/>
        <v>-2</v>
      </c>
      <c r="E24" s="14">
        <f t="shared" si="11"/>
        <v>-10</v>
      </c>
      <c r="F24" s="12">
        <f t="shared" si="12"/>
        <v>-7</v>
      </c>
      <c r="G24" s="13">
        <f t="shared" si="13"/>
        <v>-6</v>
      </c>
      <c r="H24" s="15">
        <f t="shared" si="14"/>
        <v>-1</v>
      </c>
      <c r="I24" s="12">
        <f aca="true" t="shared" si="36" ref="I24:N24">I25</f>
        <v>46</v>
      </c>
      <c r="J24" s="13">
        <f t="shared" si="36"/>
        <v>22</v>
      </c>
      <c r="K24" s="14">
        <f t="shared" si="36"/>
        <v>24</v>
      </c>
      <c r="L24" s="12">
        <f t="shared" si="36"/>
        <v>53</v>
      </c>
      <c r="M24" s="13">
        <f t="shared" si="36"/>
        <v>28</v>
      </c>
      <c r="N24" s="14">
        <f t="shared" si="36"/>
        <v>25</v>
      </c>
      <c r="O24" s="12">
        <f t="shared" si="16"/>
        <v>-5</v>
      </c>
      <c r="P24" s="13">
        <f t="shared" si="1"/>
        <v>4</v>
      </c>
      <c r="Q24" s="15">
        <f t="shared" si="2"/>
        <v>-9</v>
      </c>
      <c r="R24" s="12">
        <f t="shared" si="17"/>
        <v>141</v>
      </c>
      <c r="S24" s="13">
        <f t="shared" si="3"/>
        <v>85</v>
      </c>
      <c r="T24" s="14">
        <f t="shared" si="4"/>
        <v>56</v>
      </c>
      <c r="U24" s="12">
        <f aca="true" t="shared" si="37" ref="U24:Z24">U25</f>
        <v>98</v>
      </c>
      <c r="V24" s="13">
        <f t="shared" si="37"/>
        <v>57</v>
      </c>
      <c r="W24" s="14">
        <f t="shared" si="37"/>
        <v>41</v>
      </c>
      <c r="X24" s="12">
        <f t="shared" si="37"/>
        <v>43</v>
      </c>
      <c r="Y24" s="13">
        <f t="shared" si="37"/>
        <v>28</v>
      </c>
      <c r="Z24" s="14">
        <f t="shared" si="37"/>
        <v>15</v>
      </c>
      <c r="AA24" s="12">
        <f t="shared" si="19"/>
        <v>146</v>
      </c>
      <c r="AB24" s="13">
        <f t="shared" si="6"/>
        <v>81</v>
      </c>
      <c r="AC24" s="14">
        <f t="shared" si="7"/>
        <v>65</v>
      </c>
      <c r="AD24" s="12">
        <f aca="true" t="shared" si="38" ref="AD24:AJ24">AD25</f>
        <v>92</v>
      </c>
      <c r="AE24" s="13">
        <f t="shared" si="38"/>
        <v>46</v>
      </c>
      <c r="AF24" s="14">
        <f t="shared" si="38"/>
        <v>46</v>
      </c>
      <c r="AG24" s="12">
        <f t="shared" si="38"/>
        <v>54</v>
      </c>
      <c r="AH24" s="13">
        <f t="shared" si="38"/>
        <v>35</v>
      </c>
      <c r="AI24" s="14">
        <f t="shared" si="38"/>
        <v>19</v>
      </c>
      <c r="AJ24" s="53">
        <f t="shared" si="38"/>
        <v>31</v>
      </c>
      <c r="AK24" s="61" t="s">
        <v>66</v>
      </c>
      <c r="AL24" s="38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45" customHeight="1">
      <c r="A25" s="30"/>
      <c r="B25" s="36" t="s">
        <v>77</v>
      </c>
      <c r="C25" s="17">
        <f t="shared" si="9"/>
        <v>-12</v>
      </c>
      <c r="D25" s="18">
        <f t="shared" si="10"/>
        <v>-2</v>
      </c>
      <c r="E25" s="19">
        <f t="shared" si="11"/>
        <v>-10</v>
      </c>
      <c r="F25" s="17">
        <f t="shared" si="12"/>
        <v>-7</v>
      </c>
      <c r="G25" s="18">
        <f t="shared" si="13"/>
        <v>-6</v>
      </c>
      <c r="H25" s="20">
        <f t="shared" si="14"/>
        <v>-1</v>
      </c>
      <c r="I25" s="17">
        <f>SUM(J25:K25)</f>
        <v>46</v>
      </c>
      <c r="J25" s="70">
        <v>22</v>
      </c>
      <c r="K25" s="76">
        <v>24</v>
      </c>
      <c r="L25" s="19">
        <f>SUM(M25:N25)</f>
        <v>53</v>
      </c>
      <c r="M25" s="70">
        <v>28</v>
      </c>
      <c r="N25" s="71">
        <v>25</v>
      </c>
      <c r="O25" s="17">
        <f t="shared" si="16"/>
        <v>-5</v>
      </c>
      <c r="P25" s="18">
        <f t="shared" si="1"/>
        <v>4</v>
      </c>
      <c r="Q25" s="20">
        <f t="shared" si="2"/>
        <v>-9</v>
      </c>
      <c r="R25" s="17">
        <f t="shared" si="17"/>
        <v>141</v>
      </c>
      <c r="S25" s="18">
        <f t="shared" si="3"/>
        <v>85</v>
      </c>
      <c r="T25" s="31">
        <f t="shared" si="4"/>
        <v>56</v>
      </c>
      <c r="U25" s="17">
        <f>SUM(V25:W25)</f>
        <v>98</v>
      </c>
      <c r="V25" s="70">
        <v>57</v>
      </c>
      <c r="W25" s="76">
        <v>41</v>
      </c>
      <c r="X25" s="19">
        <f>SUM(Y25:Z25)</f>
        <v>43</v>
      </c>
      <c r="Y25" s="70">
        <v>28</v>
      </c>
      <c r="Z25" s="71">
        <v>15</v>
      </c>
      <c r="AA25" s="17">
        <f t="shared" si="19"/>
        <v>146</v>
      </c>
      <c r="AB25" s="18">
        <f t="shared" si="6"/>
        <v>81</v>
      </c>
      <c r="AC25" s="31">
        <f t="shared" si="7"/>
        <v>65</v>
      </c>
      <c r="AD25" s="17">
        <f>SUM(AE25:AF25)</f>
        <v>92</v>
      </c>
      <c r="AE25" s="70">
        <v>46</v>
      </c>
      <c r="AF25" s="76">
        <v>46</v>
      </c>
      <c r="AG25" s="19">
        <f>SUM(AH25:AI25)</f>
        <v>54</v>
      </c>
      <c r="AH25" s="70">
        <v>35</v>
      </c>
      <c r="AI25" s="71">
        <v>19</v>
      </c>
      <c r="AJ25" s="81">
        <v>31</v>
      </c>
      <c r="AK25" s="60" t="s">
        <v>67</v>
      </c>
      <c r="AL25" s="38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s="33" customFormat="1" ht="45" customHeight="1">
      <c r="A26" s="30"/>
      <c r="B26" s="32" t="s">
        <v>38</v>
      </c>
      <c r="C26" s="12">
        <f t="shared" si="9"/>
        <v>-102</v>
      </c>
      <c r="D26" s="13">
        <f t="shared" si="10"/>
        <v>-113</v>
      </c>
      <c r="E26" s="14">
        <f t="shared" si="11"/>
        <v>11</v>
      </c>
      <c r="F26" s="12">
        <f t="shared" si="12"/>
        <v>-198</v>
      </c>
      <c r="G26" s="13">
        <f t="shared" si="13"/>
        <v>-105</v>
      </c>
      <c r="H26" s="15">
        <f t="shared" si="14"/>
        <v>-93</v>
      </c>
      <c r="I26" s="12">
        <f aca="true" t="shared" si="39" ref="I26:N26">SUM(I27:I28)</f>
        <v>395</v>
      </c>
      <c r="J26" s="13">
        <f t="shared" si="39"/>
        <v>213</v>
      </c>
      <c r="K26" s="14">
        <f t="shared" si="39"/>
        <v>182</v>
      </c>
      <c r="L26" s="12">
        <f t="shared" si="39"/>
        <v>593</v>
      </c>
      <c r="M26" s="13">
        <f t="shared" si="39"/>
        <v>318</v>
      </c>
      <c r="N26" s="14">
        <f t="shared" si="39"/>
        <v>275</v>
      </c>
      <c r="O26" s="12">
        <f t="shared" si="16"/>
        <v>96</v>
      </c>
      <c r="P26" s="13">
        <f t="shared" si="1"/>
        <v>-8</v>
      </c>
      <c r="Q26" s="15">
        <f t="shared" si="2"/>
        <v>104</v>
      </c>
      <c r="R26" s="12">
        <f t="shared" si="17"/>
        <v>1905</v>
      </c>
      <c r="S26" s="13">
        <f t="shared" si="3"/>
        <v>924</v>
      </c>
      <c r="T26" s="14">
        <f t="shared" si="4"/>
        <v>981</v>
      </c>
      <c r="U26" s="12">
        <f aca="true" t="shared" si="40" ref="U26:Z26">SUM(U27:U28)</f>
        <v>1268</v>
      </c>
      <c r="V26" s="13">
        <f t="shared" si="40"/>
        <v>611</v>
      </c>
      <c r="W26" s="14">
        <f t="shared" si="40"/>
        <v>657</v>
      </c>
      <c r="X26" s="12">
        <f t="shared" si="40"/>
        <v>637</v>
      </c>
      <c r="Y26" s="13">
        <f t="shared" si="40"/>
        <v>313</v>
      </c>
      <c r="Z26" s="14">
        <f t="shared" si="40"/>
        <v>324</v>
      </c>
      <c r="AA26" s="12">
        <f t="shared" si="19"/>
        <v>1809</v>
      </c>
      <c r="AB26" s="13">
        <f t="shared" si="6"/>
        <v>932</v>
      </c>
      <c r="AC26" s="14">
        <f t="shared" si="7"/>
        <v>877</v>
      </c>
      <c r="AD26" s="12">
        <f aca="true" t="shared" si="41" ref="AD26:AJ26">SUM(AD27:AD28)</f>
        <v>1065</v>
      </c>
      <c r="AE26" s="13">
        <f t="shared" si="41"/>
        <v>504</v>
      </c>
      <c r="AF26" s="14">
        <f t="shared" si="41"/>
        <v>561</v>
      </c>
      <c r="AG26" s="12">
        <f t="shared" si="41"/>
        <v>744</v>
      </c>
      <c r="AH26" s="13">
        <f t="shared" si="41"/>
        <v>428</v>
      </c>
      <c r="AI26" s="14">
        <f t="shared" si="41"/>
        <v>316</v>
      </c>
      <c r="AJ26" s="53">
        <f t="shared" si="41"/>
        <v>273</v>
      </c>
      <c r="AK26" s="61" t="s">
        <v>68</v>
      </c>
      <c r="AL26" s="38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45" customHeight="1">
      <c r="A27" s="30"/>
      <c r="B27" s="34" t="s">
        <v>39</v>
      </c>
      <c r="C27" s="12">
        <f t="shared" si="9"/>
        <v>25</v>
      </c>
      <c r="D27" s="13">
        <f t="shared" si="10"/>
        <v>7</v>
      </c>
      <c r="E27" s="14">
        <f t="shared" si="11"/>
        <v>18</v>
      </c>
      <c r="F27" s="12">
        <f t="shared" si="12"/>
        <v>-88</v>
      </c>
      <c r="G27" s="13">
        <f t="shared" si="13"/>
        <v>-53</v>
      </c>
      <c r="H27" s="15">
        <f t="shared" si="14"/>
        <v>-35</v>
      </c>
      <c r="I27" s="12">
        <f>SUM(J27:K27)</f>
        <v>253</v>
      </c>
      <c r="J27" s="68">
        <v>134</v>
      </c>
      <c r="K27" s="74">
        <v>119</v>
      </c>
      <c r="L27" s="14">
        <f>SUM(M27:N27)</f>
        <v>341</v>
      </c>
      <c r="M27" s="68">
        <v>187</v>
      </c>
      <c r="N27" s="69">
        <v>154</v>
      </c>
      <c r="O27" s="65">
        <f t="shared" si="16"/>
        <v>113</v>
      </c>
      <c r="P27" s="13">
        <f t="shared" si="1"/>
        <v>60</v>
      </c>
      <c r="Q27" s="15">
        <f t="shared" si="2"/>
        <v>53</v>
      </c>
      <c r="R27" s="12">
        <f t="shared" si="17"/>
        <v>1115</v>
      </c>
      <c r="S27" s="13">
        <f t="shared" si="3"/>
        <v>568</v>
      </c>
      <c r="T27" s="28">
        <f t="shared" si="4"/>
        <v>547</v>
      </c>
      <c r="U27" s="12">
        <f>SUM(V27:W27)</f>
        <v>770</v>
      </c>
      <c r="V27" s="68">
        <v>390</v>
      </c>
      <c r="W27" s="74">
        <v>380</v>
      </c>
      <c r="X27" s="14">
        <f>SUM(Y27:Z27)</f>
        <v>345</v>
      </c>
      <c r="Y27" s="68">
        <v>178</v>
      </c>
      <c r="Z27" s="69">
        <v>167</v>
      </c>
      <c r="AA27" s="12">
        <f t="shared" si="19"/>
        <v>1002</v>
      </c>
      <c r="AB27" s="13">
        <f t="shared" si="6"/>
        <v>508</v>
      </c>
      <c r="AC27" s="28">
        <f t="shared" si="7"/>
        <v>494</v>
      </c>
      <c r="AD27" s="12">
        <f>SUM(AE27:AF27)</f>
        <v>593</v>
      </c>
      <c r="AE27" s="68">
        <v>277</v>
      </c>
      <c r="AF27" s="74">
        <v>316</v>
      </c>
      <c r="AG27" s="14">
        <f>SUM(AH27:AI27)</f>
        <v>409</v>
      </c>
      <c r="AH27" s="68">
        <v>231</v>
      </c>
      <c r="AI27" s="69">
        <v>178</v>
      </c>
      <c r="AJ27" s="79">
        <v>208</v>
      </c>
      <c r="AK27" s="61" t="s">
        <v>69</v>
      </c>
      <c r="AL27" s="38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45" customHeight="1">
      <c r="A28" s="30"/>
      <c r="B28" s="36" t="s">
        <v>40</v>
      </c>
      <c r="C28" s="17">
        <f t="shared" si="9"/>
        <v>-127</v>
      </c>
      <c r="D28" s="18">
        <f t="shared" si="10"/>
        <v>-120</v>
      </c>
      <c r="E28" s="19">
        <f t="shared" si="11"/>
        <v>-7</v>
      </c>
      <c r="F28" s="17">
        <f t="shared" si="12"/>
        <v>-110</v>
      </c>
      <c r="G28" s="18">
        <f t="shared" si="13"/>
        <v>-52</v>
      </c>
      <c r="H28" s="20">
        <f t="shared" si="14"/>
        <v>-58</v>
      </c>
      <c r="I28" s="17">
        <f>SUM(J28:K28)</f>
        <v>142</v>
      </c>
      <c r="J28" s="70">
        <v>79</v>
      </c>
      <c r="K28" s="76">
        <v>63</v>
      </c>
      <c r="L28" s="19">
        <f>SUM(M28:N28)</f>
        <v>252</v>
      </c>
      <c r="M28" s="70">
        <v>131</v>
      </c>
      <c r="N28" s="71">
        <v>121</v>
      </c>
      <c r="O28" s="17">
        <f t="shared" si="16"/>
        <v>-17</v>
      </c>
      <c r="P28" s="18">
        <f t="shared" si="1"/>
        <v>-68</v>
      </c>
      <c r="Q28" s="20">
        <f t="shared" si="2"/>
        <v>51</v>
      </c>
      <c r="R28" s="17">
        <f t="shared" si="17"/>
        <v>790</v>
      </c>
      <c r="S28" s="18">
        <f t="shared" si="3"/>
        <v>356</v>
      </c>
      <c r="T28" s="31">
        <f t="shared" si="4"/>
        <v>434</v>
      </c>
      <c r="U28" s="17">
        <f>SUM(V28:W28)</f>
        <v>498</v>
      </c>
      <c r="V28" s="70">
        <v>221</v>
      </c>
      <c r="W28" s="76">
        <v>277</v>
      </c>
      <c r="X28" s="19">
        <f>SUM(Y28:Z28)</f>
        <v>292</v>
      </c>
      <c r="Y28" s="70">
        <v>135</v>
      </c>
      <c r="Z28" s="71">
        <v>157</v>
      </c>
      <c r="AA28" s="17">
        <f t="shared" si="19"/>
        <v>807</v>
      </c>
      <c r="AB28" s="18">
        <f t="shared" si="6"/>
        <v>424</v>
      </c>
      <c r="AC28" s="31">
        <f t="shared" si="7"/>
        <v>383</v>
      </c>
      <c r="AD28" s="17">
        <f>SUM(AE28:AF28)</f>
        <v>472</v>
      </c>
      <c r="AE28" s="70">
        <v>227</v>
      </c>
      <c r="AF28" s="76">
        <v>245</v>
      </c>
      <c r="AG28" s="19">
        <f>SUM(AH28:AI28)</f>
        <v>335</v>
      </c>
      <c r="AH28" s="70">
        <v>197</v>
      </c>
      <c r="AI28" s="71">
        <v>138</v>
      </c>
      <c r="AJ28" s="81">
        <v>65</v>
      </c>
      <c r="AK28" s="60" t="s">
        <v>70</v>
      </c>
      <c r="AL28" s="38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s="33" customFormat="1" ht="45" customHeight="1">
      <c r="A29" s="30"/>
      <c r="B29" s="32" t="s">
        <v>41</v>
      </c>
      <c r="C29" s="12">
        <f t="shared" si="9"/>
        <v>-621</v>
      </c>
      <c r="D29" s="13">
        <f t="shared" si="10"/>
        <v>-258</v>
      </c>
      <c r="E29" s="14">
        <f t="shared" si="11"/>
        <v>-363</v>
      </c>
      <c r="F29" s="12">
        <f t="shared" si="12"/>
        <v>-404</v>
      </c>
      <c r="G29" s="13">
        <f t="shared" si="13"/>
        <v>-191</v>
      </c>
      <c r="H29" s="15">
        <f t="shared" si="14"/>
        <v>-213</v>
      </c>
      <c r="I29" s="12">
        <f aca="true" t="shared" si="42" ref="I29:N29">SUM(I30:I31)</f>
        <v>96</v>
      </c>
      <c r="J29" s="13">
        <f t="shared" si="42"/>
        <v>51</v>
      </c>
      <c r="K29" s="14">
        <f t="shared" si="42"/>
        <v>45</v>
      </c>
      <c r="L29" s="12">
        <f t="shared" si="42"/>
        <v>500</v>
      </c>
      <c r="M29" s="13">
        <f t="shared" si="42"/>
        <v>242</v>
      </c>
      <c r="N29" s="14">
        <f t="shared" si="42"/>
        <v>258</v>
      </c>
      <c r="O29" s="12">
        <f t="shared" si="16"/>
        <v>-217</v>
      </c>
      <c r="P29" s="13">
        <f t="shared" si="1"/>
        <v>-67</v>
      </c>
      <c r="Q29" s="15">
        <f t="shared" si="2"/>
        <v>-150</v>
      </c>
      <c r="R29" s="12">
        <f t="shared" si="17"/>
        <v>575</v>
      </c>
      <c r="S29" s="13">
        <f t="shared" si="3"/>
        <v>294</v>
      </c>
      <c r="T29" s="14">
        <f t="shared" si="4"/>
        <v>281</v>
      </c>
      <c r="U29" s="12">
        <f aca="true" t="shared" si="43" ref="U29:Z29">SUM(U30:U31)</f>
        <v>305</v>
      </c>
      <c r="V29" s="13">
        <f t="shared" si="43"/>
        <v>147</v>
      </c>
      <c r="W29" s="14">
        <f t="shared" si="43"/>
        <v>158</v>
      </c>
      <c r="X29" s="12">
        <f t="shared" si="43"/>
        <v>270</v>
      </c>
      <c r="Y29" s="13">
        <f t="shared" si="43"/>
        <v>147</v>
      </c>
      <c r="Z29" s="14">
        <f t="shared" si="43"/>
        <v>123</v>
      </c>
      <c r="AA29" s="12">
        <f t="shared" si="19"/>
        <v>792</v>
      </c>
      <c r="AB29" s="13">
        <f t="shared" si="6"/>
        <v>361</v>
      </c>
      <c r="AC29" s="14">
        <f t="shared" si="7"/>
        <v>431</v>
      </c>
      <c r="AD29" s="12">
        <f aca="true" t="shared" si="44" ref="AD29:AJ29">SUM(AD30:AD31)</f>
        <v>456</v>
      </c>
      <c r="AE29" s="13">
        <f t="shared" si="44"/>
        <v>227</v>
      </c>
      <c r="AF29" s="14">
        <f t="shared" si="44"/>
        <v>229</v>
      </c>
      <c r="AG29" s="12">
        <f t="shared" si="44"/>
        <v>336</v>
      </c>
      <c r="AH29" s="13">
        <f t="shared" si="44"/>
        <v>134</v>
      </c>
      <c r="AI29" s="14">
        <f t="shared" si="44"/>
        <v>202</v>
      </c>
      <c r="AJ29" s="53">
        <f t="shared" si="44"/>
        <v>-42</v>
      </c>
      <c r="AK29" s="61" t="s">
        <v>71</v>
      </c>
      <c r="AL29" s="38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45" customHeight="1">
      <c r="A30" s="30"/>
      <c r="B30" s="34" t="s">
        <v>42</v>
      </c>
      <c r="C30" s="12">
        <f t="shared" si="9"/>
        <v>-382</v>
      </c>
      <c r="D30" s="13">
        <f t="shared" si="10"/>
        <v>-145</v>
      </c>
      <c r="E30" s="14">
        <f t="shared" si="11"/>
        <v>-237</v>
      </c>
      <c r="F30" s="12">
        <f t="shared" si="12"/>
        <v>-268</v>
      </c>
      <c r="G30" s="13">
        <f t="shared" si="13"/>
        <v>-122</v>
      </c>
      <c r="H30" s="15">
        <f t="shared" si="14"/>
        <v>-146</v>
      </c>
      <c r="I30" s="12">
        <f>SUM(J30:K30)</f>
        <v>49</v>
      </c>
      <c r="J30" s="68">
        <v>25</v>
      </c>
      <c r="K30" s="74">
        <v>24</v>
      </c>
      <c r="L30" s="14">
        <f>SUM(M30:N30)</f>
        <v>317</v>
      </c>
      <c r="M30" s="68">
        <v>147</v>
      </c>
      <c r="N30" s="69">
        <v>170</v>
      </c>
      <c r="O30" s="12">
        <f t="shared" si="16"/>
        <v>-114</v>
      </c>
      <c r="P30" s="13">
        <f t="shared" si="1"/>
        <v>-23</v>
      </c>
      <c r="Q30" s="15">
        <f t="shared" si="2"/>
        <v>-91</v>
      </c>
      <c r="R30" s="12">
        <f t="shared" si="17"/>
        <v>341</v>
      </c>
      <c r="S30" s="13">
        <f t="shared" si="3"/>
        <v>187</v>
      </c>
      <c r="T30" s="28">
        <f t="shared" si="4"/>
        <v>154</v>
      </c>
      <c r="U30" s="12">
        <f>SUM(V30:W30)</f>
        <v>164</v>
      </c>
      <c r="V30" s="68">
        <v>80</v>
      </c>
      <c r="W30" s="74">
        <v>84</v>
      </c>
      <c r="X30" s="14">
        <f>SUM(Y30:Z30)</f>
        <v>177</v>
      </c>
      <c r="Y30" s="68">
        <v>107</v>
      </c>
      <c r="Z30" s="69">
        <v>70</v>
      </c>
      <c r="AA30" s="12">
        <f t="shared" si="19"/>
        <v>455</v>
      </c>
      <c r="AB30" s="13">
        <f t="shared" si="6"/>
        <v>210</v>
      </c>
      <c r="AC30" s="28">
        <f t="shared" si="7"/>
        <v>245</v>
      </c>
      <c r="AD30" s="12">
        <f>SUM(AE30:AF30)</f>
        <v>254</v>
      </c>
      <c r="AE30" s="68">
        <v>126</v>
      </c>
      <c r="AF30" s="74">
        <v>128</v>
      </c>
      <c r="AG30" s="14">
        <f>SUM(AH30:AI30)</f>
        <v>201</v>
      </c>
      <c r="AH30" s="68">
        <v>84</v>
      </c>
      <c r="AI30" s="69">
        <v>117</v>
      </c>
      <c r="AJ30" s="79">
        <v>-13</v>
      </c>
      <c r="AK30" s="61" t="s">
        <v>72</v>
      </c>
      <c r="AL30" s="38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45" customHeight="1">
      <c r="A31" s="30"/>
      <c r="B31" s="37" t="s">
        <v>22</v>
      </c>
      <c r="C31" s="17">
        <f t="shared" si="9"/>
        <v>-239</v>
      </c>
      <c r="D31" s="18">
        <f t="shared" si="10"/>
        <v>-113</v>
      </c>
      <c r="E31" s="19">
        <f t="shared" si="11"/>
        <v>-126</v>
      </c>
      <c r="F31" s="17">
        <f t="shared" si="12"/>
        <v>-136</v>
      </c>
      <c r="G31" s="18">
        <f t="shared" si="13"/>
        <v>-69</v>
      </c>
      <c r="H31" s="20">
        <f t="shared" si="14"/>
        <v>-67</v>
      </c>
      <c r="I31" s="17">
        <f>SUM(J31:K31)</f>
        <v>47</v>
      </c>
      <c r="J31" s="70">
        <v>26</v>
      </c>
      <c r="K31" s="76">
        <v>21</v>
      </c>
      <c r="L31" s="19">
        <f>SUM(M31:N31)</f>
        <v>183</v>
      </c>
      <c r="M31" s="70">
        <v>95</v>
      </c>
      <c r="N31" s="71">
        <v>88</v>
      </c>
      <c r="O31" s="17">
        <f t="shared" si="16"/>
        <v>-103</v>
      </c>
      <c r="P31" s="18">
        <f t="shared" si="1"/>
        <v>-44</v>
      </c>
      <c r="Q31" s="20">
        <f t="shared" si="2"/>
        <v>-59</v>
      </c>
      <c r="R31" s="17">
        <f t="shared" si="17"/>
        <v>234</v>
      </c>
      <c r="S31" s="18">
        <f t="shared" si="3"/>
        <v>107</v>
      </c>
      <c r="T31" s="31">
        <f t="shared" si="4"/>
        <v>127</v>
      </c>
      <c r="U31" s="17">
        <f>SUM(V31:W31)</f>
        <v>141</v>
      </c>
      <c r="V31" s="70">
        <v>67</v>
      </c>
      <c r="W31" s="76">
        <v>74</v>
      </c>
      <c r="X31" s="19">
        <f>SUM(Y31:Z31)</f>
        <v>93</v>
      </c>
      <c r="Y31" s="70">
        <v>40</v>
      </c>
      <c r="Z31" s="71">
        <v>53</v>
      </c>
      <c r="AA31" s="17">
        <f t="shared" si="19"/>
        <v>337</v>
      </c>
      <c r="AB31" s="18">
        <f t="shared" si="6"/>
        <v>151</v>
      </c>
      <c r="AC31" s="31">
        <f t="shared" si="7"/>
        <v>186</v>
      </c>
      <c r="AD31" s="17">
        <f>SUM(AE31:AF31)</f>
        <v>202</v>
      </c>
      <c r="AE31" s="70">
        <v>101</v>
      </c>
      <c r="AF31" s="76">
        <v>101</v>
      </c>
      <c r="AG31" s="19">
        <f>SUM(AH31:AI31)</f>
        <v>135</v>
      </c>
      <c r="AH31" s="70">
        <v>50</v>
      </c>
      <c r="AI31" s="71">
        <v>85</v>
      </c>
      <c r="AJ31" s="81">
        <v>-29</v>
      </c>
      <c r="AK31" s="62" t="s">
        <v>22</v>
      </c>
      <c r="AL31" s="38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s="33" customFormat="1" ht="45" customHeight="1">
      <c r="A32" s="30"/>
      <c r="B32" s="32" t="s">
        <v>43</v>
      </c>
      <c r="C32" s="12">
        <f t="shared" si="9"/>
        <v>-247</v>
      </c>
      <c r="D32" s="13">
        <f t="shared" si="10"/>
        <v>-103</v>
      </c>
      <c r="E32" s="14">
        <f t="shared" si="11"/>
        <v>-144</v>
      </c>
      <c r="F32" s="12">
        <f t="shared" si="12"/>
        <v>-181</v>
      </c>
      <c r="G32" s="13">
        <f t="shared" si="13"/>
        <v>-80</v>
      </c>
      <c r="H32" s="15">
        <f t="shared" si="14"/>
        <v>-101</v>
      </c>
      <c r="I32" s="12">
        <f>SUM(I33)</f>
        <v>95</v>
      </c>
      <c r="J32" s="13">
        <f>J33</f>
        <v>49</v>
      </c>
      <c r="K32" s="14">
        <f>K33</f>
        <v>46</v>
      </c>
      <c r="L32" s="12">
        <f>SUM(L33)</f>
        <v>276</v>
      </c>
      <c r="M32" s="13">
        <f>M33</f>
        <v>129</v>
      </c>
      <c r="N32" s="14">
        <f>N33</f>
        <v>147</v>
      </c>
      <c r="O32" s="12">
        <f t="shared" si="16"/>
        <v>-66</v>
      </c>
      <c r="P32" s="13">
        <f t="shared" si="1"/>
        <v>-23</v>
      </c>
      <c r="Q32" s="15">
        <f t="shared" si="2"/>
        <v>-43</v>
      </c>
      <c r="R32" s="12">
        <f t="shared" si="17"/>
        <v>302</v>
      </c>
      <c r="S32" s="13">
        <f t="shared" si="3"/>
        <v>146</v>
      </c>
      <c r="T32" s="14">
        <f t="shared" si="4"/>
        <v>156</v>
      </c>
      <c r="U32" s="12">
        <f>SUM(U33)</f>
        <v>200</v>
      </c>
      <c r="V32" s="13">
        <f>V33</f>
        <v>95</v>
      </c>
      <c r="W32" s="14">
        <f>W33</f>
        <v>105</v>
      </c>
      <c r="X32" s="12">
        <f>SUM(X33)</f>
        <v>102</v>
      </c>
      <c r="Y32" s="13">
        <f>Y33</f>
        <v>51</v>
      </c>
      <c r="Z32" s="14">
        <f>Z33</f>
        <v>51</v>
      </c>
      <c r="AA32" s="12">
        <f t="shared" si="19"/>
        <v>368</v>
      </c>
      <c r="AB32" s="13">
        <f t="shared" si="6"/>
        <v>169</v>
      </c>
      <c r="AC32" s="14">
        <f t="shared" si="7"/>
        <v>199</v>
      </c>
      <c r="AD32" s="12">
        <f>SUM(AD33)</f>
        <v>204</v>
      </c>
      <c r="AE32" s="13">
        <f>AE33</f>
        <v>90</v>
      </c>
      <c r="AF32" s="14">
        <f>AF33</f>
        <v>114</v>
      </c>
      <c r="AG32" s="12">
        <f>SUM(AG33)</f>
        <v>164</v>
      </c>
      <c r="AH32" s="13">
        <f>AH33</f>
        <v>79</v>
      </c>
      <c r="AI32" s="14">
        <f>AI33</f>
        <v>85</v>
      </c>
      <c r="AJ32" s="53">
        <f>SUM(AJ33)</f>
        <v>-50</v>
      </c>
      <c r="AK32" s="61" t="s">
        <v>73</v>
      </c>
      <c r="AL32" s="38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45" customHeight="1">
      <c r="A33" s="30"/>
      <c r="B33" s="34" t="s">
        <v>21</v>
      </c>
      <c r="C33" s="12">
        <f t="shared" si="9"/>
        <v>-247</v>
      </c>
      <c r="D33" s="13">
        <f t="shared" si="10"/>
        <v>-103</v>
      </c>
      <c r="E33" s="14">
        <f t="shared" si="11"/>
        <v>-144</v>
      </c>
      <c r="F33" s="12">
        <f t="shared" si="12"/>
        <v>-181</v>
      </c>
      <c r="G33" s="13">
        <f t="shared" si="13"/>
        <v>-80</v>
      </c>
      <c r="H33" s="15">
        <f t="shared" si="14"/>
        <v>-101</v>
      </c>
      <c r="I33" s="12">
        <f>SUM(J33:K33)</f>
        <v>95</v>
      </c>
      <c r="J33" s="68">
        <v>49</v>
      </c>
      <c r="K33" s="74">
        <v>46</v>
      </c>
      <c r="L33" s="14">
        <f>SUM(M33:N33)</f>
        <v>276</v>
      </c>
      <c r="M33" s="68">
        <v>129</v>
      </c>
      <c r="N33" s="69">
        <v>147</v>
      </c>
      <c r="O33" s="12">
        <f t="shared" si="16"/>
        <v>-66</v>
      </c>
      <c r="P33" s="13">
        <f t="shared" si="1"/>
        <v>-23</v>
      </c>
      <c r="Q33" s="15">
        <f t="shared" si="2"/>
        <v>-43</v>
      </c>
      <c r="R33" s="12">
        <f t="shared" si="17"/>
        <v>302</v>
      </c>
      <c r="S33" s="13">
        <f t="shared" si="3"/>
        <v>146</v>
      </c>
      <c r="T33" s="28">
        <f t="shared" si="4"/>
        <v>156</v>
      </c>
      <c r="U33" s="12">
        <f>SUM(V33:W33)</f>
        <v>200</v>
      </c>
      <c r="V33" s="68">
        <v>95</v>
      </c>
      <c r="W33" s="74">
        <v>105</v>
      </c>
      <c r="X33" s="14">
        <f>SUM(Y33:Z33)</f>
        <v>102</v>
      </c>
      <c r="Y33" s="68">
        <v>51</v>
      </c>
      <c r="Z33" s="69">
        <v>51</v>
      </c>
      <c r="AA33" s="12">
        <f t="shared" si="19"/>
        <v>368</v>
      </c>
      <c r="AB33" s="13">
        <f t="shared" si="6"/>
        <v>169</v>
      </c>
      <c r="AC33" s="28">
        <f t="shared" si="7"/>
        <v>199</v>
      </c>
      <c r="AD33" s="12">
        <f>SUM(AE33:AF33)</f>
        <v>204</v>
      </c>
      <c r="AE33" s="68">
        <v>90</v>
      </c>
      <c r="AF33" s="74">
        <v>114</v>
      </c>
      <c r="AG33" s="14">
        <f>SUM(AH33:AI33)</f>
        <v>164</v>
      </c>
      <c r="AH33" s="68">
        <v>79</v>
      </c>
      <c r="AI33" s="69">
        <v>85</v>
      </c>
      <c r="AJ33" s="79">
        <v>-50</v>
      </c>
      <c r="AK33" s="61" t="s">
        <v>49</v>
      </c>
      <c r="AL33" s="38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s="33" customFormat="1" ht="45" customHeight="1">
      <c r="A34" s="30"/>
      <c r="B34" s="35" t="s">
        <v>20</v>
      </c>
      <c r="C34" s="22">
        <f t="shared" si="9"/>
        <v>-571</v>
      </c>
      <c r="D34" s="23">
        <f t="shared" si="10"/>
        <v>-236</v>
      </c>
      <c r="E34" s="24">
        <f t="shared" si="11"/>
        <v>-335</v>
      </c>
      <c r="F34" s="22">
        <f t="shared" si="12"/>
        <v>-432</v>
      </c>
      <c r="G34" s="23">
        <f t="shared" si="13"/>
        <v>-194</v>
      </c>
      <c r="H34" s="25">
        <f t="shared" si="14"/>
        <v>-238</v>
      </c>
      <c r="I34" s="22">
        <f aca="true" t="shared" si="45" ref="I34:N34">SUM(I35:I36)</f>
        <v>104</v>
      </c>
      <c r="J34" s="23">
        <f t="shared" si="45"/>
        <v>48</v>
      </c>
      <c r="K34" s="24">
        <f t="shared" si="45"/>
        <v>56</v>
      </c>
      <c r="L34" s="22">
        <f t="shared" si="45"/>
        <v>536</v>
      </c>
      <c r="M34" s="23">
        <f t="shared" si="45"/>
        <v>242</v>
      </c>
      <c r="N34" s="24">
        <f t="shared" si="45"/>
        <v>294</v>
      </c>
      <c r="O34" s="22">
        <f t="shared" si="16"/>
        <v>-139</v>
      </c>
      <c r="P34" s="23">
        <f t="shared" si="1"/>
        <v>-42</v>
      </c>
      <c r="Q34" s="25">
        <f t="shared" si="2"/>
        <v>-97</v>
      </c>
      <c r="R34" s="22">
        <f t="shared" si="17"/>
        <v>475</v>
      </c>
      <c r="S34" s="23">
        <f t="shared" si="3"/>
        <v>289</v>
      </c>
      <c r="T34" s="24">
        <f t="shared" si="4"/>
        <v>186</v>
      </c>
      <c r="U34" s="22">
        <f aca="true" t="shared" si="46" ref="U34:Z34">SUM(U35:U36)</f>
        <v>295</v>
      </c>
      <c r="V34" s="23">
        <f t="shared" si="46"/>
        <v>175</v>
      </c>
      <c r="W34" s="24">
        <f t="shared" si="46"/>
        <v>120</v>
      </c>
      <c r="X34" s="22">
        <f t="shared" si="46"/>
        <v>180</v>
      </c>
      <c r="Y34" s="23">
        <f t="shared" si="46"/>
        <v>114</v>
      </c>
      <c r="Z34" s="24">
        <f t="shared" si="46"/>
        <v>66</v>
      </c>
      <c r="AA34" s="22">
        <f t="shared" si="19"/>
        <v>614</v>
      </c>
      <c r="AB34" s="23">
        <f t="shared" si="6"/>
        <v>331</v>
      </c>
      <c r="AC34" s="24">
        <f t="shared" si="7"/>
        <v>283</v>
      </c>
      <c r="AD34" s="22">
        <f aca="true" t="shared" si="47" ref="AD34:AJ34">SUM(AD35:AD36)</f>
        <v>375</v>
      </c>
      <c r="AE34" s="23">
        <f t="shared" si="47"/>
        <v>185</v>
      </c>
      <c r="AF34" s="24">
        <f t="shared" si="47"/>
        <v>190</v>
      </c>
      <c r="AG34" s="22">
        <f t="shared" si="47"/>
        <v>239</v>
      </c>
      <c r="AH34" s="23">
        <f t="shared" si="47"/>
        <v>146</v>
      </c>
      <c r="AI34" s="24">
        <f t="shared" si="47"/>
        <v>93</v>
      </c>
      <c r="AJ34" s="55">
        <f t="shared" si="47"/>
        <v>-87</v>
      </c>
      <c r="AK34" s="63" t="s">
        <v>52</v>
      </c>
      <c r="AL34" s="38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45" customHeight="1">
      <c r="A35" s="30"/>
      <c r="B35" s="34" t="s">
        <v>44</v>
      </c>
      <c r="C35" s="12">
        <f t="shared" si="9"/>
        <v>-142</v>
      </c>
      <c r="D35" s="13">
        <f t="shared" si="10"/>
        <v>-66</v>
      </c>
      <c r="E35" s="14">
        <f t="shared" si="11"/>
        <v>-76</v>
      </c>
      <c r="F35" s="12">
        <f t="shared" si="12"/>
        <v>-130</v>
      </c>
      <c r="G35" s="13">
        <f t="shared" si="13"/>
        <v>-63</v>
      </c>
      <c r="H35" s="15">
        <f t="shared" si="14"/>
        <v>-67</v>
      </c>
      <c r="I35" s="12">
        <f>SUM(J35:K35)</f>
        <v>38</v>
      </c>
      <c r="J35" s="68">
        <v>16</v>
      </c>
      <c r="K35" s="74">
        <v>22</v>
      </c>
      <c r="L35" s="14">
        <f>SUM(M35:N35)</f>
        <v>168</v>
      </c>
      <c r="M35" s="68">
        <v>79</v>
      </c>
      <c r="N35" s="69">
        <v>89</v>
      </c>
      <c r="O35" s="12">
        <f t="shared" si="16"/>
        <v>-12</v>
      </c>
      <c r="P35" s="13">
        <f t="shared" si="1"/>
        <v>-3</v>
      </c>
      <c r="Q35" s="15">
        <f t="shared" si="2"/>
        <v>-9</v>
      </c>
      <c r="R35" s="12">
        <f t="shared" si="17"/>
        <v>210</v>
      </c>
      <c r="S35" s="13">
        <f t="shared" si="3"/>
        <v>117</v>
      </c>
      <c r="T35" s="28">
        <f t="shared" si="4"/>
        <v>93</v>
      </c>
      <c r="U35" s="12">
        <f>SUM(V35:W35)</f>
        <v>135</v>
      </c>
      <c r="V35" s="68">
        <v>73</v>
      </c>
      <c r="W35" s="74">
        <v>62</v>
      </c>
      <c r="X35" s="14">
        <f>SUM(Y35:Z35)</f>
        <v>75</v>
      </c>
      <c r="Y35" s="68">
        <v>44</v>
      </c>
      <c r="Z35" s="69">
        <v>31</v>
      </c>
      <c r="AA35" s="12">
        <f t="shared" si="19"/>
        <v>222</v>
      </c>
      <c r="AB35" s="13">
        <f t="shared" si="6"/>
        <v>120</v>
      </c>
      <c r="AC35" s="28">
        <f t="shared" si="7"/>
        <v>102</v>
      </c>
      <c r="AD35" s="12">
        <f>SUM(AE35:AF35)</f>
        <v>134</v>
      </c>
      <c r="AE35" s="68">
        <v>72</v>
      </c>
      <c r="AF35" s="74">
        <v>62</v>
      </c>
      <c r="AG35" s="14">
        <f>SUM(AH35:AI35)</f>
        <v>88</v>
      </c>
      <c r="AH35" s="68">
        <v>48</v>
      </c>
      <c r="AI35" s="69">
        <v>40</v>
      </c>
      <c r="AJ35" s="79">
        <v>-1</v>
      </c>
      <c r="AK35" s="61" t="s">
        <v>74</v>
      </c>
      <c r="AL35" s="38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38" ht="45" customHeight="1">
      <c r="A36" s="30"/>
      <c r="B36" s="46" t="s">
        <v>19</v>
      </c>
      <c r="C36" s="47">
        <f t="shared" si="9"/>
        <v>-429</v>
      </c>
      <c r="D36" s="48">
        <f t="shared" si="10"/>
        <v>-170</v>
      </c>
      <c r="E36" s="49">
        <f t="shared" si="11"/>
        <v>-259</v>
      </c>
      <c r="F36" s="47">
        <f t="shared" si="12"/>
        <v>-302</v>
      </c>
      <c r="G36" s="48">
        <f t="shared" si="13"/>
        <v>-131</v>
      </c>
      <c r="H36" s="50">
        <f t="shared" si="14"/>
        <v>-171</v>
      </c>
      <c r="I36" s="47">
        <f>SUM(J36:K36)</f>
        <v>66</v>
      </c>
      <c r="J36" s="72">
        <v>32</v>
      </c>
      <c r="K36" s="75">
        <v>34</v>
      </c>
      <c r="L36" s="49">
        <f>SUM(M36:N36)</f>
        <v>368</v>
      </c>
      <c r="M36" s="72">
        <v>163</v>
      </c>
      <c r="N36" s="73">
        <v>205</v>
      </c>
      <c r="O36" s="47">
        <f t="shared" si="16"/>
        <v>-127</v>
      </c>
      <c r="P36" s="48">
        <f t="shared" si="1"/>
        <v>-39</v>
      </c>
      <c r="Q36" s="50">
        <f t="shared" si="2"/>
        <v>-88</v>
      </c>
      <c r="R36" s="47">
        <f t="shared" si="17"/>
        <v>265</v>
      </c>
      <c r="S36" s="48">
        <f t="shared" si="3"/>
        <v>172</v>
      </c>
      <c r="T36" s="51">
        <f t="shared" si="4"/>
        <v>93</v>
      </c>
      <c r="U36" s="47">
        <f>SUM(V36:W36)</f>
        <v>160</v>
      </c>
      <c r="V36" s="72">
        <v>102</v>
      </c>
      <c r="W36" s="75">
        <v>58</v>
      </c>
      <c r="X36" s="49">
        <f>SUM(Y36:Z36)</f>
        <v>105</v>
      </c>
      <c r="Y36" s="72">
        <v>70</v>
      </c>
      <c r="Z36" s="73">
        <v>35</v>
      </c>
      <c r="AA36" s="47">
        <f t="shared" si="19"/>
        <v>392</v>
      </c>
      <c r="AB36" s="48">
        <f t="shared" si="6"/>
        <v>211</v>
      </c>
      <c r="AC36" s="51">
        <f t="shared" si="7"/>
        <v>181</v>
      </c>
      <c r="AD36" s="47">
        <f>SUM(AE36:AF36)</f>
        <v>241</v>
      </c>
      <c r="AE36" s="72">
        <v>113</v>
      </c>
      <c r="AF36" s="75">
        <v>128</v>
      </c>
      <c r="AG36" s="49">
        <f>SUM(AH36:AI36)</f>
        <v>151</v>
      </c>
      <c r="AH36" s="72">
        <v>98</v>
      </c>
      <c r="AI36" s="73">
        <v>53</v>
      </c>
      <c r="AJ36" s="82">
        <v>-86</v>
      </c>
      <c r="AK36" s="64" t="s">
        <v>19</v>
      </c>
      <c r="AL36" s="44"/>
    </row>
    <row r="37" spans="1:87" s="45" customFormat="1" ht="39.75" customHeight="1">
      <c r="A37" s="38"/>
      <c r="B37" s="39"/>
      <c r="C37" s="29" t="s">
        <v>16</v>
      </c>
      <c r="D37" s="40" t="s">
        <v>76</v>
      </c>
      <c r="E37" s="41"/>
      <c r="F37" s="41"/>
      <c r="G37" s="41"/>
      <c r="H37" s="41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ht="13.5">
      <c r="AL38" s="44"/>
    </row>
    <row r="39" ht="13.5">
      <c r="AL39" s="44"/>
    </row>
    <row r="40" ht="13.5">
      <c r="AL40" s="44"/>
    </row>
    <row r="41" ht="13.5">
      <c r="AL41" s="44"/>
    </row>
    <row r="42" ht="13.5">
      <c r="AL42" s="44"/>
    </row>
    <row r="43" ht="13.5">
      <c r="AL43" s="44"/>
    </row>
    <row r="44" ht="13.5">
      <c r="AL44" s="44"/>
    </row>
    <row r="45" ht="13.5">
      <c r="AL45" s="44"/>
    </row>
    <row r="46" ht="13.5">
      <c r="AL46" s="44"/>
    </row>
    <row r="47" ht="13.5">
      <c r="AL47" s="44"/>
    </row>
    <row r="48" ht="13.5">
      <c r="AL48" s="44"/>
    </row>
    <row r="49" ht="13.5">
      <c r="AL49" s="44"/>
    </row>
    <row r="50" ht="13.5">
      <c r="AL50" s="44"/>
    </row>
    <row r="51" ht="13.5">
      <c r="AL51" s="44"/>
    </row>
    <row r="52" ht="13.5">
      <c r="AL52" s="44"/>
    </row>
    <row r="53" ht="13.5">
      <c r="AL53" s="44"/>
    </row>
    <row r="54" ht="13.5">
      <c r="AL54" s="44"/>
    </row>
    <row r="55" ht="13.5">
      <c r="AL55" s="44"/>
    </row>
    <row r="56" ht="13.5">
      <c r="AL56" s="44"/>
    </row>
    <row r="57" ht="13.5">
      <c r="AL57" s="44"/>
    </row>
    <row r="58" ht="13.5">
      <c r="AL58" s="44"/>
    </row>
    <row r="59" ht="13.5">
      <c r="AL59" s="44"/>
    </row>
    <row r="60" ht="13.5">
      <c r="AL60" s="44"/>
    </row>
    <row r="61" ht="13.5">
      <c r="AL61" s="44"/>
    </row>
    <row r="62" ht="13.5">
      <c r="AL62" s="44"/>
    </row>
    <row r="63" ht="13.5">
      <c r="AL63" s="44"/>
    </row>
    <row r="64" ht="13.5">
      <c r="AL64" s="44"/>
    </row>
    <row r="65" ht="13.5">
      <c r="AL65" s="44"/>
    </row>
    <row r="66" ht="13.5">
      <c r="AL66" s="44"/>
    </row>
    <row r="67" ht="13.5">
      <c r="AL67" s="44"/>
    </row>
    <row r="68" ht="13.5">
      <c r="AL68" s="44"/>
    </row>
    <row r="69" ht="13.5">
      <c r="AL69" s="44"/>
    </row>
    <row r="70" ht="13.5">
      <c r="AL70" s="44"/>
    </row>
    <row r="71" ht="13.5">
      <c r="AL71" s="44"/>
    </row>
    <row r="72" ht="13.5">
      <c r="AL72" s="44"/>
    </row>
    <row r="73" ht="13.5">
      <c r="AL73" s="44"/>
    </row>
    <row r="74" ht="13.5">
      <c r="AL74" s="44"/>
    </row>
    <row r="75" ht="13.5">
      <c r="AL75" s="44"/>
    </row>
    <row r="76" ht="13.5">
      <c r="AL76" s="44"/>
    </row>
    <row r="77" ht="13.5">
      <c r="AL77" s="44"/>
    </row>
    <row r="78" ht="13.5">
      <c r="AL78" s="44"/>
    </row>
    <row r="79" ht="13.5">
      <c r="AL79" s="44"/>
    </row>
    <row r="80" ht="13.5">
      <c r="AL80" s="44"/>
    </row>
    <row r="81" ht="13.5">
      <c r="AL81" s="44"/>
    </row>
    <row r="82" ht="13.5">
      <c r="AL82" s="44"/>
    </row>
    <row r="83" ht="13.5">
      <c r="AL83" s="44"/>
    </row>
    <row r="84" ht="13.5">
      <c r="AL84" s="44"/>
    </row>
    <row r="85" ht="13.5">
      <c r="AL85" s="44"/>
    </row>
    <row r="86" ht="13.5">
      <c r="AL86" s="44"/>
    </row>
    <row r="87" ht="13.5">
      <c r="AL87" s="44"/>
    </row>
    <row r="88" ht="13.5">
      <c r="AL88" s="44"/>
    </row>
    <row r="89" ht="13.5">
      <c r="AL89" s="44"/>
    </row>
    <row r="90" ht="13.5">
      <c r="AL90" s="44"/>
    </row>
    <row r="91" ht="13.5">
      <c r="AL91" s="44"/>
    </row>
    <row r="92" ht="13.5">
      <c r="AL92" s="44"/>
    </row>
    <row r="93" ht="13.5">
      <c r="AL93" s="44"/>
    </row>
    <row r="94" ht="13.5">
      <c r="AL94" s="44"/>
    </row>
    <row r="95" ht="13.5">
      <c r="AL95" s="44"/>
    </row>
    <row r="96" ht="13.5">
      <c r="AL96" s="44"/>
    </row>
    <row r="97" ht="13.5">
      <c r="AL97" s="44"/>
    </row>
    <row r="98" ht="13.5">
      <c r="AL98" s="44"/>
    </row>
    <row r="99" ht="13.5">
      <c r="AL99" s="44"/>
    </row>
    <row r="100" ht="13.5">
      <c r="AL100" s="44"/>
    </row>
    <row r="101" ht="13.5">
      <c r="AL101" s="44"/>
    </row>
    <row r="102" ht="13.5">
      <c r="AL102" s="44"/>
    </row>
    <row r="103" ht="13.5">
      <c r="AL103" s="44"/>
    </row>
    <row r="104" ht="13.5">
      <c r="AL104" s="44"/>
    </row>
    <row r="105" ht="13.5">
      <c r="AL105" s="44"/>
    </row>
    <row r="106" ht="13.5">
      <c r="AL106" s="44"/>
    </row>
    <row r="107" ht="13.5">
      <c r="AL107" s="44"/>
    </row>
    <row r="108" ht="13.5">
      <c r="AL108" s="44"/>
    </row>
    <row r="109" ht="13.5">
      <c r="AL109" s="44"/>
    </row>
    <row r="110" ht="13.5">
      <c r="AL110" s="44"/>
    </row>
    <row r="111" ht="13.5">
      <c r="AL111" s="44"/>
    </row>
    <row r="112" ht="13.5">
      <c r="AL112" s="44"/>
    </row>
    <row r="113" ht="13.5">
      <c r="AL113" s="44"/>
    </row>
    <row r="114" ht="13.5">
      <c r="AL114" s="44"/>
    </row>
    <row r="115" ht="13.5">
      <c r="AL115" s="44"/>
    </row>
    <row r="116" ht="13.5">
      <c r="AL116" s="44"/>
    </row>
    <row r="117" ht="13.5">
      <c r="AL117" s="44"/>
    </row>
    <row r="118" ht="13.5">
      <c r="AL118" s="44"/>
    </row>
    <row r="119" ht="13.5">
      <c r="AL119" s="44"/>
    </row>
  </sheetData>
  <sheetProtection/>
  <mergeCells count="18">
    <mergeCell ref="AK4:AK7"/>
    <mergeCell ref="B4:B7"/>
    <mergeCell ref="C6:E6"/>
    <mergeCell ref="R5:Z5"/>
    <mergeCell ref="F4:N4"/>
    <mergeCell ref="F5:H6"/>
    <mergeCell ref="I5:K6"/>
    <mergeCell ref="L5:N6"/>
    <mergeCell ref="C4:E5"/>
    <mergeCell ref="J2:AF2"/>
    <mergeCell ref="AD6:AF6"/>
    <mergeCell ref="AG6:AI6"/>
    <mergeCell ref="AA5:AI5"/>
    <mergeCell ref="O5:Q6"/>
    <mergeCell ref="R6:T6"/>
    <mergeCell ref="U6:W6"/>
    <mergeCell ref="X6:Z6"/>
    <mergeCell ref="AA6:AC6"/>
  </mergeCells>
  <printOptions/>
  <pageMargins left="0.3937007874015748" right="0.3937007874015748" top="0.5905511811023623" bottom="0" header="0.3937007874015748" footer="0.3937007874015748"/>
  <pageSetup horizontalDpi="600" verticalDpi="600" orientation="portrait" paperSize="9" scale="4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千木　ひかる</cp:lastModifiedBy>
  <cp:lastPrinted>2021-12-23T04:13:24Z</cp:lastPrinted>
  <dcterms:created xsi:type="dcterms:W3CDTF">2000-05-16T02:35:09Z</dcterms:created>
  <dcterms:modified xsi:type="dcterms:W3CDTF">2022-01-24T00:07:58Z</dcterms:modified>
  <cp:category/>
  <cp:version/>
  <cp:contentType/>
  <cp:contentStatus/>
</cp:coreProperties>
</file>