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710" windowHeight="8775" activeTab="0"/>
  </bookViews>
  <sheets>
    <sheet name="140" sheetId="1" r:id="rId1"/>
    <sheet name="142" sheetId="2" r:id="rId2"/>
    <sheet name="144" sheetId="3" r:id="rId3"/>
  </sheets>
  <definedNames>
    <definedName name="_xlnm.Print_Area" localSheetId="0">'140'!$A$1:$AD$67</definedName>
    <definedName name="_xlnm.Print_Area" localSheetId="1">'142'!$A$1:$AJ$60</definedName>
    <definedName name="_xlnm.Print_Area" localSheetId="2">'144'!$A$1:$Q$56</definedName>
  </definedNames>
  <calcPr fullCalcOnLoad="1"/>
</workbook>
</file>

<file path=xl/sharedStrings.xml><?xml version="1.0" encoding="utf-8"?>
<sst xmlns="http://schemas.openxmlformats.org/spreadsheetml/2006/main" count="695" uniqueCount="245">
  <si>
    <t xml:space="preserve">                   </t>
  </si>
  <si>
    <t>河川別</t>
  </si>
  <si>
    <t>総数</t>
  </si>
  <si>
    <t>犀川</t>
  </si>
  <si>
    <t>手取川</t>
  </si>
  <si>
    <t>大聖寺川</t>
  </si>
  <si>
    <t>梯川</t>
  </si>
  <si>
    <t>その他の河川</t>
  </si>
  <si>
    <t>水系別</t>
  </si>
  <si>
    <t>計</t>
  </si>
  <si>
    <t>犀川</t>
  </si>
  <si>
    <t>地点数</t>
  </si>
  <si>
    <t>最大出力</t>
  </si>
  <si>
    <t>常時出力</t>
  </si>
  <si>
    <t>年度及び月次</t>
  </si>
  <si>
    <t>発電所数</t>
  </si>
  <si>
    <t>手取川</t>
  </si>
  <si>
    <t>大聖寺川</t>
  </si>
  <si>
    <t>梯川</t>
  </si>
  <si>
    <t>繊維工業</t>
  </si>
  <si>
    <t>その他</t>
  </si>
  <si>
    <t>年次及び月次</t>
  </si>
  <si>
    <t>家庭用</t>
  </si>
  <si>
    <t>工業用</t>
  </si>
  <si>
    <t>商業用</t>
  </si>
  <si>
    <t>医療用</t>
  </si>
  <si>
    <t>金沢市</t>
  </si>
  <si>
    <t>金沢市</t>
  </si>
  <si>
    <t>小松市</t>
  </si>
  <si>
    <t>七尾市</t>
  </si>
  <si>
    <t>輪島市</t>
  </si>
  <si>
    <t>珠洲市</t>
  </si>
  <si>
    <t>松任市</t>
  </si>
  <si>
    <t>根上町</t>
  </si>
  <si>
    <t>鶴来町</t>
  </si>
  <si>
    <t>野々市町</t>
  </si>
  <si>
    <t>七塚町</t>
  </si>
  <si>
    <t>志賀町</t>
  </si>
  <si>
    <t>押水町</t>
  </si>
  <si>
    <t>中島町</t>
  </si>
  <si>
    <t>穴水町</t>
  </si>
  <si>
    <t>門前町</t>
  </si>
  <si>
    <t>能都町</t>
  </si>
  <si>
    <t>寺井町</t>
  </si>
  <si>
    <t>美川町</t>
  </si>
  <si>
    <t>志雄町</t>
  </si>
  <si>
    <t>田鶴浜町</t>
  </si>
  <si>
    <t>鳥屋町</t>
  </si>
  <si>
    <t>鹿島町</t>
  </si>
  <si>
    <t>鹿西町</t>
  </si>
  <si>
    <t>内浦町</t>
  </si>
  <si>
    <t>実績年間</t>
  </si>
  <si>
    <t>その他有効無収水量</t>
  </si>
  <si>
    <t>無効水量</t>
  </si>
  <si>
    <t>事業主体名</t>
  </si>
  <si>
    <t>公共せん</t>
  </si>
  <si>
    <t>人</t>
  </si>
  <si>
    <t>(単位　千立方メートル）</t>
  </si>
  <si>
    <t>小松市</t>
  </si>
  <si>
    <t>山中町</t>
  </si>
  <si>
    <t>山中町</t>
  </si>
  <si>
    <t>辰口町</t>
  </si>
  <si>
    <t>辰口町</t>
  </si>
  <si>
    <t>津幡町</t>
  </si>
  <si>
    <t>津幡町</t>
  </si>
  <si>
    <t>高松町</t>
  </si>
  <si>
    <t>高松町</t>
  </si>
  <si>
    <t>宇ノ気町</t>
  </si>
  <si>
    <t>内灘町</t>
  </si>
  <si>
    <t>内灘町</t>
  </si>
  <si>
    <t>加賀市</t>
  </si>
  <si>
    <t>羽咋市</t>
  </si>
  <si>
    <t>寺井町</t>
  </si>
  <si>
    <t>美川町</t>
  </si>
  <si>
    <t>河内村</t>
  </si>
  <si>
    <t>吉野谷村</t>
  </si>
  <si>
    <t>鳥越村</t>
  </si>
  <si>
    <t>尾口村</t>
  </si>
  <si>
    <t>白峰村</t>
  </si>
  <si>
    <t>富来町</t>
  </si>
  <si>
    <t>志雄町</t>
  </si>
  <si>
    <t>田鶴浜町</t>
  </si>
  <si>
    <t>鳥屋町</t>
  </si>
  <si>
    <t>鹿島町</t>
  </si>
  <si>
    <t>能登島町</t>
  </si>
  <si>
    <t>鹿西町</t>
  </si>
  <si>
    <t>柳田村</t>
  </si>
  <si>
    <t>内浦町</t>
  </si>
  <si>
    <t>144　電気、ガス及び水道</t>
  </si>
  <si>
    <t>総数</t>
  </si>
  <si>
    <t>事業主体名</t>
  </si>
  <si>
    <t>（人）</t>
  </si>
  <si>
    <t>化学工業</t>
  </si>
  <si>
    <t>既  開  発</t>
  </si>
  <si>
    <t>未  開  発</t>
  </si>
  <si>
    <t>工  事  中</t>
  </si>
  <si>
    <t>給水人口</t>
  </si>
  <si>
    <t>計画給水量</t>
  </si>
  <si>
    <t>（㎥/日）</t>
  </si>
  <si>
    <t>有効水量</t>
  </si>
  <si>
    <t>給水戸数</t>
  </si>
  <si>
    <t>戸</t>
  </si>
  <si>
    <t>宇ノ気町</t>
  </si>
  <si>
    <r>
      <t>昭和62年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</si>
  <si>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</si>
  <si>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</si>
  <si>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</si>
  <si>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</si>
  <si>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</si>
  <si>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</si>
  <si>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</si>
  <si>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</si>
  <si>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</si>
  <si>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昭和62年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</si>
  <si>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電力会社</t>
  </si>
  <si>
    <t>共用及び</t>
  </si>
  <si>
    <t>表</t>
  </si>
  <si>
    <t>湧</t>
  </si>
  <si>
    <t>船舶用</t>
  </si>
  <si>
    <t>深</t>
  </si>
  <si>
    <t>配ガス戸数</t>
  </si>
  <si>
    <t>浅</t>
  </si>
  <si>
    <t>伏</t>
  </si>
  <si>
    <t>200以上</t>
  </si>
  <si>
    <t>給水状況</t>
  </si>
  <si>
    <t>良</t>
  </si>
  <si>
    <t>量不足</t>
  </si>
  <si>
    <t>質不足</t>
  </si>
  <si>
    <t>他社受電　　（Ｄ）</t>
  </si>
  <si>
    <t>自社発電量　　（Ａ）</t>
  </si>
  <si>
    <t>福井→石川　　　（Ｂ）</t>
  </si>
  <si>
    <t>富山→石川　　　（Ｃ）</t>
  </si>
  <si>
    <t>　　　既設の出力を差引いたものを計上した。</t>
  </si>
  <si>
    <r>
      <t>昭和</t>
    </r>
    <r>
      <rPr>
        <sz val="12"/>
        <color indexed="8"/>
        <rFont val="ＭＳ 明朝"/>
        <family val="1"/>
      </rPr>
      <t>50</t>
    </r>
    <r>
      <rPr>
        <sz val="12"/>
        <color indexed="9"/>
        <rFont val="ＭＳ 明朝"/>
        <family val="1"/>
      </rPr>
      <t>年</t>
    </r>
  </si>
  <si>
    <t>昭和53年1月</t>
  </si>
  <si>
    <t>川北村</t>
  </si>
  <si>
    <t>昭和48年度</t>
  </si>
  <si>
    <t>昭和52年4月</t>
  </si>
  <si>
    <t>山元発電合計　　(A)+(B)+(C)+(D)　=(E)</t>
  </si>
  <si>
    <t>産業別大口電力需要状況（昭和48～52年度）（つづき）</t>
  </si>
  <si>
    <t>鉄鋼業</t>
  </si>
  <si>
    <t>電気機械器具</t>
  </si>
  <si>
    <t>輸送用機械器具</t>
  </si>
  <si>
    <t>機械製造業</t>
  </si>
  <si>
    <r>
      <t>昭和</t>
    </r>
    <r>
      <rPr>
        <sz val="12"/>
        <color indexed="8"/>
        <rFont val="ＭＳ 明朝"/>
        <family val="1"/>
      </rPr>
      <t>49</t>
    </r>
    <r>
      <rPr>
        <sz val="12"/>
        <color indexed="9"/>
        <rFont val="ＭＳ 明朝"/>
        <family val="1"/>
      </rPr>
      <t>年</t>
    </r>
  </si>
  <si>
    <t>昭和48年</t>
  </si>
  <si>
    <t>昭和52年1月</t>
  </si>
  <si>
    <t>-</t>
  </si>
  <si>
    <t>-</t>
  </si>
  <si>
    <t>6</t>
  </si>
  <si>
    <t>26</t>
  </si>
  <si>
    <t>3</t>
  </si>
  <si>
    <t>1</t>
  </si>
  <si>
    <t>-</t>
  </si>
  <si>
    <t>3</t>
  </si>
  <si>
    <t>140　電気、ガス及び水道</t>
  </si>
  <si>
    <t>電気、ガス及び水道　141</t>
  </si>
  <si>
    <t>９　　電　　　気　　　、　　　ガ　　　ス　　　及　　　び　　　水　　　道</t>
  </si>
  <si>
    <t>-</t>
  </si>
  <si>
    <t>資料　名古屋通商産業局公益事業富山支局調「100kW未満の小水火力発電以外の調査」による。</t>
  </si>
  <si>
    <t>注1.　(△)は未開発地点において開発された場合の既設発電所廃止数を示し、最大出力、常時出力においても</t>
  </si>
  <si>
    <t>負荷総合計　　需　要　端</t>
  </si>
  <si>
    <t>（単位　出力キロワット）</t>
  </si>
  <si>
    <t>出　　力</t>
  </si>
  <si>
    <t>最　大</t>
  </si>
  <si>
    <t>常　時</t>
  </si>
  <si>
    <t>自　　家　　用</t>
  </si>
  <si>
    <t>公　　　　　　　　営</t>
  </si>
  <si>
    <t>出　　　　　力</t>
  </si>
  <si>
    <t>最　　　大</t>
  </si>
  <si>
    <t>常　　　時</t>
  </si>
  <si>
    <t>55　　発　受　電　力　量　（昭和48～52年度）</t>
  </si>
  <si>
    <t>54　　発　　 電　　 所　（昭和52.12.31現在）</t>
  </si>
  <si>
    <t>（単位　メガワット時）</t>
  </si>
  <si>
    <t>電　力（支店間）融　通</t>
  </si>
  <si>
    <t>資料　北陸電力株式会社石川支店調「発受電実績表」による。</t>
  </si>
  <si>
    <t>　2.　未開発及び工事中欄の△は、計画及び工事によって廃止または減少を伴うものである。</t>
  </si>
  <si>
    <t>56　　水 系 別 包 蔵 電 力　（昭和52.3.31現在）</t>
  </si>
  <si>
    <t>総　　　　量</t>
  </si>
  <si>
    <t>36</t>
  </si>
  <si>
    <t>9</t>
  </si>
  <si>
    <t>3</t>
  </si>
  <si>
    <t>(△4)</t>
  </si>
  <si>
    <t>(△1)</t>
  </si>
  <si>
    <t>(△3)</t>
  </si>
  <si>
    <t>(△2)</t>
  </si>
  <si>
    <t>(△1)</t>
  </si>
  <si>
    <t>　　　電力需要量を示したものである。</t>
  </si>
  <si>
    <t>運輸通信及　び公益事業</t>
  </si>
  <si>
    <t>製　　　造　　　業</t>
  </si>
  <si>
    <t>57　　産業別大口電力需要状況　（昭和48～52年度）</t>
  </si>
  <si>
    <t>総　　数</t>
  </si>
  <si>
    <t>窯業・土石　　　製品製造業</t>
  </si>
  <si>
    <t>パルプ・紙・紙加工品製造業</t>
  </si>
  <si>
    <t>資料　名古屋通商産業局公益事業富山支局調「包蔵電力調査」による。</t>
  </si>
  <si>
    <t>注　　この表は、各年４月から翌年３月までにおいて北陸電力株式会社石川支店が取扱った</t>
  </si>
  <si>
    <t>資料　北陸電力株式会社石川支店調「大口電力産業別月報」による。</t>
  </si>
  <si>
    <t>製　造　量　　　ナフサガス</t>
  </si>
  <si>
    <r>
      <t>昭和</t>
    </r>
    <r>
      <rPr>
        <sz val="12"/>
        <color indexed="8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</si>
  <si>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t>-</t>
  </si>
  <si>
    <t>-</t>
  </si>
  <si>
    <t>加賀市</t>
  </si>
  <si>
    <t>羽咋市</t>
  </si>
  <si>
    <t>資料　金沢市企業局、小松瓦斯㈱調「ガス事業生産動態統計調査」による。</t>
  </si>
  <si>
    <t>（単位　立方メートル）</t>
  </si>
  <si>
    <r>
      <t>昭和</t>
    </r>
    <r>
      <rPr>
        <b/>
        <sz val="12"/>
        <color indexed="8"/>
        <rFont val="ＭＳ ゴシック"/>
        <family val="3"/>
      </rPr>
      <t>52</t>
    </r>
    <r>
      <rPr>
        <b/>
        <sz val="12"/>
        <color indexed="9"/>
        <rFont val="ＭＳ ゴシック"/>
        <family val="3"/>
      </rPr>
      <t>年</t>
    </r>
  </si>
  <si>
    <t>（ 製 造 量 、 供 給 量 及 び 配 ガ ス 戸 数 ）</t>
  </si>
  <si>
    <t>58　　ガ　　　　　　　　　　ス　（昭和48～52年）</t>
  </si>
  <si>
    <t>合　　計</t>
  </si>
  <si>
    <t>公　　用</t>
  </si>
  <si>
    <t>電気、ガス及び水道　143</t>
  </si>
  <si>
    <t>給 水 量</t>
  </si>
  <si>
    <t>(102,732…………有収水量)</t>
  </si>
  <si>
    <t>142　電気、ガス及び水道</t>
  </si>
  <si>
    <t>供　　　給　　　量</t>
  </si>
  <si>
    <t>総計</t>
  </si>
  <si>
    <t>家　庭　用</t>
  </si>
  <si>
    <t>営　業　用</t>
  </si>
  <si>
    <t>工　場　用</t>
  </si>
  <si>
    <t>官　公　署</t>
  </si>
  <si>
    <t>学　校　用</t>
  </si>
  <si>
    <t>湯　屋　用</t>
  </si>
  <si>
    <t>資料　石川県環境衛生課調「上水道業務統計調査」による。</t>
  </si>
  <si>
    <t>有　　　　　　　　　　収　　　　　　　　　　水　　　　　　　　　　量　（　口　径　別　）</t>
  </si>
  <si>
    <t>有　　　　　　　　　　収　　　　　　　　　　水　　　　　　　　　　量　（　用　途　別　）</t>
  </si>
  <si>
    <t>59　　上　　　　　水　　　　　道　（昭和53.3.31現在）</t>
  </si>
  <si>
    <t>（１）　　給　水　戸　数　、　給　水　人　口　及　び　実　績　年　間　給　水　量　（用途別）</t>
  </si>
  <si>
    <t>用 水 分 水 (有効水量に 含まない)</t>
  </si>
  <si>
    <t>（２）　　給　水　戸　数　、　給　水　人　口　及　び　実　績　年　間　給　水　量　（口径別）</t>
  </si>
  <si>
    <t>○　13</t>
  </si>
  <si>
    <t>（㎥）</t>
  </si>
  <si>
    <t>資料　石川県環境衛生課調「全国水道施設調書調査表」による。</t>
  </si>
  <si>
    <t>注　　１）表―表流水、湧―湧水、深―深井戸、浅―浅井戸、伏―伏流水である。</t>
  </si>
  <si>
    <t>60　　簡　　易　　水　　道　（昭和53.3.31現在）</t>
  </si>
  <si>
    <t>給 水 人 口 、 給 水 量 及 び 給 水 状 況</t>
  </si>
  <si>
    <t>-</t>
  </si>
  <si>
    <t>実績一日　　最大給水量</t>
  </si>
  <si>
    <t>実績年間
給 水 量</t>
  </si>
  <si>
    <t>公　営</t>
  </si>
  <si>
    <t>経営の種別</t>
  </si>
  <si>
    <t>（カ所）</t>
  </si>
  <si>
    <t>地　区</t>
  </si>
  <si>
    <t>計画給水
人　　口</t>
  </si>
  <si>
    <t>現在給水　人　　口</t>
  </si>
  <si>
    <t>原　水　の　種　別　1)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</si>
</sst>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.00\)"/>
    <numFmt numFmtId="177" formatCode="#,##0;[Red]#,##0"/>
    <numFmt numFmtId="178" formatCode="#,##0_);[Red]\(#,##0\)"/>
    <numFmt numFmtId="179" formatCode="#,##0.0_);[Red]\(#,##0.0\)"/>
    <numFmt numFmtId="180" formatCode="#,##0_ "/>
    <numFmt numFmtId="181" formatCode="#,##0_ ;[Red]\-#,##0\ "/>
    <numFmt numFmtId="182" formatCode="#,##0;&quot;△ &quot;#,##0"/>
    <numFmt numFmtId="183" formatCode="0;&quot;△ &quot;0"/>
  </numFmts>
  <fonts count="56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b/>
      <sz val="12"/>
      <color indexed="12"/>
      <name val="ＭＳ 明朝"/>
      <family val="1"/>
    </font>
    <font>
      <b/>
      <sz val="12"/>
      <color indexed="12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2"/>
      <color indexed="12"/>
      <name val="ＭＳ 明朝"/>
      <family val="1"/>
    </font>
    <font>
      <b/>
      <sz val="11"/>
      <name val="ＭＳ Ｐゴシック"/>
      <family val="3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b/>
      <sz val="12"/>
      <color indexed="9"/>
      <name val="ＭＳ 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6" fontId="4" fillId="0" borderId="0" xfId="57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38" fontId="6" fillId="0" borderId="10" xfId="48" applyFont="1" applyFill="1" applyBorder="1" applyAlignment="1">
      <alignment horizontal="right" vertical="center"/>
    </xf>
    <xf numFmtId="38" fontId="7" fillId="0" borderId="10" xfId="48" applyFont="1" applyFill="1" applyBorder="1" applyAlignment="1">
      <alignment horizontal="right" vertical="center"/>
    </xf>
    <xf numFmtId="38" fontId="6" fillId="0" borderId="10" xfId="48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13" xfId="0" applyFont="1" applyFill="1" applyBorder="1" applyAlignment="1" applyProtection="1">
      <alignment horizontal="distributed" vertical="center"/>
      <protection/>
    </xf>
    <xf numFmtId="0" fontId="8" fillId="0" borderId="14" xfId="0" applyFont="1" applyFill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right" vertical="center"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>
      <alignment horizontal="center" vertical="center"/>
    </xf>
    <xf numFmtId="176" fontId="4" fillId="0" borderId="13" xfId="0" applyNumberFormat="1" applyFont="1" applyFill="1" applyBorder="1" applyAlignment="1" applyProtection="1">
      <alignment horizontal="distributed" vertical="center"/>
      <protection/>
    </xf>
    <xf numFmtId="176" fontId="4" fillId="0" borderId="13" xfId="0" applyNumberFormat="1" applyFont="1" applyFill="1" applyBorder="1" applyAlignment="1" applyProtection="1" quotePrefix="1">
      <alignment horizontal="distributed" vertical="center"/>
      <protection/>
    </xf>
    <xf numFmtId="176" fontId="4" fillId="0" borderId="0" xfId="0" applyNumberFormat="1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6" xfId="0" applyFont="1" applyFill="1" applyBorder="1" applyAlignment="1" applyProtection="1">
      <alignment horizontal="distributed" vertical="center"/>
      <protection/>
    </xf>
    <xf numFmtId="6" fontId="4" fillId="0" borderId="0" xfId="57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distributed" vertical="center"/>
      <protection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Alignment="1">
      <alignment vertical="center"/>
    </xf>
    <xf numFmtId="180" fontId="4" fillId="0" borderId="0" xfId="0" applyNumberFormat="1" applyFont="1" applyBorder="1" applyAlignment="1">
      <alignment vertical="center" wrapText="1"/>
    </xf>
    <xf numFmtId="0" fontId="4" fillId="0" borderId="18" xfId="0" applyFont="1" applyFill="1" applyBorder="1" applyAlignment="1" applyProtection="1">
      <alignment horizontal="center" vertical="center"/>
      <protection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38" fontId="4" fillId="0" borderId="11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8" fillId="0" borderId="0" xfId="48" applyFont="1" applyBorder="1" applyAlignment="1">
      <alignment horizontal="right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6" fontId="4" fillId="0" borderId="13" xfId="57" applyFont="1" applyFill="1" applyBorder="1" applyAlignment="1">
      <alignment horizontal="distributed" vertical="center"/>
    </xf>
    <xf numFmtId="6" fontId="4" fillId="0" borderId="0" xfId="57" applyFont="1" applyFill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/>
    </xf>
    <xf numFmtId="38" fontId="4" fillId="0" borderId="19" xfId="48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1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1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182" fontId="8" fillId="0" borderId="19" xfId="0" applyNumberFormat="1" applyFont="1" applyBorder="1" applyAlignment="1">
      <alignment horizontal="right" vertical="center"/>
    </xf>
    <xf numFmtId="183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82" fontId="4" fillId="0" borderId="11" xfId="0" applyNumberFormat="1" applyFont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6" fontId="4" fillId="0" borderId="11" xfId="57" applyFont="1" applyFill="1" applyBorder="1" applyAlignment="1">
      <alignment horizontal="center" vertical="center" shrinkToFit="1"/>
    </xf>
    <xf numFmtId="6" fontId="4" fillId="0" borderId="14" xfId="57" applyFont="1" applyFill="1" applyBorder="1" applyAlignment="1">
      <alignment horizontal="center" vertical="center" shrinkToFit="1"/>
    </xf>
    <xf numFmtId="0" fontId="34" fillId="0" borderId="28" xfId="0" applyFont="1" applyBorder="1" applyAlignment="1">
      <alignment horizontal="right" vertical="center"/>
    </xf>
    <xf numFmtId="0" fontId="34" fillId="0" borderId="19" xfId="0" applyFont="1" applyBorder="1" applyAlignment="1">
      <alignment horizontal="right" vertical="center"/>
    </xf>
    <xf numFmtId="3" fontId="34" fillId="0" borderId="19" xfId="0" applyNumberFormat="1" applyFont="1" applyBorder="1" applyAlignment="1">
      <alignment horizontal="right" vertical="center"/>
    </xf>
    <xf numFmtId="3" fontId="34" fillId="0" borderId="0" xfId="0" applyNumberFormat="1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6" fontId="34" fillId="0" borderId="13" xfId="57" applyFont="1" applyFill="1" applyBorder="1" applyAlignment="1">
      <alignment horizontal="distributed" vertical="center"/>
    </xf>
    <xf numFmtId="6" fontId="34" fillId="0" borderId="0" xfId="57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/>
    </xf>
    <xf numFmtId="0" fontId="4" fillId="0" borderId="32" xfId="0" applyFont="1" applyBorder="1" applyAlignment="1">
      <alignment horizontal="distributed" vertical="center" wrapText="1"/>
    </xf>
    <xf numFmtId="0" fontId="4" fillId="0" borderId="33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  <xf numFmtId="0" fontId="4" fillId="0" borderId="22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34" fillId="0" borderId="0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38" fontId="34" fillId="0" borderId="0" xfId="48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23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 horizontal="distributed" vertical="center"/>
    </xf>
    <xf numFmtId="0" fontId="34" fillId="0" borderId="13" xfId="0" applyFont="1" applyBorder="1" applyAlignment="1">
      <alignment horizontal="distributed" vertical="center"/>
    </xf>
    <xf numFmtId="183" fontId="34" fillId="0" borderId="0" xfId="0" applyNumberFormat="1" applyFont="1" applyAlignment="1">
      <alignment horizontal="right" vertical="center"/>
    </xf>
    <xf numFmtId="177" fontId="34" fillId="0" borderId="0" xfId="0" applyNumberFormat="1" applyFont="1" applyBorder="1" applyAlignment="1">
      <alignment horizontal="right" vertical="center"/>
    </xf>
    <xf numFmtId="0" fontId="34" fillId="0" borderId="0" xfId="0" applyFont="1" applyAlignment="1">
      <alignment horizontal="right" vertical="center"/>
    </xf>
    <xf numFmtId="182" fontId="34" fillId="0" borderId="0" xfId="0" applyNumberFormat="1" applyFont="1" applyBorder="1" applyAlignment="1">
      <alignment horizontal="right" vertical="center"/>
    </xf>
    <xf numFmtId="49" fontId="34" fillId="0" borderId="0" xfId="0" applyNumberFormat="1" applyFont="1" applyAlignment="1">
      <alignment horizontal="right" vertical="center"/>
    </xf>
    <xf numFmtId="183" fontId="34" fillId="0" borderId="28" xfId="0" applyNumberFormat="1" applyFont="1" applyBorder="1" applyAlignment="1">
      <alignment horizontal="center" vertical="center" shrinkToFit="1"/>
    </xf>
    <xf numFmtId="183" fontId="4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3" fontId="34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9" fillId="0" borderId="20" xfId="0" applyFont="1" applyBorder="1" applyAlignment="1">
      <alignment horizontal="center" vertical="center" wrapText="1"/>
    </xf>
    <xf numFmtId="183" fontId="34" fillId="0" borderId="19" xfId="0" applyNumberFormat="1" applyFont="1" applyBorder="1" applyAlignment="1">
      <alignment horizontal="center" vertical="center" shrinkToFit="1"/>
    </xf>
    <xf numFmtId="0" fontId="36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4" fillId="0" borderId="19" xfId="0" applyFont="1" applyFill="1" applyBorder="1" applyAlignment="1" applyProtection="1">
      <alignment horizontal="left" vertical="center"/>
      <protection/>
    </xf>
    <xf numFmtId="0" fontId="4" fillId="0" borderId="3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8" fontId="4" fillId="0" borderId="0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horizontal="center" vertical="center"/>
    </xf>
    <xf numFmtId="38" fontId="6" fillId="0" borderId="1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37" fillId="0" borderId="13" xfId="0" applyFont="1" applyBorder="1" applyAlignment="1">
      <alignment horizontal="distributed" vertical="center"/>
    </xf>
    <xf numFmtId="3" fontId="34" fillId="0" borderId="0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4" fillId="0" borderId="13" xfId="0" applyFont="1" applyBorder="1" applyAlignment="1">
      <alignment horizontal="distributed" vertical="center"/>
    </xf>
    <xf numFmtId="38" fontId="34" fillId="0" borderId="0" xfId="48" applyFont="1" applyBorder="1" applyAlignment="1">
      <alignment horizontal="right" vertical="center"/>
    </xf>
    <xf numFmtId="38" fontId="34" fillId="0" borderId="0" xfId="48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Alignment="1">
      <alignment horizontal="right" vertical="center"/>
    </xf>
    <xf numFmtId="0" fontId="4" fillId="0" borderId="28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79" fontId="4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35" fillId="0" borderId="0" xfId="0" applyFont="1" applyFill="1" applyBorder="1" applyAlignment="1" applyProtection="1">
      <alignment horizontal="center" vertical="center"/>
      <protection/>
    </xf>
    <xf numFmtId="177" fontId="12" fillId="0" borderId="35" xfId="0" applyNumberFormat="1" applyFont="1" applyFill="1" applyBorder="1" applyAlignment="1" applyProtection="1">
      <alignment horizontal="right" vertical="center"/>
      <protection/>
    </xf>
    <xf numFmtId="177" fontId="12" fillId="0" borderId="0" xfId="0" applyNumberFormat="1" applyFont="1" applyFill="1" applyBorder="1" applyAlignment="1">
      <alignment horizontal="right" vertical="center" wrapText="1"/>
    </xf>
    <xf numFmtId="177" fontId="13" fillId="0" borderId="0" xfId="0" applyNumberFormat="1" applyFont="1" applyFill="1" applyBorder="1" applyAlignment="1" applyProtection="1">
      <alignment vertical="center"/>
      <protection/>
    </xf>
    <xf numFmtId="177" fontId="8" fillId="0" borderId="0" xfId="0" applyNumberFormat="1" applyFont="1" applyAlignment="1">
      <alignment vertical="center"/>
    </xf>
    <xf numFmtId="177" fontId="4" fillId="0" borderId="35" xfId="0" applyNumberFormat="1" applyFont="1" applyFill="1" applyBorder="1" applyAlignment="1" applyProtection="1">
      <alignment horizontal="right" vertical="center"/>
      <protection/>
    </xf>
    <xf numFmtId="177" fontId="4" fillId="0" borderId="36" xfId="0" applyNumberFormat="1" applyFont="1" applyFill="1" applyBorder="1" applyAlignment="1" applyProtection="1">
      <alignment horizontal="right" vertical="center"/>
      <protection/>
    </xf>
    <xf numFmtId="177" fontId="4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11" xfId="0" applyNumberFormat="1" applyFont="1" applyBorder="1" applyAlignment="1">
      <alignment horizontal="right" vertical="center"/>
    </xf>
    <xf numFmtId="0" fontId="34" fillId="0" borderId="15" xfId="0" applyFont="1" applyFill="1" applyBorder="1" applyAlignment="1">
      <alignment horizontal="distributed" vertical="center" wrapText="1"/>
    </xf>
    <xf numFmtId="177" fontId="34" fillId="0" borderId="0" xfId="0" applyNumberFormat="1" applyFont="1" applyFill="1" applyBorder="1" applyAlignment="1">
      <alignment horizontal="right" vertical="center" wrapText="1"/>
    </xf>
    <xf numFmtId="177" fontId="34" fillId="0" borderId="0" xfId="0" applyNumberFormat="1" applyFont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 wrapText="1"/>
    </xf>
    <xf numFmtId="177" fontId="4" fillId="0" borderId="11" xfId="0" applyNumberFormat="1" applyFont="1" applyFill="1" applyBorder="1" applyAlignment="1">
      <alignment horizontal="right" vertical="center" wrapText="1"/>
    </xf>
    <xf numFmtId="0" fontId="4" fillId="0" borderId="33" xfId="0" applyFont="1" applyFill="1" applyBorder="1" applyAlignment="1" applyProtection="1">
      <alignment horizontal="distributed" vertical="center"/>
      <protection/>
    </xf>
    <xf numFmtId="0" fontId="4" fillId="0" borderId="34" xfId="0" applyFont="1" applyFill="1" applyBorder="1" applyAlignment="1" applyProtection="1">
      <alignment horizontal="distributed" vertical="center"/>
      <protection/>
    </xf>
    <xf numFmtId="0" fontId="4" fillId="0" borderId="21" xfId="0" applyFont="1" applyFill="1" applyBorder="1" applyAlignment="1" applyProtection="1">
      <alignment horizontal="distributed" vertical="center"/>
      <protection/>
    </xf>
    <xf numFmtId="0" fontId="4" fillId="0" borderId="34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3" width="5.75390625" style="139" customWidth="1"/>
    <col min="4" max="12" width="4.625" style="139" customWidth="1"/>
    <col min="13" max="13" width="5.625" style="139" customWidth="1"/>
    <col min="14" max="17" width="4.625" style="139" customWidth="1"/>
    <col min="18" max="18" width="5.625" style="139" customWidth="1"/>
    <col min="19" max="22" width="5.125" style="139" customWidth="1"/>
    <col min="23" max="23" width="15.00390625" style="139" customWidth="1"/>
    <col min="24" max="24" width="14.00390625" style="139" customWidth="1"/>
    <col min="25" max="30" width="13.125" style="139" customWidth="1"/>
    <col min="31" max="16384" width="9.00390625" style="139" customWidth="1"/>
  </cols>
  <sheetData>
    <row r="1" spans="1:30" s="3" customFormat="1" ht="13.5" customHeight="1">
      <c r="A1" s="44" t="s">
        <v>155</v>
      </c>
      <c r="C1" s="136"/>
      <c r="D1" s="136"/>
      <c r="E1" s="136"/>
      <c r="F1" s="136"/>
      <c r="G1" s="8"/>
      <c r="H1" s="136"/>
      <c r="I1" s="136"/>
      <c r="J1" s="136"/>
      <c r="K1" s="136" t="s">
        <v>0</v>
      </c>
      <c r="L1" s="136"/>
      <c r="M1" s="136"/>
      <c r="N1" s="136"/>
      <c r="V1" s="137"/>
      <c r="AD1" s="2" t="s">
        <v>156</v>
      </c>
    </row>
    <row r="2" ht="13.5">
      <c r="A2" s="138"/>
    </row>
    <row r="3" spans="1:30" ht="18.75">
      <c r="A3" s="174" t="s">
        <v>157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</row>
    <row r="4" ht="14.25" customHeight="1"/>
    <row r="5" spans="1:30" ht="17.25" customHeight="1">
      <c r="A5" s="183" t="s">
        <v>172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X5" s="183" t="s">
        <v>190</v>
      </c>
      <c r="Y5" s="183"/>
      <c r="Z5" s="183"/>
      <c r="AA5" s="183"/>
      <c r="AB5" s="183"/>
      <c r="AC5" s="183"/>
      <c r="AD5" s="183"/>
    </row>
    <row r="6" spans="1:30" ht="15" thickBot="1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1" t="s">
        <v>162</v>
      </c>
      <c r="X6" s="142"/>
      <c r="Y6" s="142"/>
      <c r="Z6" s="142"/>
      <c r="AA6" s="142"/>
      <c r="AB6" s="142"/>
      <c r="AC6" s="142"/>
      <c r="AD6" s="141" t="s">
        <v>173</v>
      </c>
    </row>
    <row r="7" spans="1:30" ht="13.5" customHeight="1">
      <c r="A7" s="189" t="s">
        <v>1</v>
      </c>
      <c r="B7" s="184"/>
      <c r="C7" s="59" t="s">
        <v>114</v>
      </c>
      <c r="D7" s="60"/>
      <c r="E7" s="60"/>
      <c r="F7" s="60"/>
      <c r="G7" s="60"/>
      <c r="H7" s="80"/>
      <c r="I7" s="59" t="s">
        <v>166</v>
      </c>
      <c r="J7" s="60"/>
      <c r="K7" s="60"/>
      <c r="L7" s="60"/>
      <c r="M7" s="60"/>
      <c r="N7" s="80"/>
      <c r="O7" s="59" t="s">
        <v>167</v>
      </c>
      <c r="P7" s="60"/>
      <c r="Q7" s="60"/>
      <c r="R7" s="60"/>
      <c r="S7" s="60"/>
      <c r="T7" s="60"/>
      <c r="U7" s="60"/>
      <c r="V7" s="60"/>
      <c r="W7" s="138"/>
      <c r="X7" s="56" t="s">
        <v>14</v>
      </c>
      <c r="Y7" s="241" t="s">
        <v>191</v>
      </c>
      <c r="Z7" s="59" t="s">
        <v>189</v>
      </c>
      <c r="AA7" s="60"/>
      <c r="AB7" s="60"/>
      <c r="AC7" s="60"/>
      <c r="AD7" s="60"/>
    </row>
    <row r="8" spans="1:30" ht="30" customHeight="1">
      <c r="A8" s="190"/>
      <c r="B8" s="185"/>
      <c r="C8" s="61" t="s">
        <v>15</v>
      </c>
      <c r="D8" s="61"/>
      <c r="E8" s="64" t="s">
        <v>163</v>
      </c>
      <c r="F8" s="65"/>
      <c r="G8" s="65"/>
      <c r="H8" s="81"/>
      <c r="I8" s="61" t="s">
        <v>15</v>
      </c>
      <c r="J8" s="61"/>
      <c r="K8" s="64" t="s">
        <v>163</v>
      </c>
      <c r="L8" s="65"/>
      <c r="M8" s="65"/>
      <c r="N8" s="81"/>
      <c r="O8" s="61" t="s">
        <v>15</v>
      </c>
      <c r="P8" s="61"/>
      <c r="Q8" s="64" t="s">
        <v>168</v>
      </c>
      <c r="R8" s="65"/>
      <c r="S8" s="65"/>
      <c r="T8" s="65"/>
      <c r="U8" s="65"/>
      <c r="V8" s="65"/>
      <c r="W8" s="138"/>
      <c r="X8" s="57"/>
      <c r="Y8" s="242"/>
      <c r="Z8" s="16" t="s">
        <v>9</v>
      </c>
      <c r="AA8" s="239" t="s">
        <v>19</v>
      </c>
      <c r="AB8" s="245" t="s">
        <v>193</v>
      </c>
      <c r="AC8" s="50" t="s">
        <v>92</v>
      </c>
      <c r="AD8" s="243" t="s">
        <v>192</v>
      </c>
    </row>
    <row r="9" spans="1:30" ht="13.5" customHeight="1">
      <c r="A9" s="191"/>
      <c r="B9" s="186"/>
      <c r="C9" s="62"/>
      <c r="D9" s="62"/>
      <c r="E9" s="62" t="s">
        <v>164</v>
      </c>
      <c r="F9" s="62"/>
      <c r="G9" s="62" t="s">
        <v>165</v>
      </c>
      <c r="H9" s="62"/>
      <c r="I9" s="62"/>
      <c r="J9" s="62"/>
      <c r="K9" s="62" t="s">
        <v>164</v>
      </c>
      <c r="L9" s="62"/>
      <c r="M9" s="62" t="s">
        <v>165</v>
      </c>
      <c r="N9" s="62"/>
      <c r="O9" s="62"/>
      <c r="P9" s="62"/>
      <c r="Q9" s="62" t="s">
        <v>169</v>
      </c>
      <c r="R9" s="62"/>
      <c r="S9" s="62"/>
      <c r="T9" s="62" t="s">
        <v>170</v>
      </c>
      <c r="U9" s="62"/>
      <c r="V9" s="63"/>
      <c r="W9" s="138"/>
      <c r="X9" s="18"/>
      <c r="Y9" s="34"/>
      <c r="Z9" s="34"/>
      <c r="AA9" s="34"/>
      <c r="AB9" s="34"/>
      <c r="AC9" s="34"/>
      <c r="AD9" s="34"/>
    </row>
    <row r="10" spans="1:30" ht="14.25">
      <c r="A10" s="187" t="s">
        <v>2</v>
      </c>
      <c r="B10" s="188"/>
      <c r="C10" s="177">
        <f>SUM(C12:D16)</f>
        <v>19</v>
      </c>
      <c r="D10" s="178"/>
      <c r="E10" s="179">
        <f>SUM(E12:F16)</f>
        <v>117340</v>
      </c>
      <c r="F10" s="179"/>
      <c r="G10" s="179">
        <f>SUM(G12:H16)</f>
        <v>44610</v>
      </c>
      <c r="H10" s="179"/>
      <c r="I10" s="179" t="s">
        <v>158</v>
      </c>
      <c r="J10" s="179"/>
      <c r="K10" s="179" t="s">
        <v>158</v>
      </c>
      <c r="L10" s="179"/>
      <c r="M10" s="179" t="s">
        <v>158</v>
      </c>
      <c r="N10" s="179"/>
      <c r="O10" s="179">
        <f>SUM(O12:P16)</f>
        <v>5</v>
      </c>
      <c r="P10" s="179"/>
      <c r="Q10" s="179">
        <f>SUM(Q12:S16)</f>
        <v>51600</v>
      </c>
      <c r="R10" s="179"/>
      <c r="S10" s="179"/>
      <c r="T10" s="179">
        <f>SUM(T12:V16)</f>
        <v>4800</v>
      </c>
      <c r="U10" s="179"/>
      <c r="V10" s="179"/>
      <c r="W10" s="138"/>
      <c r="X10" s="18" t="s">
        <v>136</v>
      </c>
      <c r="Y10" s="35">
        <f>SUM(Z10,AD38)</f>
        <v>975701</v>
      </c>
      <c r="Z10" s="35">
        <f>SUM(AA10:AD10,Y38:AC38)</f>
        <v>876954</v>
      </c>
      <c r="AA10" s="35">
        <v>373305</v>
      </c>
      <c r="AB10" s="35">
        <v>55736</v>
      </c>
      <c r="AC10" s="35">
        <v>8688</v>
      </c>
      <c r="AD10" s="35">
        <v>95682</v>
      </c>
    </row>
    <row r="11" spans="1:32" ht="14.25" customHeight="1">
      <c r="A11" s="94"/>
      <c r="B11" s="95"/>
      <c r="C11" s="181"/>
      <c r="D11" s="166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X11" s="18">
        <v>49</v>
      </c>
      <c r="Y11" s="35">
        <f>SUM(Z11,AD39)</f>
        <v>997946</v>
      </c>
      <c r="Z11" s="35">
        <f>SUM(AA11:AD11,Y39:AC39)</f>
        <v>879386</v>
      </c>
      <c r="AA11" s="35">
        <v>357772</v>
      </c>
      <c r="AB11" s="35">
        <v>46502</v>
      </c>
      <c r="AC11" s="35">
        <v>14761</v>
      </c>
      <c r="AD11" s="35">
        <v>130551</v>
      </c>
      <c r="AF11" s="143"/>
    </row>
    <row r="12" spans="1:30" ht="14.25">
      <c r="A12" s="92" t="s">
        <v>3</v>
      </c>
      <c r="B12" s="93"/>
      <c r="C12" s="181">
        <v>1</v>
      </c>
      <c r="D12" s="166"/>
      <c r="E12" s="150">
        <v>2000</v>
      </c>
      <c r="F12" s="150"/>
      <c r="G12" s="150">
        <v>970</v>
      </c>
      <c r="H12" s="150"/>
      <c r="I12" s="150" t="s">
        <v>147</v>
      </c>
      <c r="J12" s="150"/>
      <c r="K12" s="150" t="s">
        <v>147</v>
      </c>
      <c r="L12" s="150"/>
      <c r="M12" s="150" t="s">
        <v>147</v>
      </c>
      <c r="N12" s="150"/>
      <c r="O12" s="150">
        <v>2</v>
      </c>
      <c r="P12" s="150"/>
      <c r="Q12" s="150">
        <v>22200</v>
      </c>
      <c r="R12" s="150"/>
      <c r="S12" s="150"/>
      <c r="T12" s="150">
        <v>3360</v>
      </c>
      <c r="U12" s="150"/>
      <c r="V12" s="150"/>
      <c r="X12" s="18">
        <v>50</v>
      </c>
      <c r="Y12" s="35">
        <f>SUM(Z12,AD40)</f>
        <v>1017663</v>
      </c>
      <c r="Z12" s="35">
        <f>SUM(AA12:AD12,Y40:AC40)</f>
        <v>886967</v>
      </c>
      <c r="AA12" s="35">
        <v>397943</v>
      </c>
      <c r="AB12" s="35">
        <v>47514</v>
      </c>
      <c r="AC12" s="35">
        <v>48805</v>
      </c>
      <c r="AD12" s="35">
        <v>132057</v>
      </c>
    </row>
    <row r="13" spans="1:30" ht="14.25">
      <c r="A13" s="92" t="s">
        <v>4</v>
      </c>
      <c r="B13" s="93"/>
      <c r="C13" s="181">
        <v>16</v>
      </c>
      <c r="D13" s="166"/>
      <c r="E13" s="150">
        <v>113060</v>
      </c>
      <c r="F13" s="150"/>
      <c r="G13" s="150">
        <v>42860</v>
      </c>
      <c r="H13" s="150"/>
      <c r="I13" s="150" t="s">
        <v>147</v>
      </c>
      <c r="J13" s="150"/>
      <c r="K13" s="150" t="s">
        <v>147</v>
      </c>
      <c r="L13" s="150"/>
      <c r="M13" s="150" t="s">
        <v>147</v>
      </c>
      <c r="N13" s="150"/>
      <c r="O13" s="150">
        <v>1</v>
      </c>
      <c r="P13" s="150"/>
      <c r="Q13" s="150">
        <v>9000</v>
      </c>
      <c r="R13" s="150"/>
      <c r="S13" s="150"/>
      <c r="T13" s="150">
        <v>300</v>
      </c>
      <c r="U13" s="150"/>
      <c r="V13" s="150"/>
      <c r="X13" s="18">
        <v>51</v>
      </c>
      <c r="Y13" s="35">
        <f>SUM(Z13,AD41)</f>
        <v>1077270</v>
      </c>
      <c r="Z13" s="35">
        <f>SUM(AA13:AD13,Y41:AC41)</f>
        <v>929107</v>
      </c>
      <c r="AA13" s="35">
        <v>407911</v>
      </c>
      <c r="AB13" s="35">
        <v>55084</v>
      </c>
      <c r="AC13" s="35">
        <v>59881</v>
      </c>
      <c r="AD13" s="35">
        <v>129441</v>
      </c>
    </row>
    <row r="14" spans="1:30" ht="14.25">
      <c r="A14" s="92" t="s">
        <v>5</v>
      </c>
      <c r="B14" s="93"/>
      <c r="C14" s="181">
        <v>2</v>
      </c>
      <c r="D14" s="166"/>
      <c r="E14" s="150">
        <v>2280</v>
      </c>
      <c r="F14" s="150"/>
      <c r="G14" s="150">
        <v>780</v>
      </c>
      <c r="H14" s="150"/>
      <c r="I14" s="150" t="s">
        <v>147</v>
      </c>
      <c r="J14" s="150"/>
      <c r="K14" s="150" t="s">
        <v>147</v>
      </c>
      <c r="L14" s="150"/>
      <c r="M14" s="150" t="s">
        <v>147</v>
      </c>
      <c r="N14" s="150"/>
      <c r="O14" s="150">
        <v>1</v>
      </c>
      <c r="P14" s="150"/>
      <c r="Q14" s="150">
        <v>5600</v>
      </c>
      <c r="R14" s="150"/>
      <c r="S14" s="150"/>
      <c r="T14" s="150">
        <v>340</v>
      </c>
      <c r="U14" s="150"/>
      <c r="V14" s="150"/>
      <c r="X14" s="237">
        <v>52</v>
      </c>
      <c r="Y14" s="238">
        <f aca="true" t="shared" si="0" ref="Y14:AD14">SUM(Y16:Y19,Y21:Y24,Y26:Y29)</f>
        <v>1087807</v>
      </c>
      <c r="Z14" s="238">
        <f t="shared" si="0"/>
        <v>938847</v>
      </c>
      <c r="AA14" s="238">
        <f t="shared" si="0"/>
        <v>400447</v>
      </c>
      <c r="AB14" s="238">
        <f t="shared" si="0"/>
        <v>57633</v>
      </c>
      <c r="AC14" s="238">
        <f t="shared" si="0"/>
        <v>59401</v>
      </c>
      <c r="AD14" s="238">
        <f t="shared" si="0"/>
        <v>127725</v>
      </c>
    </row>
    <row r="15" spans="1:30" ht="14.25">
      <c r="A15" s="94" t="s">
        <v>6</v>
      </c>
      <c r="B15" s="95"/>
      <c r="C15" s="181" t="s">
        <v>158</v>
      </c>
      <c r="D15" s="166"/>
      <c r="E15" s="150" t="s">
        <v>147</v>
      </c>
      <c r="F15" s="150"/>
      <c r="G15" s="150" t="s">
        <v>147</v>
      </c>
      <c r="H15" s="150"/>
      <c r="I15" s="150" t="s">
        <v>147</v>
      </c>
      <c r="J15" s="150"/>
      <c r="K15" s="150" t="s">
        <v>147</v>
      </c>
      <c r="L15" s="150"/>
      <c r="M15" s="150" t="s">
        <v>147</v>
      </c>
      <c r="N15" s="150"/>
      <c r="O15" s="150">
        <v>1</v>
      </c>
      <c r="P15" s="150"/>
      <c r="Q15" s="150">
        <v>14800</v>
      </c>
      <c r="R15" s="150"/>
      <c r="S15" s="150"/>
      <c r="T15" s="150">
        <v>800</v>
      </c>
      <c r="U15" s="150"/>
      <c r="V15" s="150"/>
      <c r="X15" s="18"/>
      <c r="Y15" s="35"/>
      <c r="Z15" s="35"/>
      <c r="AA15" s="35"/>
      <c r="AB15" s="35"/>
      <c r="AC15" s="35"/>
      <c r="AD15" s="35"/>
    </row>
    <row r="16" spans="1:30" ht="14.25">
      <c r="A16" s="175" t="s">
        <v>7</v>
      </c>
      <c r="B16" s="176"/>
      <c r="C16" s="182" t="s">
        <v>158</v>
      </c>
      <c r="D16" s="171"/>
      <c r="E16" s="154" t="s">
        <v>147</v>
      </c>
      <c r="F16" s="154"/>
      <c r="G16" s="154" t="s">
        <v>147</v>
      </c>
      <c r="H16" s="154"/>
      <c r="I16" s="154" t="s">
        <v>147</v>
      </c>
      <c r="J16" s="154"/>
      <c r="K16" s="154" t="s">
        <v>147</v>
      </c>
      <c r="L16" s="154"/>
      <c r="M16" s="154" t="s">
        <v>147</v>
      </c>
      <c r="N16" s="154"/>
      <c r="O16" s="154" t="s">
        <v>147</v>
      </c>
      <c r="P16" s="154"/>
      <c r="Q16" s="154" t="s">
        <v>158</v>
      </c>
      <c r="R16" s="154"/>
      <c r="S16" s="154"/>
      <c r="T16" s="154" t="s">
        <v>158</v>
      </c>
      <c r="U16" s="154"/>
      <c r="V16" s="154"/>
      <c r="X16" s="18" t="s">
        <v>137</v>
      </c>
      <c r="Y16" s="35">
        <f>SUM(Z16,AD44)</f>
        <v>88767</v>
      </c>
      <c r="Z16" s="35">
        <f>SUM(AA16:AD16,Y44:AC44)</f>
        <v>77509</v>
      </c>
      <c r="AA16" s="35">
        <v>33181</v>
      </c>
      <c r="AB16" s="35">
        <v>4613</v>
      </c>
      <c r="AC16" s="35">
        <v>4961</v>
      </c>
      <c r="AD16" s="35">
        <v>12416</v>
      </c>
    </row>
    <row r="17" spans="1:30" ht="14.25">
      <c r="A17" s="3" t="s">
        <v>159</v>
      </c>
      <c r="F17" s="138"/>
      <c r="G17" s="138"/>
      <c r="H17" s="6"/>
      <c r="I17" s="6"/>
      <c r="J17" s="6"/>
      <c r="K17" s="6"/>
      <c r="L17" s="5"/>
      <c r="M17" s="5"/>
      <c r="N17" s="5"/>
      <c r="O17" s="5"/>
      <c r="P17" s="5"/>
      <c r="Q17" s="5"/>
      <c r="X17" s="43" t="s">
        <v>106</v>
      </c>
      <c r="Y17" s="35">
        <f>SUM(Z17,AD45)</f>
        <v>89094</v>
      </c>
      <c r="Z17" s="35">
        <f>SUM(AA17:AD17,Y45:AC45)</f>
        <v>77621</v>
      </c>
      <c r="AA17" s="35">
        <v>32904</v>
      </c>
      <c r="AB17" s="35">
        <v>4378</v>
      </c>
      <c r="AC17" s="35">
        <v>5103</v>
      </c>
      <c r="AD17" s="35">
        <v>13256</v>
      </c>
    </row>
    <row r="18" spans="1:30" ht="14.25">
      <c r="A18" s="4"/>
      <c r="F18" s="138"/>
      <c r="G18" s="138"/>
      <c r="H18" s="6"/>
      <c r="I18" s="6"/>
      <c r="J18" s="6"/>
      <c r="K18" s="6"/>
      <c r="L18" s="5"/>
      <c r="M18" s="5"/>
      <c r="N18" s="5"/>
      <c r="O18" s="5"/>
      <c r="P18" s="5"/>
      <c r="Q18" s="5"/>
      <c r="W18" s="138"/>
      <c r="X18" s="43" t="s">
        <v>107</v>
      </c>
      <c r="Y18" s="35">
        <f>SUM(Z18,AD46)</f>
        <v>92932</v>
      </c>
      <c r="Z18" s="35">
        <f>SUM(AA18:AD18,Y46:AC46)</f>
        <v>81516</v>
      </c>
      <c r="AA18" s="35">
        <v>34953</v>
      </c>
      <c r="AB18" s="35">
        <v>4782</v>
      </c>
      <c r="AC18" s="35">
        <v>4970</v>
      </c>
      <c r="AD18" s="35">
        <v>12776</v>
      </c>
    </row>
    <row r="19" spans="1:30" ht="14.25">
      <c r="A19" s="138"/>
      <c r="F19" s="138"/>
      <c r="G19" s="138"/>
      <c r="H19" s="6"/>
      <c r="I19" s="6"/>
      <c r="J19" s="6"/>
      <c r="K19" s="6"/>
      <c r="L19" s="5"/>
      <c r="M19" s="6"/>
      <c r="N19" s="6"/>
      <c r="O19" s="5"/>
      <c r="P19" s="6"/>
      <c r="Q19" s="6"/>
      <c r="W19" s="138"/>
      <c r="X19" s="43" t="s">
        <v>108</v>
      </c>
      <c r="Y19" s="35">
        <f>SUM(Z19,AD47)</f>
        <v>96193</v>
      </c>
      <c r="Z19" s="35">
        <f>SUM(AA19:AD19,Y47:AC47)</f>
        <v>83510</v>
      </c>
      <c r="AA19" s="35">
        <v>36077</v>
      </c>
      <c r="AB19" s="35">
        <v>4892</v>
      </c>
      <c r="AC19" s="35">
        <v>5412</v>
      </c>
      <c r="AD19" s="35">
        <v>12593</v>
      </c>
    </row>
    <row r="20" spans="1:30" ht="17.25">
      <c r="A20" s="183" t="s">
        <v>171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38"/>
      <c r="X20" s="18"/>
      <c r="Y20" s="35"/>
      <c r="Z20" s="35"/>
      <c r="AA20" s="35"/>
      <c r="AB20" s="35"/>
      <c r="AC20" s="35"/>
      <c r="AD20" s="35"/>
    </row>
    <row r="21" spans="1:30" ht="14.25" customHeight="1" thickBot="1">
      <c r="A21" s="140"/>
      <c r="B21" s="140"/>
      <c r="C21" s="140"/>
      <c r="D21" s="140"/>
      <c r="E21" s="140"/>
      <c r="F21" s="140"/>
      <c r="G21" s="11"/>
      <c r="H21" s="12"/>
      <c r="I21" s="12"/>
      <c r="J21" s="12"/>
      <c r="K21" s="12"/>
      <c r="L21" s="11"/>
      <c r="M21" s="11"/>
      <c r="N21" s="11"/>
      <c r="O21" s="11"/>
      <c r="P21" s="138"/>
      <c r="Q21" s="138"/>
      <c r="R21" s="138"/>
      <c r="T21" s="11"/>
      <c r="U21" s="13"/>
      <c r="V21" s="141" t="s">
        <v>173</v>
      </c>
      <c r="W21" s="138"/>
      <c r="X21" s="43" t="s">
        <v>109</v>
      </c>
      <c r="Y21" s="35">
        <f>SUM(Z21,AD49)</f>
        <v>89615</v>
      </c>
      <c r="Z21" s="35">
        <v>77210</v>
      </c>
      <c r="AA21" s="35">
        <v>31665</v>
      </c>
      <c r="AB21" s="35">
        <v>4410</v>
      </c>
      <c r="AC21" s="35">
        <v>5397</v>
      </c>
      <c r="AD21" s="35">
        <v>11285</v>
      </c>
    </row>
    <row r="22" spans="1:30" ht="14.25" customHeight="1">
      <c r="A22" s="189" t="s">
        <v>14</v>
      </c>
      <c r="B22" s="189"/>
      <c r="C22" s="184"/>
      <c r="D22" s="69" t="s">
        <v>129</v>
      </c>
      <c r="E22" s="70"/>
      <c r="F22" s="105"/>
      <c r="G22" s="107" t="s">
        <v>174</v>
      </c>
      <c r="H22" s="108"/>
      <c r="I22" s="108"/>
      <c r="J22" s="108"/>
      <c r="K22" s="108"/>
      <c r="L22" s="109"/>
      <c r="M22" s="192" t="s">
        <v>128</v>
      </c>
      <c r="N22" s="193"/>
      <c r="O22" s="194"/>
      <c r="P22" s="201" t="s">
        <v>138</v>
      </c>
      <c r="Q22" s="202"/>
      <c r="R22" s="202"/>
      <c r="S22" s="203"/>
      <c r="T22" s="192" t="s">
        <v>161</v>
      </c>
      <c r="U22" s="193"/>
      <c r="V22" s="193"/>
      <c r="W22" s="138"/>
      <c r="X22" s="43" t="s">
        <v>110</v>
      </c>
      <c r="Y22" s="35">
        <f>SUM(Z22,AD50)</f>
        <v>91208</v>
      </c>
      <c r="Z22" s="35">
        <f>SUM(AA22:AD22,Y50:AC50)</f>
        <v>79270</v>
      </c>
      <c r="AA22" s="35">
        <v>34540</v>
      </c>
      <c r="AB22" s="35">
        <v>4950</v>
      </c>
      <c r="AC22" s="35">
        <v>4689</v>
      </c>
      <c r="AD22" s="35">
        <v>10526</v>
      </c>
    </row>
    <row r="23" spans="1:30" ht="14.25" customHeight="1">
      <c r="A23" s="190"/>
      <c r="B23" s="190"/>
      <c r="C23" s="185"/>
      <c r="D23" s="69"/>
      <c r="E23" s="70"/>
      <c r="F23" s="105"/>
      <c r="G23" s="110"/>
      <c r="H23" s="111"/>
      <c r="I23" s="111"/>
      <c r="J23" s="111"/>
      <c r="K23" s="111"/>
      <c r="L23" s="112"/>
      <c r="M23" s="195"/>
      <c r="N23" s="196"/>
      <c r="O23" s="197"/>
      <c r="P23" s="204"/>
      <c r="Q23" s="205"/>
      <c r="R23" s="205"/>
      <c r="S23" s="206"/>
      <c r="T23" s="195"/>
      <c r="U23" s="196"/>
      <c r="V23" s="196"/>
      <c r="W23" s="138"/>
      <c r="X23" s="43" t="s">
        <v>111</v>
      </c>
      <c r="Y23" s="35">
        <f>SUM(Z23,AD51)</f>
        <v>93833</v>
      </c>
      <c r="Z23" s="35">
        <v>80769</v>
      </c>
      <c r="AA23" s="35">
        <v>34137</v>
      </c>
      <c r="AB23" s="35">
        <v>5157</v>
      </c>
      <c r="AC23" s="35">
        <v>4852</v>
      </c>
      <c r="AD23" s="35">
        <v>12559</v>
      </c>
    </row>
    <row r="24" spans="1:30" ht="14.25" customHeight="1">
      <c r="A24" s="190"/>
      <c r="B24" s="190"/>
      <c r="C24" s="185"/>
      <c r="D24" s="69"/>
      <c r="E24" s="70"/>
      <c r="F24" s="105"/>
      <c r="G24" s="75" t="s">
        <v>130</v>
      </c>
      <c r="H24" s="76"/>
      <c r="I24" s="77"/>
      <c r="J24" s="75" t="s">
        <v>131</v>
      </c>
      <c r="K24" s="76"/>
      <c r="L24" s="77"/>
      <c r="M24" s="195"/>
      <c r="N24" s="196"/>
      <c r="O24" s="197"/>
      <c r="P24" s="204"/>
      <c r="Q24" s="205"/>
      <c r="R24" s="205"/>
      <c r="S24" s="206"/>
      <c r="T24" s="195"/>
      <c r="U24" s="196"/>
      <c r="V24" s="196"/>
      <c r="W24" s="138"/>
      <c r="X24" s="43" t="s">
        <v>112</v>
      </c>
      <c r="Y24" s="35">
        <f>SUM(Z24,AD52)</f>
        <v>92589</v>
      </c>
      <c r="Z24" s="35">
        <f>SUM(AA24:AD24,Y52:AC52)</f>
        <v>78928</v>
      </c>
      <c r="AA24" s="35">
        <v>33900</v>
      </c>
      <c r="AB24" s="35">
        <v>4889</v>
      </c>
      <c r="AC24" s="35">
        <v>4801</v>
      </c>
      <c r="AD24" s="35">
        <v>10681</v>
      </c>
    </row>
    <row r="25" spans="1:30" ht="14.25">
      <c r="A25" s="191"/>
      <c r="B25" s="191"/>
      <c r="C25" s="186"/>
      <c r="D25" s="71"/>
      <c r="E25" s="72"/>
      <c r="F25" s="106"/>
      <c r="G25" s="55"/>
      <c r="H25" s="78"/>
      <c r="I25" s="79"/>
      <c r="J25" s="55"/>
      <c r="K25" s="78"/>
      <c r="L25" s="79"/>
      <c r="M25" s="198"/>
      <c r="N25" s="199"/>
      <c r="O25" s="200"/>
      <c r="P25" s="207"/>
      <c r="Q25" s="208"/>
      <c r="R25" s="208"/>
      <c r="S25" s="209"/>
      <c r="T25" s="198"/>
      <c r="U25" s="199"/>
      <c r="V25" s="199"/>
      <c r="W25" s="138"/>
      <c r="X25" s="18"/>
      <c r="Y25" s="36"/>
      <c r="Z25" s="36"/>
      <c r="AA25" s="36"/>
      <c r="AB25" s="36"/>
      <c r="AC25" s="36"/>
      <c r="AD25" s="36"/>
    </row>
    <row r="26" spans="1:30" ht="14.25">
      <c r="A26" s="210" t="s">
        <v>136</v>
      </c>
      <c r="B26" s="210"/>
      <c r="C26" s="211"/>
      <c r="D26" s="145">
        <v>698056</v>
      </c>
      <c r="E26" s="146"/>
      <c r="F26" s="146"/>
      <c r="G26" s="97">
        <v>937709</v>
      </c>
      <c r="H26" s="97"/>
      <c r="I26" s="97"/>
      <c r="J26" s="97">
        <v>1918220</v>
      </c>
      <c r="K26" s="97"/>
      <c r="L26" s="97"/>
      <c r="M26" s="97">
        <v>216527</v>
      </c>
      <c r="N26" s="97"/>
      <c r="O26" s="97"/>
      <c r="P26" s="97">
        <f>SUM(D26:O26)</f>
        <v>3770512</v>
      </c>
      <c r="Q26" s="97"/>
      <c r="R26" s="97"/>
      <c r="S26" s="97"/>
      <c r="T26" s="97">
        <v>3425820</v>
      </c>
      <c r="U26" s="97"/>
      <c r="V26" s="97"/>
      <c r="W26" s="138"/>
      <c r="X26" s="43" t="s">
        <v>113</v>
      </c>
      <c r="Y26" s="36">
        <f>SUM(Z26,AD54)</f>
        <v>89814</v>
      </c>
      <c r="Z26" s="36">
        <f>SUM(AA26:AD26,Y54:AC54)</f>
        <v>76284</v>
      </c>
      <c r="AA26" s="36">
        <v>33054</v>
      </c>
      <c r="AB26" s="36">
        <v>5046</v>
      </c>
      <c r="AC26" s="36">
        <v>4612</v>
      </c>
      <c r="AD26" s="36">
        <v>8670</v>
      </c>
    </row>
    <row r="27" spans="1:30" ht="14.25">
      <c r="A27" s="147">
        <v>49</v>
      </c>
      <c r="B27" s="147"/>
      <c r="C27" s="148"/>
      <c r="D27" s="149">
        <v>827443</v>
      </c>
      <c r="E27" s="150"/>
      <c r="F27" s="150"/>
      <c r="G27" s="67">
        <v>851639</v>
      </c>
      <c r="H27" s="67"/>
      <c r="I27" s="67"/>
      <c r="J27" s="67">
        <v>1731027</v>
      </c>
      <c r="K27" s="67"/>
      <c r="L27" s="67"/>
      <c r="M27" s="67">
        <v>252025</v>
      </c>
      <c r="N27" s="67"/>
      <c r="O27" s="67"/>
      <c r="P27" s="67">
        <f>SUM(D27:O27)</f>
        <v>3662134</v>
      </c>
      <c r="Q27" s="67"/>
      <c r="R27" s="67"/>
      <c r="S27" s="67"/>
      <c r="T27" s="67">
        <v>3363368</v>
      </c>
      <c r="U27" s="67"/>
      <c r="V27" s="67"/>
      <c r="W27" s="138"/>
      <c r="X27" s="18" t="s">
        <v>134</v>
      </c>
      <c r="Y27" s="36">
        <f>SUM(Z27,AD55)</f>
        <v>83850</v>
      </c>
      <c r="Z27" s="36">
        <f>SUM(AA27:AD27,Y55:AC55)</f>
        <v>71110</v>
      </c>
      <c r="AA27" s="36">
        <v>30352</v>
      </c>
      <c r="AB27" s="36">
        <v>4428</v>
      </c>
      <c r="AC27" s="36">
        <v>4742</v>
      </c>
      <c r="AD27" s="36">
        <v>6846</v>
      </c>
    </row>
    <row r="28" spans="1:30" ht="14.25">
      <c r="A28" s="147">
        <v>50</v>
      </c>
      <c r="B28" s="147"/>
      <c r="C28" s="148"/>
      <c r="D28" s="150">
        <v>831131</v>
      </c>
      <c r="E28" s="150"/>
      <c r="F28" s="150"/>
      <c r="G28" s="67">
        <v>800321</v>
      </c>
      <c r="H28" s="67"/>
      <c r="I28" s="67"/>
      <c r="J28" s="67">
        <v>2018816</v>
      </c>
      <c r="K28" s="67"/>
      <c r="L28" s="67"/>
      <c r="M28" s="67">
        <v>258945</v>
      </c>
      <c r="N28" s="67"/>
      <c r="O28" s="67"/>
      <c r="P28" s="67">
        <f>SUM(D28:O28)</f>
        <v>3909213</v>
      </c>
      <c r="Q28" s="67"/>
      <c r="R28" s="67"/>
      <c r="S28" s="67"/>
      <c r="T28" s="67">
        <v>3588231</v>
      </c>
      <c r="U28" s="67"/>
      <c r="V28" s="67"/>
      <c r="X28" s="43" t="s">
        <v>103</v>
      </c>
      <c r="Y28" s="36">
        <f>SUM(Z28,AD56)</f>
        <v>86134</v>
      </c>
      <c r="Z28" s="36">
        <f>SUM(AA28:AD28,Y56:AC56)</f>
        <v>74078</v>
      </c>
      <c r="AA28" s="36">
        <v>31307</v>
      </c>
      <c r="AB28" s="36">
        <v>4903</v>
      </c>
      <c r="AC28" s="36">
        <v>4644</v>
      </c>
      <c r="AD28" s="36">
        <v>7628</v>
      </c>
    </row>
    <row r="29" spans="1:30" ht="14.25">
      <c r="A29" s="147">
        <v>51</v>
      </c>
      <c r="B29" s="147"/>
      <c r="C29" s="148"/>
      <c r="D29" s="150">
        <v>819702</v>
      </c>
      <c r="E29" s="150"/>
      <c r="F29" s="150"/>
      <c r="G29" s="67">
        <v>445644</v>
      </c>
      <c r="H29" s="67"/>
      <c r="I29" s="67"/>
      <c r="J29" s="67">
        <v>2669668</v>
      </c>
      <c r="K29" s="67"/>
      <c r="L29" s="67"/>
      <c r="M29" s="67">
        <v>266810</v>
      </c>
      <c r="N29" s="67"/>
      <c r="O29" s="67"/>
      <c r="P29" s="67">
        <f>SUM(D29:O29)</f>
        <v>4201824</v>
      </c>
      <c r="Q29" s="67"/>
      <c r="R29" s="67"/>
      <c r="S29" s="67"/>
      <c r="T29" s="67">
        <v>3863046</v>
      </c>
      <c r="U29" s="67"/>
      <c r="V29" s="67"/>
      <c r="X29" s="42" t="s">
        <v>104</v>
      </c>
      <c r="Y29" s="37">
        <f>SUM(Z29,AD57)</f>
        <v>93778</v>
      </c>
      <c r="Z29" s="37">
        <f>SUM(AA29:AD29,Y57:AC57)</f>
        <v>81042</v>
      </c>
      <c r="AA29" s="37">
        <v>34377</v>
      </c>
      <c r="AB29" s="37">
        <v>5185</v>
      </c>
      <c r="AC29" s="37">
        <v>5218</v>
      </c>
      <c r="AD29" s="37">
        <v>8489</v>
      </c>
    </row>
    <row r="30" spans="1:30" s="151" customFormat="1" ht="14.25">
      <c r="A30" s="212">
        <v>52</v>
      </c>
      <c r="B30" s="212"/>
      <c r="C30" s="213"/>
      <c r="D30" s="180">
        <f>SUM(D32:F35,D37:F40,D42:F45)</f>
        <v>716935</v>
      </c>
      <c r="E30" s="180"/>
      <c r="F30" s="180"/>
      <c r="G30" s="214">
        <f>SUM(G32:I35,G37:I40,G42:I45)</f>
        <v>300800</v>
      </c>
      <c r="H30" s="214"/>
      <c r="I30" s="214"/>
      <c r="J30" s="214">
        <f>SUM(J32:L35,J37:L40,J42:L45)</f>
        <v>3105302</v>
      </c>
      <c r="K30" s="214"/>
      <c r="L30" s="214"/>
      <c r="M30" s="214">
        <f>SUM(M32:O35,M37:O40,M42:O45)</f>
        <v>232263</v>
      </c>
      <c r="N30" s="214"/>
      <c r="O30" s="214"/>
      <c r="P30" s="214">
        <f>SUM(P32:S35,P37:S40,P42:S45)</f>
        <v>4355300</v>
      </c>
      <c r="Q30" s="214"/>
      <c r="R30" s="214"/>
      <c r="S30" s="214"/>
      <c r="T30" s="214">
        <f>SUM(T32:V35,T37:V40,T42:V45)</f>
        <v>4352584</v>
      </c>
      <c r="U30" s="214"/>
      <c r="V30" s="214"/>
      <c r="X30" s="17"/>
      <c r="Y30" s="152"/>
      <c r="Z30" s="152"/>
      <c r="AA30" s="152"/>
      <c r="AB30" s="152"/>
      <c r="AC30" s="152"/>
      <c r="AD30" s="152"/>
    </row>
    <row r="31" spans="1:30" ht="14.25">
      <c r="A31" s="147"/>
      <c r="B31" s="147"/>
      <c r="C31" s="148"/>
      <c r="D31" s="150"/>
      <c r="E31" s="150"/>
      <c r="F31" s="150"/>
      <c r="G31" s="68"/>
      <c r="H31" s="68"/>
      <c r="I31" s="68"/>
      <c r="J31" s="68"/>
      <c r="K31" s="68"/>
      <c r="L31" s="68"/>
      <c r="M31" s="67"/>
      <c r="N31" s="67"/>
      <c r="O31" s="67"/>
      <c r="P31" s="67"/>
      <c r="Q31" s="67"/>
      <c r="R31" s="67"/>
      <c r="S31" s="67"/>
      <c r="T31" s="68"/>
      <c r="U31" s="68"/>
      <c r="V31" s="68"/>
      <c r="Y31" s="153"/>
      <c r="Z31" s="153"/>
      <c r="AA31" s="153"/>
      <c r="AB31" s="153"/>
      <c r="AC31" s="153"/>
      <c r="AD31" s="153"/>
    </row>
    <row r="32" spans="1:30" ht="14.25">
      <c r="A32" s="215" t="s">
        <v>137</v>
      </c>
      <c r="B32" s="215"/>
      <c r="C32" s="216"/>
      <c r="D32" s="150">
        <v>86344</v>
      </c>
      <c r="E32" s="150"/>
      <c r="F32" s="150"/>
      <c r="G32" s="67">
        <v>44144</v>
      </c>
      <c r="H32" s="67"/>
      <c r="I32" s="67"/>
      <c r="J32" s="67">
        <v>173417</v>
      </c>
      <c r="K32" s="67"/>
      <c r="L32" s="67"/>
      <c r="M32" s="67">
        <v>37525</v>
      </c>
      <c r="N32" s="67"/>
      <c r="O32" s="67"/>
      <c r="P32" s="67">
        <f>SUM(D32:O32)</f>
        <v>341430</v>
      </c>
      <c r="Q32" s="67"/>
      <c r="R32" s="67"/>
      <c r="S32" s="67"/>
      <c r="T32" s="67">
        <v>341191</v>
      </c>
      <c r="U32" s="67"/>
      <c r="V32" s="67"/>
      <c r="X32" s="153"/>
      <c r="Y32" s="153"/>
      <c r="Z32" s="153"/>
      <c r="AA32" s="153"/>
      <c r="AB32" s="153"/>
      <c r="AC32" s="153"/>
      <c r="AD32" s="153"/>
    </row>
    <row r="33" spans="1:30" ht="14.25" customHeight="1">
      <c r="A33" s="217" t="s">
        <v>106</v>
      </c>
      <c r="B33" s="217"/>
      <c r="C33" s="218"/>
      <c r="D33" s="150">
        <v>88617</v>
      </c>
      <c r="E33" s="150"/>
      <c r="F33" s="150"/>
      <c r="G33" s="67">
        <v>44928</v>
      </c>
      <c r="H33" s="67"/>
      <c r="I33" s="67"/>
      <c r="J33" s="67">
        <v>171005</v>
      </c>
      <c r="K33" s="67"/>
      <c r="L33" s="67"/>
      <c r="M33" s="67">
        <v>28644</v>
      </c>
      <c r="N33" s="67"/>
      <c r="O33" s="67"/>
      <c r="P33" s="67">
        <f>SUM(D33:O33)</f>
        <v>333194</v>
      </c>
      <c r="Q33" s="67"/>
      <c r="R33" s="67"/>
      <c r="S33" s="67"/>
      <c r="T33" s="67">
        <v>333003</v>
      </c>
      <c r="U33" s="67"/>
      <c r="V33" s="67"/>
      <c r="X33" s="183" t="s">
        <v>139</v>
      </c>
      <c r="Y33" s="183"/>
      <c r="Z33" s="183"/>
      <c r="AA33" s="183"/>
      <c r="AB33" s="183"/>
      <c r="AC33" s="183"/>
      <c r="AD33" s="183"/>
    </row>
    <row r="34" spans="1:30" ht="15" thickBot="1">
      <c r="A34" s="217" t="s">
        <v>107</v>
      </c>
      <c r="B34" s="217"/>
      <c r="C34" s="218"/>
      <c r="D34" s="150">
        <v>81505</v>
      </c>
      <c r="E34" s="150"/>
      <c r="F34" s="150"/>
      <c r="G34" s="67">
        <v>29628</v>
      </c>
      <c r="H34" s="67"/>
      <c r="I34" s="67"/>
      <c r="J34" s="67">
        <v>218701</v>
      </c>
      <c r="K34" s="67"/>
      <c r="L34" s="67"/>
      <c r="M34" s="67">
        <v>13374</v>
      </c>
      <c r="N34" s="67"/>
      <c r="O34" s="67"/>
      <c r="P34" s="67">
        <f>SUM(D34:O34)</f>
        <v>343208</v>
      </c>
      <c r="Q34" s="67"/>
      <c r="R34" s="67"/>
      <c r="S34" s="67"/>
      <c r="T34" s="67">
        <v>343029</v>
      </c>
      <c r="U34" s="67"/>
      <c r="V34" s="67"/>
      <c r="X34" s="142"/>
      <c r="Y34" s="142"/>
      <c r="Z34" s="142"/>
      <c r="AA34" s="142"/>
      <c r="AB34" s="142"/>
      <c r="AC34" s="142"/>
      <c r="AD34" s="141" t="s">
        <v>173</v>
      </c>
    </row>
    <row r="35" spans="1:30" ht="14.25" customHeight="1">
      <c r="A35" s="217" t="s">
        <v>108</v>
      </c>
      <c r="B35" s="217"/>
      <c r="C35" s="218"/>
      <c r="D35" s="150">
        <v>73181</v>
      </c>
      <c r="E35" s="150"/>
      <c r="F35" s="150"/>
      <c r="G35" s="67">
        <v>37836</v>
      </c>
      <c r="H35" s="67"/>
      <c r="I35" s="67"/>
      <c r="J35" s="67">
        <v>279257</v>
      </c>
      <c r="K35" s="67"/>
      <c r="L35" s="67"/>
      <c r="M35" s="67">
        <v>15339</v>
      </c>
      <c r="N35" s="67"/>
      <c r="O35" s="67"/>
      <c r="P35" s="67">
        <f>SUM(D35:O35)</f>
        <v>405613</v>
      </c>
      <c r="Q35" s="67"/>
      <c r="R35" s="67"/>
      <c r="S35" s="67"/>
      <c r="T35" s="67">
        <v>405447</v>
      </c>
      <c r="U35" s="67"/>
      <c r="V35" s="67"/>
      <c r="X35" s="56" t="s">
        <v>14</v>
      </c>
      <c r="Y35" s="59" t="s">
        <v>189</v>
      </c>
      <c r="Z35" s="60"/>
      <c r="AA35" s="60"/>
      <c r="AB35" s="60"/>
      <c r="AC35" s="240"/>
      <c r="AD35" s="55" t="s">
        <v>188</v>
      </c>
    </row>
    <row r="36" spans="1:30" ht="14.25" customHeight="1">
      <c r="A36" s="147"/>
      <c r="B36" s="147"/>
      <c r="C36" s="148"/>
      <c r="D36" s="150"/>
      <c r="E36" s="150"/>
      <c r="F36" s="150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X36" s="57"/>
      <c r="Y36" s="239" t="s">
        <v>140</v>
      </c>
      <c r="Z36" s="16" t="s">
        <v>143</v>
      </c>
      <c r="AA36" s="14" t="s">
        <v>141</v>
      </c>
      <c r="AB36" s="14" t="s">
        <v>142</v>
      </c>
      <c r="AC36" s="239" t="s">
        <v>20</v>
      </c>
      <c r="AD36" s="58"/>
    </row>
    <row r="37" spans="1:30" ht="14.25" customHeight="1">
      <c r="A37" s="217" t="s">
        <v>109</v>
      </c>
      <c r="B37" s="217"/>
      <c r="C37" s="218"/>
      <c r="D37" s="150">
        <v>57178</v>
      </c>
      <c r="E37" s="150"/>
      <c r="F37" s="150"/>
      <c r="G37" s="67">
        <v>25474</v>
      </c>
      <c r="H37" s="67"/>
      <c r="I37" s="67"/>
      <c r="J37" s="67">
        <v>290590</v>
      </c>
      <c r="K37" s="67"/>
      <c r="L37" s="67"/>
      <c r="M37" s="67">
        <v>10130</v>
      </c>
      <c r="N37" s="67"/>
      <c r="O37" s="67"/>
      <c r="P37" s="67">
        <f>SUM(D37:O37)</f>
        <v>383372</v>
      </c>
      <c r="Q37" s="67"/>
      <c r="R37" s="67"/>
      <c r="S37" s="67"/>
      <c r="T37" s="67">
        <v>383209</v>
      </c>
      <c r="U37" s="67"/>
      <c r="V37" s="67"/>
      <c r="X37" s="18"/>
      <c r="Y37" s="34"/>
      <c r="Z37" s="40"/>
      <c r="AA37" s="40"/>
      <c r="AB37" s="40"/>
      <c r="AC37" s="40"/>
      <c r="AD37" s="40"/>
    </row>
    <row r="38" spans="1:30" ht="14.25">
      <c r="A38" s="217" t="s">
        <v>110</v>
      </c>
      <c r="B38" s="217"/>
      <c r="C38" s="218"/>
      <c r="D38" s="150">
        <v>41053</v>
      </c>
      <c r="E38" s="150"/>
      <c r="F38" s="150"/>
      <c r="G38" s="67">
        <v>10004</v>
      </c>
      <c r="H38" s="67"/>
      <c r="I38" s="67"/>
      <c r="J38" s="67">
        <v>302645</v>
      </c>
      <c r="K38" s="67"/>
      <c r="L38" s="67"/>
      <c r="M38" s="67">
        <v>6847</v>
      </c>
      <c r="N38" s="67"/>
      <c r="O38" s="67"/>
      <c r="P38" s="67">
        <f>SUM(D38:O38)</f>
        <v>360549</v>
      </c>
      <c r="Q38" s="67"/>
      <c r="R38" s="67"/>
      <c r="S38" s="67"/>
      <c r="T38" s="67">
        <v>360387</v>
      </c>
      <c r="U38" s="67"/>
      <c r="V38" s="67"/>
      <c r="X38" s="18" t="s">
        <v>136</v>
      </c>
      <c r="Y38" s="35">
        <v>17775</v>
      </c>
      <c r="Z38" s="35">
        <v>188635</v>
      </c>
      <c r="AA38" s="35">
        <v>2325</v>
      </c>
      <c r="AB38" s="35">
        <v>57010</v>
      </c>
      <c r="AC38" s="35">
        <v>77798</v>
      </c>
      <c r="AD38" s="35">
        <v>98747</v>
      </c>
    </row>
    <row r="39" spans="1:30" ht="14.25" customHeight="1">
      <c r="A39" s="217" t="s">
        <v>111</v>
      </c>
      <c r="B39" s="217"/>
      <c r="C39" s="218"/>
      <c r="D39" s="150">
        <v>24132</v>
      </c>
      <c r="E39" s="150"/>
      <c r="F39" s="150"/>
      <c r="G39" s="67">
        <v>5152</v>
      </c>
      <c r="H39" s="67"/>
      <c r="I39" s="67"/>
      <c r="J39" s="67">
        <v>304818</v>
      </c>
      <c r="K39" s="67"/>
      <c r="L39" s="67"/>
      <c r="M39" s="67">
        <v>5955</v>
      </c>
      <c r="N39" s="67"/>
      <c r="O39" s="67"/>
      <c r="P39" s="67">
        <f>SUM(D39:O39)</f>
        <v>340057</v>
      </c>
      <c r="Q39" s="67"/>
      <c r="R39" s="67"/>
      <c r="S39" s="67"/>
      <c r="T39" s="67">
        <v>339901</v>
      </c>
      <c r="U39" s="67"/>
      <c r="V39" s="67"/>
      <c r="X39" s="18">
        <v>49</v>
      </c>
      <c r="Y39" s="35">
        <v>21244</v>
      </c>
      <c r="Z39" s="35">
        <v>172760</v>
      </c>
      <c r="AA39" s="35">
        <v>1422</v>
      </c>
      <c r="AB39" s="35">
        <v>59518</v>
      </c>
      <c r="AC39" s="35">
        <v>74856</v>
      </c>
      <c r="AD39" s="35">
        <v>118560</v>
      </c>
    </row>
    <row r="40" spans="1:30" ht="14.25">
      <c r="A40" s="217" t="s">
        <v>112</v>
      </c>
      <c r="B40" s="217"/>
      <c r="C40" s="218"/>
      <c r="D40" s="150">
        <v>48848</v>
      </c>
      <c r="E40" s="150"/>
      <c r="F40" s="150"/>
      <c r="G40" s="67">
        <v>5226</v>
      </c>
      <c r="H40" s="67"/>
      <c r="I40" s="67"/>
      <c r="J40" s="67">
        <v>284394</v>
      </c>
      <c r="K40" s="67"/>
      <c r="L40" s="67"/>
      <c r="M40" s="67">
        <v>10164</v>
      </c>
      <c r="N40" s="67"/>
      <c r="O40" s="67"/>
      <c r="P40" s="67">
        <f>SUM(D40:O40)</f>
        <v>348632</v>
      </c>
      <c r="Q40" s="67"/>
      <c r="R40" s="67"/>
      <c r="S40" s="67"/>
      <c r="T40" s="67">
        <v>348449</v>
      </c>
      <c r="U40" s="67"/>
      <c r="V40" s="67"/>
      <c r="X40" s="18">
        <v>50</v>
      </c>
      <c r="Y40" s="35">
        <v>20306</v>
      </c>
      <c r="Z40" s="35">
        <v>139720</v>
      </c>
      <c r="AA40" s="35">
        <v>1941</v>
      </c>
      <c r="AB40" s="35">
        <v>54193</v>
      </c>
      <c r="AC40" s="35">
        <v>44488</v>
      </c>
      <c r="AD40" s="35">
        <v>130696</v>
      </c>
    </row>
    <row r="41" spans="1:30" ht="14.25">
      <c r="A41" s="147"/>
      <c r="B41" s="147"/>
      <c r="C41" s="148"/>
      <c r="D41" s="150"/>
      <c r="E41" s="150"/>
      <c r="F41" s="150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X41" s="18">
        <v>51</v>
      </c>
      <c r="Y41" s="35">
        <v>23659</v>
      </c>
      <c r="Z41" s="35">
        <v>134957</v>
      </c>
      <c r="AA41" s="35">
        <v>2560</v>
      </c>
      <c r="AB41" s="35">
        <v>62502</v>
      </c>
      <c r="AC41" s="35">
        <v>53112</v>
      </c>
      <c r="AD41" s="35">
        <v>148163</v>
      </c>
    </row>
    <row r="42" spans="1:30" ht="14.25">
      <c r="A42" s="217" t="s">
        <v>113</v>
      </c>
      <c r="B42" s="217"/>
      <c r="C42" s="218"/>
      <c r="D42" s="150">
        <v>64464</v>
      </c>
      <c r="E42" s="150"/>
      <c r="F42" s="150"/>
      <c r="G42" s="67">
        <v>9603</v>
      </c>
      <c r="H42" s="67"/>
      <c r="I42" s="67"/>
      <c r="J42" s="67">
        <v>278537</v>
      </c>
      <c r="K42" s="67"/>
      <c r="L42" s="67"/>
      <c r="M42" s="67">
        <v>26224</v>
      </c>
      <c r="N42" s="67"/>
      <c r="O42" s="67"/>
      <c r="P42" s="67">
        <f>SUM(D42:O42)</f>
        <v>378828</v>
      </c>
      <c r="Q42" s="67"/>
      <c r="R42" s="67"/>
      <c r="S42" s="67"/>
      <c r="T42" s="67">
        <v>378590</v>
      </c>
      <c r="U42" s="67"/>
      <c r="V42" s="67"/>
      <c r="X42" s="237">
        <v>52</v>
      </c>
      <c r="Y42" s="238">
        <f aca="true" t="shared" si="1" ref="Y42:AD42">SUM(Y44:Y47,Y49:Y52,Y54:Y57)</f>
        <v>21149</v>
      </c>
      <c r="Z42" s="238">
        <f t="shared" si="1"/>
        <v>147057</v>
      </c>
      <c r="AA42" s="238">
        <f t="shared" si="1"/>
        <v>2568</v>
      </c>
      <c r="AB42" s="238">
        <f t="shared" si="1"/>
        <v>66241</v>
      </c>
      <c r="AC42" s="238">
        <f t="shared" si="1"/>
        <v>56626</v>
      </c>
      <c r="AD42" s="238">
        <f t="shared" si="1"/>
        <v>148960</v>
      </c>
    </row>
    <row r="43" spans="1:30" ht="14.25">
      <c r="A43" s="215" t="s">
        <v>134</v>
      </c>
      <c r="B43" s="215"/>
      <c r="C43" s="216"/>
      <c r="D43" s="150">
        <v>56140</v>
      </c>
      <c r="E43" s="150"/>
      <c r="F43" s="150"/>
      <c r="G43" s="67">
        <v>24746</v>
      </c>
      <c r="H43" s="67"/>
      <c r="I43" s="67"/>
      <c r="J43" s="67">
        <v>255423</v>
      </c>
      <c r="K43" s="67"/>
      <c r="L43" s="67"/>
      <c r="M43" s="67">
        <v>31969</v>
      </c>
      <c r="N43" s="67"/>
      <c r="O43" s="67"/>
      <c r="P43" s="67">
        <f>SUM(D43:O43)</f>
        <v>368278</v>
      </c>
      <c r="Q43" s="67"/>
      <c r="R43" s="67"/>
      <c r="S43" s="67"/>
      <c r="T43" s="67">
        <v>367912</v>
      </c>
      <c r="U43" s="67"/>
      <c r="V43" s="67"/>
      <c r="X43" s="18"/>
      <c r="Y43" s="35"/>
      <c r="Z43" s="35"/>
      <c r="AA43" s="35"/>
      <c r="AB43" s="35"/>
      <c r="AC43" s="35"/>
      <c r="AD43" s="35"/>
    </row>
    <row r="44" spans="1:30" ht="14.25">
      <c r="A44" s="217" t="s">
        <v>103</v>
      </c>
      <c r="B44" s="217"/>
      <c r="C44" s="218"/>
      <c r="D44" s="150">
        <v>37780</v>
      </c>
      <c r="E44" s="150"/>
      <c r="F44" s="150"/>
      <c r="G44" s="67">
        <v>17530</v>
      </c>
      <c r="H44" s="67"/>
      <c r="I44" s="67"/>
      <c r="J44" s="67">
        <v>291125</v>
      </c>
      <c r="K44" s="67"/>
      <c r="L44" s="67"/>
      <c r="M44" s="67">
        <v>17853</v>
      </c>
      <c r="N44" s="67"/>
      <c r="O44" s="67"/>
      <c r="P44" s="67">
        <f>SUM(D44:O44)</f>
        <v>364288</v>
      </c>
      <c r="Q44" s="67"/>
      <c r="R44" s="67"/>
      <c r="S44" s="67"/>
      <c r="T44" s="67">
        <v>363930</v>
      </c>
      <c r="U44" s="67"/>
      <c r="V44" s="67"/>
      <c r="X44" s="18" t="s">
        <v>137</v>
      </c>
      <c r="Y44" s="36">
        <v>1834</v>
      </c>
      <c r="Z44" s="36">
        <v>11066</v>
      </c>
      <c r="AA44" s="36">
        <v>193</v>
      </c>
      <c r="AB44" s="36">
        <v>4864</v>
      </c>
      <c r="AC44" s="36">
        <v>4381</v>
      </c>
      <c r="AD44" s="36">
        <v>11258</v>
      </c>
    </row>
    <row r="45" spans="1:30" ht="14.25">
      <c r="A45" s="219" t="s">
        <v>104</v>
      </c>
      <c r="B45" s="219"/>
      <c r="C45" s="220"/>
      <c r="D45" s="154">
        <v>57693</v>
      </c>
      <c r="E45" s="154"/>
      <c r="F45" s="154"/>
      <c r="G45" s="66">
        <v>46529</v>
      </c>
      <c r="H45" s="66"/>
      <c r="I45" s="66"/>
      <c r="J45" s="66">
        <v>255390</v>
      </c>
      <c r="K45" s="66"/>
      <c r="L45" s="66"/>
      <c r="M45" s="66">
        <v>28239</v>
      </c>
      <c r="N45" s="66"/>
      <c r="O45" s="66"/>
      <c r="P45" s="66">
        <f>SUM(D45:O45)</f>
        <v>387851</v>
      </c>
      <c r="Q45" s="66"/>
      <c r="R45" s="66"/>
      <c r="S45" s="66"/>
      <c r="T45" s="66">
        <v>387536</v>
      </c>
      <c r="U45" s="66"/>
      <c r="V45" s="66"/>
      <c r="X45" s="43" t="s">
        <v>106</v>
      </c>
      <c r="Y45" s="36">
        <v>1737</v>
      </c>
      <c r="Z45" s="36">
        <v>10119</v>
      </c>
      <c r="AA45" s="36">
        <v>200</v>
      </c>
      <c r="AB45" s="36">
        <v>5329</v>
      </c>
      <c r="AC45" s="36">
        <v>4595</v>
      </c>
      <c r="AD45" s="36">
        <v>11473</v>
      </c>
    </row>
    <row r="46" spans="1:30" ht="14.25" customHeight="1">
      <c r="A46" s="155" t="s">
        <v>175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X46" s="43" t="s">
        <v>107</v>
      </c>
      <c r="Y46" s="36">
        <v>1805</v>
      </c>
      <c r="Z46" s="36">
        <v>11480</v>
      </c>
      <c r="AA46" s="36">
        <v>207</v>
      </c>
      <c r="AB46" s="36">
        <v>5523</v>
      </c>
      <c r="AC46" s="36">
        <v>5020</v>
      </c>
      <c r="AD46" s="36">
        <v>11416</v>
      </c>
    </row>
    <row r="47" spans="1:30" ht="14.25" customHeight="1">
      <c r="A47" s="157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X47" s="43" t="s">
        <v>108</v>
      </c>
      <c r="Y47" s="36">
        <v>1784</v>
      </c>
      <c r="Z47" s="36">
        <v>11883</v>
      </c>
      <c r="AA47" s="36">
        <v>246</v>
      </c>
      <c r="AB47" s="36">
        <v>5409</v>
      </c>
      <c r="AC47" s="36">
        <v>5214</v>
      </c>
      <c r="AD47" s="36">
        <v>12683</v>
      </c>
    </row>
    <row r="48" spans="2:30" ht="14.25" customHeight="1"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X48" s="18"/>
      <c r="Y48" s="36"/>
      <c r="Z48" s="36"/>
      <c r="AA48" s="36"/>
      <c r="AB48" s="36"/>
      <c r="AC48" s="36"/>
      <c r="AD48" s="36"/>
    </row>
    <row r="49" spans="1:30" ht="14.25">
      <c r="A49" s="159"/>
      <c r="B49" s="159"/>
      <c r="D49" s="153"/>
      <c r="E49" s="153"/>
      <c r="F49" s="152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153"/>
      <c r="S49" s="153"/>
      <c r="T49" s="153"/>
      <c r="U49" s="153"/>
      <c r="V49" s="153"/>
      <c r="X49" s="43" t="s">
        <v>109</v>
      </c>
      <c r="Y49" s="36">
        <v>1773</v>
      </c>
      <c r="Z49" s="36">
        <v>12112</v>
      </c>
      <c r="AA49" s="36">
        <v>223</v>
      </c>
      <c r="AB49" s="36">
        <v>5312</v>
      </c>
      <c r="AC49" s="36">
        <v>5033</v>
      </c>
      <c r="AD49" s="36">
        <v>12405</v>
      </c>
    </row>
    <row r="50" spans="1:30" ht="17.25">
      <c r="A50" s="183" t="s">
        <v>177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X50" s="43" t="s">
        <v>110</v>
      </c>
      <c r="Y50" s="36">
        <v>1716</v>
      </c>
      <c r="Z50" s="36">
        <v>12257</v>
      </c>
      <c r="AA50" s="36">
        <v>217</v>
      </c>
      <c r="AB50" s="36">
        <v>5481</v>
      </c>
      <c r="AC50" s="36">
        <v>4894</v>
      </c>
      <c r="AD50" s="36">
        <v>11938</v>
      </c>
    </row>
    <row r="51" spans="1:30" ht="15" thickBot="1">
      <c r="A51" s="142"/>
      <c r="B51" s="142"/>
      <c r="C51" s="142"/>
      <c r="D51" s="142"/>
      <c r="E51" s="142"/>
      <c r="F51" s="142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142"/>
      <c r="S51" s="142"/>
      <c r="T51" s="142"/>
      <c r="U51" s="142"/>
      <c r="V51" s="141" t="s">
        <v>162</v>
      </c>
      <c r="W51" s="138"/>
      <c r="X51" s="43" t="s">
        <v>111</v>
      </c>
      <c r="Y51" s="36">
        <v>1824</v>
      </c>
      <c r="Z51" s="36">
        <v>11465</v>
      </c>
      <c r="AA51" s="36">
        <v>213</v>
      </c>
      <c r="AB51" s="36">
        <v>5776</v>
      </c>
      <c r="AC51" s="36">
        <v>4786</v>
      </c>
      <c r="AD51" s="36">
        <v>13064</v>
      </c>
    </row>
    <row r="52" spans="1:30" ht="14.25">
      <c r="A52" s="221" t="s">
        <v>8</v>
      </c>
      <c r="B52" s="222"/>
      <c r="C52" s="59" t="s">
        <v>178</v>
      </c>
      <c r="D52" s="60"/>
      <c r="E52" s="60"/>
      <c r="F52" s="60"/>
      <c r="G52" s="80"/>
      <c r="H52" s="59" t="s">
        <v>93</v>
      </c>
      <c r="I52" s="60"/>
      <c r="J52" s="60"/>
      <c r="K52" s="60"/>
      <c r="L52" s="80"/>
      <c r="M52" s="59" t="s">
        <v>94</v>
      </c>
      <c r="N52" s="60"/>
      <c r="O52" s="60"/>
      <c r="P52" s="60"/>
      <c r="Q52" s="80"/>
      <c r="R52" s="59" t="s">
        <v>95</v>
      </c>
      <c r="S52" s="60"/>
      <c r="T52" s="60"/>
      <c r="U52" s="60"/>
      <c r="V52" s="60"/>
      <c r="W52" s="138"/>
      <c r="X52" s="43" t="s">
        <v>112</v>
      </c>
      <c r="Y52" s="36">
        <v>1786</v>
      </c>
      <c r="Z52" s="36">
        <v>12275</v>
      </c>
      <c r="AA52" s="36">
        <v>197</v>
      </c>
      <c r="AB52" s="160">
        <v>5716</v>
      </c>
      <c r="AC52" s="36">
        <v>4683</v>
      </c>
      <c r="AD52" s="36">
        <v>13661</v>
      </c>
    </row>
    <row r="53" spans="1:30" ht="14.25">
      <c r="A53" s="223"/>
      <c r="B53" s="224"/>
      <c r="C53" s="14" t="s">
        <v>11</v>
      </c>
      <c r="D53" s="87" t="s">
        <v>12</v>
      </c>
      <c r="E53" s="88"/>
      <c r="F53" s="87" t="s">
        <v>13</v>
      </c>
      <c r="G53" s="88"/>
      <c r="H53" s="14" t="s">
        <v>11</v>
      </c>
      <c r="I53" s="87" t="s">
        <v>12</v>
      </c>
      <c r="J53" s="88"/>
      <c r="K53" s="87" t="s">
        <v>13</v>
      </c>
      <c r="L53" s="88"/>
      <c r="M53" s="14" t="s">
        <v>11</v>
      </c>
      <c r="N53" s="87" t="s">
        <v>12</v>
      </c>
      <c r="O53" s="88"/>
      <c r="P53" s="87" t="s">
        <v>13</v>
      </c>
      <c r="Q53" s="88"/>
      <c r="R53" s="14" t="s">
        <v>11</v>
      </c>
      <c r="S53" s="84" t="s">
        <v>12</v>
      </c>
      <c r="T53" s="85"/>
      <c r="U53" s="84" t="s">
        <v>13</v>
      </c>
      <c r="V53" s="86"/>
      <c r="W53" s="138"/>
      <c r="X53" s="18"/>
      <c r="Y53" s="36"/>
      <c r="Z53" s="36"/>
      <c r="AA53" s="36"/>
      <c r="AB53" s="36"/>
      <c r="AC53" s="36"/>
      <c r="AD53" s="36"/>
    </row>
    <row r="54" spans="1:30" ht="14.25">
      <c r="A54" s="103"/>
      <c r="B54" s="104"/>
      <c r="C54" s="234" t="s">
        <v>182</v>
      </c>
      <c r="D54" s="161"/>
      <c r="E54" s="161"/>
      <c r="F54" s="162"/>
      <c r="G54" s="162"/>
      <c r="H54" s="163"/>
      <c r="I54" s="161"/>
      <c r="J54" s="161"/>
      <c r="K54" s="161"/>
      <c r="L54" s="161"/>
      <c r="M54" s="244" t="s">
        <v>184</v>
      </c>
      <c r="N54" s="164"/>
      <c r="O54" s="164"/>
      <c r="P54" s="164"/>
      <c r="Q54" s="164"/>
      <c r="R54" s="244" t="s">
        <v>186</v>
      </c>
      <c r="S54" s="164"/>
      <c r="T54" s="164"/>
      <c r="U54" s="164"/>
      <c r="V54" s="164"/>
      <c r="X54" s="43" t="s">
        <v>113</v>
      </c>
      <c r="Y54" s="36">
        <v>1682</v>
      </c>
      <c r="Z54" s="36">
        <v>12717</v>
      </c>
      <c r="AA54" s="36">
        <v>208</v>
      </c>
      <c r="AB54" s="36">
        <v>5701</v>
      </c>
      <c r="AC54" s="36">
        <v>4594</v>
      </c>
      <c r="AD54" s="36">
        <v>13530</v>
      </c>
    </row>
    <row r="55" spans="1:30" ht="14.25">
      <c r="A55" s="227" t="s">
        <v>9</v>
      </c>
      <c r="B55" s="228"/>
      <c r="C55" s="229" t="s">
        <v>179</v>
      </c>
      <c r="D55" s="180">
        <v>600670</v>
      </c>
      <c r="E55" s="180"/>
      <c r="F55" s="230">
        <v>103339</v>
      </c>
      <c r="G55" s="230"/>
      <c r="H55" s="231">
        <v>24</v>
      </c>
      <c r="I55" s="180">
        <v>168940</v>
      </c>
      <c r="J55" s="180"/>
      <c r="K55" s="180">
        <v>49410</v>
      </c>
      <c r="L55" s="180"/>
      <c r="M55" s="229" t="s">
        <v>180</v>
      </c>
      <c r="N55" s="232">
        <v>85230</v>
      </c>
      <c r="O55" s="232"/>
      <c r="P55" s="232">
        <v>8929</v>
      </c>
      <c r="Q55" s="232"/>
      <c r="R55" s="233" t="s">
        <v>181</v>
      </c>
      <c r="S55" s="232">
        <v>346500</v>
      </c>
      <c r="T55" s="232"/>
      <c r="U55" s="232">
        <v>45000</v>
      </c>
      <c r="V55" s="232"/>
      <c r="X55" s="18" t="s">
        <v>134</v>
      </c>
      <c r="Y55" s="36">
        <v>1678</v>
      </c>
      <c r="Z55" s="36">
        <v>13250</v>
      </c>
      <c r="AA55" s="36">
        <v>213</v>
      </c>
      <c r="AB55" s="36">
        <v>5372</v>
      </c>
      <c r="AC55" s="36">
        <v>4229</v>
      </c>
      <c r="AD55" s="36">
        <v>12740</v>
      </c>
    </row>
    <row r="56" spans="1:30" ht="14.25">
      <c r="A56" s="100"/>
      <c r="B56" s="99"/>
      <c r="C56" s="165"/>
      <c r="D56" s="150"/>
      <c r="E56" s="150"/>
      <c r="F56" s="226"/>
      <c r="G56" s="226"/>
      <c r="H56" s="167"/>
      <c r="I56" s="150"/>
      <c r="J56" s="150"/>
      <c r="K56" s="150"/>
      <c r="L56" s="150"/>
      <c r="M56" s="165"/>
      <c r="N56" s="168"/>
      <c r="O56" s="168"/>
      <c r="P56" s="168"/>
      <c r="Q56" s="168"/>
      <c r="R56" s="169"/>
      <c r="S56" s="168"/>
      <c r="T56" s="168"/>
      <c r="U56" s="168"/>
      <c r="V56" s="168"/>
      <c r="X56" s="43" t="s">
        <v>103</v>
      </c>
      <c r="Y56" s="36">
        <v>1691</v>
      </c>
      <c r="Z56" s="36">
        <v>13801</v>
      </c>
      <c r="AA56" s="36">
        <v>226</v>
      </c>
      <c r="AB56" s="36">
        <v>5633</v>
      </c>
      <c r="AC56" s="36">
        <v>4245</v>
      </c>
      <c r="AD56" s="36">
        <v>12056</v>
      </c>
    </row>
    <row r="57" spans="1:30" ht="14.25">
      <c r="A57" s="98"/>
      <c r="B57" s="99"/>
      <c r="C57" s="235" t="s">
        <v>183</v>
      </c>
      <c r="D57" s="150"/>
      <c r="E57" s="150"/>
      <c r="F57" s="226"/>
      <c r="G57" s="226"/>
      <c r="H57" s="167"/>
      <c r="I57" s="150"/>
      <c r="J57" s="150"/>
      <c r="K57" s="150"/>
      <c r="L57" s="150"/>
      <c r="M57" s="235" t="s">
        <v>183</v>
      </c>
      <c r="N57" s="168"/>
      <c r="O57" s="168"/>
      <c r="P57" s="168"/>
      <c r="Q57" s="168"/>
      <c r="R57" s="169"/>
      <c r="S57" s="168"/>
      <c r="T57" s="168"/>
      <c r="U57" s="168"/>
      <c r="V57" s="168"/>
      <c r="X57" s="42" t="s">
        <v>104</v>
      </c>
      <c r="Y57" s="37">
        <v>1839</v>
      </c>
      <c r="Z57" s="37">
        <v>14632</v>
      </c>
      <c r="AA57" s="37">
        <v>225</v>
      </c>
      <c r="AB57" s="37">
        <v>6125</v>
      </c>
      <c r="AC57" s="37">
        <v>4952</v>
      </c>
      <c r="AD57" s="37">
        <v>12736</v>
      </c>
    </row>
    <row r="58" spans="1:30" ht="14.25">
      <c r="A58" s="98" t="s">
        <v>10</v>
      </c>
      <c r="B58" s="99"/>
      <c r="C58" s="165" t="s">
        <v>149</v>
      </c>
      <c r="D58" s="150">
        <v>43200</v>
      </c>
      <c r="E58" s="150"/>
      <c r="F58" s="226">
        <v>6560</v>
      </c>
      <c r="G58" s="226"/>
      <c r="H58" s="167">
        <v>3</v>
      </c>
      <c r="I58" s="150">
        <v>24200</v>
      </c>
      <c r="J58" s="150"/>
      <c r="K58" s="150">
        <v>4330</v>
      </c>
      <c r="L58" s="150"/>
      <c r="M58" s="165" t="s">
        <v>151</v>
      </c>
      <c r="N58" s="168">
        <v>19000</v>
      </c>
      <c r="O58" s="168"/>
      <c r="P58" s="168">
        <v>2230</v>
      </c>
      <c r="Q58" s="168"/>
      <c r="R58" s="169" t="s">
        <v>148</v>
      </c>
      <c r="S58" s="168" t="s">
        <v>148</v>
      </c>
      <c r="T58" s="168"/>
      <c r="U58" s="168" t="s">
        <v>148</v>
      </c>
      <c r="V58" s="168"/>
      <c r="X58" s="246" t="s">
        <v>195</v>
      </c>
      <c r="Y58" s="246"/>
      <c r="Z58" s="246"/>
      <c r="AA58" s="246"/>
      <c r="AB58" s="246"/>
      <c r="AC58" s="246"/>
      <c r="AD58" s="246"/>
    </row>
    <row r="59" spans="1:28" ht="14.25">
      <c r="A59" s="98"/>
      <c r="B59" s="99"/>
      <c r="C59" s="235" t="s">
        <v>184</v>
      </c>
      <c r="D59" s="150"/>
      <c r="E59" s="150"/>
      <c r="F59" s="226"/>
      <c r="G59" s="226"/>
      <c r="H59" s="167"/>
      <c r="I59" s="150"/>
      <c r="J59" s="150"/>
      <c r="K59" s="150"/>
      <c r="L59" s="150"/>
      <c r="M59" s="235" t="s">
        <v>185</v>
      </c>
      <c r="N59" s="168"/>
      <c r="O59" s="168"/>
      <c r="P59" s="168"/>
      <c r="Q59" s="168"/>
      <c r="R59" s="235" t="s">
        <v>183</v>
      </c>
      <c r="S59" s="168">
        <v>-20500</v>
      </c>
      <c r="T59" s="168"/>
      <c r="U59" s="168">
        <v>-9300</v>
      </c>
      <c r="V59" s="168"/>
      <c r="X59" s="153" t="s">
        <v>187</v>
      </c>
      <c r="Y59" s="153"/>
      <c r="Z59" s="153"/>
      <c r="AA59" s="153"/>
      <c r="AB59" s="153"/>
    </row>
    <row r="60" spans="1:27" ht="14.25">
      <c r="A60" s="98" t="s">
        <v>16</v>
      </c>
      <c r="B60" s="99"/>
      <c r="C60" s="165" t="s">
        <v>150</v>
      </c>
      <c r="D60" s="150">
        <v>534790</v>
      </c>
      <c r="E60" s="150"/>
      <c r="F60" s="226">
        <v>94859</v>
      </c>
      <c r="G60" s="226"/>
      <c r="H60" s="167">
        <v>17</v>
      </c>
      <c r="I60" s="150">
        <v>122060</v>
      </c>
      <c r="J60" s="150"/>
      <c r="K60" s="150">
        <v>43160</v>
      </c>
      <c r="L60" s="150"/>
      <c r="M60" s="165" t="s">
        <v>149</v>
      </c>
      <c r="N60" s="168">
        <v>66230</v>
      </c>
      <c r="O60" s="168"/>
      <c r="P60" s="168">
        <v>6699</v>
      </c>
      <c r="Q60" s="168"/>
      <c r="R60" s="169" t="s">
        <v>154</v>
      </c>
      <c r="S60" s="168">
        <v>367000</v>
      </c>
      <c r="T60" s="168"/>
      <c r="U60" s="168">
        <v>54300</v>
      </c>
      <c r="V60" s="168"/>
      <c r="X60" s="153" t="s">
        <v>196</v>
      </c>
      <c r="Y60" s="153"/>
      <c r="Z60" s="153"/>
      <c r="AA60" s="153"/>
    </row>
    <row r="61" spans="1:22" ht="14.25">
      <c r="A61" s="98" t="s">
        <v>17</v>
      </c>
      <c r="B61" s="99"/>
      <c r="C61" s="165" t="s">
        <v>151</v>
      </c>
      <c r="D61" s="150">
        <v>7880</v>
      </c>
      <c r="E61" s="150"/>
      <c r="F61" s="226">
        <v>1120</v>
      </c>
      <c r="G61" s="226"/>
      <c r="H61" s="167">
        <v>3</v>
      </c>
      <c r="I61" s="150">
        <v>7880</v>
      </c>
      <c r="J61" s="150"/>
      <c r="K61" s="150">
        <v>1120</v>
      </c>
      <c r="L61" s="150"/>
      <c r="M61" s="169" t="s">
        <v>153</v>
      </c>
      <c r="N61" s="168" t="s">
        <v>153</v>
      </c>
      <c r="O61" s="168"/>
      <c r="P61" s="168" t="s">
        <v>153</v>
      </c>
      <c r="Q61" s="168"/>
      <c r="R61" s="169" t="s">
        <v>153</v>
      </c>
      <c r="S61" s="168" t="s">
        <v>153</v>
      </c>
      <c r="T61" s="168"/>
      <c r="U61" s="168" t="s">
        <v>153</v>
      </c>
      <c r="V61" s="168"/>
    </row>
    <row r="62" spans="1:22" ht="14.25">
      <c r="A62" s="98" t="s">
        <v>18</v>
      </c>
      <c r="B62" s="99"/>
      <c r="C62" s="165" t="s">
        <v>152</v>
      </c>
      <c r="D62" s="150">
        <v>14800</v>
      </c>
      <c r="E62" s="150"/>
      <c r="F62" s="226">
        <v>800</v>
      </c>
      <c r="G62" s="226"/>
      <c r="H62" s="167">
        <v>1</v>
      </c>
      <c r="I62" s="150">
        <v>14800</v>
      </c>
      <c r="J62" s="150"/>
      <c r="K62" s="150">
        <v>800</v>
      </c>
      <c r="L62" s="150"/>
      <c r="M62" s="169" t="s">
        <v>153</v>
      </c>
      <c r="N62" s="168" t="s">
        <v>153</v>
      </c>
      <c r="O62" s="168"/>
      <c r="P62" s="168" t="s">
        <v>153</v>
      </c>
      <c r="Q62" s="168"/>
      <c r="R62" s="169" t="s">
        <v>153</v>
      </c>
      <c r="S62" s="168" t="s">
        <v>153</v>
      </c>
      <c r="T62" s="168"/>
      <c r="U62" s="168" t="s">
        <v>153</v>
      </c>
      <c r="V62" s="168"/>
    </row>
    <row r="63" spans="1:22" ht="14.25">
      <c r="A63" s="101"/>
      <c r="B63" s="102"/>
      <c r="C63" s="170"/>
      <c r="D63" s="154"/>
      <c r="E63" s="154"/>
      <c r="F63" s="171"/>
      <c r="G63" s="171"/>
      <c r="H63" s="172"/>
      <c r="I63" s="154"/>
      <c r="J63" s="154"/>
      <c r="K63" s="154"/>
      <c r="L63" s="154"/>
      <c r="M63" s="170"/>
      <c r="N63" s="173"/>
      <c r="O63" s="173"/>
      <c r="P63" s="173"/>
      <c r="Q63" s="173"/>
      <c r="R63" s="170"/>
      <c r="S63" s="173"/>
      <c r="T63" s="173"/>
      <c r="U63" s="173"/>
      <c r="V63" s="173"/>
    </row>
    <row r="64" spans="1:22" ht="14.25">
      <c r="A64" s="153" t="s">
        <v>160</v>
      </c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</row>
    <row r="65" spans="1:22" ht="14.25">
      <c r="A65" s="153" t="s">
        <v>132</v>
      </c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</row>
    <row r="66" spans="1:22" ht="14.25">
      <c r="A66" s="153" t="s">
        <v>176</v>
      </c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</row>
    <row r="67" spans="1:22" ht="14.25">
      <c r="A67" s="3" t="s">
        <v>194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</row>
    <row r="68" spans="1:22" ht="14.25">
      <c r="A68" s="153"/>
      <c r="B68" s="8"/>
      <c r="C68" s="8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</row>
    <row r="69" spans="2:22" ht="14.25">
      <c r="B69" s="8"/>
      <c r="C69" s="8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</row>
    <row r="70" spans="2:3" ht="14.25">
      <c r="B70" s="9"/>
      <c r="C70" s="9"/>
    </row>
    <row r="71" spans="2:3" ht="14.25">
      <c r="B71" s="9"/>
      <c r="C71" s="9"/>
    </row>
    <row r="72" spans="2:3" ht="13.5">
      <c r="B72" s="138"/>
      <c r="C72" s="138"/>
    </row>
  </sheetData>
  <sheetProtection/>
  <mergeCells count="349">
    <mergeCell ref="S59:T59"/>
    <mergeCell ref="U59:V59"/>
    <mergeCell ref="A3:AD3"/>
    <mergeCell ref="A5:V5"/>
    <mergeCell ref="A20:V20"/>
    <mergeCell ref="A50:V50"/>
    <mergeCell ref="X33:AD33"/>
    <mergeCell ref="X5:AD5"/>
    <mergeCell ref="P57:Q57"/>
    <mergeCell ref="S57:T57"/>
    <mergeCell ref="U57:V57"/>
    <mergeCell ref="A59:B59"/>
    <mergeCell ref="D59:E59"/>
    <mergeCell ref="F59:G59"/>
    <mergeCell ref="I59:J59"/>
    <mergeCell ref="K59:L59"/>
    <mergeCell ref="N59:O59"/>
    <mergeCell ref="P59:Q59"/>
    <mergeCell ref="A57:B57"/>
    <mergeCell ref="D57:E57"/>
    <mergeCell ref="F57:G57"/>
    <mergeCell ref="I57:J57"/>
    <mergeCell ref="K57:L57"/>
    <mergeCell ref="N57:O57"/>
    <mergeCell ref="A54:B54"/>
    <mergeCell ref="D54:E54"/>
    <mergeCell ref="F54:G54"/>
    <mergeCell ref="I54:J54"/>
    <mergeCell ref="S54:T54"/>
    <mergeCell ref="U54:V54"/>
    <mergeCell ref="D22:F25"/>
    <mergeCell ref="M22:O25"/>
    <mergeCell ref="G22:L23"/>
    <mergeCell ref="P26:S26"/>
    <mergeCell ref="D26:F26"/>
    <mergeCell ref="G26:I26"/>
    <mergeCell ref="F63:G63"/>
    <mergeCell ref="D27:F27"/>
    <mergeCell ref="G27:I27"/>
    <mergeCell ref="F56:G56"/>
    <mergeCell ref="F58:G58"/>
    <mergeCell ref="F60:G60"/>
    <mergeCell ref="I56:J56"/>
    <mergeCell ref="G28:I28"/>
    <mergeCell ref="D34:F34"/>
    <mergeCell ref="F61:G61"/>
    <mergeCell ref="T26:V26"/>
    <mergeCell ref="F55:G55"/>
    <mergeCell ref="I55:J55"/>
    <mergeCell ref="C52:G52"/>
    <mergeCell ref="H52:L52"/>
    <mergeCell ref="A32:C32"/>
    <mergeCell ref="A33:C33"/>
    <mergeCell ref="M52:Q52"/>
    <mergeCell ref="D53:E53"/>
    <mergeCell ref="A55:B55"/>
    <mergeCell ref="F62:G62"/>
    <mergeCell ref="I62:J62"/>
    <mergeCell ref="K62:L62"/>
    <mergeCell ref="I58:J58"/>
    <mergeCell ref="I60:J60"/>
    <mergeCell ref="K58:L58"/>
    <mergeCell ref="K60:L60"/>
    <mergeCell ref="K61:L61"/>
    <mergeCell ref="A63:B63"/>
    <mergeCell ref="D55:E55"/>
    <mergeCell ref="D56:E56"/>
    <mergeCell ref="D58:E58"/>
    <mergeCell ref="D60:E60"/>
    <mergeCell ref="D61:E61"/>
    <mergeCell ref="D62:E62"/>
    <mergeCell ref="D63:E63"/>
    <mergeCell ref="A61:B61"/>
    <mergeCell ref="A62:B62"/>
    <mergeCell ref="E15:F15"/>
    <mergeCell ref="A58:B58"/>
    <mergeCell ref="A60:B60"/>
    <mergeCell ref="A56:B56"/>
    <mergeCell ref="I10:J10"/>
    <mergeCell ref="G15:H15"/>
    <mergeCell ref="A44:C44"/>
    <mergeCell ref="A45:C45"/>
    <mergeCell ref="A39:C39"/>
    <mergeCell ref="A40:C40"/>
    <mergeCell ref="A52:B53"/>
    <mergeCell ref="A26:C26"/>
    <mergeCell ref="J26:L26"/>
    <mergeCell ref="M26:O26"/>
    <mergeCell ref="A43:C43"/>
    <mergeCell ref="A42:C42"/>
    <mergeCell ref="A41:C41"/>
    <mergeCell ref="A15:B15"/>
    <mergeCell ref="A16:B16"/>
    <mergeCell ref="C8:D9"/>
    <mergeCell ref="I7:N7"/>
    <mergeCell ref="I8:J9"/>
    <mergeCell ref="K8:N8"/>
    <mergeCell ref="K9:L9"/>
    <mergeCell ref="M9:N9"/>
    <mergeCell ref="K10:L10"/>
    <mergeCell ref="M10:N10"/>
    <mergeCell ref="A7:B9"/>
    <mergeCell ref="A10:B10"/>
    <mergeCell ref="A12:B12"/>
    <mergeCell ref="A13:B13"/>
    <mergeCell ref="A11:B11"/>
    <mergeCell ref="A14:B14"/>
    <mergeCell ref="F53:G53"/>
    <mergeCell ref="I53:J53"/>
    <mergeCell ref="K53:L53"/>
    <mergeCell ref="N53:O53"/>
    <mergeCell ref="A30:C30"/>
    <mergeCell ref="A22:C25"/>
    <mergeCell ref="A27:C27"/>
    <mergeCell ref="A28:C28"/>
    <mergeCell ref="A29:C29"/>
    <mergeCell ref="D28:F28"/>
    <mergeCell ref="P53:Q53"/>
    <mergeCell ref="P55:Q55"/>
    <mergeCell ref="K56:L56"/>
    <mergeCell ref="K55:L55"/>
    <mergeCell ref="N55:O55"/>
    <mergeCell ref="K54:L54"/>
    <mergeCell ref="N54:O54"/>
    <mergeCell ref="P54:Q54"/>
    <mergeCell ref="P56:Q56"/>
    <mergeCell ref="N56:O56"/>
    <mergeCell ref="P60:Q60"/>
    <mergeCell ref="I63:J63"/>
    <mergeCell ref="K63:L63"/>
    <mergeCell ref="N58:O58"/>
    <mergeCell ref="N60:O60"/>
    <mergeCell ref="N61:O61"/>
    <mergeCell ref="N62:O62"/>
    <mergeCell ref="N63:O63"/>
    <mergeCell ref="I61:J61"/>
    <mergeCell ref="P62:Q62"/>
    <mergeCell ref="P63:Q63"/>
    <mergeCell ref="R52:V52"/>
    <mergeCell ref="S53:T53"/>
    <mergeCell ref="U53:V53"/>
    <mergeCell ref="S55:T55"/>
    <mergeCell ref="U55:V55"/>
    <mergeCell ref="S56:T56"/>
    <mergeCell ref="U56:V56"/>
    <mergeCell ref="P58:Q58"/>
    <mergeCell ref="A38:C38"/>
    <mergeCell ref="S61:T61"/>
    <mergeCell ref="U61:V61"/>
    <mergeCell ref="S62:T62"/>
    <mergeCell ref="U62:V62"/>
    <mergeCell ref="S58:T58"/>
    <mergeCell ref="U58:V58"/>
    <mergeCell ref="S60:T60"/>
    <mergeCell ref="U60:V60"/>
    <mergeCell ref="P61:Q61"/>
    <mergeCell ref="G9:H9"/>
    <mergeCell ref="S63:T63"/>
    <mergeCell ref="U63:V63"/>
    <mergeCell ref="C15:D15"/>
    <mergeCell ref="C11:D11"/>
    <mergeCell ref="E11:F11"/>
    <mergeCell ref="G11:H11"/>
    <mergeCell ref="A34:C34"/>
    <mergeCell ref="A35:C35"/>
    <mergeCell ref="A37:C37"/>
    <mergeCell ref="T22:V25"/>
    <mergeCell ref="P22:S25"/>
    <mergeCell ref="J24:L25"/>
    <mergeCell ref="G24:I25"/>
    <mergeCell ref="C7:H7"/>
    <mergeCell ref="C10:D10"/>
    <mergeCell ref="E10:F10"/>
    <mergeCell ref="G10:H10"/>
    <mergeCell ref="E8:H8"/>
    <mergeCell ref="E9:F9"/>
    <mergeCell ref="M28:O28"/>
    <mergeCell ref="J27:L27"/>
    <mergeCell ref="M27:O27"/>
    <mergeCell ref="T29:V29"/>
    <mergeCell ref="J28:L28"/>
    <mergeCell ref="P29:S29"/>
    <mergeCell ref="T27:V27"/>
    <mergeCell ref="P27:S27"/>
    <mergeCell ref="T28:V28"/>
    <mergeCell ref="P28:S28"/>
    <mergeCell ref="T30:V30"/>
    <mergeCell ref="P30:S30"/>
    <mergeCell ref="D29:F29"/>
    <mergeCell ref="G29:I29"/>
    <mergeCell ref="D30:F30"/>
    <mergeCell ref="G30:I30"/>
    <mergeCell ref="J30:L30"/>
    <mergeCell ref="M30:O30"/>
    <mergeCell ref="J29:L29"/>
    <mergeCell ref="M29:O29"/>
    <mergeCell ref="T32:V32"/>
    <mergeCell ref="P32:S32"/>
    <mergeCell ref="D31:F31"/>
    <mergeCell ref="G31:I31"/>
    <mergeCell ref="J31:L31"/>
    <mergeCell ref="M31:O31"/>
    <mergeCell ref="T31:V31"/>
    <mergeCell ref="P31:S31"/>
    <mergeCell ref="D32:F32"/>
    <mergeCell ref="G32:I32"/>
    <mergeCell ref="D33:F33"/>
    <mergeCell ref="G33:I33"/>
    <mergeCell ref="J33:L33"/>
    <mergeCell ref="M33:O33"/>
    <mergeCell ref="J32:L32"/>
    <mergeCell ref="M32:O32"/>
    <mergeCell ref="T36:V36"/>
    <mergeCell ref="T34:V34"/>
    <mergeCell ref="P34:S34"/>
    <mergeCell ref="T35:V35"/>
    <mergeCell ref="P35:S35"/>
    <mergeCell ref="T33:V33"/>
    <mergeCell ref="P33:S33"/>
    <mergeCell ref="D35:F35"/>
    <mergeCell ref="G35:I35"/>
    <mergeCell ref="J35:L35"/>
    <mergeCell ref="M35:O35"/>
    <mergeCell ref="M36:O36"/>
    <mergeCell ref="G34:I34"/>
    <mergeCell ref="J34:L34"/>
    <mergeCell ref="M34:O34"/>
    <mergeCell ref="T37:V37"/>
    <mergeCell ref="P37:S37"/>
    <mergeCell ref="P36:S36"/>
    <mergeCell ref="D37:F37"/>
    <mergeCell ref="G37:I37"/>
    <mergeCell ref="J37:L37"/>
    <mergeCell ref="M37:O37"/>
    <mergeCell ref="D36:F36"/>
    <mergeCell ref="G36:I36"/>
    <mergeCell ref="J36:L36"/>
    <mergeCell ref="D39:F39"/>
    <mergeCell ref="G39:I39"/>
    <mergeCell ref="J39:L39"/>
    <mergeCell ref="M39:O39"/>
    <mergeCell ref="D38:F38"/>
    <mergeCell ref="G38:I38"/>
    <mergeCell ref="J38:L38"/>
    <mergeCell ref="M38:O38"/>
    <mergeCell ref="T38:V38"/>
    <mergeCell ref="P38:S38"/>
    <mergeCell ref="T39:V39"/>
    <mergeCell ref="P39:S39"/>
    <mergeCell ref="T40:V40"/>
    <mergeCell ref="P40:S40"/>
    <mergeCell ref="T41:V41"/>
    <mergeCell ref="P41:S41"/>
    <mergeCell ref="D40:F40"/>
    <mergeCell ref="G40:I40"/>
    <mergeCell ref="D41:F41"/>
    <mergeCell ref="G41:I41"/>
    <mergeCell ref="J41:L41"/>
    <mergeCell ref="M41:O41"/>
    <mergeCell ref="J40:L40"/>
    <mergeCell ref="M40:O40"/>
    <mergeCell ref="D43:F43"/>
    <mergeCell ref="G43:I43"/>
    <mergeCell ref="J43:L43"/>
    <mergeCell ref="M43:O43"/>
    <mergeCell ref="D42:F42"/>
    <mergeCell ref="G42:I42"/>
    <mergeCell ref="J42:L42"/>
    <mergeCell ref="M42:O42"/>
    <mergeCell ref="M44:O44"/>
    <mergeCell ref="T42:V42"/>
    <mergeCell ref="P42:S42"/>
    <mergeCell ref="T43:V43"/>
    <mergeCell ref="P43:S43"/>
    <mergeCell ref="T44:V44"/>
    <mergeCell ref="P44:S44"/>
    <mergeCell ref="O12:P12"/>
    <mergeCell ref="T45:V45"/>
    <mergeCell ref="P45:S45"/>
    <mergeCell ref="D44:F44"/>
    <mergeCell ref="G44:I44"/>
    <mergeCell ref="D45:F45"/>
    <mergeCell ref="G45:I45"/>
    <mergeCell ref="J45:L45"/>
    <mergeCell ref="M45:O45"/>
    <mergeCell ref="J44:L44"/>
    <mergeCell ref="Q13:S13"/>
    <mergeCell ref="O10:P10"/>
    <mergeCell ref="Q10:S10"/>
    <mergeCell ref="T10:V10"/>
    <mergeCell ref="C12:D12"/>
    <mergeCell ref="E12:F12"/>
    <mergeCell ref="G12:H12"/>
    <mergeCell ref="I12:J12"/>
    <mergeCell ref="K12:L12"/>
    <mergeCell ref="M12:N12"/>
    <mergeCell ref="T14:V14"/>
    <mergeCell ref="Q12:S12"/>
    <mergeCell ref="T12:V12"/>
    <mergeCell ref="C13:D13"/>
    <mergeCell ref="E13:F13"/>
    <mergeCell ref="G13:H13"/>
    <mergeCell ref="I13:J13"/>
    <mergeCell ref="K13:L13"/>
    <mergeCell ref="M13:N13"/>
    <mergeCell ref="O13:P13"/>
    <mergeCell ref="Q15:S15"/>
    <mergeCell ref="T13:V13"/>
    <mergeCell ref="C14:D14"/>
    <mergeCell ref="E14:F14"/>
    <mergeCell ref="G14:H14"/>
    <mergeCell ref="I14:J14"/>
    <mergeCell ref="K14:L14"/>
    <mergeCell ref="M14:N14"/>
    <mergeCell ref="O14:P14"/>
    <mergeCell ref="Q14:S14"/>
    <mergeCell ref="I11:J11"/>
    <mergeCell ref="K11:L11"/>
    <mergeCell ref="M11:N11"/>
    <mergeCell ref="O11:P11"/>
    <mergeCell ref="O16:P16"/>
    <mergeCell ref="Q16:S16"/>
    <mergeCell ref="I15:J15"/>
    <mergeCell ref="K15:L15"/>
    <mergeCell ref="M15:N15"/>
    <mergeCell ref="O15:P15"/>
    <mergeCell ref="T16:V16"/>
    <mergeCell ref="A31:C31"/>
    <mergeCell ref="A36:C36"/>
    <mergeCell ref="T15:V15"/>
    <mergeCell ref="C16:D16"/>
    <mergeCell ref="E16:F16"/>
    <mergeCell ref="G16:H16"/>
    <mergeCell ref="I16:J16"/>
    <mergeCell ref="K16:L16"/>
    <mergeCell ref="M16:N16"/>
    <mergeCell ref="Q11:S11"/>
    <mergeCell ref="T11:V11"/>
    <mergeCell ref="O7:V7"/>
    <mergeCell ref="O8:P9"/>
    <mergeCell ref="Q9:S9"/>
    <mergeCell ref="T9:V9"/>
    <mergeCell ref="Q8:V8"/>
    <mergeCell ref="X7:X8"/>
    <mergeCell ref="Y7:Y8"/>
    <mergeCell ref="Z7:AD7"/>
    <mergeCell ref="X35:X36"/>
    <mergeCell ref="AD35:AD36"/>
    <mergeCell ref="Y35:AC3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1"/>
  <sheetViews>
    <sheetView zoomScaleSheetLayoutView="75" zoomScalePageLayoutView="0" workbookViewId="0" topLeftCell="Q1">
      <selection activeCell="A1" sqref="A1"/>
    </sheetView>
  </sheetViews>
  <sheetFormatPr defaultColWidth="9.00390625" defaultRowHeight="23.25" customHeight="1"/>
  <cols>
    <col min="1" max="1" width="12.75390625" style="153" customWidth="1"/>
    <col min="2" max="9" width="12.625" style="153" customWidth="1"/>
    <col min="10" max="11" width="9.00390625" style="153" customWidth="1"/>
    <col min="12" max="12" width="15.00390625" style="153" customWidth="1"/>
    <col min="13" max="16" width="10.125" style="153" customWidth="1"/>
    <col min="17" max="17" width="9.875" style="153" customWidth="1"/>
    <col min="18" max="28" width="8.625" style="153" customWidth="1"/>
    <col min="29" max="30" width="5.625" style="153" customWidth="1"/>
    <col min="31" max="32" width="6.625" style="153" customWidth="1"/>
    <col min="33" max="33" width="4.125" style="153" customWidth="1"/>
    <col min="34" max="34" width="4.00390625" style="153" customWidth="1"/>
    <col min="35" max="35" width="5.50390625" style="153" customWidth="1"/>
    <col min="36" max="36" width="5.375" style="153" customWidth="1"/>
    <col min="37" max="16384" width="9.00390625" style="153" customWidth="1"/>
  </cols>
  <sheetData>
    <row r="1" spans="1:36" ht="23.25" customHeight="1">
      <c r="A1" s="1" t="s">
        <v>213</v>
      </c>
      <c r="AJ1" s="2" t="s">
        <v>210</v>
      </c>
    </row>
    <row r="3" spans="1:36" ht="23.25" customHeight="1">
      <c r="A3" s="183" t="s">
        <v>207</v>
      </c>
      <c r="B3" s="183"/>
      <c r="C3" s="183"/>
      <c r="D3" s="183"/>
      <c r="E3" s="183"/>
      <c r="F3" s="183"/>
      <c r="G3" s="183"/>
      <c r="H3" s="183"/>
      <c r="I3" s="183"/>
      <c r="L3" s="183" t="s">
        <v>225</v>
      </c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</row>
    <row r="4" ht="23.25" customHeight="1">
      <c r="AG4" s="3"/>
    </row>
    <row r="5" spans="1:36" ht="23.25" customHeight="1">
      <c r="A5" s="236" t="s">
        <v>206</v>
      </c>
      <c r="B5" s="236"/>
      <c r="C5" s="236"/>
      <c r="D5" s="236"/>
      <c r="E5" s="236"/>
      <c r="F5" s="236"/>
      <c r="G5" s="236"/>
      <c r="H5" s="236"/>
      <c r="I5" s="236"/>
      <c r="L5" s="236" t="s">
        <v>226</v>
      </c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</row>
    <row r="6" spans="1:36" ht="23.25" customHeight="1" thickBot="1">
      <c r="A6" s="142"/>
      <c r="B6" s="142"/>
      <c r="C6" s="142"/>
      <c r="D6" s="142"/>
      <c r="E6" s="142"/>
      <c r="F6" s="142"/>
      <c r="G6" s="142"/>
      <c r="H6" s="142"/>
      <c r="I6" s="141" t="s">
        <v>204</v>
      </c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J6" s="141" t="s">
        <v>57</v>
      </c>
    </row>
    <row r="7" spans="1:36" ht="23.25" customHeight="1">
      <c r="A7" s="225" t="s">
        <v>21</v>
      </c>
      <c r="B7" s="122" t="s">
        <v>197</v>
      </c>
      <c r="C7" s="59" t="s">
        <v>214</v>
      </c>
      <c r="D7" s="60"/>
      <c r="E7" s="60"/>
      <c r="F7" s="60"/>
      <c r="G7" s="60"/>
      <c r="H7" s="80"/>
      <c r="I7" s="83" t="s">
        <v>120</v>
      </c>
      <c r="J7" s="152"/>
      <c r="L7" s="222" t="s">
        <v>54</v>
      </c>
      <c r="M7" s="114" t="s">
        <v>100</v>
      </c>
      <c r="N7" s="114" t="s">
        <v>96</v>
      </c>
      <c r="O7" s="255"/>
      <c r="P7" s="256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74"/>
      <c r="AH7" s="268"/>
      <c r="AI7" s="107" t="s">
        <v>53</v>
      </c>
      <c r="AJ7" s="275"/>
    </row>
    <row r="8" spans="1:36" ht="23.25" customHeight="1">
      <c r="A8" s="271"/>
      <c r="B8" s="54"/>
      <c r="C8" s="239" t="s">
        <v>208</v>
      </c>
      <c r="D8" s="239" t="s">
        <v>22</v>
      </c>
      <c r="E8" s="239" t="s">
        <v>23</v>
      </c>
      <c r="F8" s="239" t="s">
        <v>24</v>
      </c>
      <c r="G8" s="239" t="s">
        <v>209</v>
      </c>
      <c r="H8" s="239" t="s">
        <v>25</v>
      </c>
      <c r="I8" s="123"/>
      <c r="J8" s="152"/>
      <c r="L8" s="216"/>
      <c r="M8" s="113"/>
      <c r="N8" s="113"/>
      <c r="O8" s="52" t="s">
        <v>51</v>
      </c>
      <c r="P8" s="113" t="s">
        <v>99</v>
      </c>
      <c r="Q8" s="248" t="s">
        <v>224</v>
      </c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75" t="s">
        <v>227</v>
      </c>
      <c r="AF8" s="77"/>
      <c r="AG8" s="75" t="s">
        <v>52</v>
      </c>
      <c r="AH8" s="76"/>
      <c r="AI8" s="269"/>
      <c r="AJ8" s="276"/>
    </row>
    <row r="9" spans="1:36" ht="23.25" customHeight="1">
      <c r="A9" s="48" t="s">
        <v>145</v>
      </c>
      <c r="B9" s="35">
        <v>34856456</v>
      </c>
      <c r="C9" s="35">
        <f>SUM(D9:H9)</f>
        <v>32038421</v>
      </c>
      <c r="D9" s="35">
        <v>22030725</v>
      </c>
      <c r="E9" s="35">
        <v>268391</v>
      </c>
      <c r="F9" s="35">
        <v>6661471</v>
      </c>
      <c r="G9" s="35">
        <v>2025643</v>
      </c>
      <c r="H9" s="35">
        <v>1052191</v>
      </c>
      <c r="I9" s="35">
        <v>45481</v>
      </c>
      <c r="J9" s="152"/>
      <c r="L9" s="216"/>
      <c r="M9" s="113"/>
      <c r="N9" s="113"/>
      <c r="O9" s="52" t="s">
        <v>211</v>
      </c>
      <c r="P9" s="113"/>
      <c r="Q9" s="284" t="s">
        <v>216</v>
      </c>
      <c r="R9" s="211"/>
      <c r="S9" s="284" t="s">
        <v>217</v>
      </c>
      <c r="T9" s="211"/>
      <c r="U9" s="284" t="s">
        <v>218</v>
      </c>
      <c r="V9" s="211"/>
      <c r="W9" s="284" t="s">
        <v>219</v>
      </c>
      <c r="X9" s="211"/>
      <c r="Y9" s="284" t="s">
        <v>221</v>
      </c>
      <c r="Z9" s="211"/>
      <c r="AA9" s="62" t="s">
        <v>118</v>
      </c>
      <c r="AB9" s="62" t="s">
        <v>20</v>
      </c>
      <c r="AC9" s="63" t="s">
        <v>115</v>
      </c>
      <c r="AD9" s="121"/>
      <c r="AE9" s="73"/>
      <c r="AF9" s="120"/>
      <c r="AG9" s="73"/>
      <c r="AH9" s="74"/>
      <c r="AI9" s="269"/>
      <c r="AJ9" s="276"/>
    </row>
    <row r="10" spans="1:36" ht="23.25" customHeight="1">
      <c r="A10" s="47" t="s">
        <v>144</v>
      </c>
      <c r="B10" s="35">
        <v>29472879</v>
      </c>
      <c r="C10" s="35">
        <f>SUM(D10:H10)</f>
        <v>35901241</v>
      </c>
      <c r="D10" s="35">
        <v>24510376</v>
      </c>
      <c r="E10" s="35">
        <v>267845</v>
      </c>
      <c r="F10" s="35">
        <v>7771299</v>
      </c>
      <c r="G10" s="35">
        <v>2299279</v>
      </c>
      <c r="H10" s="35">
        <v>1052442</v>
      </c>
      <c r="I10" s="35">
        <v>42643</v>
      </c>
      <c r="J10" s="152"/>
      <c r="L10" s="224"/>
      <c r="M10" s="82"/>
      <c r="N10" s="82"/>
      <c r="O10" s="249"/>
      <c r="P10" s="249"/>
      <c r="Q10" s="285"/>
      <c r="R10" s="224"/>
      <c r="S10" s="285"/>
      <c r="T10" s="224"/>
      <c r="U10" s="285"/>
      <c r="V10" s="224"/>
      <c r="W10" s="285" t="s">
        <v>220</v>
      </c>
      <c r="X10" s="224"/>
      <c r="Y10" s="285"/>
      <c r="Z10" s="224"/>
      <c r="AA10" s="82"/>
      <c r="AB10" s="82"/>
      <c r="AC10" s="83" t="s">
        <v>55</v>
      </c>
      <c r="AD10" s="96"/>
      <c r="AE10" s="55"/>
      <c r="AF10" s="79"/>
      <c r="AG10" s="55"/>
      <c r="AH10" s="78"/>
      <c r="AI10" s="270"/>
      <c r="AJ10" s="277"/>
    </row>
    <row r="11" spans="1:36" ht="23.25" customHeight="1">
      <c r="A11" s="47" t="s">
        <v>133</v>
      </c>
      <c r="B11" s="35">
        <v>30941456</v>
      </c>
      <c r="C11" s="35">
        <f>SUM(D11:H11)</f>
        <v>38900033</v>
      </c>
      <c r="D11" s="35">
        <v>26450395</v>
      </c>
      <c r="E11" s="35">
        <v>254938</v>
      </c>
      <c r="F11" s="35">
        <v>8561424</v>
      </c>
      <c r="G11" s="35">
        <v>2537838</v>
      </c>
      <c r="H11" s="35">
        <v>1095438</v>
      </c>
      <c r="I11" s="35">
        <v>49892</v>
      </c>
      <c r="L11" s="18"/>
      <c r="M11" s="22" t="s">
        <v>101</v>
      </c>
      <c r="N11" s="22" t="s">
        <v>56</v>
      </c>
      <c r="O11" s="152"/>
      <c r="P11" s="152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246"/>
      <c r="AB11" s="246"/>
      <c r="AC11" s="144"/>
      <c r="AD11" s="144"/>
      <c r="AE11" s="144"/>
      <c r="AF11" s="144"/>
      <c r="AG11" s="144"/>
      <c r="AH11" s="144"/>
      <c r="AI11" s="144"/>
      <c r="AJ11" s="144"/>
    </row>
    <row r="12" spans="1:36" ht="23.25" customHeight="1">
      <c r="A12" s="47" t="s">
        <v>198</v>
      </c>
      <c r="B12" s="35">
        <v>31838344</v>
      </c>
      <c r="C12" s="35">
        <f>SUM(D12:H12)</f>
        <v>42028882</v>
      </c>
      <c r="D12" s="35">
        <v>28560864</v>
      </c>
      <c r="E12" s="35">
        <v>249753</v>
      </c>
      <c r="F12" s="35">
        <v>9361651</v>
      </c>
      <c r="G12" s="35">
        <v>2689918</v>
      </c>
      <c r="H12" s="35">
        <v>1166696</v>
      </c>
      <c r="I12" s="35">
        <v>51466</v>
      </c>
      <c r="L12" s="20" t="s">
        <v>26</v>
      </c>
      <c r="M12" s="250">
        <v>118208</v>
      </c>
      <c r="N12" s="250">
        <v>385359</v>
      </c>
      <c r="O12" s="35">
        <f>SUM(P12,AE12,AI12)</f>
        <v>58076</v>
      </c>
      <c r="P12" s="35">
        <f>SUM(Q12:AD12,AG12)</f>
        <v>48498</v>
      </c>
      <c r="Q12" s="150">
        <v>29312</v>
      </c>
      <c r="R12" s="150"/>
      <c r="S12" s="150">
        <v>13248</v>
      </c>
      <c r="T12" s="150"/>
      <c r="U12" s="150" t="s">
        <v>199</v>
      </c>
      <c r="V12" s="150"/>
      <c r="W12" s="150">
        <v>3171</v>
      </c>
      <c r="X12" s="150"/>
      <c r="Y12" s="150">
        <v>308</v>
      </c>
      <c r="Z12" s="150"/>
      <c r="AA12" s="35" t="s">
        <v>199</v>
      </c>
      <c r="AB12" s="35">
        <v>42</v>
      </c>
      <c r="AC12" s="150">
        <v>114</v>
      </c>
      <c r="AD12" s="150"/>
      <c r="AE12" s="150">
        <v>50</v>
      </c>
      <c r="AF12" s="150"/>
      <c r="AG12" s="150">
        <v>2303</v>
      </c>
      <c r="AH12" s="150"/>
      <c r="AI12" s="150">
        <v>9528</v>
      </c>
      <c r="AJ12" s="150"/>
    </row>
    <row r="13" spans="1:36" ht="23.25" customHeight="1">
      <c r="A13" s="272" t="s">
        <v>205</v>
      </c>
      <c r="B13" s="273">
        <f>SUM(B15,B32)</f>
        <v>31207830</v>
      </c>
      <c r="C13" s="273">
        <f>SUM(C15,C32)</f>
        <v>44019479</v>
      </c>
      <c r="D13" s="273">
        <f aca="true" t="shared" si="0" ref="D13:I13">SUM(D15,D32)</f>
        <v>29533728</v>
      </c>
      <c r="E13" s="273">
        <f t="shared" si="0"/>
        <v>253525</v>
      </c>
      <c r="F13" s="273">
        <f t="shared" si="0"/>
        <v>10363639</v>
      </c>
      <c r="G13" s="273">
        <f t="shared" si="0"/>
        <v>2720461</v>
      </c>
      <c r="H13" s="273">
        <f t="shared" si="0"/>
        <v>1148126</v>
      </c>
      <c r="I13" s="273">
        <f t="shared" si="0"/>
        <v>53620</v>
      </c>
      <c r="L13" s="20" t="s">
        <v>29</v>
      </c>
      <c r="M13" s="250">
        <v>8437</v>
      </c>
      <c r="N13" s="250">
        <v>31055</v>
      </c>
      <c r="O13" s="35">
        <f>SUM(P13,AI13)</f>
        <v>4217</v>
      </c>
      <c r="P13" s="35">
        <f>SUM(Q13:AD13,AG13)</f>
        <v>3435</v>
      </c>
      <c r="Q13" s="150">
        <v>1854</v>
      </c>
      <c r="R13" s="150"/>
      <c r="S13" s="150">
        <v>681</v>
      </c>
      <c r="T13" s="150"/>
      <c r="U13" s="150">
        <v>188</v>
      </c>
      <c r="V13" s="150"/>
      <c r="W13" s="150">
        <v>409</v>
      </c>
      <c r="X13" s="150"/>
      <c r="Y13" s="150">
        <v>7</v>
      </c>
      <c r="Z13" s="150"/>
      <c r="AA13" s="35">
        <v>11</v>
      </c>
      <c r="AB13" s="35">
        <v>275</v>
      </c>
      <c r="AC13" s="150" t="s">
        <v>199</v>
      </c>
      <c r="AD13" s="150"/>
      <c r="AE13" s="150" t="s">
        <v>199</v>
      </c>
      <c r="AF13" s="150"/>
      <c r="AG13" s="150">
        <v>10</v>
      </c>
      <c r="AH13" s="150"/>
      <c r="AI13" s="150">
        <v>782</v>
      </c>
      <c r="AJ13" s="150"/>
    </row>
    <row r="14" spans="1:36" ht="23.25" customHeight="1">
      <c r="A14" s="18"/>
      <c r="B14" s="36"/>
      <c r="C14" s="36"/>
      <c r="D14" s="36"/>
      <c r="E14" s="36"/>
      <c r="F14" s="36"/>
      <c r="G14" s="36"/>
      <c r="H14" s="36"/>
      <c r="I14" s="36"/>
      <c r="L14" s="20" t="s">
        <v>30</v>
      </c>
      <c r="M14" s="250">
        <v>5422</v>
      </c>
      <c r="N14" s="250">
        <v>18777</v>
      </c>
      <c r="O14" s="35">
        <f>SUM(P14,AI14)</f>
        <v>2622</v>
      </c>
      <c r="P14" s="35">
        <f>SUM(Q14:AD14,AG14)</f>
        <v>2139</v>
      </c>
      <c r="Q14" s="150">
        <v>1002</v>
      </c>
      <c r="R14" s="150"/>
      <c r="S14" s="150">
        <v>682</v>
      </c>
      <c r="T14" s="150"/>
      <c r="U14" s="150">
        <v>0</v>
      </c>
      <c r="V14" s="150"/>
      <c r="W14" s="150">
        <v>220</v>
      </c>
      <c r="X14" s="150"/>
      <c r="Y14" s="150">
        <v>57</v>
      </c>
      <c r="Z14" s="150"/>
      <c r="AA14" s="35" t="s">
        <v>199</v>
      </c>
      <c r="AB14" s="35">
        <v>24</v>
      </c>
      <c r="AC14" s="150">
        <v>1</v>
      </c>
      <c r="AD14" s="150"/>
      <c r="AE14" s="150" t="s">
        <v>199</v>
      </c>
      <c r="AF14" s="150"/>
      <c r="AG14" s="150">
        <v>153</v>
      </c>
      <c r="AH14" s="150"/>
      <c r="AI14" s="150">
        <v>483</v>
      </c>
      <c r="AJ14" s="150"/>
    </row>
    <row r="15" spans="1:36" ht="23.25" customHeight="1">
      <c r="A15" s="15" t="s">
        <v>27</v>
      </c>
      <c r="B15" s="36">
        <f>SUM(B17:B20,B22:B25,B27:B30)</f>
        <v>26484840</v>
      </c>
      <c r="C15" s="36">
        <f>SUM(C17:C20,C22:C25,C27:C30)</f>
        <v>39268821</v>
      </c>
      <c r="D15" s="36">
        <f>SUM(D17:D20,D22:D25,D27:D30)</f>
        <v>26138419</v>
      </c>
      <c r="E15" s="36">
        <f>SUM(E17:E20,E22:E25,E27:E30)</f>
        <v>149071</v>
      </c>
      <c r="F15" s="36">
        <f>SUM(F17:F20,F22:F25,F27:F30)</f>
        <v>9606882</v>
      </c>
      <c r="G15" s="36">
        <f>SUM(G17:G20,G22:G25,G27:G30)</f>
        <v>2447664</v>
      </c>
      <c r="H15" s="36">
        <f>SUM(H17:H20,H22:H25,H27:H30)</f>
        <v>926785</v>
      </c>
      <c r="I15" s="36">
        <v>47489</v>
      </c>
      <c r="J15" s="3"/>
      <c r="L15" s="20" t="s">
        <v>31</v>
      </c>
      <c r="M15" s="250">
        <v>4364</v>
      </c>
      <c r="N15" s="250">
        <v>17456</v>
      </c>
      <c r="O15" s="35">
        <f>SUM(P15,AI15)</f>
        <v>1456</v>
      </c>
      <c r="P15" s="35">
        <f>SUM(Q15:AD15,AG15)</f>
        <v>1281</v>
      </c>
      <c r="Q15" s="150">
        <v>645</v>
      </c>
      <c r="R15" s="150"/>
      <c r="S15" s="150">
        <v>322</v>
      </c>
      <c r="T15" s="150"/>
      <c r="U15" s="150">
        <v>89</v>
      </c>
      <c r="V15" s="150"/>
      <c r="W15" s="150">
        <v>101</v>
      </c>
      <c r="X15" s="150"/>
      <c r="Y15" s="150" t="s">
        <v>199</v>
      </c>
      <c r="Z15" s="150"/>
      <c r="AA15" s="35" t="s">
        <v>199</v>
      </c>
      <c r="AB15" s="35" t="s">
        <v>199</v>
      </c>
      <c r="AC15" s="150" t="s">
        <v>199</v>
      </c>
      <c r="AD15" s="150"/>
      <c r="AE15" s="150" t="s">
        <v>199</v>
      </c>
      <c r="AF15" s="150"/>
      <c r="AG15" s="150">
        <v>124</v>
      </c>
      <c r="AH15" s="150"/>
      <c r="AI15" s="150">
        <v>175</v>
      </c>
      <c r="AJ15" s="150"/>
    </row>
    <row r="16" spans="1:36" ht="23.25" customHeight="1">
      <c r="A16" s="18"/>
      <c r="B16" s="36"/>
      <c r="C16" s="36"/>
      <c r="D16" s="36"/>
      <c r="E16" s="36"/>
      <c r="F16" s="36"/>
      <c r="G16" s="36"/>
      <c r="H16" s="36"/>
      <c r="I16" s="36"/>
      <c r="J16" s="3"/>
      <c r="L16" s="20" t="s">
        <v>32</v>
      </c>
      <c r="M16" s="250">
        <v>5390</v>
      </c>
      <c r="N16" s="250">
        <v>19780</v>
      </c>
      <c r="O16" s="35">
        <f>SUM(P16,AI16)</f>
        <v>2622</v>
      </c>
      <c r="P16" s="35">
        <f>SUM(Q16:AD16,AG16)</f>
        <v>2352</v>
      </c>
      <c r="Q16" s="150">
        <v>1585</v>
      </c>
      <c r="R16" s="150"/>
      <c r="S16" s="150">
        <v>144</v>
      </c>
      <c r="T16" s="150"/>
      <c r="U16" s="150">
        <v>51</v>
      </c>
      <c r="V16" s="150"/>
      <c r="W16" s="150">
        <v>433</v>
      </c>
      <c r="X16" s="150"/>
      <c r="Y16" s="150">
        <v>8</v>
      </c>
      <c r="Z16" s="150"/>
      <c r="AA16" s="35" t="s">
        <v>199</v>
      </c>
      <c r="AB16" s="35">
        <v>4</v>
      </c>
      <c r="AC16" s="150" t="s">
        <v>199</v>
      </c>
      <c r="AD16" s="150"/>
      <c r="AE16" s="150" t="s">
        <v>199</v>
      </c>
      <c r="AF16" s="150"/>
      <c r="AG16" s="150">
        <v>127</v>
      </c>
      <c r="AH16" s="150"/>
      <c r="AI16" s="150">
        <v>270</v>
      </c>
      <c r="AJ16" s="150"/>
    </row>
    <row r="17" spans="1:36" ht="23.25" customHeight="1">
      <c r="A17" s="18" t="s">
        <v>146</v>
      </c>
      <c r="B17" s="36">
        <v>3061589</v>
      </c>
      <c r="C17" s="36">
        <f>SUM(D17:H17)</f>
        <v>4169609</v>
      </c>
      <c r="D17" s="36">
        <v>2884664</v>
      </c>
      <c r="E17" s="36">
        <v>13412</v>
      </c>
      <c r="F17" s="36">
        <v>901664</v>
      </c>
      <c r="G17" s="36">
        <v>273758</v>
      </c>
      <c r="H17" s="36">
        <v>96111</v>
      </c>
      <c r="I17" s="36">
        <v>45588</v>
      </c>
      <c r="J17" s="3"/>
      <c r="L17" s="267"/>
      <c r="M17" s="250"/>
      <c r="N17" s="250"/>
      <c r="O17" s="36"/>
      <c r="P17" s="35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36"/>
      <c r="AB17" s="36"/>
      <c r="AC17" s="150"/>
      <c r="AD17" s="150"/>
      <c r="AE17" s="150"/>
      <c r="AF17" s="150"/>
      <c r="AG17" s="150"/>
      <c r="AH17" s="150"/>
      <c r="AI17" s="150"/>
      <c r="AJ17" s="150"/>
    </row>
    <row r="18" spans="1:36" ht="23.25" customHeight="1">
      <c r="A18" s="43" t="s">
        <v>103</v>
      </c>
      <c r="B18" s="36">
        <v>2695273</v>
      </c>
      <c r="C18" s="36">
        <f>SUM(D18:H18)</f>
        <v>4681249</v>
      </c>
      <c r="D18" s="36">
        <v>3149757</v>
      </c>
      <c r="E18" s="36">
        <v>16308</v>
      </c>
      <c r="F18" s="36">
        <v>1061882</v>
      </c>
      <c r="G18" s="36">
        <v>347193</v>
      </c>
      <c r="H18" s="36">
        <v>106109</v>
      </c>
      <c r="I18" s="36">
        <v>45662</v>
      </c>
      <c r="J18" s="3"/>
      <c r="L18" s="20" t="s">
        <v>33</v>
      </c>
      <c r="M18" s="250">
        <v>3314</v>
      </c>
      <c r="N18" s="250">
        <v>13535</v>
      </c>
      <c r="O18" s="35">
        <f>SUM(P18,AI18)</f>
        <v>2107</v>
      </c>
      <c r="P18" s="35">
        <f>SUM(Q18:AD18,AG18)</f>
        <v>1656</v>
      </c>
      <c r="Q18" s="150">
        <v>1183</v>
      </c>
      <c r="R18" s="150"/>
      <c r="S18" s="150" t="s">
        <v>200</v>
      </c>
      <c r="T18" s="150"/>
      <c r="U18" s="150">
        <v>285</v>
      </c>
      <c r="V18" s="150"/>
      <c r="W18" s="150">
        <v>173</v>
      </c>
      <c r="X18" s="150"/>
      <c r="Y18" s="150">
        <v>8</v>
      </c>
      <c r="Z18" s="150"/>
      <c r="AA18" s="35" t="s">
        <v>200</v>
      </c>
      <c r="AB18" s="35" t="s">
        <v>200</v>
      </c>
      <c r="AC18" s="150" t="s">
        <v>200</v>
      </c>
      <c r="AD18" s="150"/>
      <c r="AE18" s="150" t="s">
        <v>200</v>
      </c>
      <c r="AF18" s="150"/>
      <c r="AG18" s="150">
        <v>7</v>
      </c>
      <c r="AH18" s="150"/>
      <c r="AI18" s="150">
        <v>451</v>
      </c>
      <c r="AJ18" s="150"/>
    </row>
    <row r="19" spans="1:36" ht="23.25" customHeight="1">
      <c r="A19" s="43" t="s">
        <v>104</v>
      </c>
      <c r="B19" s="36">
        <v>2756837</v>
      </c>
      <c r="C19" s="36">
        <f>SUM(D19:H19)</f>
        <v>4007219</v>
      </c>
      <c r="D19" s="36">
        <v>2758655</v>
      </c>
      <c r="E19" s="36">
        <v>13036</v>
      </c>
      <c r="F19" s="36">
        <v>885086</v>
      </c>
      <c r="G19" s="36">
        <v>258658</v>
      </c>
      <c r="H19" s="36">
        <v>91784</v>
      </c>
      <c r="I19" s="36">
        <v>45653</v>
      </c>
      <c r="J19" s="3"/>
      <c r="L19" s="20" t="s">
        <v>43</v>
      </c>
      <c r="M19" s="250">
        <v>2907</v>
      </c>
      <c r="N19" s="250">
        <v>12284</v>
      </c>
      <c r="O19" s="35">
        <f>SUM(P19,AI19)</f>
        <v>1905</v>
      </c>
      <c r="P19" s="35">
        <f>SUM(Q19:AD19,AG19)</f>
        <v>1638</v>
      </c>
      <c r="Q19" s="150">
        <v>936</v>
      </c>
      <c r="R19" s="150"/>
      <c r="S19" s="150">
        <v>327</v>
      </c>
      <c r="T19" s="150"/>
      <c r="U19" s="150">
        <v>236</v>
      </c>
      <c r="V19" s="150"/>
      <c r="W19" s="150">
        <v>109</v>
      </c>
      <c r="X19" s="150"/>
      <c r="Y19" s="150" t="s">
        <v>200</v>
      </c>
      <c r="Z19" s="150"/>
      <c r="AA19" s="35" t="s">
        <v>200</v>
      </c>
      <c r="AB19" s="35" t="s">
        <v>200</v>
      </c>
      <c r="AC19" s="150" t="s">
        <v>200</v>
      </c>
      <c r="AD19" s="150"/>
      <c r="AE19" s="150" t="s">
        <v>200</v>
      </c>
      <c r="AF19" s="150"/>
      <c r="AG19" s="150">
        <v>30</v>
      </c>
      <c r="AH19" s="150"/>
      <c r="AI19" s="150">
        <v>267</v>
      </c>
      <c r="AJ19" s="150"/>
    </row>
    <row r="20" spans="1:36" ht="23.25" customHeight="1">
      <c r="A20" s="43" t="s">
        <v>105</v>
      </c>
      <c r="B20" s="36">
        <v>2355841</v>
      </c>
      <c r="C20" s="36">
        <f>SUM(D20:H20)</f>
        <v>4000217</v>
      </c>
      <c r="D20" s="36">
        <v>2720938</v>
      </c>
      <c r="E20" s="36">
        <v>14235</v>
      </c>
      <c r="F20" s="36">
        <v>936878</v>
      </c>
      <c r="G20" s="36">
        <v>232094</v>
      </c>
      <c r="H20" s="36">
        <v>96072</v>
      </c>
      <c r="I20" s="36">
        <v>46038</v>
      </c>
      <c r="J20" s="3"/>
      <c r="L20" s="20" t="s">
        <v>44</v>
      </c>
      <c r="M20" s="250">
        <v>1784</v>
      </c>
      <c r="N20" s="250">
        <v>7598</v>
      </c>
      <c r="O20" s="35">
        <f>SUM(P20,AI20)</f>
        <v>613</v>
      </c>
      <c r="P20" s="35">
        <f>SUM(Q20:AD20,AG20)</f>
        <v>546</v>
      </c>
      <c r="Q20" s="150">
        <v>358</v>
      </c>
      <c r="R20" s="150"/>
      <c r="S20" s="150">
        <v>92</v>
      </c>
      <c r="T20" s="150"/>
      <c r="U20" s="150" t="s">
        <v>200</v>
      </c>
      <c r="V20" s="150"/>
      <c r="W20" s="150">
        <v>79</v>
      </c>
      <c r="X20" s="150"/>
      <c r="Y20" s="150" t="s">
        <v>200</v>
      </c>
      <c r="Z20" s="150"/>
      <c r="AA20" s="35" t="s">
        <v>200</v>
      </c>
      <c r="AB20" s="35" t="s">
        <v>200</v>
      </c>
      <c r="AC20" s="150">
        <v>1</v>
      </c>
      <c r="AD20" s="150"/>
      <c r="AE20" s="150" t="s">
        <v>200</v>
      </c>
      <c r="AF20" s="150"/>
      <c r="AG20" s="150">
        <v>16</v>
      </c>
      <c r="AH20" s="150"/>
      <c r="AI20" s="150">
        <v>67</v>
      </c>
      <c r="AJ20" s="150"/>
    </row>
    <row r="21" spans="1:36" ht="23.25" customHeight="1">
      <c r="A21" s="18"/>
      <c r="B21" s="36"/>
      <c r="C21" s="36"/>
      <c r="D21" s="36"/>
      <c r="E21" s="36"/>
      <c r="F21" s="36"/>
      <c r="G21" s="36"/>
      <c r="H21" s="36"/>
      <c r="I21" s="36"/>
      <c r="J21" s="3"/>
      <c r="L21" s="20" t="s">
        <v>34</v>
      </c>
      <c r="M21" s="251">
        <v>3786</v>
      </c>
      <c r="N21" s="251">
        <v>14704</v>
      </c>
      <c r="O21" s="35">
        <f>SUM(P21,AI21)</f>
        <v>1938</v>
      </c>
      <c r="P21" s="35">
        <f>SUM(Q21:AD21,AG21)</f>
        <v>1456</v>
      </c>
      <c r="Q21" s="150">
        <v>845</v>
      </c>
      <c r="R21" s="150"/>
      <c r="S21" s="150">
        <v>238</v>
      </c>
      <c r="T21" s="150"/>
      <c r="U21" s="150">
        <v>84</v>
      </c>
      <c r="V21" s="150"/>
      <c r="W21" s="150">
        <v>128</v>
      </c>
      <c r="X21" s="150"/>
      <c r="Y21" s="150" t="s">
        <v>200</v>
      </c>
      <c r="Z21" s="150"/>
      <c r="AA21" s="35" t="s">
        <v>200</v>
      </c>
      <c r="AB21" s="35">
        <v>67</v>
      </c>
      <c r="AC21" s="150" t="s">
        <v>200</v>
      </c>
      <c r="AD21" s="150"/>
      <c r="AE21" s="150" t="s">
        <v>200</v>
      </c>
      <c r="AF21" s="150"/>
      <c r="AG21" s="150">
        <v>94</v>
      </c>
      <c r="AH21" s="150"/>
      <c r="AI21" s="150">
        <v>482</v>
      </c>
      <c r="AJ21" s="150"/>
    </row>
    <row r="22" spans="1:36" ht="23.25" customHeight="1">
      <c r="A22" s="43" t="s">
        <v>106</v>
      </c>
      <c r="B22" s="36">
        <v>2117382</v>
      </c>
      <c r="C22" s="36">
        <f>SUM(D22:H22)</f>
        <v>3308930</v>
      </c>
      <c r="D22" s="36">
        <v>2271023</v>
      </c>
      <c r="E22" s="36">
        <v>10977</v>
      </c>
      <c r="F22" s="36">
        <v>787021</v>
      </c>
      <c r="G22" s="36">
        <v>162891</v>
      </c>
      <c r="H22" s="36">
        <v>77018</v>
      </c>
      <c r="I22" s="36">
        <v>46203</v>
      </c>
      <c r="J22" s="3"/>
      <c r="L22" s="20" t="s">
        <v>35</v>
      </c>
      <c r="M22" s="251">
        <v>5227</v>
      </c>
      <c r="N22" s="251">
        <v>14765</v>
      </c>
      <c r="O22" s="35">
        <f>SUM(P22,AI22)</f>
        <v>1626</v>
      </c>
      <c r="P22" s="35">
        <f>SUM(Q22:AD22,AG22)</f>
        <v>1533</v>
      </c>
      <c r="Q22" s="150">
        <v>1533</v>
      </c>
      <c r="R22" s="150"/>
      <c r="S22" s="150" t="s">
        <v>200</v>
      </c>
      <c r="T22" s="150"/>
      <c r="U22" s="150" t="s">
        <v>200</v>
      </c>
      <c r="V22" s="150"/>
      <c r="W22" s="150" t="s">
        <v>200</v>
      </c>
      <c r="X22" s="150"/>
      <c r="Y22" s="150" t="s">
        <v>200</v>
      </c>
      <c r="Z22" s="150"/>
      <c r="AA22" s="35" t="s">
        <v>200</v>
      </c>
      <c r="AB22" s="35" t="s">
        <v>200</v>
      </c>
      <c r="AC22" s="150" t="s">
        <v>200</v>
      </c>
      <c r="AD22" s="150"/>
      <c r="AE22" s="150" t="s">
        <v>200</v>
      </c>
      <c r="AF22" s="150"/>
      <c r="AG22" s="150">
        <v>0</v>
      </c>
      <c r="AH22" s="150"/>
      <c r="AI22" s="150">
        <v>93</v>
      </c>
      <c r="AJ22" s="150"/>
    </row>
    <row r="23" spans="1:36" ht="23.25" customHeight="1">
      <c r="A23" s="43" t="s">
        <v>107</v>
      </c>
      <c r="B23" s="36">
        <v>1877329</v>
      </c>
      <c r="C23" s="36">
        <f>SUM(D23:H23)</f>
        <v>2887752</v>
      </c>
      <c r="D23" s="36">
        <v>1934812</v>
      </c>
      <c r="E23" s="36">
        <v>12457</v>
      </c>
      <c r="F23" s="36">
        <v>705369</v>
      </c>
      <c r="G23" s="36">
        <v>165448</v>
      </c>
      <c r="H23" s="36">
        <v>69666</v>
      </c>
      <c r="I23" s="36">
        <v>46367</v>
      </c>
      <c r="J23" s="3"/>
      <c r="L23" s="267"/>
      <c r="M23" s="251"/>
      <c r="N23" s="251"/>
      <c r="O23" s="38"/>
      <c r="P23" s="36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38"/>
      <c r="AB23" s="38"/>
      <c r="AC23" s="150"/>
      <c r="AD23" s="150"/>
      <c r="AE23" s="150"/>
      <c r="AF23" s="150"/>
      <c r="AG23" s="150"/>
      <c r="AH23" s="150"/>
      <c r="AI23" s="150"/>
      <c r="AJ23" s="150"/>
    </row>
    <row r="24" spans="1:36" ht="23.25" customHeight="1">
      <c r="A24" s="43" t="s">
        <v>108</v>
      </c>
      <c r="B24" s="36">
        <v>1782822</v>
      </c>
      <c r="C24" s="36">
        <f>SUM(D24:H24)</f>
        <v>2568960</v>
      </c>
      <c r="D24" s="36">
        <v>1674224</v>
      </c>
      <c r="E24" s="36">
        <v>12954</v>
      </c>
      <c r="F24" s="36">
        <v>677274</v>
      </c>
      <c r="G24" s="36">
        <v>140349</v>
      </c>
      <c r="H24" s="36">
        <v>64159</v>
      </c>
      <c r="I24" s="36">
        <v>46627</v>
      </c>
      <c r="J24" s="3"/>
      <c r="L24" s="20" t="s">
        <v>102</v>
      </c>
      <c r="M24" s="251">
        <v>2460</v>
      </c>
      <c r="N24" s="251">
        <v>10108</v>
      </c>
      <c r="O24" s="35">
        <f>SUM(P24,AI24)</f>
        <v>821</v>
      </c>
      <c r="P24" s="35">
        <f>SUM(Q24:AD24,AG24)</f>
        <v>737</v>
      </c>
      <c r="Q24" s="150">
        <v>665</v>
      </c>
      <c r="R24" s="150"/>
      <c r="S24" s="150">
        <v>53</v>
      </c>
      <c r="T24" s="150"/>
      <c r="U24" s="150" t="s">
        <v>200</v>
      </c>
      <c r="V24" s="150"/>
      <c r="W24" s="150" t="s">
        <v>200</v>
      </c>
      <c r="X24" s="150"/>
      <c r="Y24" s="150">
        <v>7</v>
      </c>
      <c r="Z24" s="150"/>
      <c r="AA24" s="35" t="s">
        <v>200</v>
      </c>
      <c r="AB24" s="35" t="s">
        <v>200</v>
      </c>
      <c r="AC24" s="150" t="s">
        <v>200</v>
      </c>
      <c r="AD24" s="150"/>
      <c r="AE24" s="150" t="s">
        <v>200</v>
      </c>
      <c r="AF24" s="150"/>
      <c r="AG24" s="150">
        <v>12</v>
      </c>
      <c r="AH24" s="150"/>
      <c r="AI24" s="150">
        <v>84</v>
      </c>
      <c r="AJ24" s="150"/>
    </row>
    <row r="25" spans="1:36" ht="23.25" customHeight="1">
      <c r="A25" s="43" t="s">
        <v>109</v>
      </c>
      <c r="B25" s="36">
        <v>1669602</v>
      </c>
      <c r="C25" s="36">
        <f>SUM(D25:H25)</f>
        <v>2472695</v>
      </c>
      <c r="D25" s="36">
        <v>1539462</v>
      </c>
      <c r="E25" s="36">
        <v>11093</v>
      </c>
      <c r="F25" s="36">
        <v>724358</v>
      </c>
      <c r="G25" s="36">
        <v>139034</v>
      </c>
      <c r="H25" s="36">
        <v>58748</v>
      </c>
      <c r="I25" s="36">
        <v>46744</v>
      </c>
      <c r="J25" s="3"/>
      <c r="L25" s="20" t="s">
        <v>45</v>
      </c>
      <c r="M25" s="251">
        <v>1610</v>
      </c>
      <c r="N25" s="251">
        <v>6716</v>
      </c>
      <c r="O25" s="35">
        <f>SUM(P25,AI25)</f>
        <v>903</v>
      </c>
      <c r="P25" s="35">
        <f>SUM(Q25:AD25,AG25)</f>
        <v>641</v>
      </c>
      <c r="Q25" s="150">
        <v>413</v>
      </c>
      <c r="R25" s="150"/>
      <c r="S25" s="150">
        <v>90</v>
      </c>
      <c r="T25" s="150"/>
      <c r="U25" s="150">
        <v>72</v>
      </c>
      <c r="V25" s="150"/>
      <c r="W25" s="150">
        <v>48</v>
      </c>
      <c r="X25" s="150"/>
      <c r="Y25" s="150">
        <v>4</v>
      </c>
      <c r="Z25" s="150"/>
      <c r="AA25" s="35" t="s">
        <v>200</v>
      </c>
      <c r="AB25" s="35" t="s">
        <v>200</v>
      </c>
      <c r="AC25" s="150" t="s">
        <v>200</v>
      </c>
      <c r="AD25" s="150"/>
      <c r="AE25" s="150" t="s">
        <v>200</v>
      </c>
      <c r="AF25" s="150"/>
      <c r="AG25" s="150">
        <v>14</v>
      </c>
      <c r="AH25" s="150"/>
      <c r="AI25" s="150">
        <v>262</v>
      </c>
      <c r="AJ25" s="150"/>
    </row>
    <row r="26" spans="1:36" ht="23.25" customHeight="1">
      <c r="A26" s="18"/>
      <c r="B26" s="36"/>
      <c r="C26" s="36"/>
      <c r="D26" s="36"/>
      <c r="E26" s="36"/>
      <c r="F26" s="36"/>
      <c r="G26" s="36"/>
      <c r="H26" s="36"/>
      <c r="I26" s="36"/>
      <c r="J26" s="3"/>
      <c r="L26" s="20" t="s">
        <v>37</v>
      </c>
      <c r="M26" s="251">
        <v>2660</v>
      </c>
      <c r="N26" s="251">
        <v>10375</v>
      </c>
      <c r="O26" s="35">
        <f>SUM(P26,AI26)</f>
        <v>654</v>
      </c>
      <c r="P26" s="35">
        <f>SUM(Q26:AD26,AG26)</f>
        <v>612</v>
      </c>
      <c r="Q26" s="150">
        <v>362</v>
      </c>
      <c r="R26" s="150"/>
      <c r="S26" s="150">
        <v>122</v>
      </c>
      <c r="T26" s="150"/>
      <c r="U26" s="150">
        <v>0</v>
      </c>
      <c r="V26" s="150"/>
      <c r="W26" s="150">
        <v>114</v>
      </c>
      <c r="X26" s="150"/>
      <c r="Y26" s="150" t="s">
        <v>200</v>
      </c>
      <c r="Z26" s="150"/>
      <c r="AA26" s="35" t="s">
        <v>200</v>
      </c>
      <c r="AB26" s="35">
        <v>6</v>
      </c>
      <c r="AC26" s="150" t="s">
        <v>200</v>
      </c>
      <c r="AD26" s="150"/>
      <c r="AE26" s="150" t="s">
        <v>200</v>
      </c>
      <c r="AF26" s="150"/>
      <c r="AG26" s="150">
        <v>8</v>
      </c>
      <c r="AH26" s="150"/>
      <c r="AI26" s="150">
        <v>42</v>
      </c>
      <c r="AJ26" s="150"/>
    </row>
    <row r="27" spans="1:36" ht="23.25" customHeight="1">
      <c r="A27" s="43" t="s">
        <v>110</v>
      </c>
      <c r="B27" s="36">
        <v>1669031</v>
      </c>
      <c r="C27" s="36">
        <f>SUM(D27:H27)</f>
        <v>2486333</v>
      </c>
      <c r="D27" s="36">
        <v>1548341</v>
      </c>
      <c r="E27" s="36">
        <v>10045</v>
      </c>
      <c r="F27" s="36">
        <v>716970</v>
      </c>
      <c r="G27" s="36">
        <v>152354</v>
      </c>
      <c r="H27" s="36">
        <v>58623</v>
      </c>
      <c r="I27" s="36">
        <v>46794</v>
      </c>
      <c r="J27" s="3"/>
      <c r="L27" s="20" t="s">
        <v>46</v>
      </c>
      <c r="M27" s="251">
        <v>1428</v>
      </c>
      <c r="N27" s="251">
        <v>6108</v>
      </c>
      <c r="O27" s="35">
        <f>SUM(P27,AI27)</f>
        <v>698</v>
      </c>
      <c r="P27" s="35">
        <f>SUM(Q27:AD27,AG27)</f>
        <v>513</v>
      </c>
      <c r="Q27" s="150">
        <v>402</v>
      </c>
      <c r="R27" s="150"/>
      <c r="S27" s="150" t="s">
        <v>200</v>
      </c>
      <c r="T27" s="150"/>
      <c r="U27" s="150" t="s">
        <v>200</v>
      </c>
      <c r="V27" s="150"/>
      <c r="W27" s="150">
        <v>72</v>
      </c>
      <c r="X27" s="150"/>
      <c r="Y27" s="150">
        <v>14</v>
      </c>
      <c r="Z27" s="150"/>
      <c r="AA27" s="35" t="s">
        <v>200</v>
      </c>
      <c r="AB27" s="35" t="s">
        <v>200</v>
      </c>
      <c r="AC27" s="150" t="s">
        <v>200</v>
      </c>
      <c r="AD27" s="150"/>
      <c r="AE27" s="150" t="s">
        <v>200</v>
      </c>
      <c r="AF27" s="150"/>
      <c r="AG27" s="150">
        <v>25</v>
      </c>
      <c r="AH27" s="150"/>
      <c r="AI27" s="150">
        <v>185</v>
      </c>
      <c r="AJ27" s="150"/>
    </row>
    <row r="28" spans="1:36" ht="23.25" customHeight="1">
      <c r="A28" s="43" t="s">
        <v>111</v>
      </c>
      <c r="B28" s="36">
        <v>1838719</v>
      </c>
      <c r="C28" s="36">
        <f>SUM(D28:H28)</f>
        <v>2490919</v>
      </c>
      <c r="D28" s="36">
        <v>1585807</v>
      </c>
      <c r="E28" s="36">
        <v>10085</v>
      </c>
      <c r="F28" s="36">
        <v>681513</v>
      </c>
      <c r="G28" s="36">
        <v>155876</v>
      </c>
      <c r="H28" s="36">
        <v>57638</v>
      </c>
      <c r="I28" s="36">
        <v>46858</v>
      </c>
      <c r="J28" s="3"/>
      <c r="L28" s="20" t="s">
        <v>47</v>
      </c>
      <c r="M28" s="251">
        <v>1476</v>
      </c>
      <c r="N28" s="251">
        <v>6380</v>
      </c>
      <c r="O28" s="35">
        <f>SUM(P28,AI28)</f>
        <v>686</v>
      </c>
      <c r="P28" s="35">
        <f>SUM(Q28:AD28,AG28)</f>
        <v>621</v>
      </c>
      <c r="Q28" s="150">
        <v>263</v>
      </c>
      <c r="R28" s="150"/>
      <c r="S28" s="150">
        <v>38</v>
      </c>
      <c r="T28" s="150"/>
      <c r="U28" s="150">
        <v>159</v>
      </c>
      <c r="V28" s="150"/>
      <c r="W28" s="150">
        <v>57</v>
      </c>
      <c r="X28" s="150"/>
      <c r="Y28" s="150" t="s">
        <v>200</v>
      </c>
      <c r="Z28" s="150"/>
      <c r="AA28" s="35" t="s">
        <v>200</v>
      </c>
      <c r="AB28" s="35" t="s">
        <v>200</v>
      </c>
      <c r="AC28" s="150" t="s">
        <v>200</v>
      </c>
      <c r="AD28" s="150"/>
      <c r="AE28" s="150" t="s">
        <v>200</v>
      </c>
      <c r="AF28" s="150"/>
      <c r="AG28" s="150">
        <v>104</v>
      </c>
      <c r="AH28" s="150"/>
      <c r="AI28" s="150">
        <v>65</v>
      </c>
      <c r="AJ28" s="150"/>
    </row>
    <row r="29" spans="1:36" ht="23.25" customHeight="1">
      <c r="A29" s="43" t="s">
        <v>112</v>
      </c>
      <c r="B29" s="36">
        <v>2074038</v>
      </c>
      <c r="C29" s="36">
        <f>SUM(D29:H29)</f>
        <v>2837834</v>
      </c>
      <c r="D29" s="36">
        <v>1851334</v>
      </c>
      <c r="E29" s="36">
        <v>11944</v>
      </c>
      <c r="F29" s="36">
        <v>721263</v>
      </c>
      <c r="G29" s="36">
        <v>184256</v>
      </c>
      <c r="H29" s="36">
        <v>69037</v>
      </c>
      <c r="I29" s="36">
        <v>47129</v>
      </c>
      <c r="J29" s="3"/>
      <c r="L29" s="267"/>
      <c r="M29" s="251"/>
      <c r="N29" s="251"/>
      <c r="O29" s="36"/>
      <c r="P29" s="36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36"/>
      <c r="AB29" s="36"/>
      <c r="AC29" s="150"/>
      <c r="AD29" s="150"/>
      <c r="AE29" s="150"/>
      <c r="AF29" s="150"/>
      <c r="AG29" s="150"/>
      <c r="AH29" s="150"/>
      <c r="AI29" s="150"/>
      <c r="AJ29" s="150"/>
    </row>
    <row r="30" spans="1:36" ht="23.25" customHeight="1">
      <c r="A30" s="43" t="s">
        <v>113</v>
      </c>
      <c r="B30" s="36">
        <v>2586377</v>
      </c>
      <c r="C30" s="36">
        <f>SUM(D30:H30)</f>
        <v>3357104</v>
      </c>
      <c r="D30" s="36">
        <v>2219402</v>
      </c>
      <c r="E30" s="36">
        <v>12525</v>
      </c>
      <c r="F30" s="36">
        <v>807604</v>
      </c>
      <c r="G30" s="36">
        <v>235753</v>
      </c>
      <c r="H30" s="36">
        <v>81820</v>
      </c>
      <c r="I30" s="36">
        <v>47489</v>
      </c>
      <c r="J30" s="3"/>
      <c r="L30" s="20" t="s">
        <v>39</v>
      </c>
      <c r="M30" s="251">
        <v>1507</v>
      </c>
      <c r="N30" s="251">
        <v>6729</v>
      </c>
      <c r="O30" s="35">
        <f>SUM(P30,AI30)</f>
        <v>573</v>
      </c>
      <c r="P30" s="35">
        <f>SUM(Q30:AD30,AG30)</f>
        <v>408</v>
      </c>
      <c r="Q30" s="150">
        <v>209</v>
      </c>
      <c r="R30" s="150"/>
      <c r="S30" s="150">
        <v>98</v>
      </c>
      <c r="T30" s="150"/>
      <c r="U30" s="150">
        <v>8</v>
      </c>
      <c r="V30" s="150"/>
      <c r="W30" s="150">
        <v>80</v>
      </c>
      <c r="X30" s="150"/>
      <c r="Y30" s="150">
        <v>4</v>
      </c>
      <c r="Z30" s="150"/>
      <c r="AA30" s="35" t="s">
        <v>200</v>
      </c>
      <c r="AB30" s="35" t="s">
        <v>200</v>
      </c>
      <c r="AC30" s="150">
        <v>1</v>
      </c>
      <c r="AD30" s="150"/>
      <c r="AE30" s="150" t="s">
        <v>200</v>
      </c>
      <c r="AF30" s="150"/>
      <c r="AG30" s="150">
        <v>8</v>
      </c>
      <c r="AH30" s="150"/>
      <c r="AI30" s="150">
        <v>165</v>
      </c>
      <c r="AJ30" s="150"/>
    </row>
    <row r="31" spans="1:36" ht="23.25" customHeight="1">
      <c r="A31" s="18"/>
      <c r="B31" s="36"/>
      <c r="C31" s="36"/>
      <c r="D31" s="36"/>
      <c r="E31" s="36"/>
      <c r="F31" s="36"/>
      <c r="G31" s="36"/>
      <c r="H31" s="36"/>
      <c r="I31" s="36"/>
      <c r="J31" s="3"/>
      <c r="L31" s="20" t="s">
        <v>48</v>
      </c>
      <c r="M31" s="251">
        <v>2295</v>
      </c>
      <c r="N31" s="251">
        <v>9591</v>
      </c>
      <c r="O31" s="35">
        <f>SUM(P31,AI31)</f>
        <v>536</v>
      </c>
      <c r="P31" s="35">
        <f>SUM(Q31:AD31,AG31)</f>
        <v>443</v>
      </c>
      <c r="Q31" s="150">
        <v>399</v>
      </c>
      <c r="R31" s="150"/>
      <c r="S31" s="150" t="s">
        <v>200</v>
      </c>
      <c r="T31" s="150"/>
      <c r="U31" s="150" t="s">
        <v>200</v>
      </c>
      <c r="V31" s="150"/>
      <c r="W31" s="150">
        <v>39</v>
      </c>
      <c r="X31" s="150"/>
      <c r="Y31" s="150">
        <v>5</v>
      </c>
      <c r="Z31" s="150"/>
      <c r="AA31" s="35" t="s">
        <v>200</v>
      </c>
      <c r="AB31" s="35" t="s">
        <v>200</v>
      </c>
      <c r="AC31" s="150" t="s">
        <v>200</v>
      </c>
      <c r="AD31" s="150"/>
      <c r="AE31" s="150" t="s">
        <v>200</v>
      </c>
      <c r="AF31" s="150"/>
      <c r="AG31" s="150">
        <v>0</v>
      </c>
      <c r="AH31" s="150"/>
      <c r="AI31" s="150">
        <v>93</v>
      </c>
      <c r="AJ31" s="150"/>
    </row>
    <row r="32" spans="1:36" ht="23.25" customHeight="1">
      <c r="A32" s="15" t="s">
        <v>28</v>
      </c>
      <c r="B32" s="36">
        <f>SUM(B34:B37,B39:B42,B44:B47)</f>
        <v>4722990</v>
      </c>
      <c r="C32" s="36">
        <f>SUM(C34:C37,C39:C42,C44:C47)</f>
        <v>4750658</v>
      </c>
      <c r="D32" s="36">
        <f>SUM(D34:D37,D39:D42,D44:D47)</f>
        <v>3395309</v>
      </c>
      <c r="E32" s="36">
        <f>SUM(E34:E37,E39:E42,E44:E47)</f>
        <v>104454</v>
      </c>
      <c r="F32" s="36">
        <f>SUM(F34:F37,F39:F42,F44:F47)</f>
        <v>756757</v>
      </c>
      <c r="G32" s="36">
        <f>SUM(G34:G37,G39:G42,G44:G47)</f>
        <v>272797</v>
      </c>
      <c r="H32" s="36">
        <f>SUM(H34:H37,H39:H42,H44:H47)</f>
        <v>221341</v>
      </c>
      <c r="I32" s="36">
        <v>6131</v>
      </c>
      <c r="J32" s="252"/>
      <c r="L32" s="20" t="s">
        <v>49</v>
      </c>
      <c r="M32" s="251">
        <v>1479</v>
      </c>
      <c r="N32" s="251">
        <v>6038</v>
      </c>
      <c r="O32" s="35">
        <f>SUM(P32,AI32)</f>
        <v>745</v>
      </c>
      <c r="P32" s="35">
        <f>SUM(Q32:AD32,AG32)</f>
        <v>692</v>
      </c>
      <c r="Q32" s="150">
        <v>595</v>
      </c>
      <c r="R32" s="150"/>
      <c r="S32" s="150" t="s">
        <v>200</v>
      </c>
      <c r="T32" s="150"/>
      <c r="U32" s="150" t="s">
        <v>200</v>
      </c>
      <c r="V32" s="150"/>
      <c r="W32" s="150">
        <v>45</v>
      </c>
      <c r="X32" s="150"/>
      <c r="Y32" s="150" t="s">
        <v>200</v>
      </c>
      <c r="Z32" s="150"/>
      <c r="AA32" s="35" t="s">
        <v>200</v>
      </c>
      <c r="AB32" s="35">
        <v>1</v>
      </c>
      <c r="AC32" s="150" t="s">
        <v>200</v>
      </c>
      <c r="AD32" s="150"/>
      <c r="AE32" s="150" t="s">
        <v>200</v>
      </c>
      <c r="AF32" s="150"/>
      <c r="AG32" s="150">
        <v>51</v>
      </c>
      <c r="AH32" s="150"/>
      <c r="AI32" s="150">
        <v>53</v>
      </c>
      <c r="AJ32" s="150"/>
    </row>
    <row r="33" spans="1:36" ht="23.25" customHeight="1">
      <c r="A33" s="18"/>
      <c r="B33" s="36"/>
      <c r="C33" s="36"/>
      <c r="D33" s="36"/>
      <c r="E33" s="36"/>
      <c r="F33" s="36"/>
      <c r="G33" s="36"/>
      <c r="H33" s="36"/>
      <c r="I33" s="160"/>
      <c r="J33" s="3"/>
      <c r="L33" s="20" t="s">
        <v>40</v>
      </c>
      <c r="M33" s="251">
        <v>1938</v>
      </c>
      <c r="N33" s="251">
        <v>6783</v>
      </c>
      <c r="O33" s="35">
        <f>SUM(P33,AI33)</f>
        <v>932</v>
      </c>
      <c r="P33" s="35">
        <f>SUM(Q33:AD33,AG33)</f>
        <v>724</v>
      </c>
      <c r="Q33" s="150">
        <v>356</v>
      </c>
      <c r="R33" s="150"/>
      <c r="S33" s="150">
        <v>130</v>
      </c>
      <c r="T33" s="150"/>
      <c r="U33" s="150">
        <v>4</v>
      </c>
      <c r="V33" s="150"/>
      <c r="W33" s="150">
        <v>178</v>
      </c>
      <c r="X33" s="150"/>
      <c r="Y33" s="150">
        <v>9</v>
      </c>
      <c r="Z33" s="150"/>
      <c r="AA33" s="35" t="s">
        <v>200</v>
      </c>
      <c r="AB33" s="35">
        <v>27</v>
      </c>
      <c r="AC33" s="150" t="s">
        <v>200</v>
      </c>
      <c r="AD33" s="150"/>
      <c r="AE33" s="150" t="s">
        <v>200</v>
      </c>
      <c r="AF33" s="150"/>
      <c r="AG33" s="150">
        <v>20</v>
      </c>
      <c r="AH33" s="150"/>
      <c r="AI33" s="150">
        <v>208</v>
      </c>
      <c r="AJ33" s="150"/>
    </row>
    <row r="34" spans="1:36" ht="23.25" customHeight="1">
      <c r="A34" s="18" t="s">
        <v>146</v>
      </c>
      <c r="B34" s="36">
        <v>505390</v>
      </c>
      <c r="C34" s="36">
        <f>SUM(D34:H34)</f>
        <v>502753</v>
      </c>
      <c r="D34" s="36">
        <v>373927</v>
      </c>
      <c r="E34" s="36">
        <v>8921</v>
      </c>
      <c r="F34" s="36">
        <v>73281</v>
      </c>
      <c r="G34" s="36">
        <v>24964</v>
      </c>
      <c r="H34" s="36">
        <v>21660</v>
      </c>
      <c r="I34" s="36">
        <v>5928</v>
      </c>
      <c r="L34" s="20" t="s">
        <v>41</v>
      </c>
      <c r="M34" s="251">
        <v>1788</v>
      </c>
      <c r="N34" s="251">
        <v>6203</v>
      </c>
      <c r="O34" s="35">
        <f>SUM(P34,AI34)</f>
        <v>550</v>
      </c>
      <c r="P34" s="35">
        <f>SUM(Q34:AD34,AG34)</f>
        <v>426</v>
      </c>
      <c r="Q34" s="150">
        <v>370</v>
      </c>
      <c r="R34" s="150"/>
      <c r="S34" s="150" t="s">
        <v>200</v>
      </c>
      <c r="T34" s="150"/>
      <c r="U34" s="150" t="s">
        <v>200</v>
      </c>
      <c r="V34" s="150"/>
      <c r="W34" s="150">
        <v>17</v>
      </c>
      <c r="X34" s="150"/>
      <c r="Y34" s="150" t="s">
        <v>200</v>
      </c>
      <c r="Z34" s="150"/>
      <c r="AA34" s="35" t="s">
        <v>200</v>
      </c>
      <c r="AB34" s="35" t="s">
        <v>200</v>
      </c>
      <c r="AC34" s="150" t="s">
        <v>200</v>
      </c>
      <c r="AD34" s="150"/>
      <c r="AE34" s="150" t="s">
        <v>200</v>
      </c>
      <c r="AF34" s="150"/>
      <c r="AG34" s="150">
        <v>39</v>
      </c>
      <c r="AH34" s="150"/>
      <c r="AI34" s="150">
        <v>124</v>
      </c>
      <c r="AJ34" s="150"/>
    </row>
    <row r="35" spans="1:36" ht="23.25" customHeight="1">
      <c r="A35" s="43" t="s">
        <v>103</v>
      </c>
      <c r="B35" s="36">
        <v>464720</v>
      </c>
      <c r="C35" s="36">
        <f>SUM(D35:H35)</f>
        <v>529876</v>
      </c>
      <c r="D35" s="36">
        <v>388368</v>
      </c>
      <c r="E35" s="36">
        <v>9386</v>
      </c>
      <c r="F35" s="36">
        <v>70737</v>
      </c>
      <c r="G35" s="36">
        <v>36561</v>
      </c>
      <c r="H35" s="36">
        <v>24824</v>
      </c>
      <c r="I35" s="36">
        <v>5908</v>
      </c>
      <c r="L35" s="267"/>
      <c r="M35" s="251"/>
      <c r="N35" s="251"/>
      <c r="O35" s="38"/>
      <c r="P35" s="36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38"/>
      <c r="AB35" s="38"/>
      <c r="AC35" s="150"/>
      <c r="AD35" s="150"/>
      <c r="AE35" s="150"/>
      <c r="AF35" s="150"/>
      <c r="AG35" s="150"/>
      <c r="AH35" s="150"/>
      <c r="AI35" s="150"/>
      <c r="AJ35" s="150"/>
    </row>
    <row r="36" spans="1:36" ht="23.25" customHeight="1">
      <c r="A36" s="43" t="s">
        <v>104</v>
      </c>
      <c r="B36" s="36">
        <v>461330</v>
      </c>
      <c r="C36" s="36">
        <f>SUM(D36:H36)</f>
        <v>414827</v>
      </c>
      <c r="D36" s="36">
        <v>298240</v>
      </c>
      <c r="E36" s="36">
        <v>8103</v>
      </c>
      <c r="F36" s="36">
        <v>61734</v>
      </c>
      <c r="G36" s="36">
        <v>28007</v>
      </c>
      <c r="H36" s="36">
        <v>18743</v>
      </c>
      <c r="I36" s="36">
        <v>5927</v>
      </c>
      <c r="L36" s="20" t="s">
        <v>42</v>
      </c>
      <c r="M36" s="251">
        <v>3096</v>
      </c>
      <c r="N36" s="251">
        <v>11934</v>
      </c>
      <c r="O36" s="35">
        <f>SUM(P36,AI36)</f>
        <v>1122</v>
      </c>
      <c r="P36" s="35">
        <f>SUM(Q36:AD36,AG36)</f>
        <v>855</v>
      </c>
      <c r="Q36" s="150">
        <v>484</v>
      </c>
      <c r="R36" s="150"/>
      <c r="S36" s="150">
        <v>122</v>
      </c>
      <c r="T36" s="150"/>
      <c r="U36" s="150">
        <v>26</v>
      </c>
      <c r="V36" s="150"/>
      <c r="W36" s="150">
        <v>207</v>
      </c>
      <c r="X36" s="150"/>
      <c r="Y36" s="150">
        <v>5</v>
      </c>
      <c r="Z36" s="150"/>
      <c r="AA36" s="35">
        <v>3</v>
      </c>
      <c r="AB36" s="35" t="s">
        <v>200</v>
      </c>
      <c r="AC36" s="150" t="s">
        <v>200</v>
      </c>
      <c r="AD36" s="150"/>
      <c r="AE36" s="150" t="s">
        <v>200</v>
      </c>
      <c r="AF36" s="150"/>
      <c r="AG36" s="150">
        <v>8</v>
      </c>
      <c r="AH36" s="150"/>
      <c r="AI36" s="150">
        <v>267</v>
      </c>
      <c r="AJ36" s="150"/>
    </row>
    <row r="37" spans="1:36" ht="23.25" customHeight="1">
      <c r="A37" s="43" t="s">
        <v>105</v>
      </c>
      <c r="B37" s="36">
        <v>397880</v>
      </c>
      <c r="C37" s="36">
        <f>SUM(D37:H37)</f>
        <v>445399</v>
      </c>
      <c r="D37" s="36">
        <v>322200</v>
      </c>
      <c r="E37" s="36">
        <v>8550</v>
      </c>
      <c r="F37" s="36">
        <v>69006</v>
      </c>
      <c r="G37" s="36">
        <v>23450</v>
      </c>
      <c r="H37" s="36">
        <v>22193</v>
      </c>
      <c r="I37" s="36">
        <v>5945</v>
      </c>
      <c r="L37" s="20" t="s">
        <v>50</v>
      </c>
      <c r="M37" s="251">
        <v>2160</v>
      </c>
      <c r="N37" s="251">
        <v>8962</v>
      </c>
      <c r="O37" s="35">
        <f>SUM(P37,AI37)</f>
        <v>1071</v>
      </c>
      <c r="P37" s="35">
        <f>SUM(Q37:AD37,AG37)</f>
        <v>830</v>
      </c>
      <c r="Q37" s="150">
        <v>358</v>
      </c>
      <c r="R37" s="150"/>
      <c r="S37" s="150">
        <v>190</v>
      </c>
      <c r="T37" s="150"/>
      <c r="U37" s="150">
        <v>81</v>
      </c>
      <c r="V37" s="150"/>
      <c r="W37" s="150">
        <v>75</v>
      </c>
      <c r="X37" s="150"/>
      <c r="Y37" s="150" t="s">
        <v>200</v>
      </c>
      <c r="Z37" s="150"/>
      <c r="AA37" s="35" t="s">
        <v>200</v>
      </c>
      <c r="AB37" s="35" t="s">
        <v>200</v>
      </c>
      <c r="AC37" s="150" t="s">
        <v>200</v>
      </c>
      <c r="AD37" s="150"/>
      <c r="AE37" s="150" t="s">
        <v>200</v>
      </c>
      <c r="AF37" s="150"/>
      <c r="AG37" s="150">
        <v>126</v>
      </c>
      <c r="AH37" s="150"/>
      <c r="AI37" s="150">
        <v>241</v>
      </c>
      <c r="AJ37" s="150"/>
    </row>
    <row r="38" spans="1:36" ht="23.25" customHeight="1">
      <c r="A38" s="18"/>
      <c r="B38" s="36"/>
      <c r="C38" s="36"/>
      <c r="D38" s="36"/>
      <c r="E38" s="36"/>
      <c r="F38" s="36"/>
      <c r="G38" s="36"/>
      <c r="H38" s="36"/>
      <c r="I38" s="36"/>
      <c r="L38" s="21"/>
      <c r="M38" s="253"/>
      <c r="N38" s="253"/>
      <c r="O38" s="253"/>
      <c r="P38" s="253"/>
      <c r="Q38" s="254"/>
      <c r="R38" s="254"/>
      <c r="S38" s="254"/>
      <c r="T38" s="254"/>
      <c r="U38" s="254"/>
      <c r="V38" s="254"/>
      <c r="W38" s="254"/>
      <c r="X38" s="254"/>
      <c r="Y38" s="254"/>
      <c r="Z38" s="254"/>
      <c r="AA38" s="253"/>
      <c r="AB38" s="253"/>
      <c r="AC38" s="254"/>
      <c r="AD38" s="254"/>
      <c r="AE38" s="254"/>
      <c r="AF38" s="254"/>
      <c r="AG38" s="254"/>
      <c r="AH38" s="254"/>
      <c r="AI38" s="254"/>
      <c r="AJ38" s="254"/>
    </row>
    <row r="39" spans="1:15" ht="23.25" customHeight="1">
      <c r="A39" s="43" t="s">
        <v>106</v>
      </c>
      <c r="B39" s="36">
        <v>376510</v>
      </c>
      <c r="C39" s="36">
        <f>SUM(D39:H39)</f>
        <v>377804</v>
      </c>
      <c r="D39" s="36">
        <v>272825</v>
      </c>
      <c r="E39" s="36">
        <v>7817</v>
      </c>
      <c r="F39" s="36">
        <v>58794</v>
      </c>
      <c r="G39" s="36">
        <v>19789</v>
      </c>
      <c r="H39" s="36">
        <v>18579</v>
      </c>
      <c r="I39" s="36">
        <v>5965</v>
      </c>
      <c r="L39" s="23" t="s">
        <v>222</v>
      </c>
      <c r="O39" s="152"/>
    </row>
    <row r="40" spans="1:15" ht="23.25" customHeight="1">
      <c r="A40" s="43" t="s">
        <v>107</v>
      </c>
      <c r="B40" s="36">
        <v>331220</v>
      </c>
      <c r="C40" s="36">
        <f>SUM(D40:H40)</f>
        <v>362033</v>
      </c>
      <c r="D40" s="36">
        <v>252217</v>
      </c>
      <c r="E40" s="36">
        <v>7716</v>
      </c>
      <c r="F40" s="36">
        <v>62352</v>
      </c>
      <c r="G40" s="36">
        <v>21998</v>
      </c>
      <c r="H40" s="36">
        <v>17750</v>
      </c>
      <c r="I40" s="36">
        <v>6023</v>
      </c>
      <c r="L40" s="28"/>
      <c r="O40" s="152"/>
    </row>
    <row r="41" spans="1:15" ht="23.25" customHeight="1">
      <c r="A41" s="43" t="s">
        <v>108</v>
      </c>
      <c r="B41" s="36">
        <v>326780</v>
      </c>
      <c r="C41" s="36">
        <f>SUM(D41:H41)</f>
        <v>346851</v>
      </c>
      <c r="D41" s="36">
        <v>245294</v>
      </c>
      <c r="E41" s="36">
        <v>6347</v>
      </c>
      <c r="F41" s="36">
        <v>57709</v>
      </c>
      <c r="G41" s="36">
        <v>20910</v>
      </c>
      <c r="H41" s="36">
        <v>16591</v>
      </c>
      <c r="I41" s="36">
        <v>6036</v>
      </c>
      <c r="L41" s="28"/>
      <c r="O41" s="152"/>
    </row>
    <row r="42" spans="1:33" ht="23.25" customHeight="1">
      <c r="A42" s="43" t="s">
        <v>109</v>
      </c>
      <c r="B42" s="36">
        <v>319260</v>
      </c>
      <c r="C42" s="36">
        <f>SUM(D42:H42)</f>
        <v>325091</v>
      </c>
      <c r="D42" s="36">
        <v>230643</v>
      </c>
      <c r="E42" s="36">
        <v>6261</v>
      </c>
      <c r="F42" s="36">
        <v>60395</v>
      </c>
      <c r="G42" s="36">
        <v>13659</v>
      </c>
      <c r="H42" s="36">
        <v>14133</v>
      </c>
      <c r="I42" s="36">
        <v>6055</v>
      </c>
      <c r="L42" s="236" t="s">
        <v>228</v>
      </c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</row>
    <row r="43" spans="1:33" ht="23.25" customHeight="1" thickBot="1">
      <c r="A43" s="18"/>
      <c r="B43" s="36"/>
      <c r="C43" s="36"/>
      <c r="E43" s="36"/>
      <c r="F43" s="36"/>
      <c r="G43" s="36"/>
      <c r="H43" s="36"/>
      <c r="I43" s="36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1" t="s">
        <v>57</v>
      </c>
    </row>
    <row r="44" spans="1:34" ht="23.25" customHeight="1">
      <c r="A44" s="43" t="s">
        <v>110</v>
      </c>
      <c r="B44" s="36">
        <v>311830</v>
      </c>
      <c r="C44" s="36">
        <f>SUM(D44:H44)</f>
        <v>331140</v>
      </c>
      <c r="D44" s="36">
        <v>232945</v>
      </c>
      <c r="E44" s="36">
        <v>9679</v>
      </c>
      <c r="F44" s="36">
        <v>56923</v>
      </c>
      <c r="G44" s="36">
        <v>15808</v>
      </c>
      <c r="H44" s="36">
        <v>15785</v>
      </c>
      <c r="I44" s="36">
        <v>6053</v>
      </c>
      <c r="L44" s="222" t="s">
        <v>54</v>
      </c>
      <c r="M44" s="114" t="s">
        <v>100</v>
      </c>
      <c r="N44" s="114" t="s">
        <v>96</v>
      </c>
      <c r="O44" s="255"/>
      <c r="P44" s="256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7"/>
      <c r="AE44" s="258"/>
      <c r="AF44" s="73" t="s">
        <v>53</v>
      </c>
      <c r="AG44" s="74"/>
      <c r="AH44" s="152"/>
    </row>
    <row r="45" spans="1:34" ht="23.25" customHeight="1">
      <c r="A45" s="43" t="s">
        <v>111</v>
      </c>
      <c r="B45" s="36">
        <v>351220</v>
      </c>
      <c r="C45" s="36">
        <f>SUM(D45:H45)</f>
        <v>329507</v>
      </c>
      <c r="D45" s="36">
        <v>238064</v>
      </c>
      <c r="E45" s="36">
        <v>9068</v>
      </c>
      <c r="F45" s="36">
        <v>51492</v>
      </c>
      <c r="G45" s="36">
        <v>16829</v>
      </c>
      <c r="H45" s="36">
        <v>14054</v>
      </c>
      <c r="I45" s="36">
        <v>6079</v>
      </c>
      <c r="L45" s="216"/>
      <c r="M45" s="259"/>
      <c r="N45" s="259"/>
      <c r="O45" s="52" t="s">
        <v>51</v>
      </c>
      <c r="P45" s="113" t="s">
        <v>99</v>
      </c>
      <c r="Q45" s="115" t="s">
        <v>223</v>
      </c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7"/>
      <c r="AD45" s="118" t="s">
        <v>52</v>
      </c>
      <c r="AE45" s="119"/>
      <c r="AF45" s="73"/>
      <c r="AG45" s="74"/>
      <c r="AH45" s="152"/>
    </row>
    <row r="46" spans="1:34" ht="23.25" customHeight="1">
      <c r="A46" s="43" t="s">
        <v>112</v>
      </c>
      <c r="B46" s="36">
        <v>395600</v>
      </c>
      <c r="C46" s="36">
        <f>SUM(D46:H46)</f>
        <v>370848</v>
      </c>
      <c r="D46" s="36">
        <v>250253</v>
      </c>
      <c r="E46" s="36">
        <v>12503</v>
      </c>
      <c r="F46" s="36">
        <v>67930</v>
      </c>
      <c r="G46" s="36">
        <v>22164</v>
      </c>
      <c r="H46" s="36">
        <v>17998</v>
      </c>
      <c r="I46" s="36">
        <v>6101</v>
      </c>
      <c r="L46" s="216"/>
      <c r="M46" s="259"/>
      <c r="N46" s="259"/>
      <c r="O46" s="52" t="s">
        <v>211</v>
      </c>
      <c r="P46" s="113"/>
      <c r="Q46" s="89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1"/>
      <c r="AD46" s="69"/>
      <c r="AE46" s="105"/>
      <c r="AF46" s="73"/>
      <c r="AG46" s="74"/>
      <c r="AH46" s="152"/>
    </row>
    <row r="47" spans="1:34" ht="23.25" customHeight="1">
      <c r="A47" s="42" t="s">
        <v>113</v>
      </c>
      <c r="B47" s="37">
        <v>481250</v>
      </c>
      <c r="C47" s="37">
        <f>SUM(D47:H47)</f>
        <v>414529</v>
      </c>
      <c r="D47" s="37">
        <v>290333</v>
      </c>
      <c r="E47" s="37">
        <v>10103</v>
      </c>
      <c r="F47" s="37">
        <v>66404</v>
      </c>
      <c r="G47" s="37">
        <v>28658</v>
      </c>
      <c r="H47" s="37">
        <v>19031</v>
      </c>
      <c r="I47" s="37">
        <v>6131</v>
      </c>
      <c r="L47" s="224"/>
      <c r="M47" s="260"/>
      <c r="N47" s="260"/>
      <c r="O47" s="249"/>
      <c r="P47" s="249"/>
      <c r="Q47" s="51" t="s">
        <v>229</v>
      </c>
      <c r="R47" s="51">
        <v>16</v>
      </c>
      <c r="S47" s="51">
        <v>20</v>
      </c>
      <c r="T47" s="51">
        <v>25</v>
      </c>
      <c r="U47" s="51">
        <v>30</v>
      </c>
      <c r="V47" s="51">
        <v>40</v>
      </c>
      <c r="W47" s="51">
        <v>50</v>
      </c>
      <c r="X47" s="51">
        <v>75</v>
      </c>
      <c r="Y47" s="51">
        <v>100</v>
      </c>
      <c r="Z47" s="51">
        <v>125</v>
      </c>
      <c r="AA47" s="51">
        <v>150</v>
      </c>
      <c r="AB47" s="261" t="s">
        <v>123</v>
      </c>
      <c r="AC47" s="262"/>
      <c r="AD47" s="71"/>
      <c r="AE47" s="106"/>
      <c r="AF47" s="55"/>
      <c r="AG47" s="78"/>
      <c r="AH47" s="152"/>
    </row>
    <row r="48" spans="1:34" ht="23.25" customHeight="1">
      <c r="A48" s="153" t="s">
        <v>203</v>
      </c>
      <c r="L48" s="24"/>
      <c r="M48" s="22" t="s">
        <v>101</v>
      </c>
      <c r="N48" s="22" t="s">
        <v>56</v>
      </c>
      <c r="O48" s="152"/>
      <c r="P48" s="152"/>
      <c r="AD48" s="144"/>
      <c r="AE48" s="144"/>
      <c r="AF48" s="144"/>
      <c r="AG48" s="144"/>
      <c r="AH48" s="152"/>
    </row>
    <row r="49" spans="12:33" ht="23.25" customHeight="1">
      <c r="L49" s="278" t="s">
        <v>215</v>
      </c>
      <c r="M49" s="279">
        <v>245140</v>
      </c>
      <c r="N49" s="279">
        <v>866371</v>
      </c>
      <c r="O49" s="279">
        <v>129698</v>
      </c>
      <c r="P49" s="279">
        <v>106804</v>
      </c>
      <c r="Q49" s="280" t="s">
        <v>212</v>
      </c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14">
        <v>4072</v>
      </c>
      <c r="AE49" s="214"/>
      <c r="AF49" s="214">
        <v>22844</v>
      </c>
      <c r="AG49" s="214"/>
    </row>
    <row r="50" spans="12:33" ht="23.25" customHeight="1">
      <c r="L50" s="18"/>
      <c r="M50" s="22"/>
      <c r="N50" s="22"/>
      <c r="O50" s="152"/>
      <c r="P50" s="152"/>
      <c r="AD50" s="159"/>
      <c r="AE50" s="159"/>
      <c r="AF50" s="159"/>
      <c r="AG50" s="159"/>
    </row>
    <row r="51" spans="12:33" ht="23.25" customHeight="1">
      <c r="L51" s="26" t="s">
        <v>58</v>
      </c>
      <c r="M51" s="281">
        <v>25685</v>
      </c>
      <c r="N51" s="281">
        <v>99820</v>
      </c>
      <c r="O51" s="282">
        <v>18602</v>
      </c>
      <c r="P51" s="281">
        <v>14654</v>
      </c>
      <c r="Q51" s="281">
        <v>5854</v>
      </c>
      <c r="R51" s="281">
        <v>13</v>
      </c>
      <c r="S51" s="281">
        <v>1385</v>
      </c>
      <c r="T51" s="281">
        <v>1296</v>
      </c>
      <c r="U51" s="281">
        <v>191</v>
      </c>
      <c r="V51" s="281">
        <v>1416</v>
      </c>
      <c r="W51" s="281">
        <v>1583</v>
      </c>
      <c r="X51" s="281">
        <v>867</v>
      </c>
      <c r="Y51" s="281">
        <v>514</v>
      </c>
      <c r="Z51" s="281" t="s">
        <v>199</v>
      </c>
      <c r="AA51" s="281">
        <v>1388</v>
      </c>
      <c r="AC51" s="281" t="s">
        <v>199</v>
      </c>
      <c r="AD51" s="226">
        <v>147</v>
      </c>
      <c r="AE51" s="226"/>
      <c r="AF51" s="226">
        <v>3948</v>
      </c>
      <c r="AG51" s="226"/>
    </row>
    <row r="52" spans="12:33" ht="23.25" customHeight="1">
      <c r="L52" s="25" t="s">
        <v>201</v>
      </c>
      <c r="M52" s="283">
        <v>14771</v>
      </c>
      <c r="N52" s="283">
        <v>50692</v>
      </c>
      <c r="O52" s="281">
        <v>12452</v>
      </c>
      <c r="P52" s="283">
        <v>10077</v>
      </c>
      <c r="Q52" s="283">
        <v>2194</v>
      </c>
      <c r="R52" s="281" t="s">
        <v>199</v>
      </c>
      <c r="S52" s="281">
        <v>861</v>
      </c>
      <c r="T52" s="281">
        <v>1298</v>
      </c>
      <c r="U52" s="281" t="s">
        <v>199</v>
      </c>
      <c r="V52" s="281">
        <v>1412</v>
      </c>
      <c r="W52" s="281">
        <v>1872</v>
      </c>
      <c r="X52" s="281">
        <v>1501</v>
      </c>
      <c r="Y52" s="281">
        <v>514</v>
      </c>
      <c r="Z52" s="281">
        <v>177</v>
      </c>
      <c r="AA52" s="281" t="s">
        <v>199</v>
      </c>
      <c r="AC52" s="281" t="s">
        <v>199</v>
      </c>
      <c r="AD52" s="226">
        <v>248</v>
      </c>
      <c r="AE52" s="226"/>
      <c r="AF52" s="226">
        <v>2375</v>
      </c>
      <c r="AG52" s="226"/>
    </row>
    <row r="53" spans="12:33" ht="23.25" customHeight="1">
      <c r="L53" s="25" t="s">
        <v>202</v>
      </c>
      <c r="M53" s="283">
        <v>5891</v>
      </c>
      <c r="N53" s="283">
        <v>23092</v>
      </c>
      <c r="O53" s="283">
        <v>2550</v>
      </c>
      <c r="P53" s="283">
        <v>2242</v>
      </c>
      <c r="Q53" s="283">
        <v>1299</v>
      </c>
      <c r="R53" s="281" t="s">
        <v>199</v>
      </c>
      <c r="S53" s="281">
        <v>118</v>
      </c>
      <c r="T53" s="281" t="s">
        <v>199</v>
      </c>
      <c r="U53" s="281">
        <v>126</v>
      </c>
      <c r="V53" s="281">
        <v>71</v>
      </c>
      <c r="W53" s="281">
        <v>255</v>
      </c>
      <c r="X53" s="281">
        <v>74</v>
      </c>
      <c r="Y53" s="281">
        <v>64</v>
      </c>
      <c r="Z53" s="281" t="s">
        <v>199</v>
      </c>
      <c r="AA53" s="281">
        <v>23</v>
      </c>
      <c r="AC53" s="281" t="s">
        <v>199</v>
      </c>
      <c r="AD53" s="226">
        <v>212</v>
      </c>
      <c r="AE53" s="226"/>
      <c r="AF53" s="226">
        <v>308</v>
      </c>
      <c r="AG53" s="226"/>
    </row>
    <row r="54" spans="12:33" ht="23.25" customHeight="1">
      <c r="L54" s="15" t="s">
        <v>60</v>
      </c>
      <c r="M54" s="283">
        <v>3403</v>
      </c>
      <c r="N54" s="283">
        <v>11653</v>
      </c>
      <c r="O54" s="283">
        <v>3799</v>
      </c>
      <c r="P54" s="283">
        <v>2929</v>
      </c>
      <c r="Q54" s="283">
        <v>702</v>
      </c>
      <c r="R54" s="281">
        <v>6</v>
      </c>
      <c r="S54" s="281">
        <v>63</v>
      </c>
      <c r="T54" s="281">
        <v>574</v>
      </c>
      <c r="U54" s="281">
        <v>33</v>
      </c>
      <c r="V54" s="281">
        <v>265</v>
      </c>
      <c r="W54" s="281">
        <v>402</v>
      </c>
      <c r="X54" s="281">
        <v>527</v>
      </c>
      <c r="Y54" s="281">
        <v>171</v>
      </c>
      <c r="Z54" s="281" t="s">
        <v>199</v>
      </c>
      <c r="AA54" s="281">
        <v>141</v>
      </c>
      <c r="AC54" s="281" t="s">
        <v>199</v>
      </c>
      <c r="AD54" s="226">
        <v>45</v>
      </c>
      <c r="AE54" s="226"/>
      <c r="AF54" s="226">
        <v>870</v>
      </c>
      <c r="AG54" s="226"/>
    </row>
    <row r="55" spans="12:33" ht="23.25" customHeight="1">
      <c r="L55" s="15" t="s">
        <v>62</v>
      </c>
      <c r="M55" s="283">
        <v>1900</v>
      </c>
      <c r="N55" s="283">
        <v>8137</v>
      </c>
      <c r="O55" s="283">
        <v>1264</v>
      </c>
      <c r="P55" s="283">
        <v>1001</v>
      </c>
      <c r="Q55" s="283">
        <v>425</v>
      </c>
      <c r="R55" s="281" t="s">
        <v>199</v>
      </c>
      <c r="S55" s="281">
        <v>61</v>
      </c>
      <c r="T55" s="281">
        <v>36</v>
      </c>
      <c r="U55" s="281">
        <v>4</v>
      </c>
      <c r="V55" s="281">
        <v>22</v>
      </c>
      <c r="W55" s="281">
        <v>199</v>
      </c>
      <c r="X55" s="281">
        <v>80</v>
      </c>
      <c r="Y55" s="281">
        <v>107</v>
      </c>
      <c r="Z55" s="281" t="s">
        <v>199</v>
      </c>
      <c r="AA55" s="281" t="s">
        <v>199</v>
      </c>
      <c r="AC55" s="281" t="s">
        <v>199</v>
      </c>
      <c r="AD55" s="226">
        <v>67</v>
      </c>
      <c r="AE55" s="226"/>
      <c r="AF55" s="226">
        <v>263</v>
      </c>
      <c r="AG55" s="226"/>
    </row>
    <row r="56" spans="12:33" ht="23.25" customHeight="1">
      <c r="L56" s="15" t="s">
        <v>64</v>
      </c>
      <c r="M56" s="283">
        <v>3482</v>
      </c>
      <c r="N56" s="283">
        <v>14541</v>
      </c>
      <c r="O56" s="283">
        <v>1789</v>
      </c>
      <c r="P56" s="283">
        <v>1341</v>
      </c>
      <c r="Q56" s="283">
        <v>733</v>
      </c>
      <c r="R56" s="281" t="s">
        <v>199</v>
      </c>
      <c r="S56" s="281">
        <v>143</v>
      </c>
      <c r="T56" s="281">
        <v>113</v>
      </c>
      <c r="U56" s="281">
        <v>4</v>
      </c>
      <c r="V56" s="281">
        <v>171</v>
      </c>
      <c r="W56" s="281">
        <v>56</v>
      </c>
      <c r="X56" s="281">
        <v>80</v>
      </c>
      <c r="Y56" s="281">
        <v>19</v>
      </c>
      <c r="Z56" s="281" t="s">
        <v>199</v>
      </c>
      <c r="AA56" s="281" t="s">
        <v>199</v>
      </c>
      <c r="AC56" s="281" t="s">
        <v>199</v>
      </c>
      <c r="AD56" s="226">
        <v>22</v>
      </c>
      <c r="AE56" s="226"/>
      <c r="AF56" s="226">
        <v>448</v>
      </c>
      <c r="AG56" s="226"/>
    </row>
    <row r="57" spans="12:33" ht="23.25" customHeight="1">
      <c r="L57" s="15" t="s">
        <v>66</v>
      </c>
      <c r="M57" s="283">
        <v>2470</v>
      </c>
      <c r="N57" s="283">
        <v>10210</v>
      </c>
      <c r="O57" s="283">
        <v>1071</v>
      </c>
      <c r="P57" s="283">
        <v>1055</v>
      </c>
      <c r="Q57" s="283">
        <v>688</v>
      </c>
      <c r="R57" s="281" t="s">
        <v>199</v>
      </c>
      <c r="S57" s="281">
        <v>96</v>
      </c>
      <c r="T57" s="281">
        <v>40</v>
      </c>
      <c r="U57" s="281" t="s">
        <v>199</v>
      </c>
      <c r="V57" s="281">
        <v>73</v>
      </c>
      <c r="W57" s="281">
        <v>79</v>
      </c>
      <c r="X57" s="281">
        <v>47</v>
      </c>
      <c r="Y57" s="281" t="s">
        <v>199</v>
      </c>
      <c r="Z57" s="281" t="s">
        <v>199</v>
      </c>
      <c r="AA57" s="281" t="s">
        <v>199</v>
      </c>
      <c r="AC57" s="281" t="s">
        <v>199</v>
      </c>
      <c r="AD57" s="226">
        <v>32</v>
      </c>
      <c r="AE57" s="226"/>
      <c r="AF57" s="226">
        <v>16</v>
      </c>
      <c r="AG57" s="226"/>
    </row>
    <row r="58" spans="12:33" ht="23.25" customHeight="1">
      <c r="L58" s="15" t="s">
        <v>69</v>
      </c>
      <c r="M58" s="283">
        <v>4802</v>
      </c>
      <c r="N58" s="283">
        <v>16986</v>
      </c>
      <c r="O58" s="281">
        <v>1698</v>
      </c>
      <c r="P58" s="283">
        <v>1469</v>
      </c>
      <c r="Q58" s="283">
        <v>478</v>
      </c>
      <c r="R58" s="281" t="s">
        <v>199</v>
      </c>
      <c r="S58" s="281">
        <v>376</v>
      </c>
      <c r="T58" s="281">
        <v>383</v>
      </c>
      <c r="U58" s="281">
        <v>24</v>
      </c>
      <c r="V58" s="281">
        <v>62</v>
      </c>
      <c r="W58" s="281">
        <v>46</v>
      </c>
      <c r="X58" s="281">
        <v>80</v>
      </c>
      <c r="Y58" s="281" t="s">
        <v>199</v>
      </c>
      <c r="Z58" s="281" t="s">
        <v>199</v>
      </c>
      <c r="AA58" s="281" t="s">
        <v>199</v>
      </c>
      <c r="AC58" s="281" t="s">
        <v>199</v>
      </c>
      <c r="AD58" s="226">
        <v>20</v>
      </c>
      <c r="AE58" s="226"/>
      <c r="AF58" s="226">
        <v>229</v>
      </c>
      <c r="AG58" s="226"/>
    </row>
    <row r="59" spans="12:33" ht="23.25" customHeight="1">
      <c r="L59" s="264"/>
      <c r="M59" s="265"/>
      <c r="N59" s="265"/>
      <c r="O59" s="265"/>
      <c r="P59" s="265"/>
      <c r="Q59" s="265"/>
      <c r="R59" s="265"/>
      <c r="S59" s="265"/>
      <c r="T59" s="265"/>
      <c r="U59" s="265"/>
      <c r="V59" s="265"/>
      <c r="W59" s="265"/>
      <c r="X59" s="265"/>
      <c r="Y59" s="265"/>
      <c r="Z59" s="265"/>
      <c r="AA59" s="265"/>
      <c r="AB59" s="265"/>
      <c r="AC59" s="265"/>
      <c r="AD59" s="266"/>
      <c r="AE59" s="266"/>
      <c r="AF59" s="266"/>
      <c r="AG59" s="266"/>
    </row>
    <row r="60" spans="12:15" ht="23.25" customHeight="1">
      <c r="L60" s="247"/>
      <c r="O60" s="27"/>
    </row>
    <row r="61" ht="23.25" customHeight="1">
      <c r="O61" s="27"/>
    </row>
  </sheetData>
  <sheetProtection/>
  <mergeCells count="311">
    <mergeCell ref="L42:AG42"/>
    <mergeCell ref="A3:I3"/>
    <mergeCell ref="A5:I5"/>
    <mergeCell ref="L3:AJ3"/>
    <mergeCell ref="L5:AJ5"/>
    <mergeCell ref="Q49:AC49"/>
    <mergeCell ref="AA9:AA10"/>
    <mergeCell ref="AB9:AB10"/>
    <mergeCell ref="AI38:AJ38"/>
    <mergeCell ref="AI35:AJ35"/>
    <mergeCell ref="AI36:AJ36"/>
    <mergeCell ref="AI37:AJ37"/>
    <mergeCell ref="AI31:AJ31"/>
    <mergeCell ref="AI34:AJ34"/>
    <mergeCell ref="AI27:AJ27"/>
    <mergeCell ref="AI28:AJ28"/>
    <mergeCell ref="AI29:AJ29"/>
    <mergeCell ref="AI30:AJ30"/>
    <mergeCell ref="AI23:AJ23"/>
    <mergeCell ref="AI24:AJ24"/>
    <mergeCell ref="AI26:AJ26"/>
    <mergeCell ref="AI15:AJ15"/>
    <mergeCell ref="AI16:AJ16"/>
    <mergeCell ref="AI17:AJ17"/>
    <mergeCell ref="AI18:AJ18"/>
    <mergeCell ref="AI33:AJ33"/>
    <mergeCell ref="AI32:AJ32"/>
    <mergeCell ref="AI19:AJ19"/>
    <mergeCell ref="AI20:AJ20"/>
    <mergeCell ref="AI21:AJ21"/>
    <mergeCell ref="AI22:AJ22"/>
    <mergeCell ref="B7:B8"/>
    <mergeCell ref="A7:A8"/>
    <mergeCell ref="AC10:AD10"/>
    <mergeCell ref="L7:L10"/>
    <mergeCell ref="N7:N10"/>
    <mergeCell ref="I7:I8"/>
    <mergeCell ref="C7:H7"/>
    <mergeCell ref="P8:P9"/>
    <mergeCell ref="Y11:Z11"/>
    <mergeCell ref="AC11:AD11"/>
    <mergeCell ref="AE11:AF11"/>
    <mergeCell ref="Q11:R11"/>
    <mergeCell ref="S11:T11"/>
    <mergeCell ref="U11:V11"/>
    <mergeCell ref="W11:X11"/>
    <mergeCell ref="Q12:R12"/>
    <mergeCell ref="S12:T12"/>
    <mergeCell ref="U12:V12"/>
    <mergeCell ref="W12:X12"/>
    <mergeCell ref="Y12:Z12"/>
    <mergeCell ref="AC12:AD12"/>
    <mergeCell ref="Y13:Z13"/>
    <mergeCell ref="AC13:AD13"/>
    <mergeCell ref="AE13:AF13"/>
    <mergeCell ref="AG13:AH13"/>
    <mergeCell ref="Q13:R13"/>
    <mergeCell ref="S13:T13"/>
    <mergeCell ref="U13:V13"/>
    <mergeCell ref="W13:X13"/>
    <mergeCell ref="Y14:Z14"/>
    <mergeCell ref="AC14:AD14"/>
    <mergeCell ref="AE14:AF14"/>
    <mergeCell ref="AG14:AH14"/>
    <mergeCell ref="Q14:R14"/>
    <mergeCell ref="S14:T14"/>
    <mergeCell ref="U14:V14"/>
    <mergeCell ref="W14:X14"/>
    <mergeCell ref="Y15:Z15"/>
    <mergeCell ref="AC15:AD15"/>
    <mergeCell ref="AE15:AF15"/>
    <mergeCell ref="AG15:AH15"/>
    <mergeCell ref="Q15:R15"/>
    <mergeCell ref="S15:T15"/>
    <mergeCell ref="U15:V15"/>
    <mergeCell ref="W15:X15"/>
    <mergeCell ref="Y16:Z16"/>
    <mergeCell ref="AC16:AD16"/>
    <mergeCell ref="AE16:AF16"/>
    <mergeCell ref="AG16:AH16"/>
    <mergeCell ref="Q16:R16"/>
    <mergeCell ref="S16:T16"/>
    <mergeCell ref="U16:V16"/>
    <mergeCell ref="W16:X16"/>
    <mergeCell ref="Y17:Z17"/>
    <mergeCell ref="AC17:AD17"/>
    <mergeCell ref="AE17:AF17"/>
    <mergeCell ref="AG17:AH17"/>
    <mergeCell ref="Q17:R17"/>
    <mergeCell ref="S17:T17"/>
    <mergeCell ref="U17:V17"/>
    <mergeCell ref="W17:X17"/>
    <mergeCell ref="Y18:Z18"/>
    <mergeCell ref="AC18:AD18"/>
    <mergeCell ref="AE18:AF18"/>
    <mergeCell ref="AG18:AH18"/>
    <mergeCell ref="Q18:R18"/>
    <mergeCell ref="S18:T18"/>
    <mergeCell ref="U18:V18"/>
    <mergeCell ref="W18:X18"/>
    <mergeCell ref="Y19:Z19"/>
    <mergeCell ref="AC19:AD19"/>
    <mergeCell ref="AE19:AF19"/>
    <mergeCell ref="AG19:AH19"/>
    <mergeCell ref="Q19:R19"/>
    <mergeCell ref="S19:T19"/>
    <mergeCell ref="U19:V19"/>
    <mergeCell ref="W19:X19"/>
    <mergeCell ref="Y20:Z20"/>
    <mergeCell ref="AC20:AD20"/>
    <mergeCell ref="AE20:AF20"/>
    <mergeCell ref="AG20:AH20"/>
    <mergeCell ref="Q20:R20"/>
    <mergeCell ref="S20:T20"/>
    <mergeCell ref="U20:V20"/>
    <mergeCell ref="W20:X20"/>
    <mergeCell ref="Y21:Z21"/>
    <mergeCell ref="AC21:AD21"/>
    <mergeCell ref="AE21:AF21"/>
    <mergeCell ref="AG21:AH21"/>
    <mergeCell ref="Q21:R21"/>
    <mergeCell ref="S21:T21"/>
    <mergeCell ref="U21:V21"/>
    <mergeCell ref="W21:X21"/>
    <mergeCell ref="Y22:Z22"/>
    <mergeCell ref="AC22:AD22"/>
    <mergeCell ref="AE22:AF22"/>
    <mergeCell ref="AG22:AH22"/>
    <mergeCell ref="Q22:R22"/>
    <mergeCell ref="S22:T22"/>
    <mergeCell ref="U22:V22"/>
    <mergeCell ref="W22:X22"/>
    <mergeCell ref="Y23:Z23"/>
    <mergeCell ref="AC23:AD23"/>
    <mergeCell ref="AE23:AF23"/>
    <mergeCell ref="AG23:AH23"/>
    <mergeCell ref="Q23:R23"/>
    <mergeCell ref="S23:T23"/>
    <mergeCell ref="U23:V23"/>
    <mergeCell ref="W23:X23"/>
    <mergeCell ref="Y24:Z24"/>
    <mergeCell ref="AC24:AD24"/>
    <mergeCell ref="AE24:AF24"/>
    <mergeCell ref="AG24:AH24"/>
    <mergeCell ref="Q24:R24"/>
    <mergeCell ref="S24:T24"/>
    <mergeCell ref="U24:V24"/>
    <mergeCell ref="W24:X24"/>
    <mergeCell ref="Y26:Z26"/>
    <mergeCell ref="AC26:AD26"/>
    <mergeCell ref="AE26:AF26"/>
    <mergeCell ref="AG26:AH26"/>
    <mergeCell ref="Q26:R26"/>
    <mergeCell ref="S26:T26"/>
    <mergeCell ref="U26:V26"/>
    <mergeCell ref="W26:X26"/>
    <mergeCell ref="Y27:Z27"/>
    <mergeCell ref="AC27:AD27"/>
    <mergeCell ref="AE27:AF27"/>
    <mergeCell ref="AG27:AH27"/>
    <mergeCell ref="Q27:R27"/>
    <mergeCell ref="S27:T27"/>
    <mergeCell ref="U27:V27"/>
    <mergeCell ref="W27:X27"/>
    <mergeCell ref="Y28:Z28"/>
    <mergeCell ref="AC28:AD28"/>
    <mergeCell ref="AE28:AF28"/>
    <mergeCell ref="AG28:AH28"/>
    <mergeCell ref="Q28:R28"/>
    <mergeCell ref="S28:T28"/>
    <mergeCell ref="U28:V28"/>
    <mergeCell ref="W28:X28"/>
    <mergeCell ref="Y29:Z29"/>
    <mergeCell ref="AC29:AD29"/>
    <mergeCell ref="AE29:AF29"/>
    <mergeCell ref="AG29:AH29"/>
    <mergeCell ref="Q29:R29"/>
    <mergeCell ref="S29:T29"/>
    <mergeCell ref="U29:V29"/>
    <mergeCell ref="W29:X29"/>
    <mergeCell ref="Y30:Z30"/>
    <mergeCell ref="AC30:AD30"/>
    <mergeCell ref="AE30:AF30"/>
    <mergeCell ref="AG30:AH30"/>
    <mergeCell ref="Q30:R30"/>
    <mergeCell ref="S30:T30"/>
    <mergeCell ref="U30:V30"/>
    <mergeCell ref="W30:X30"/>
    <mergeCell ref="Y31:Z31"/>
    <mergeCell ref="AC31:AD31"/>
    <mergeCell ref="AE31:AF31"/>
    <mergeCell ref="AG31:AH31"/>
    <mergeCell ref="Q31:R31"/>
    <mergeCell ref="S31:T31"/>
    <mergeCell ref="U31:V31"/>
    <mergeCell ref="W31:X31"/>
    <mergeCell ref="Y32:Z32"/>
    <mergeCell ref="AC32:AD32"/>
    <mergeCell ref="AE32:AF32"/>
    <mergeCell ref="AG32:AH32"/>
    <mergeCell ref="Q32:R32"/>
    <mergeCell ref="S32:T32"/>
    <mergeCell ref="U32:V32"/>
    <mergeCell ref="W32:X32"/>
    <mergeCell ref="Y33:Z33"/>
    <mergeCell ref="AC33:AD33"/>
    <mergeCell ref="AE33:AF33"/>
    <mergeCell ref="AG33:AH33"/>
    <mergeCell ref="Q33:R33"/>
    <mergeCell ref="S33:T33"/>
    <mergeCell ref="U33:V33"/>
    <mergeCell ref="W33:X33"/>
    <mergeCell ref="Y34:Z34"/>
    <mergeCell ref="AC34:AD34"/>
    <mergeCell ref="AE34:AF34"/>
    <mergeCell ref="Q34:R34"/>
    <mergeCell ref="S34:T34"/>
    <mergeCell ref="U34:V34"/>
    <mergeCell ref="W34:X34"/>
    <mergeCell ref="AC36:AD36"/>
    <mergeCell ref="AE36:AF36"/>
    <mergeCell ref="Q36:R36"/>
    <mergeCell ref="S36:T36"/>
    <mergeCell ref="U36:V36"/>
    <mergeCell ref="W36:X36"/>
    <mergeCell ref="AD48:AE48"/>
    <mergeCell ref="AF48:AG48"/>
    <mergeCell ref="Q37:R37"/>
    <mergeCell ref="S37:T37"/>
    <mergeCell ref="U37:V37"/>
    <mergeCell ref="W37:X37"/>
    <mergeCell ref="AG37:AH37"/>
    <mergeCell ref="Y37:Z37"/>
    <mergeCell ref="AC37:AD37"/>
    <mergeCell ref="AE37:AF37"/>
    <mergeCell ref="AD55:AE55"/>
    <mergeCell ref="AF55:AG55"/>
    <mergeCell ref="AD52:AE52"/>
    <mergeCell ref="AF52:AG52"/>
    <mergeCell ref="AD53:AE53"/>
    <mergeCell ref="AF53:AG53"/>
    <mergeCell ref="AD51:AE51"/>
    <mergeCell ref="AF51:AG51"/>
    <mergeCell ref="AD49:AE49"/>
    <mergeCell ref="AF49:AG49"/>
    <mergeCell ref="AD54:AE54"/>
    <mergeCell ref="AF54:AG54"/>
    <mergeCell ref="AD58:AE58"/>
    <mergeCell ref="AF58:AG58"/>
    <mergeCell ref="AD56:AE56"/>
    <mergeCell ref="AF56:AG56"/>
    <mergeCell ref="AD57:AE57"/>
    <mergeCell ref="AF57:AG57"/>
    <mergeCell ref="Q9:R10"/>
    <mergeCell ref="S9:T10"/>
    <mergeCell ref="U9:V10"/>
    <mergeCell ref="Y9:Z10"/>
    <mergeCell ref="W9:X9"/>
    <mergeCell ref="W10:X10"/>
    <mergeCell ref="AI13:AJ13"/>
    <mergeCell ref="AI14:AJ14"/>
    <mergeCell ref="Q35:R35"/>
    <mergeCell ref="S35:T35"/>
    <mergeCell ref="U35:V35"/>
    <mergeCell ref="W35:X35"/>
    <mergeCell ref="AC35:AD35"/>
    <mergeCell ref="AE35:AF35"/>
    <mergeCell ref="AG35:AH35"/>
    <mergeCell ref="Y35:Z35"/>
    <mergeCell ref="AG11:AH11"/>
    <mergeCell ref="AE8:AF10"/>
    <mergeCell ref="AI11:AJ11"/>
    <mergeCell ref="AI12:AJ12"/>
    <mergeCell ref="AG8:AH10"/>
    <mergeCell ref="AI7:AJ10"/>
    <mergeCell ref="AE12:AF12"/>
    <mergeCell ref="AG12:AH12"/>
    <mergeCell ref="L44:L47"/>
    <mergeCell ref="N44:N47"/>
    <mergeCell ref="Q44:AE44"/>
    <mergeCell ref="AF44:AG47"/>
    <mergeCell ref="Q45:AC46"/>
    <mergeCell ref="AD45:AE47"/>
    <mergeCell ref="AB47:AC47"/>
    <mergeCell ref="P45:P46"/>
    <mergeCell ref="AG38:AH38"/>
    <mergeCell ref="Y38:Z38"/>
    <mergeCell ref="AC38:AD38"/>
    <mergeCell ref="AE38:AF38"/>
    <mergeCell ref="Q38:R38"/>
    <mergeCell ref="S38:T38"/>
    <mergeCell ref="U38:V38"/>
    <mergeCell ref="Y36:Z36"/>
    <mergeCell ref="M7:M10"/>
    <mergeCell ref="M44:M47"/>
    <mergeCell ref="AD59:AE59"/>
    <mergeCell ref="AF59:AG59"/>
    <mergeCell ref="W38:X38"/>
    <mergeCell ref="Q8:AD8"/>
    <mergeCell ref="AC9:AD9"/>
    <mergeCell ref="AG36:AH36"/>
    <mergeCell ref="AG34:AH34"/>
    <mergeCell ref="Q25:R25"/>
    <mergeCell ref="AE25:AF25"/>
    <mergeCell ref="AC25:AD25"/>
    <mergeCell ref="AG25:AH25"/>
    <mergeCell ref="AI25:AJ25"/>
    <mergeCell ref="S25:T25"/>
    <mergeCell ref="U25:V25"/>
    <mergeCell ref="W25:X25"/>
    <mergeCell ref="Y25:Z25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00390625" style="153" customWidth="1"/>
    <col min="2" max="2" width="9.125" style="153" customWidth="1"/>
    <col min="3" max="3" width="11.00390625" style="153" customWidth="1"/>
    <col min="4" max="4" width="11.125" style="153" customWidth="1"/>
    <col min="5" max="5" width="12.25390625" style="153" customWidth="1"/>
    <col min="6" max="7" width="4.75390625" style="153" customWidth="1"/>
    <col min="8" max="8" width="6.00390625" style="153" customWidth="1"/>
    <col min="9" max="9" width="5.125" style="153" customWidth="1"/>
    <col min="10" max="10" width="5.75390625" style="153" customWidth="1"/>
    <col min="11" max="11" width="12.875" style="153" customWidth="1"/>
    <col min="12" max="12" width="13.25390625" style="153" customWidth="1"/>
    <col min="13" max="13" width="5.875" style="153" customWidth="1"/>
    <col min="14" max="15" width="4.75390625" style="153" customWidth="1"/>
    <col min="16" max="16" width="5.75390625" style="153" customWidth="1"/>
    <col min="17" max="17" width="5.625" style="153" customWidth="1"/>
    <col min="18" max="16384" width="9.00390625" style="153" customWidth="1"/>
  </cols>
  <sheetData>
    <row r="1" ht="14.25">
      <c r="A1" s="293" t="s">
        <v>88</v>
      </c>
    </row>
    <row r="3" spans="1:17" ht="17.25">
      <c r="A3" s="294" t="s">
        <v>233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</row>
    <row r="4" spans="1:17" ht="14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</row>
    <row r="5" spans="1:17" ht="17.25" customHeight="1">
      <c r="A5" s="129" t="s">
        <v>234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</row>
    <row r="6" spans="1:18" ht="15" thickBot="1">
      <c r="A6" s="7"/>
      <c r="B6" s="31"/>
      <c r="C6" s="31"/>
      <c r="D6" s="31"/>
      <c r="E6" s="31"/>
      <c r="F6" s="31"/>
      <c r="G6" s="31"/>
      <c r="H6" s="31"/>
      <c r="I6" s="32"/>
      <c r="J6" s="142"/>
      <c r="K6" s="142"/>
      <c r="L6" s="142"/>
      <c r="M6" s="142"/>
      <c r="N6" s="142"/>
      <c r="O6" s="142"/>
      <c r="P6" s="142"/>
      <c r="Q6" s="142"/>
      <c r="R6" s="152"/>
    </row>
    <row r="7" spans="1:18" ht="14.25" customHeight="1">
      <c r="A7" s="308" t="s">
        <v>90</v>
      </c>
      <c r="B7" s="309" t="s">
        <v>241</v>
      </c>
      <c r="C7" s="130" t="s">
        <v>242</v>
      </c>
      <c r="D7" s="132" t="s">
        <v>243</v>
      </c>
      <c r="E7" s="132" t="s">
        <v>97</v>
      </c>
      <c r="F7" s="124" t="s">
        <v>244</v>
      </c>
      <c r="G7" s="125"/>
      <c r="H7" s="125"/>
      <c r="I7" s="125"/>
      <c r="J7" s="126"/>
      <c r="K7" s="131" t="s">
        <v>236</v>
      </c>
      <c r="L7" s="311" t="s">
        <v>237</v>
      </c>
      <c r="M7" s="59" t="s">
        <v>124</v>
      </c>
      <c r="N7" s="60"/>
      <c r="O7" s="80"/>
      <c r="P7" s="286" t="s">
        <v>239</v>
      </c>
      <c r="Q7" s="287"/>
      <c r="R7" s="152"/>
    </row>
    <row r="8" spans="1:18" ht="14.25" customHeight="1">
      <c r="A8" s="185"/>
      <c r="B8" s="310"/>
      <c r="C8" s="130"/>
      <c r="D8" s="133"/>
      <c r="E8" s="133"/>
      <c r="F8" s="134"/>
      <c r="G8" s="129"/>
      <c r="H8" s="129"/>
      <c r="I8" s="129"/>
      <c r="J8" s="135"/>
      <c r="K8" s="131"/>
      <c r="L8" s="312"/>
      <c r="M8" s="127" t="s">
        <v>125</v>
      </c>
      <c r="N8" s="127" t="s">
        <v>126</v>
      </c>
      <c r="O8" s="127" t="s">
        <v>127</v>
      </c>
      <c r="P8" s="127" t="s">
        <v>238</v>
      </c>
      <c r="Q8" s="128" t="s">
        <v>20</v>
      </c>
      <c r="R8" s="152"/>
    </row>
    <row r="9" spans="1:18" ht="14.25" customHeight="1">
      <c r="A9" s="185"/>
      <c r="B9" s="310"/>
      <c r="C9" s="130"/>
      <c r="D9" s="133"/>
      <c r="E9" s="133"/>
      <c r="F9" s="134"/>
      <c r="G9" s="129"/>
      <c r="H9" s="129"/>
      <c r="I9" s="129"/>
      <c r="J9" s="135"/>
      <c r="K9" s="131"/>
      <c r="L9" s="312"/>
      <c r="M9" s="127"/>
      <c r="N9" s="127"/>
      <c r="O9" s="127"/>
      <c r="P9" s="127"/>
      <c r="Q9" s="128"/>
      <c r="R9" s="152"/>
    </row>
    <row r="10" spans="1:18" ht="14.25">
      <c r="A10" s="186"/>
      <c r="B10" s="41" t="s">
        <v>240</v>
      </c>
      <c r="C10" s="10" t="s">
        <v>91</v>
      </c>
      <c r="D10" s="46" t="s">
        <v>91</v>
      </c>
      <c r="E10" s="46" t="s">
        <v>98</v>
      </c>
      <c r="F10" s="288" t="s">
        <v>116</v>
      </c>
      <c r="G10" s="289" t="s">
        <v>117</v>
      </c>
      <c r="H10" s="289" t="s">
        <v>119</v>
      </c>
      <c r="I10" s="289" t="s">
        <v>122</v>
      </c>
      <c r="J10" s="289" t="s">
        <v>121</v>
      </c>
      <c r="K10" s="49" t="s">
        <v>230</v>
      </c>
      <c r="L10" s="49" t="s">
        <v>230</v>
      </c>
      <c r="M10" s="127"/>
      <c r="N10" s="127"/>
      <c r="O10" s="127"/>
      <c r="P10" s="127"/>
      <c r="Q10" s="128"/>
      <c r="R10" s="152"/>
    </row>
    <row r="11" spans="1:18" s="292" customFormat="1" ht="14.25">
      <c r="A11" s="303" t="s">
        <v>89</v>
      </c>
      <c r="B11" s="304">
        <f>SUM(B13:B20,B22:B54,)</f>
        <v>257</v>
      </c>
      <c r="C11" s="304">
        <f>SUM(C13:C20,C22:C54,)</f>
        <v>133773</v>
      </c>
      <c r="D11" s="304">
        <f aca="true" t="shared" si="0" ref="D11:J11">SUM(D13:D20,D22:D54,)</f>
        <v>103554</v>
      </c>
      <c r="E11" s="304">
        <v>34807</v>
      </c>
      <c r="F11" s="304">
        <f t="shared" si="0"/>
        <v>42</v>
      </c>
      <c r="G11" s="304">
        <f t="shared" si="0"/>
        <v>61</v>
      </c>
      <c r="H11" s="304">
        <f t="shared" si="0"/>
        <v>128</v>
      </c>
      <c r="I11" s="304">
        <f t="shared" si="0"/>
        <v>17</v>
      </c>
      <c r="J11" s="305">
        <f t="shared" si="0"/>
        <v>11</v>
      </c>
      <c r="K11" s="305">
        <v>35931</v>
      </c>
      <c r="L11" s="305">
        <f aca="true" t="shared" si="1" ref="L11:Q11">SUM(L13:L20,L22:L54,)</f>
        <v>8957517</v>
      </c>
      <c r="M11" s="305">
        <f t="shared" si="1"/>
        <v>235</v>
      </c>
      <c r="N11" s="305">
        <f t="shared" si="1"/>
        <v>15</v>
      </c>
      <c r="O11" s="305">
        <f t="shared" si="1"/>
        <v>7</v>
      </c>
      <c r="P11" s="305">
        <f t="shared" si="1"/>
        <v>134</v>
      </c>
      <c r="Q11" s="305">
        <f t="shared" si="1"/>
        <v>123</v>
      </c>
      <c r="R11" s="291"/>
    </row>
    <row r="12" spans="1:18" ht="14.25">
      <c r="A12" s="30"/>
      <c r="B12" s="295"/>
      <c r="C12" s="296"/>
      <c r="D12" s="296"/>
      <c r="E12" s="296"/>
      <c r="F12" s="297"/>
      <c r="G12" s="297"/>
      <c r="H12" s="297"/>
      <c r="I12" s="297"/>
      <c r="J12" s="298"/>
      <c r="K12" s="283"/>
      <c r="L12" s="283"/>
      <c r="M12" s="283"/>
      <c r="N12" s="283"/>
      <c r="O12" s="283"/>
      <c r="P12" s="283"/>
      <c r="Q12" s="283"/>
      <c r="R12" s="152"/>
    </row>
    <row r="13" spans="1:18" ht="14.25">
      <c r="A13" s="19" t="s">
        <v>26</v>
      </c>
      <c r="B13" s="299">
        <v>38</v>
      </c>
      <c r="C13" s="306">
        <v>14685</v>
      </c>
      <c r="D13" s="306">
        <v>10551</v>
      </c>
      <c r="E13" s="306">
        <v>3182</v>
      </c>
      <c r="F13" s="282">
        <v>6</v>
      </c>
      <c r="G13" s="282">
        <v>14</v>
      </c>
      <c r="H13" s="282">
        <v>17</v>
      </c>
      <c r="I13" s="282">
        <v>1</v>
      </c>
      <c r="J13" s="283"/>
      <c r="K13" s="283">
        <v>2056</v>
      </c>
      <c r="L13" s="283">
        <v>604200</v>
      </c>
      <c r="M13" s="283">
        <v>34</v>
      </c>
      <c r="N13" s="283">
        <v>3</v>
      </c>
      <c r="O13" s="283">
        <v>1</v>
      </c>
      <c r="P13" s="283" t="s">
        <v>147</v>
      </c>
      <c r="Q13" s="283">
        <v>38</v>
      </c>
      <c r="R13" s="152"/>
    </row>
    <row r="14" spans="1:18" ht="14.25">
      <c r="A14" s="19" t="s">
        <v>29</v>
      </c>
      <c r="B14" s="299">
        <v>14</v>
      </c>
      <c r="C14" s="306">
        <v>11272</v>
      </c>
      <c r="D14" s="306">
        <v>10575</v>
      </c>
      <c r="E14" s="306">
        <v>6539</v>
      </c>
      <c r="F14" s="282">
        <v>7</v>
      </c>
      <c r="G14" s="282"/>
      <c r="H14" s="282">
        <v>5</v>
      </c>
      <c r="I14" s="282">
        <v>2</v>
      </c>
      <c r="J14" s="283"/>
      <c r="K14" s="283">
        <v>6592</v>
      </c>
      <c r="L14" s="283">
        <v>1539420</v>
      </c>
      <c r="M14" s="283">
        <v>14</v>
      </c>
      <c r="N14" s="283" t="s">
        <v>147</v>
      </c>
      <c r="O14" s="283" t="s">
        <v>147</v>
      </c>
      <c r="P14" s="283">
        <v>13</v>
      </c>
      <c r="Q14" s="283">
        <v>1</v>
      </c>
      <c r="R14" s="152"/>
    </row>
    <row r="15" spans="1:18" ht="14.25">
      <c r="A15" s="19" t="s">
        <v>58</v>
      </c>
      <c r="B15" s="299">
        <v>15</v>
      </c>
      <c r="C15" s="306">
        <v>4361</v>
      </c>
      <c r="D15" s="306">
        <v>3237</v>
      </c>
      <c r="E15" s="306">
        <v>694</v>
      </c>
      <c r="F15" s="282"/>
      <c r="G15" s="282">
        <v>12</v>
      </c>
      <c r="H15" s="282"/>
      <c r="I15" s="282"/>
      <c r="J15" s="283">
        <v>3</v>
      </c>
      <c r="K15" s="283">
        <v>563</v>
      </c>
      <c r="L15" s="283">
        <v>184357</v>
      </c>
      <c r="M15" s="283">
        <v>15</v>
      </c>
      <c r="N15" s="283" t="s">
        <v>147</v>
      </c>
      <c r="O15" s="283" t="s">
        <v>147</v>
      </c>
      <c r="P15" s="283">
        <v>12</v>
      </c>
      <c r="Q15" s="283">
        <v>3</v>
      </c>
      <c r="R15" s="152"/>
    </row>
    <row r="16" spans="1:18" ht="14.25">
      <c r="A16" s="19" t="s">
        <v>30</v>
      </c>
      <c r="B16" s="299">
        <v>4</v>
      </c>
      <c r="C16" s="306">
        <v>7130</v>
      </c>
      <c r="D16" s="306">
        <v>5942</v>
      </c>
      <c r="E16" s="306">
        <v>3135</v>
      </c>
      <c r="F16" s="282">
        <v>2</v>
      </c>
      <c r="G16" s="282"/>
      <c r="H16" s="282"/>
      <c r="I16" s="282">
        <v>2</v>
      </c>
      <c r="J16" s="283"/>
      <c r="K16" s="283">
        <v>3285</v>
      </c>
      <c r="L16" s="283">
        <v>591880</v>
      </c>
      <c r="M16" s="283">
        <v>3</v>
      </c>
      <c r="N16" s="283">
        <v>1</v>
      </c>
      <c r="O16" s="283" t="s">
        <v>147</v>
      </c>
      <c r="P16" s="283">
        <v>3</v>
      </c>
      <c r="Q16" s="283">
        <v>1</v>
      </c>
      <c r="R16" s="152"/>
    </row>
    <row r="17" spans="1:18" ht="14.25">
      <c r="A17" s="19" t="s">
        <v>31</v>
      </c>
      <c r="B17" s="299">
        <v>6</v>
      </c>
      <c r="C17" s="306">
        <v>6930</v>
      </c>
      <c r="D17" s="306">
        <v>6002</v>
      </c>
      <c r="E17" s="306">
        <v>1770</v>
      </c>
      <c r="F17" s="282">
        <v>5</v>
      </c>
      <c r="G17" s="282"/>
      <c r="H17" s="282">
        <v>1</v>
      </c>
      <c r="I17" s="282"/>
      <c r="J17" s="283"/>
      <c r="K17" s="283">
        <v>1685</v>
      </c>
      <c r="L17" s="283">
        <v>320880</v>
      </c>
      <c r="M17" s="283">
        <v>6</v>
      </c>
      <c r="N17" s="283" t="s">
        <v>147</v>
      </c>
      <c r="O17" s="283" t="s">
        <v>147</v>
      </c>
      <c r="P17" s="283">
        <v>6</v>
      </c>
      <c r="Q17" s="283" t="s">
        <v>147</v>
      </c>
      <c r="R17" s="152"/>
    </row>
    <row r="18" spans="1:17" ht="14.25">
      <c r="A18" s="19" t="s">
        <v>70</v>
      </c>
      <c r="B18" s="299">
        <v>7</v>
      </c>
      <c r="C18" s="306">
        <v>7036</v>
      </c>
      <c r="D18" s="306">
        <v>5759</v>
      </c>
      <c r="E18" s="306">
        <v>1866</v>
      </c>
      <c r="F18" s="282"/>
      <c r="G18" s="282">
        <v>1</v>
      </c>
      <c r="H18" s="282">
        <v>4</v>
      </c>
      <c r="I18" s="282"/>
      <c r="J18" s="281">
        <v>2</v>
      </c>
      <c r="K18" s="281">
        <v>2578</v>
      </c>
      <c r="L18" s="281">
        <v>605351</v>
      </c>
      <c r="M18" s="281">
        <v>7</v>
      </c>
      <c r="N18" s="281" t="s">
        <v>147</v>
      </c>
      <c r="O18" s="281" t="s">
        <v>147</v>
      </c>
      <c r="P18" s="281">
        <v>7</v>
      </c>
      <c r="Q18" s="281" t="s">
        <v>147</v>
      </c>
    </row>
    <row r="19" spans="1:17" ht="14.25">
      <c r="A19" s="19" t="s">
        <v>71</v>
      </c>
      <c r="B19" s="299">
        <v>5</v>
      </c>
      <c r="C19" s="306">
        <v>1900</v>
      </c>
      <c r="D19" s="306">
        <v>1757</v>
      </c>
      <c r="E19" s="306">
        <v>299</v>
      </c>
      <c r="F19" s="282">
        <v>1</v>
      </c>
      <c r="G19" s="282">
        <v>2</v>
      </c>
      <c r="H19" s="282">
        <v>1</v>
      </c>
      <c r="I19" s="282">
        <v>1</v>
      </c>
      <c r="J19" s="281"/>
      <c r="K19" s="281">
        <v>559</v>
      </c>
      <c r="L19" s="281">
        <v>115607</v>
      </c>
      <c r="M19" s="281">
        <v>4</v>
      </c>
      <c r="N19" s="281">
        <v>1</v>
      </c>
      <c r="O19" s="281" t="s">
        <v>147</v>
      </c>
      <c r="P19" s="281">
        <v>5</v>
      </c>
      <c r="Q19" s="281" t="s">
        <v>147</v>
      </c>
    </row>
    <row r="20" spans="1:17" ht="14.25">
      <c r="A20" s="19" t="s">
        <v>32</v>
      </c>
      <c r="B20" s="299">
        <v>51</v>
      </c>
      <c r="C20" s="306">
        <v>20394</v>
      </c>
      <c r="D20" s="306">
        <v>10212</v>
      </c>
      <c r="E20" s="306">
        <v>3998</v>
      </c>
      <c r="F20" s="282"/>
      <c r="G20" s="282"/>
      <c r="H20" s="282">
        <v>51</v>
      </c>
      <c r="I20" s="282"/>
      <c r="J20" s="281"/>
      <c r="K20" s="281">
        <v>4009</v>
      </c>
      <c r="L20" s="281">
        <v>1066106</v>
      </c>
      <c r="M20" s="281">
        <v>51</v>
      </c>
      <c r="N20" s="281" t="s">
        <v>147</v>
      </c>
      <c r="O20" s="281" t="s">
        <v>147</v>
      </c>
      <c r="P20" s="281">
        <v>4</v>
      </c>
      <c r="Q20" s="281">
        <v>47</v>
      </c>
    </row>
    <row r="21" spans="1:17" ht="14.25">
      <c r="A21" s="19"/>
      <c r="B21" s="299"/>
      <c r="C21" s="282"/>
      <c r="D21" s="282"/>
      <c r="E21" s="282"/>
      <c r="F21" s="282"/>
      <c r="G21" s="282"/>
      <c r="H21" s="282"/>
      <c r="I21" s="282"/>
      <c r="J21" s="281"/>
      <c r="K21" s="281"/>
      <c r="L21" s="281"/>
      <c r="M21" s="281"/>
      <c r="N21" s="281"/>
      <c r="O21" s="281"/>
      <c r="P21" s="281"/>
      <c r="Q21" s="281"/>
    </row>
    <row r="22" spans="1:17" ht="14.25">
      <c r="A22" s="29" t="s">
        <v>59</v>
      </c>
      <c r="B22" s="299">
        <v>3</v>
      </c>
      <c r="C22" s="306">
        <v>730</v>
      </c>
      <c r="D22" s="306">
        <v>267</v>
      </c>
      <c r="E22" s="306">
        <v>109</v>
      </c>
      <c r="F22" s="282">
        <v>3</v>
      </c>
      <c r="G22" s="282"/>
      <c r="H22" s="282"/>
      <c r="I22" s="282"/>
      <c r="J22" s="281"/>
      <c r="K22" s="281">
        <v>65</v>
      </c>
      <c r="L22" s="281">
        <v>18000</v>
      </c>
      <c r="M22" s="281">
        <v>3</v>
      </c>
      <c r="N22" s="281" t="s">
        <v>147</v>
      </c>
      <c r="O22" s="281" t="s">
        <v>147</v>
      </c>
      <c r="P22" s="281">
        <v>3</v>
      </c>
      <c r="Q22" s="281" t="s">
        <v>147</v>
      </c>
    </row>
    <row r="23" spans="1:17" ht="14.25">
      <c r="A23" s="29" t="s">
        <v>33</v>
      </c>
      <c r="B23" s="299">
        <v>1</v>
      </c>
      <c r="C23" s="306">
        <v>400</v>
      </c>
      <c r="D23" s="306">
        <v>300</v>
      </c>
      <c r="E23" s="306">
        <v>200</v>
      </c>
      <c r="F23" s="282"/>
      <c r="G23" s="282"/>
      <c r="H23" s="282">
        <v>1</v>
      </c>
      <c r="I23" s="282"/>
      <c r="J23" s="281"/>
      <c r="K23" s="281">
        <v>250</v>
      </c>
      <c r="L23" s="281">
        <v>5810</v>
      </c>
      <c r="M23" s="281">
        <v>1</v>
      </c>
      <c r="N23" s="281" t="s">
        <v>147</v>
      </c>
      <c r="O23" s="281" t="s">
        <v>147</v>
      </c>
      <c r="P23" s="281" t="s">
        <v>147</v>
      </c>
      <c r="Q23" s="281">
        <v>1</v>
      </c>
    </row>
    <row r="24" spans="1:17" ht="14.25">
      <c r="A24" s="29" t="s">
        <v>72</v>
      </c>
      <c r="B24" s="299" t="s">
        <v>148</v>
      </c>
      <c r="C24" s="306" t="s">
        <v>147</v>
      </c>
      <c r="D24" s="306" t="s">
        <v>147</v>
      </c>
      <c r="E24" s="306" t="s">
        <v>147</v>
      </c>
      <c r="F24" s="282"/>
      <c r="G24" s="282"/>
      <c r="H24" s="282"/>
      <c r="I24" s="282"/>
      <c r="J24" s="281"/>
      <c r="K24" s="281" t="s">
        <v>147</v>
      </c>
      <c r="L24" s="281" t="s">
        <v>147</v>
      </c>
      <c r="M24" s="281" t="s">
        <v>147</v>
      </c>
      <c r="N24" s="281" t="s">
        <v>147</v>
      </c>
      <c r="O24" s="281" t="s">
        <v>147</v>
      </c>
      <c r="P24" s="281" t="s">
        <v>147</v>
      </c>
      <c r="Q24" s="281" t="s">
        <v>147</v>
      </c>
    </row>
    <row r="25" spans="1:17" ht="14.25">
      <c r="A25" s="29" t="s">
        <v>61</v>
      </c>
      <c r="B25" s="299">
        <v>3</v>
      </c>
      <c r="C25" s="306">
        <v>660</v>
      </c>
      <c r="D25" s="306">
        <v>660</v>
      </c>
      <c r="E25" s="306">
        <v>109</v>
      </c>
      <c r="F25" s="282">
        <v>1</v>
      </c>
      <c r="G25" s="282">
        <v>1</v>
      </c>
      <c r="H25" s="282"/>
      <c r="I25" s="282">
        <v>1</v>
      </c>
      <c r="J25" s="281"/>
      <c r="K25" s="281">
        <v>140</v>
      </c>
      <c r="L25" s="281">
        <v>33145</v>
      </c>
      <c r="M25" s="281">
        <v>3</v>
      </c>
      <c r="N25" s="281" t="s">
        <v>147</v>
      </c>
      <c r="O25" s="281" t="s">
        <v>147</v>
      </c>
      <c r="P25" s="281">
        <v>2</v>
      </c>
      <c r="Q25" s="281">
        <v>1</v>
      </c>
    </row>
    <row r="26" spans="1:17" ht="14.25">
      <c r="A26" s="29" t="s">
        <v>135</v>
      </c>
      <c r="B26" s="299">
        <v>14</v>
      </c>
      <c r="C26" s="306">
        <v>4720</v>
      </c>
      <c r="D26" s="306">
        <v>4122</v>
      </c>
      <c r="E26" s="306">
        <v>791</v>
      </c>
      <c r="F26" s="282"/>
      <c r="G26" s="282"/>
      <c r="H26" s="282">
        <v>14</v>
      </c>
      <c r="I26" s="282"/>
      <c r="J26" s="281"/>
      <c r="K26" s="281">
        <v>1254</v>
      </c>
      <c r="L26" s="281">
        <v>328609</v>
      </c>
      <c r="M26" s="281">
        <v>14</v>
      </c>
      <c r="N26" s="281" t="s">
        <v>147</v>
      </c>
      <c r="O26" s="281" t="s">
        <v>147</v>
      </c>
      <c r="P26" s="281">
        <v>8</v>
      </c>
      <c r="Q26" s="281">
        <v>6</v>
      </c>
    </row>
    <row r="27" spans="1:17" ht="14.25">
      <c r="A27" s="29" t="s">
        <v>73</v>
      </c>
      <c r="B27" s="299" t="s">
        <v>148</v>
      </c>
      <c r="C27" s="306" t="s">
        <v>147</v>
      </c>
      <c r="D27" s="306" t="s">
        <v>147</v>
      </c>
      <c r="E27" s="306" t="s">
        <v>147</v>
      </c>
      <c r="F27" s="282"/>
      <c r="G27" s="282"/>
      <c r="H27" s="282"/>
      <c r="I27" s="282"/>
      <c r="J27" s="281"/>
      <c r="K27" s="281" t="s">
        <v>147</v>
      </c>
      <c r="L27" s="281" t="s">
        <v>147</v>
      </c>
      <c r="M27" s="281" t="s">
        <v>147</v>
      </c>
      <c r="N27" s="281" t="s">
        <v>147</v>
      </c>
      <c r="O27" s="281" t="s">
        <v>147</v>
      </c>
      <c r="P27" s="281" t="s">
        <v>147</v>
      </c>
      <c r="Q27" s="281" t="s">
        <v>147</v>
      </c>
    </row>
    <row r="28" spans="1:17" ht="14.25">
      <c r="A28" s="29" t="s">
        <v>34</v>
      </c>
      <c r="B28" s="299">
        <v>4</v>
      </c>
      <c r="C28" s="306">
        <v>1275</v>
      </c>
      <c r="D28" s="306">
        <v>1171</v>
      </c>
      <c r="E28" s="306">
        <v>284</v>
      </c>
      <c r="F28" s="282"/>
      <c r="G28" s="282">
        <v>2</v>
      </c>
      <c r="H28" s="282"/>
      <c r="I28" s="282"/>
      <c r="J28" s="281">
        <v>2</v>
      </c>
      <c r="K28" s="281">
        <v>270</v>
      </c>
      <c r="L28" s="281">
        <v>85800</v>
      </c>
      <c r="M28" s="281">
        <v>2</v>
      </c>
      <c r="N28" s="281">
        <v>2</v>
      </c>
      <c r="O28" s="281" t="s">
        <v>147</v>
      </c>
      <c r="P28" s="281" t="s">
        <v>147</v>
      </c>
      <c r="Q28" s="281">
        <v>4</v>
      </c>
    </row>
    <row r="29" spans="1:17" ht="14.25">
      <c r="A29" s="29" t="s">
        <v>35</v>
      </c>
      <c r="B29" s="299">
        <v>10</v>
      </c>
      <c r="C29" s="306">
        <v>3620</v>
      </c>
      <c r="D29" s="306">
        <v>2699</v>
      </c>
      <c r="E29" s="306">
        <v>849</v>
      </c>
      <c r="F29" s="282"/>
      <c r="G29" s="282"/>
      <c r="H29" s="282">
        <v>10</v>
      </c>
      <c r="I29" s="282"/>
      <c r="J29" s="281"/>
      <c r="K29" s="281">
        <v>827</v>
      </c>
      <c r="L29" s="281">
        <v>327684</v>
      </c>
      <c r="M29" s="281">
        <v>10</v>
      </c>
      <c r="N29" s="281" t="s">
        <v>147</v>
      </c>
      <c r="O29" s="281" t="s">
        <v>147</v>
      </c>
      <c r="P29" s="281" t="s">
        <v>147</v>
      </c>
      <c r="Q29" s="281">
        <v>10</v>
      </c>
    </row>
    <row r="30" spans="1:17" ht="14.25">
      <c r="A30" s="29" t="s">
        <v>74</v>
      </c>
      <c r="B30" s="299">
        <v>4</v>
      </c>
      <c r="C30" s="306">
        <v>760</v>
      </c>
      <c r="D30" s="306">
        <v>718</v>
      </c>
      <c r="E30" s="306">
        <v>132</v>
      </c>
      <c r="F30" s="282"/>
      <c r="G30" s="282">
        <v>1</v>
      </c>
      <c r="H30" s="282"/>
      <c r="I30" s="282">
        <v>1</v>
      </c>
      <c r="J30" s="281">
        <v>2</v>
      </c>
      <c r="K30" s="281">
        <v>52</v>
      </c>
      <c r="L30" s="281">
        <v>20557</v>
      </c>
      <c r="M30" s="281">
        <v>4</v>
      </c>
      <c r="N30" s="281" t="s">
        <v>147</v>
      </c>
      <c r="O30" s="281" t="s">
        <v>147</v>
      </c>
      <c r="P30" s="281">
        <v>4</v>
      </c>
      <c r="Q30" s="281" t="s">
        <v>147</v>
      </c>
    </row>
    <row r="31" spans="1:17" ht="14.25">
      <c r="A31" s="29" t="s">
        <v>75</v>
      </c>
      <c r="B31" s="299">
        <v>6</v>
      </c>
      <c r="C31" s="306">
        <v>2150</v>
      </c>
      <c r="D31" s="306">
        <v>1423</v>
      </c>
      <c r="E31" s="306">
        <v>398</v>
      </c>
      <c r="F31" s="282">
        <v>1</v>
      </c>
      <c r="G31" s="282">
        <v>2</v>
      </c>
      <c r="H31" s="282"/>
      <c r="I31" s="282">
        <v>2</v>
      </c>
      <c r="J31" s="281">
        <v>1</v>
      </c>
      <c r="K31" s="281">
        <v>348</v>
      </c>
      <c r="L31" s="281">
        <v>111000</v>
      </c>
      <c r="M31" s="281">
        <v>6</v>
      </c>
      <c r="N31" s="281" t="s">
        <v>147</v>
      </c>
      <c r="O31" s="281" t="s">
        <v>147</v>
      </c>
      <c r="P31" s="281">
        <v>6</v>
      </c>
      <c r="Q31" s="281" t="s">
        <v>147</v>
      </c>
    </row>
    <row r="32" spans="1:17" ht="14.25">
      <c r="A32" s="29" t="s">
        <v>76</v>
      </c>
      <c r="B32" s="299">
        <v>15</v>
      </c>
      <c r="C32" s="306">
        <v>2715</v>
      </c>
      <c r="D32" s="306">
        <v>2139</v>
      </c>
      <c r="E32" s="306">
        <v>414</v>
      </c>
      <c r="F32" s="282">
        <v>2</v>
      </c>
      <c r="G32" s="282">
        <v>9</v>
      </c>
      <c r="H32" s="282">
        <v>3</v>
      </c>
      <c r="I32" s="282">
        <v>1</v>
      </c>
      <c r="J32" s="281"/>
      <c r="K32" s="281">
        <v>332</v>
      </c>
      <c r="L32" s="281">
        <v>124570</v>
      </c>
      <c r="M32" s="281">
        <v>15</v>
      </c>
      <c r="N32" s="281" t="s">
        <v>147</v>
      </c>
      <c r="O32" s="281" t="s">
        <v>147</v>
      </c>
      <c r="P32" s="281">
        <v>14</v>
      </c>
      <c r="Q32" s="281">
        <v>1</v>
      </c>
    </row>
    <row r="33" spans="1:17" ht="14.25">
      <c r="A33" s="29" t="s">
        <v>77</v>
      </c>
      <c r="B33" s="299">
        <v>2</v>
      </c>
      <c r="C33" s="306">
        <v>2890</v>
      </c>
      <c r="D33" s="306">
        <v>886</v>
      </c>
      <c r="E33" s="306">
        <v>1000</v>
      </c>
      <c r="F33" s="282">
        <v>2</v>
      </c>
      <c r="G33" s="282"/>
      <c r="H33" s="282"/>
      <c r="I33" s="282"/>
      <c r="J33" s="281"/>
      <c r="K33" s="281">
        <v>1000</v>
      </c>
      <c r="L33" s="281">
        <v>365000</v>
      </c>
      <c r="M33" s="281">
        <v>2</v>
      </c>
      <c r="N33" s="281" t="s">
        <v>147</v>
      </c>
      <c r="O33" s="281" t="s">
        <v>147</v>
      </c>
      <c r="P33" s="281">
        <v>2</v>
      </c>
      <c r="Q33" s="281" t="s">
        <v>147</v>
      </c>
    </row>
    <row r="34" spans="1:17" ht="14.25">
      <c r="A34" s="29" t="s">
        <v>78</v>
      </c>
      <c r="B34" s="299">
        <v>1</v>
      </c>
      <c r="C34" s="306">
        <v>2200</v>
      </c>
      <c r="D34" s="306">
        <v>1305</v>
      </c>
      <c r="E34" s="306">
        <v>1181</v>
      </c>
      <c r="F34" s="282">
        <v>1</v>
      </c>
      <c r="G34" s="282"/>
      <c r="H34" s="282"/>
      <c r="I34" s="282"/>
      <c r="J34" s="281"/>
      <c r="K34" s="281">
        <v>1137</v>
      </c>
      <c r="L34" s="281">
        <v>188151</v>
      </c>
      <c r="M34" s="281">
        <v>1</v>
      </c>
      <c r="N34" s="281" t="s">
        <v>147</v>
      </c>
      <c r="O34" s="281" t="s">
        <v>147</v>
      </c>
      <c r="P34" s="281">
        <v>1</v>
      </c>
      <c r="Q34" s="281" t="s">
        <v>147</v>
      </c>
    </row>
    <row r="35" spans="1:17" ht="14.25">
      <c r="A35" s="29" t="s">
        <v>63</v>
      </c>
      <c r="B35" s="299">
        <v>5</v>
      </c>
      <c r="C35" s="306">
        <v>4442</v>
      </c>
      <c r="D35" s="306">
        <v>4062</v>
      </c>
      <c r="E35" s="306">
        <v>692</v>
      </c>
      <c r="F35" s="282"/>
      <c r="G35" s="282">
        <v>1</v>
      </c>
      <c r="H35" s="282">
        <v>3</v>
      </c>
      <c r="I35" s="282">
        <v>1</v>
      </c>
      <c r="J35" s="281"/>
      <c r="K35" s="281">
        <v>1175</v>
      </c>
      <c r="L35" s="281">
        <v>295221</v>
      </c>
      <c r="M35" s="281">
        <v>3</v>
      </c>
      <c r="N35" s="281" t="s">
        <v>147</v>
      </c>
      <c r="O35" s="281">
        <v>2</v>
      </c>
      <c r="P35" s="281">
        <v>5</v>
      </c>
      <c r="Q35" s="281" t="s">
        <v>147</v>
      </c>
    </row>
    <row r="36" spans="1:17" ht="14.25">
      <c r="A36" s="29" t="s">
        <v>65</v>
      </c>
      <c r="B36" s="299">
        <v>2</v>
      </c>
      <c r="C36" s="306">
        <v>390</v>
      </c>
      <c r="D36" s="306">
        <v>348</v>
      </c>
      <c r="E36" s="306">
        <v>58</v>
      </c>
      <c r="F36" s="282"/>
      <c r="G36" s="282"/>
      <c r="H36" s="282">
        <v>1</v>
      </c>
      <c r="I36" s="282">
        <v>1</v>
      </c>
      <c r="J36" s="281"/>
      <c r="K36" s="281">
        <v>57</v>
      </c>
      <c r="L36" s="281">
        <v>18348</v>
      </c>
      <c r="M36" s="281">
        <v>2</v>
      </c>
      <c r="N36" s="281" t="s">
        <v>147</v>
      </c>
      <c r="O36" s="281" t="s">
        <v>147</v>
      </c>
      <c r="P36" s="281">
        <v>2</v>
      </c>
      <c r="Q36" s="281" t="s">
        <v>147</v>
      </c>
    </row>
    <row r="37" spans="1:17" ht="14.25">
      <c r="A37" s="29" t="s">
        <v>36</v>
      </c>
      <c r="B37" s="299">
        <v>2</v>
      </c>
      <c r="C37" s="306">
        <v>1260</v>
      </c>
      <c r="D37" s="306">
        <v>1200</v>
      </c>
      <c r="E37" s="306">
        <v>204</v>
      </c>
      <c r="F37" s="282"/>
      <c r="G37" s="282"/>
      <c r="H37" s="282">
        <v>2</v>
      </c>
      <c r="I37" s="282"/>
      <c r="J37" s="281"/>
      <c r="K37" s="281">
        <v>204</v>
      </c>
      <c r="L37" s="281">
        <v>74460</v>
      </c>
      <c r="M37" s="281">
        <v>1</v>
      </c>
      <c r="N37" s="281" t="s">
        <v>147</v>
      </c>
      <c r="O37" s="281">
        <v>1</v>
      </c>
      <c r="P37" s="281" t="s">
        <v>147</v>
      </c>
      <c r="Q37" s="281">
        <v>2</v>
      </c>
    </row>
    <row r="38" spans="1:17" ht="14.25">
      <c r="A38" s="29" t="s">
        <v>67</v>
      </c>
      <c r="B38" s="299" t="s">
        <v>148</v>
      </c>
      <c r="C38" s="306" t="s">
        <v>147</v>
      </c>
      <c r="D38" s="306" t="s">
        <v>147</v>
      </c>
      <c r="E38" s="306" t="s">
        <v>147</v>
      </c>
      <c r="F38" s="282"/>
      <c r="G38" s="282"/>
      <c r="H38" s="282"/>
      <c r="I38" s="282"/>
      <c r="J38" s="281"/>
      <c r="K38" s="281" t="s">
        <v>147</v>
      </c>
      <c r="L38" s="281" t="s">
        <v>147</v>
      </c>
      <c r="M38" s="281" t="s">
        <v>147</v>
      </c>
      <c r="N38" s="281" t="s">
        <v>147</v>
      </c>
      <c r="O38" s="281" t="s">
        <v>147</v>
      </c>
      <c r="P38" s="281" t="s">
        <v>147</v>
      </c>
      <c r="Q38" s="281" t="s">
        <v>147</v>
      </c>
    </row>
    <row r="39" spans="1:17" ht="14.25">
      <c r="A39" s="29" t="s">
        <v>68</v>
      </c>
      <c r="B39" s="299" t="s">
        <v>148</v>
      </c>
      <c r="C39" s="306" t="s">
        <v>147</v>
      </c>
      <c r="D39" s="306" t="s">
        <v>147</v>
      </c>
      <c r="E39" s="306" t="s">
        <v>147</v>
      </c>
      <c r="F39" s="282"/>
      <c r="G39" s="282"/>
      <c r="H39" s="282"/>
      <c r="I39" s="282"/>
      <c r="J39" s="281"/>
      <c r="K39" s="281" t="s">
        <v>147</v>
      </c>
      <c r="L39" s="281" t="s">
        <v>147</v>
      </c>
      <c r="M39" s="281" t="s">
        <v>147</v>
      </c>
      <c r="N39" s="281" t="s">
        <v>147</v>
      </c>
      <c r="O39" s="281" t="s">
        <v>147</v>
      </c>
      <c r="P39" s="281" t="s">
        <v>147</v>
      </c>
      <c r="Q39" s="281" t="s">
        <v>147</v>
      </c>
    </row>
    <row r="40" spans="1:17" ht="14.25">
      <c r="A40" s="29" t="s">
        <v>79</v>
      </c>
      <c r="B40" s="299">
        <v>18</v>
      </c>
      <c r="C40" s="306">
        <v>10678</v>
      </c>
      <c r="D40" s="306">
        <v>9302</v>
      </c>
      <c r="E40" s="306">
        <v>2174</v>
      </c>
      <c r="F40" s="282">
        <v>3</v>
      </c>
      <c r="G40" s="282">
        <v>11</v>
      </c>
      <c r="H40" s="282">
        <v>4</v>
      </c>
      <c r="I40" s="282"/>
      <c r="J40" s="281"/>
      <c r="K40" s="281">
        <v>2477</v>
      </c>
      <c r="L40" s="281">
        <v>748911</v>
      </c>
      <c r="M40" s="281">
        <v>9</v>
      </c>
      <c r="N40" s="281">
        <v>6</v>
      </c>
      <c r="O40" s="281">
        <v>3</v>
      </c>
      <c r="P40" s="281">
        <v>16</v>
      </c>
      <c r="Q40" s="281">
        <v>2</v>
      </c>
    </row>
    <row r="41" spans="1:17" ht="14.25">
      <c r="A41" s="29" t="s">
        <v>80</v>
      </c>
      <c r="B41" s="299" t="s">
        <v>148</v>
      </c>
      <c r="C41" s="306" t="s">
        <v>147</v>
      </c>
      <c r="D41" s="306" t="s">
        <v>147</v>
      </c>
      <c r="E41" s="306" t="s">
        <v>147</v>
      </c>
      <c r="F41" s="282"/>
      <c r="G41" s="282"/>
      <c r="H41" s="282"/>
      <c r="I41" s="282"/>
      <c r="J41" s="281"/>
      <c r="K41" s="281" t="s">
        <v>147</v>
      </c>
      <c r="L41" s="281" t="s">
        <v>147</v>
      </c>
      <c r="M41" s="281" t="s">
        <v>147</v>
      </c>
      <c r="N41" s="281" t="s">
        <v>147</v>
      </c>
      <c r="O41" s="281" t="s">
        <v>147</v>
      </c>
      <c r="P41" s="281" t="s">
        <v>147</v>
      </c>
      <c r="Q41" s="281" t="s">
        <v>147</v>
      </c>
    </row>
    <row r="42" spans="1:17" ht="14.25">
      <c r="A42" s="29" t="s">
        <v>37</v>
      </c>
      <c r="B42" s="299">
        <v>3</v>
      </c>
      <c r="C42" s="306">
        <v>6030</v>
      </c>
      <c r="D42" s="306">
        <v>5577</v>
      </c>
      <c r="E42" s="306">
        <v>1181</v>
      </c>
      <c r="F42" s="282"/>
      <c r="G42" s="282">
        <v>1</v>
      </c>
      <c r="H42" s="282">
        <v>3</v>
      </c>
      <c r="I42" s="282">
        <v>1</v>
      </c>
      <c r="J42" s="281"/>
      <c r="K42" s="281">
        <v>878</v>
      </c>
      <c r="L42" s="281">
        <v>242709</v>
      </c>
      <c r="M42" s="281">
        <v>3</v>
      </c>
      <c r="N42" s="281" t="s">
        <v>147</v>
      </c>
      <c r="O42" s="281" t="s">
        <v>147</v>
      </c>
      <c r="P42" s="281">
        <v>3</v>
      </c>
      <c r="Q42" s="281" t="s">
        <v>147</v>
      </c>
    </row>
    <row r="43" spans="1:17" ht="14.25">
      <c r="A43" s="29" t="s">
        <v>38</v>
      </c>
      <c r="B43" s="299">
        <v>2</v>
      </c>
      <c r="C43" s="306">
        <v>690</v>
      </c>
      <c r="D43" s="306">
        <v>445</v>
      </c>
      <c r="E43" s="306">
        <v>190</v>
      </c>
      <c r="F43" s="282"/>
      <c r="G43" s="282"/>
      <c r="H43" s="282">
        <v>1</v>
      </c>
      <c r="I43" s="282"/>
      <c r="J43" s="281">
        <v>1</v>
      </c>
      <c r="K43" s="281">
        <v>160</v>
      </c>
      <c r="L43" s="281">
        <v>48044</v>
      </c>
      <c r="M43" s="281">
        <v>2</v>
      </c>
      <c r="N43" s="281" t="s">
        <v>147</v>
      </c>
      <c r="O43" s="281" t="s">
        <v>147</v>
      </c>
      <c r="P43" s="281">
        <v>1</v>
      </c>
      <c r="Q43" s="281">
        <v>1</v>
      </c>
    </row>
    <row r="44" spans="1:17" ht="14.25">
      <c r="A44" s="29" t="s">
        <v>81</v>
      </c>
      <c r="B44" s="299" t="s">
        <v>148</v>
      </c>
      <c r="C44" s="306" t="s">
        <v>147</v>
      </c>
      <c r="D44" s="306" t="s">
        <v>147</v>
      </c>
      <c r="E44" s="306" t="s">
        <v>147</v>
      </c>
      <c r="F44" s="282"/>
      <c r="G44" s="282"/>
      <c r="H44" s="282"/>
      <c r="I44" s="282"/>
      <c r="J44" s="281"/>
      <c r="K44" s="281" t="s">
        <v>147</v>
      </c>
      <c r="L44" s="281" t="s">
        <v>147</v>
      </c>
      <c r="M44" s="281" t="s">
        <v>147</v>
      </c>
      <c r="N44" s="281" t="s">
        <v>147</v>
      </c>
      <c r="O44" s="281" t="s">
        <v>147</v>
      </c>
      <c r="P44" s="281" t="s">
        <v>147</v>
      </c>
      <c r="Q44" s="281" t="s">
        <v>147</v>
      </c>
    </row>
    <row r="45" spans="1:17" ht="14.25">
      <c r="A45" s="29" t="s">
        <v>82</v>
      </c>
      <c r="B45" s="299" t="s">
        <v>148</v>
      </c>
      <c r="C45" s="306" t="s">
        <v>147</v>
      </c>
      <c r="D45" s="306" t="s">
        <v>147</v>
      </c>
      <c r="E45" s="306" t="s">
        <v>147</v>
      </c>
      <c r="F45" s="282"/>
      <c r="G45" s="282"/>
      <c r="H45" s="282"/>
      <c r="I45" s="282"/>
      <c r="J45" s="281"/>
      <c r="K45" s="281" t="s">
        <v>147</v>
      </c>
      <c r="L45" s="281" t="s">
        <v>147</v>
      </c>
      <c r="M45" s="281" t="s">
        <v>147</v>
      </c>
      <c r="N45" s="281" t="s">
        <v>147</v>
      </c>
      <c r="O45" s="281" t="s">
        <v>147</v>
      </c>
      <c r="P45" s="281" t="s">
        <v>147</v>
      </c>
      <c r="Q45" s="281" t="s">
        <v>147</v>
      </c>
    </row>
    <row r="46" spans="1:17" ht="14.25">
      <c r="A46" s="29" t="s">
        <v>39</v>
      </c>
      <c r="B46" s="299">
        <v>4</v>
      </c>
      <c r="C46" s="306">
        <v>1138</v>
      </c>
      <c r="D46" s="306">
        <v>1094</v>
      </c>
      <c r="E46" s="306">
        <v>226</v>
      </c>
      <c r="F46" s="282">
        <v>2</v>
      </c>
      <c r="G46" s="282"/>
      <c r="H46" s="282">
        <v>1</v>
      </c>
      <c r="I46" s="282">
        <v>1</v>
      </c>
      <c r="J46" s="281"/>
      <c r="K46" s="281">
        <v>234</v>
      </c>
      <c r="L46" s="281">
        <v>78173</v>
      </c>
      <c r="M46" s="281">
        <v>4</v>
      </c>
      <c r="N46" s="281" t="s">
        <v>147</v>
      </c>
      <c r="O46" s="281" t="s">
        <v>147</v>
      </c>
      <c r="P46" s="281">
        <v>4</v>
      </c>
      <c r="Q46" s="281" t="s">
        <v>147</v>
      </c>
    </row>
    <row r="47" spans="1:17" ht="14.25">
      <c r="A47" s="29" t="s">
        <v>83</v>
      </c>
      <c r="B47" s="299" t="s">
        <v>148</v>
      </c>
      <c r="C47" s="306" t="s">
        <v>147</v>
      </c>
      <c r="D47" s="306" t="s">
        <v>147</v>
      </c>
      <c r="E47" s="306" t="s">
        <v>147</v>
      </c>
      <c r="F47" s="282"/>
      <c r="G47" s="282"/>
      <c r="H47" s="282"/>
      <c r="I47" s="282"/>
      <c r="J47" s="281"/>
      <c r="K47" s="281" t="s">
        <v>147</v>
      </c>
      <c r="L47" s="281" t="s">
        <v>147</v>
      </c>
      <c r="M47" s="281" t="s">
        <v>147</v>
      </c>
      <c r="N47" s="281" t="s">
        <v>147</v>
      </c>
      <c r="O47" s="281" t="s">
        <v>147</v>
      </c>
      <c r="P47" s="281" t="s">
        <v>147</v>
      </c>
      <c r="Q47" s="281" t="s">
        <v>147</v>
      </c>
    </row>
    <row r="48" spans="1:17" ht="14.25">
      <c r="A48" s="29" t="s">
        <v>84</v>
      </c>
      <c r="B48" s="299">
        <v>5</v>
      </c>
      <c r="C48" s="306">
        <v>3165</v>
      </c>
      <c r="D48" s="306">
        <v>3447</v>
      </c>
      <c r="E48" s="306">
        <v>513</v>
      </c>
      <c r="F48" s="282"/>
      <c r="G48" s="282"/>
      <c r="H48" s="282">
        <v>5</v>
      </c>
      <c r="I48" s="282"/>
      <c r="J48" s="281"/>
      <c r="K48" s="281">
        <v>525</v>
      </c>
      <c r="L48" s="281">
        <v>188706</v>
      </c>
      <c r="M48" s="281">
        <v>5</v>
      </c>
      <c r="N48" s="281" t="s">
        <v>147</v>
      </c>
      <c r="O48" s="281" t="s">
        <v>147</v>
      </c>
      <c r="P48" s="281">
        <v>5</v>
      </c>
      <c r="Q48" s="281" t="s">
        <v>147</v>
      </c>
    </row>
    <row r="49" spans="1:17" ht="14.25">
      <c r="A49" s="29" t="s">
        <v>85</v>
      </c>
      <c r="B49" s="299" t="s">
        <v>235</v>
      </c>
      <c r="C49" s="306" t="s">
        <v>147</v>
      </c>
      <c r="D49" s="306" t="s">
        <v>147</v>
      </c>
      <c r="E49" s="306" t="s">
        <v>147</v>
      </c>
      <c r="F49" s="282"/>
      <c r="G49" s="282"/>
      <c r="H49" s="282"/>
      <c r="I49" s="282"/>
      <c r="J49" s="281"/>
      <c r="K49" s="281" t="s">
        <v>147</v>
      </c>
      <c r="L49" s="281" t="s">
        <v>147</v>
      </c>
      <c r="M49" s="281" t="s">
        <v>147</v>
      </c>
      <c r="N49" s="281" t="s">
        <v>147</v>
      </c>
      <c r="O49" s="281" t="s">
        <v>147</v>
      </c>
      <c r="P49" s="281" t="s">
        <v>147</v>
      </c>
      <c r="Q49" s="281" t="s">
        <v>147</v>
      </c>
    </row>
    <row r="50" spans="1:17" ht="14.25">
      <c r="A50" s="29" t="s">
        <v>40</v>
      </c>
      <c r="B50" s="299">
        <v>3</v>
      </c>
      <c r="C50" s="306">
        <v>2310</v>
      </c>
      <c r="D50" s="306">
        <v>1731</v>
      </c>
      <c r="E50" s="306">
        <v>490</v>
      </c>
      <c r="F50" s="282">
        <v>2</v>
      </c>
      <c r="G50" s="282"/>
      <c r="H50" s="282">
        <v>1</v>
      </c>
      <c r="I50" s="282"/>
      <c r="J50" s="281"/>
      <c r="K50" s="281">
        <v>486</v>
      </c>
      <c r="L50" s="281">
        <v>92586</v>
      </c>
      <c r="M50" s="281">
        <v>3</v>
      </c>
      <c r="N50" s="281" t="s">
        <v>147</v>
      </c>
      <c r="O50" s="281" t="s">
        <v>147</v>
      </c>
      <c r="P50" s="281">
        <v>3</v>
      </c>
      <c r="Q50" s="281" t="s">
        <v>147</v>
      </c>
    </row>
    <row r="51" spans="1:17" ht="14.25">
      <c r="A51" s="29" t="s">
        <v>41</v>
      </c>
      <c r="B51" s="299">
        <v>4</v>
      </c>
      <c r="C51" s="306">
        <v>1860</v>
      </c>
      <c r="D51" s="306">
        <v>1707</v>
      </c>
      <c r="E51" s="306">
        <v>326</v>
      </c>
      <c r="F51" s="282">
        <v>1</v>
      </c>
      <c r="G51" s="282">
        <v>3</v>
      </c>
      <c r="H51" s="282"/>
      <c r="I51" s="282"/>
      <c r="J51" s="281"/>
      <c r="K51" s="281">
        <v>430</v>
      </c>
      <c r="L51" s="281">
        <v>85640</v>
      </c>
      <c r="M51" s="281">
        <v>4</v>
      </c>
      <c r="N51" s="281" t="s">
        <v>147</v>
      </c>
      <c r="O51" s="281" t="s">
        <v>147</v>
      </c>
      <c r="P51" s="281">
        <v>1</v>
      </c>
      <c r="Q51" s="281">
        <v>3</v>
      </c>
    </row>
    <row r="52" spans="1:17" ht="14.25">
      <c r="A52" s="29" t="s">
        <v>42</v>
      </c>
      <c r="B52" s="299">
        <v>3</v>
      </c>
      <c r="C52" s="306">
        <v>1592</v>
      </c>
      <c r="D52" s="306">
        <v>606</v>
      </c>
      <c r="E52" s="306">
        <v>282</v>
      </c>
      <c r="F52" s="282"/>
      <c r="G52" s="282">
        <v>1</v>
      </c>
      <c r="H52" s="282"/>
      <c r="I52" s="282">
        <v>2</v>
      </c>
      <c r="J52" s="281"/>
      <c r="K52" s="281">
        <v>279</v>
      </c>
      <c r="L52" s="281">
        <v>68786</v>
      </c>
      <c r="M52" s="281">
        <v>1</v>
      </c>
      <c r="N52" s="281">
        <v>2</v>
      </c>
      <c r="O52" s="281" t="s">
        <v>147</v>
      </c>
      <c r="P52" s="281">
        <v>1</v>
      </c>
      <c r="Q52" s="281">
        <v>2</v>
      </c>
    </row>
    <row r="53" spans="1:17" ht="14.25">
      <c r="A53" s="29" t="s">
        <v>86</v>
      </c>
      <c r="B53" s="299">
        <v>3</v>
      </c>
      <c r="C53" s="306">
        <v>4390</v>
      </c>
      <c r="D53" s="306">
        <v>4310</v>
      </c>
      <c r="E53" s="306">
        <v>1517</v>
      </c>
      <c r="F53" s="282">
        <v>3</v>
      </c>
      <c r="G53" s="282"/>
      <c r="H53" s="282"/>
      <c r="I53" s="282"/>
      <c r="J53" s="281"/>
      <c r="K53" s="281">
        <v>2022</v>
      </c>
      <c r="L53" s="281">
        <v>379806</v>
      </c>
      <c r="M53" s="281">
        <v>3</v>
      </c>
      <c r="N53" s="281" t="s">
        <v>147</v>
      </c>
      <c r="O53" s="281" t="s">
        <v>147</v>
      </c>
      <c r="P53" s="281">
        <v>3</v>
      </c>
      <c r="Q53" s="281" t="s">
        <v>147</v>
      </c>
    </row>
    <row r="54" spans="1:17" ht="14.25">
      <c r="A54" s="33" t="s">
        <v>87</v>
      </c>
      <c r="B54" s="300" t="s">
        <v>148</v>
      </c>
      <c r="C54" s="307" t="s">
        <v>147</v>
      </c>
      <c r="D54" s="307" t="s">
        <v>147</v>
      </c>
      <c r="E54" s="307" t="s">
        <v>147</v>
      </c>
      <c r="F54" s="301"/>
      <c r="G54" s="301"/>
      <c r="H54" s="301"/>
      <c r="I54" s="301"/>
      <c r="J54" s="302"/>
      <c r="K54" s="302" t="s">
        <v>147</v>
      </c>
      <c r="L54" s="302" t="s">
        <v>147</v>
      </c>
      <c r="M54" s="302" t="s">
        <v>147</v>
      </c>
      <c r="N54" s="302" t="s">
        <v>147</v>
      </c>
      <c r="O54" s="302" t="s">
        <v>147</v>
      </c>
      <c r="P54" s="302" t="s">
        <v>147</v>
      </c>
      <c r="Q54" s="302" t="s">
        <v>147</v>
      </c>
    </row>
    <row r="55" spans="1:17" ht="14.25">
      <c r="A55" s="45" t="s">
        <v>232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90"/>
      <c r="L55" s="263"/>
      <c r="M55" s="263"/>
      <c r="N55" s="263"/>
      <c r="O55" s="263"/>
      <c r="P55" s="263"/>
      <c r="Q55" s="263"/>
    </row>
    <row r="56" spans="1:9" ht="14.25">
      <c r="A56" s="3" t="s">
        <v>231</v>
      </c>
      <c r="B56" s="3"/>
      <c r="C56" s="3"/>
      <c r="D56" s="3"/>
      <c r="E56" s="39"/>
      <c r="F56" s="3"/>
      <c r="G56" s="3"/>
      <c r="H56" s="3"/>
      <c r="I56" s="3"/>
    </row>
  </sheetData>
  <sheetProtection/>
  <mergeCells count="17">
    <mergeCell ref="A3:Q3"/>
    <mergeCell ref="A5:Q5"/>
    <mergeCell ref="A7:A10"/>
    <mergeCell ref="L7:L9"/>
    <mergeCell ref="E7:E9"/>
    <mergeCell ref="C7:C9"/>
    <mergeCell ref="B7:B9"/>
    <mergeCell ref="K7:K9"/>
    <mergeCell ref="D7:D9"/>
    <mergeCell ref="M7:O7"/>
    <mergeCell ref="P7:Q7"/>
    <mergeCell ref="M8:M10"/>
    <mergeCell ref="N8:N10"/>
    <mergeCell ref="O8:O10"/>
    <mergeCell ref="P8:P10"/>
    <mergeCell ref="Q8:Q10"/>
    <mergeCell ref="F7:J9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＊＊＊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</dc:creator>
  <cp:keywords/>
  <dc:description/>
  <cp:lastModifiedBy>yutaka-k</cp:lastModifiedBy>
  <cp:lastPrinted>2014-09-18T07:58:38Z</cp:lastPrinted>
  <dcterms:created xsi:type="dcterms:W3CDTF">2004-02-09T10:44:55Z</dcterms:created>
  <dcterms:modified xsi:type="dcterms:W3CDTF">2014-09-18T07:59:14Z</dcterms:modified>
  <cp:category/>
  <cp:version/>
  <cp:contentType/>
  <cp:contentStatus/>
</cp:coreProperties>
</file>