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785" windowHeight="8775" activeTab="0"/>
  </bookViews>
  <sheets>
    <sheet name="242" sheetId="1" r:id="rId1"/>
  </sheets>
  <definedNames>
    <definedName name="_xlnm.Print_Area" localSheetId="0">'242'!$A$1:$S$82</definedName>
  </definedNames>
  <calcPr fullCalcOnLoad="1"/>
</workbook>
</file>

<file path=xl/sharedStrings.xml><?xml version="1.0" encoding="utf-8"?>
<sst xmlns="http://schemas.openxmlformats.org/spreadsheetml/2006/main" count="96" uniqueCount="58">
  <si>
    <t>年次及び月次</t>
  </si>
  <si>
    <t>集計世帯数</t>
  </si>
  <si>
    <r>
      <t>実収入以外　    　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収　入</t>
    </r>
  </si>
  <si>
    <r>
      <t>集計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>数</t>
    </r>
  </si>
  <si>
    <t>（単位　円）</t>
  </si>
  <si>
    <t>前月からの　　　　繰　入　金</t>
  </si>
  <si>
    <t>資料　総理府統計局「家計調査報告」による。</t>
  </si>
  <si>
    <t>消費支出総額</t>
  </si>
  <si>
    <t>支出総額</t>
  </si>
  <si>
    <t>消費支出</t>
  </si>
  <si>
    <t>世帯主の年齢（歳）</t>
  </si>
  <si>
    <t xml:space="preserve">世帯人員数（人）                    </t>
  </si>
  <si>
    <t xml:space="preserve">有業人員数（人）                 </t>
  </si>
  <si>
    <t>世帯主の年令（歳）</t>
  </si>
  <si>
    <t>収入総額</t>
  </si>
  <si>
    <t>事業・内職収入</t>
  </si>
  <si>
    <t xml:space="preserve">世帯人員数（人）                    </t>
  </si>
  <si>
    <t xml:space="preserve">世帯人員数（人）                    </t>
  </si>
  <si>
    <t xml:space="preserve">有業人員数（人）                 </t>
  </si>
  <si>
    <t>翌月への
繰 越 金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</si>
  <si>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</si>
  <si>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</si>
  <si>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</si>
  <si>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</si>
  <si>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</si>
  <si>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</si>
  <si>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</si>
  <si>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</si>
  <si>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</si>
  <si>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</si>
  <si>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</si>
  <si>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食料費</t>
  </si>
  <si>
    <t>住居費</t>
  </si>
  <si>
    <t>光熱費</t>
  </si>
  <si>
    <t>被服費</t>
  </si>
  <si>
    <t>被服費</t>
  </si>
  <si>
    <t>実支出以外　　　の支出</t>
  </si>
  <si>
    <r>
      <t>昭和5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年平均</t>
    </r>
  </si>
  <si>
    <r>
      <t>昭和5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年1月</t>
    </r>
  </si>
  <si>
    <t>その他の実収入</t>
  </si>
  <si>
    <t>現物消費　支出総額</t>
  </si>
  <si>
    <t>非消費支出</t>
  </si>
  <si>
    <t>雑　費</t>
  </si>
  <si>
    <t>実 支 出</t>
  </si>
  <si>
    <t>現　　　物　実支出総額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</si>
  <si>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年平均</t>
    </r>
  </si>
  <si>
    <t>（２）　　金 沢 市 勤 労 者 １ 世 帯 当 た り １ か 月 間 及 び 年 平 均 の 支 出</t>
  </si>
  <si>
    <t>現　　　物　実収入総額</t>
  </si>
  <si>
    <r>
      <t xml:space="preserve">（１）　　金 沢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世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１</t>
    </r>
    <r>
      <rPr>
        <sz val="12"/>
        <rFont val="ＭＳ 明朝"/>
        <family val="1"/>
      </rPr>
      <t xml:space="preserve"> か 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均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入 </t>
    </r>
  </si>
  <si>
    <t>104　　金沢市勤労者１世帯当たり１か月間及び年平均の収入と支出　（昭和51・52年）</t>
  </si>
  <si>
    <t>実収入</t>
  </si>
  <si>
    <r>
      <t>勤 め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</si>
  <si>
    <t>（単位　円）</t>
  </si>
  <si>
    <t>103　　金沢市１世帯当たり年平均１か月間の消費支出（全世帯）　（昭和51・52年）</t>
  </si>
  <si>
    <t>家　　計　243</t>
  </si>
  <si>
    <t>242　家　　計</t>
  </si>
  <si>
    <t>１５　　家　　　　　　　　　　　　　　　計</t>
  </si>
  <si>
    <t>雑費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</si>
</sst>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_ ;[Red]\-#,##0.00\ "/>
    <numFmt numFmtId="179" formatCode="#,##0.0_ ;[Red]\-#,##0.0\ "/>
    <numFmt numFmtId="180" formatCode="#,##0.0;[Red]#,##0.0"/>
    <numFmt numFmtId="181" formatCode="#,##0.00;[Red]#,##0.00"/>
    <numFmt numFmtId="182" formatCode="#,##0.00_);[Red]\(#,##0.00\)"/>
    <numFmt numFmtId="183" formatCode="#,##0_);[Red]\(#,##0\)"/>
    <numFmt numFmtId="184" formatCode="#,##0.0_);[Red]\(#,##0.0\)"/>
    <numFmt numFmtId="185" formatCode="#,##0;[Red]#,##0"/>
    <numFmt numFmtId="186" formatCode="0.0;[Red]0.0"/>
    <numFmt numFmtId="187" formatCode="0.00;[Red]0.00"/>
  </numFmts>
  <fonts count="5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2"/>
      <color indexed="12"/>
      <name val="ＭＳ ゴシック"/>
      <family val="3"/>
    </font>
    <font>
      <b/>
      <sz val="16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horizontal="centerContinuous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Fill="1" applyBorder="1" applyAlignment="1" applyProtection="1">
      <alignment vertical="center"/>
      <protection/>
    </xf>
    <xf numFmtId="40" fontId="0" fillId="0" borderId="0" xfId="48" applyNumberFormat="1" applyFont="1" applyFill="1" applyBorder="1" applyAlignment="1" applyProtection="1">
      <alignment vertical="center"/>
      <protection/>
    </xf>
    <xf numFmtId="177" fontId="0" fillId="0" borderId="0" xfId="48" applyNumberFormat="1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12" xfId="48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6" fillId="0" borderId="0" xfId="48" applyFont="1" applyFill="1" applyBorder="1" applyAlignment="1">
      <alignment vertical="top"/>
    </xf>
    <xf numFmtId="38" fontId="0" fillId="0" borderId="0" xfId="48" applyFont="1" applyFill="1" applyBorder="1" applyAlignment="1">
      <alignment vertical="top"/>
    </xf>
    <xf numFmtId="38" fontId="6" fillId="0" borderId="0" xfId="48" applyFont="1" applyFill="1" applyBorder="1" applyAlignment="1">
      <alignment horizontal="right" vertical="top"/>
    </xf>
    <xf numFmtId="38" fontId="0" fillId="0" borderId="0" xfId="48" applyFont="1" applyFill="1" applyBorder="1" applyAlignment="1" applyProtection="1" quotePrefix="1">
      <alignment vertical="center"/>
      <protection/>
    </xf>
    <xf numFmtId="38" fontId="8" fillId="0" borderId="0" xfId="48" applyFont="1" applyFill="1" applyBorder="1" applyAlignment="1" applyProtection="1">
      <alignment horizontal="centerContinuous" vertical="center"/>
      <protection/>
    </xf>
    <xf numFmtId="38" fontId="0" fillId="0" borderId="13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7" fillId="0" borderId="0" xfId="48" applyFont="1" applyFill="1" applyBorder="1" applyAlignment="1" applyProtection="1">
      <alignment horizontal="center" vertical="center"/>
      <protection/>
    </xf>
    <xf numFmtId="38" fontId="0" fillId="0" borderId="14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horizontal="left" vertical="center"/>
      <protection/>
    </xf>
    <xf numFmtId="38" fontId="12" fillId="0" borderId="15" xfId="48" applyFont="1" applyFill="1" applyBorder="1" applyAlignment="1" applyProtection="1">
      <alignment vertical="center"/>
      <protection/>
    </xf>
    <xf numFmtId="38" fontId="12" fillId="0" borderId="14" xfId="48" applyFont="1" applyFill="1" applyBorder="1" applyAlignment="1" applyProtection="1">
      <alignment vertical="center"/>
      <protection/>
    </xf>
    <xf numFmtId="38" fontId="12" fillId="0" borderId="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lef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9" fillId="0" borderId="0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Continuous"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38" fontId="4" fillId="0" borderId="0" xfId="48" applyFont="1" applyFill="1" applyBorder="1" applyAlignment="1" applyProtection="1">
      <alignment horizontal="center" vertical="center"/>
      <protection/>
    </xf>
    <xf numFmtId="182" fontId="12" fillId="0" borderId="0" xfId="48" applyNumberFormat="1" applyFont="1" applyFill="1" applyBorder="1" applyAlignment="1" applyProtection="1">
      <alignment vertical="center"/>
      <protection/>
    </xf>
    <xf numFmtId="38" fontId="0" fillId="0" borderId="17" xfId="48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vertical="center"/>
      <protection/>
    </xf>
    <xf numFmtId="38" fontId="0" fillId="0" borderId="20" xfId="48" applyFont="1" applyFill="1" applyBorder="1" applyAlignment="1" applyProtection="1">
      <alignment vertical="center"/>
      <protection/>
    </xf>
    <xf numFmtId="177" fontId="0" fillId="0" borderId="17" xfId="48" applyNumberFormat="1" applyFont="1" applyFill="1" applyBorder="1" applyAlignment="1" applyProtection="1">
      <alignment vertical="center"/>
      <protection/>
    </xf>
    <xf numFmtId="38" fontId="13" fillId="0" borderId="0" xfId="48" applyFont="1" applyFill="1" applyBorder="1" applyAlignment="1" applyProtection="1">
      <alignment vertical="center"/>
      <protection/>
    </xf>
    <xf numFmtId="177" fontId="13" fillId="0" borderId="0" xfId="48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>
      <alignment vertical="center"/>
    </xf>
    <xf numFmtId="38" fontId="0" fillId="33" borderId="0" xfId="48" applyFont="1" applyFill="1" applyBorder="1" applyAlignment="1" applyProtection="1">
      <alignment vertical="center"/>
      <protection/>
    </xf>
    <xf numFmtId="38" fontId="0" fillId="33" borderId="17" xfId="48" applyFont="1" applyFill="1" applyBorder="1" applyAlignment="1" applyProtection="1">
      <alignment vertical="center"/>
      <protection/>
    </xf>
    <xf numFmtId="38" fontId="0" fillId="33" borderId="0" xfId="48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vertical="center"/>
    </xf>
    <xf numFmtId="38" fontId="0" fillId="33" borderId="21" xfId="48" applyFont="1" applyFill="1" applyBorder="1" applyAlignment="1" applyProtection="1">
      <alignment horizontal="center" vertical="center"/>
      <protection/>
    </xf>
    <xf numFmtId="38" fontId="0" fillId="33" borderId="21" xfId="48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38" fontId="0" fillId="0" borderId="23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>
      <alignment vertical="center"/>
    </xf>
    <xf numFmtId="38" fontId="12" fillId="0" borderId="24" xfId="48" applyFont="1" applyFill="1" applyBorder="1" applyAlignment="1" applyProtection="1">
      <alignment vertical="center"/>
      <protection/>
    </xf>
    <xf numFmtId="178" fontId="12" fillId="0" borderId="24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0" xfId="48" applyFont="1" applyFill="1" applyBorder="1" applyAlignment="1" applyProtection="1">
      <alignment horizontal="right" vertical="center"/>
      <protection/>
    </xf>
    <xf numFmtId="38" fontId="9" fillId="0" borderId="0" xfId="48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 applyProtection="1">
      <alignment vertical="center"/>
      <protection/>
    </xf>
    <xf numFmtId="181" fontId="0" fillId="0" borderId="0" xfId="48" applyNumberFormat="1" applyFont="1" applyFill="1" applyBorder="1" applyAlignment="1" applyProtection="1">
      <alignment vertical="center"/>
      <protection/>
    </xf>
    <xf numFmtId="181" fontId="13" fillId="0" borderId="0" xfId="48" applyNumberFormat="1" applyFont="1" applyFill="1" applyBorder="1" applyAlignment="1" applyProtection="1">
      <alignment vertical="center"/>
      <protection/>
    </xf>
    <xf numFmtId="181" fontId="0" fillId="0" borderId="17" xfId="48" applyNumberFormat="1" applyFont="1" applyFill="1" applyBorder="1" applyAlignment="1" applyProtection="1">
      <alignment vertical="center"/>
      <protection/>
    </xf>
    <xf numFmtId="186" fontId="0" fillId="0" borderId="0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vertical="center"/>
      <protection/>
    </xf>
    <xf numFmtId="187" fontId="0" fillId="0" borderId="0" xfId="48" applyNumberFormat="1" applyFont="1" applyFill="1" applyBorder="1" applyAlignment="1" applyProtection="1">
      <alignment horizontal="right" vertical="center"/>
      <protection/>
    </xf>
    <xf numFmtId="187" fontId="0" fillId="0" borderId="0" xfId="48" applyNumberFormat="1" applyFont="1" applyFill="1" applyBorder="1" applyAlignment="1" applyProtection="1">
      <alignment horizontal="center" vertical="center"/>
      <protection/>
    </xf>
    <xf numFmtId="187" fontId="0" fillId="0" borderId="17" xfId="48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16" fillId="0" borderId="18" xfId="0" applyFont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right" vertical="center"/>
    </xf>
    <xf numFmtId="187" fontId="17" fillId="0" borderId="0" xfId="0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horizontal="right" vertical="center"/>
    </xf>
    <xf numFmtId="186" fontId="17" fillId="0" borderId="0" xfId="0" applyNumberFormat="1" applyFont="1" applyBorder="1" applyAlignment="1">
      <alignment horizontal="right" vertical="center"/>
    </xf>
    <xf numFmtId="186" fontId="0" fillId="0" borderId="0" xfId="48" applyNumberFormat="1" applyFont="1" applyFill="1" applyBorder="1" applyAlignment="1" applyProtection="1">
      <alignment horizontal="right" vertical="center"/>
      <protection/>
    </xf>
    <xf numFmtId="186" fontId="0" fillId="0" borderId="0" xfId="48" applyNumberFormat="1" applyFont="1" applyFill="1" applyBorder="1" applyAlignment="1" applyProtection="1">
      <alignment horizontal="center" vertical="center"/>
      <protection/>
    </xf>
    <xf numFmtId="186" fontId="0" fillId="0" borderId="10" xfId="48" applyNumberFormat="1" applyFont="1" applyFill="1" applyBorder="1" applyAlignment="1" applyProtection="1">
      <alignment vertical="center"/>
      <protection/>
    </xf>
    <xf numFmtId="38" fontId="0" fillId="0" borderId="16" xfId="48" applyFont="1" applyFill="1" applyBorder="1" applyAlignment="1" applyProtection="1">
      <alignment horizontal="right" vertical="center"/>
      <protection/>
    </xf>
    <xf numFmtId="187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Border="1" applyAlignment="1">
      <alignment horizontal="right" vertical="center"/>
    </xf>
    <xf numFmtId="38" fontId="2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19" fillId="0" borderId="0" xfId="48" applyFont="1" applyFill="1" applyBorder="1" applyAlignment="1" applyProtection="1">
      <alignment horizontal="center" vertical="center"/>
      <protection/>
    </xf>
    <xf numFmtId="38" fontId="21" fillId="0" borderId="0" xfId="48" applyFont="1" applyFill="1" applyBorder="1" applyAlignment="1" applyProtection="1">
      <alignment horizontal="center" vertical="center"/>
      <protection/>
    </xf>
    <xf numFmtId="38" fontId="0" fillId="33" borderId="25" xfId="48" applyFont="1" applyFill="1" applyBorder="1" applyAlignment="1" applyProtection="1">
      <alignment horizontal="center" vertical="center" shrinkToFit="1"/>
      <protection/>
    </xf>
    <xf numFmtId="38" fontId="0" fillId="33" borderId="26" xfId="48" applyFont="1" applyFill="1" applyBorder="1" applyAlignment="1" applyProtection="1">
      <alignment horizontal="center" vertical="center" shrinkToFit="1"/>
      <protection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28" xfId="48" applyFont="1" applyFill="1" applyBorder="1" applyAlignment="1" applyProtection="1">
      <alignment horizontal="center" vertical="center" wrapText="1"/>
      <protection/>
    </xf>
    <xf numFmtId="38" fontId="0" fillId="0" borderId="19" xfId="48" applyFont="1" applyFill="1" applyBorder="1" applyAlignment="1" applyProtection="1">
      <alignment horizontal="center" vertical="center" wrapText="1"/>
      <protection/>
    </xf>
    <xf numFmtId="38" fontId="0" fillId="0" borderId="18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17" xfId="48" applyFont="1" applyFill="1" applyBorder="1" applyAlignment="1" applyProtection="1">
      <alignment horizontal="right" vertical="center"/>
      <protection/>
    </xf>
    <xf numFmtId="38" fontId="0" fillId="33" borderId="25" xfId="48" applyFont="1" applyFill="1" applyBorder="1" applyAlignment="1" applyProtection="1">
      <alignment horizontal="center" vertical="center" shrinkToFit="1"/>
      <protection/>
    </xf>
    <xf numFmtId="38" fontId="0" fillId="33" borderId="29" xfId="48" applyFont="1" applyFill="1" applyBorder="1" applyAlignment="1" applyProtection="1">
      <alignment horizontal="center" vertical="center" shrinkToFit="1"/>
      <protection/>
    </xf>
    <xf numFmtId="38" fontId="0" fillId="33" borderId="25" xfId="48" applyFont="1" applyFill="1" applyBorder="1" applyAlignment="1" applyProtection="1">
      <alignment horizontal="center" vertical="center" shrinkToFit="1"/>
      <protection/>
    </xf>
    <xf numFmtId="38" fontId="0" fillId="0" borderId="30" xfId="48" applyFont="1" applyFill="1" applyBorder="1" applyAlignment="1" applyProtection="1">
      <alignment horizontal="center" vertical="center" wrapText="1"/>
      <protection/>
    </xf>
    <xf numFmtId="38" fontId="0" fillId="0" borderId="31" xfId="48" applyFont="1" applyFill="1" applyBorder="1" applyAlignment="1" applyProtection="1">
      <alignment horizontal="center" vertical="center" wrapText="1"/>
      <protection/>
    </xf>
    <xf numFmtId="38" fontId="0" fillId="0" borderId="32" xfId="48" applyFont="1" applyFill="1" applyBorder="1" applyAlignment="1" applyProtection="1">
      <alignment horizontal="center" vertical="center" wrapText="1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34" xfId="48" applyFont="1" applyFill="1" applyBorder="1" applyAlignment="1" applyProtection="1">
      <alignment horizontal="center" vertical="center" wrapText="1"/>
      <protection/>
    </xf>
    <xf numFmtId="38" fontId="0" fillId="0" borderId="35" xfId="48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8" fontId="0" fillId="0" borderId="30" xfId="48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28" xfId="48" applyFont="1" applyFill="1" applyBorder="1" applyAlignment="1" applyProtection="1">
      <alignment horizontal="center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20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 wrapText="1"/>
      <protection/>
    </xf>
    <xf numFmtId="38" fontId="0" fillId="0" borderId="38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39" xfId="48" applyFont="1" applyFill="1" applyBorder="1" applyAlignment="1" applyProtection="1">
      <alignment horizontal="center" vertical="center"/>
      <protection/>
    </xf>
    <xf numFmtId="38" fontId="0" fillId="0" borderId="19" xfId="48" applyFont="1" applyFill="1" applyBorder="1" applyAlignment="1" applyProtection="1">
      <alignment horizontal="center" vertical="center"/>
      <protection/>
    </xf>
    <xf numFmtId="38" fontId="0" fillId="0" borderId="40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 wrapText="1"/>
      <protection/>
    </xf>
    <xf numFmtId="38" fontId="0" fillId="0" borderId="41" xfId="48" applyFont="1" applyFill="1" applyBorder="1" applyAlignment="1" applyProtection="1">
      <alignment horizontal="distributed" vertical="center"/>
      <protection/>
    </xf>
    <xf numFmtId="38" fontId="0" fillId="0" borderId="42" xfId="48" applyFont="1" applyFill="1" applyBorder="1" applyAlignment="1" applyProtection="1">
      <alignment horizontal="distributed" vertical="center"/>
      <protection/>
    </xf>
    <xf numFmtId="38" fontId="0" fillId="0" borderId="43" xfId="48" applyFont="1" applyFill="1" applyBorder="1" applyAlignment="1" applyProtection="1">
      <alignment horizontal="distributed" vertical="center"/>
      <protection/>
    </xf>
    <xf numFmtId="38" fontId="0" fillId="0" borderId="10" xfId="48" applyFont="1" applyFill="1" applyBorder="1" applyAlignment="1" applyProtection="1">
      <alignment horizontal="distributed" vertical="center"/>
      <protection/>
    </xf>
    <xf numFmtId="38" fontId="18" fillId="0" borderId="0" xfId="48" applyFont="1" applyFill="1" applyBorder="1" applyAlignment="1" applyProtection="1">
      <alignment horizontal="right" vertical="center"/>
      <protection/>
    </xf>
    <xf numFmtId="38" fontId="0" fillId="0" borderId="44" xfId="48" applyFont="1" applyFill="1" applyBorder="1" applyAlignment="1" applyProtection="1">
      <alignment horizontal="center" vertical="center"/>
      <protection/>
    </xf>
    <xf numFmtId="38" fontId="0" fillId="0" borderId="13" xfId="48" applyFont="1" applyFill="1" applyBorder="1" applyAlignment="1" applyProtection="1">
      <alignment horizontal="center" vertical="center"/>
      <protection/>
    </xf>
    <xf numFmtId="38" fontId="0" fillId="0" borderId="43" xfId="48" applyFont="1" applyFill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center" vertical="center"/>
      <protection/>
    </xf>
    <xf numFmtId="38" fontId="0" fillId="0" borderId="45" xfId="48" applyFont="1" applyFill="1" applyBorder="1" applyAlignment="1" applyProtection="1">
      <alignment horizontal="center" vertical="center"/>
      <protection/>
    </xf>
    <xf numFmtId="38" fontId="0" fillId="0" borderId="42" xfId="48" applyFont="1" applyFill="1" applyBorder="1" applyAlignment="1" applyProtection="1">
      <alignment horizontal="center" vertical="center" wrapText="1"/>
      <protection/>
    </xf>
    <xf numFmtId="38" fontId="0" fillId="0" borderId="0" xfId="48" applyFont="1" applyFill="1" applyBorder="1" applyAlignment="1" applyProtection="1">
      <alignment horizontal="center" vertical="center" wrapText="1"/>
      <protection/>
    </xf>
    <xf numFmtId="38" fontId="0" fillId="0" borderId="46" xfId="48" applyFont="1" applyFill="1" applyBorder="1" applyAlignment="1" applyProtection="1">
      <alignment horizontal="center" vertical="center"/>
      <protection/>
    </xf>
    <xf numFmtId="38" fontId="0" fillId="0" borderId="47" xfId="48" applyFont="1" applyFill="1" applyBorder="1" applyAlignment="1" applyProtection="1">
      <alignment horizontal="center" vertical="center"/>
      <protection/>
    </xf>
    <xf numFmtId="38" fontId="0" fillId="0" borderId="27" xfId="48" applyFont="1" applyFill="1" applyBorder="1" applyAlignment="1" applyProtection="1">
      <alignment horizontal="center" vertical="center" wrapText="1"/>
      <protection/>
    </xf>
    <xf numFmtId="38" fontId="0" fillId="0" borderId="33" xfId="48" applyFont="1" applyFill="1" applyBorder="1" applyAlignment="1" applyProtection="1">
      <alignment horizontal="center" vertical="center" wrapText="1" shrinkToFit="1"/>
      <protection/>
    </xf>
    <xf numFmtId="38" fontId="0" fillId="0" borderId="48" xfId="48" applyFont="1" applyFill="1" applyBorder="1" applyAlignment="1" applyProtection="1">
      <alignment horizontal="center" vertical="center" wrapText="1" shrinkToFit="1"/>
      <protection/>
    </xf>
    <xf numFmtId="38" fontId="0" fillId="0" borderId="34" xfId="48" applyFont="1" applyFill="1" applyBorder="1" applyAlignment="1" applyProtection="1">
      <alignment horizontal="center" vertical="center" wrapText="1" shrinkToFit="1"/>
      <protection/>
    </xf>
    <xf numFmtId="38" fontId="0" fillId="0" borderId="25" xfId="48" applyFont="1" applyFill="1" applyBorder="1" applyAlignment="1" applyProtection="1">
      <alignment horizontal="distributed" vertical="center"/>
      <protection/>
    </xf>
    <xf numFmtId="38" fontId="0" fillId="0" borderId="29" xfId="48" applyFont="1" applyFill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38" fontId="0" fillId="0" borderId="27" xfId="48" applyFont="1" applyFill="1" applyBorder="1" applyAlignment="1">
      <alignment horizontal="center" vertical="center" wrapText="1"/>
    </xf>
    <xf numFmtId="38" fontId="0" fillId="0" borderId="42" xfId="48" applyFont="1" applyFill="1" applyBorder="1" applyAlignment="1">
      <alignment horizontal="center" vertical="center" wrapText="1"/>
    </xf>
    <xf numFmtId="38" fontId="0" fillId="0" borderId="20" xfId="48" applyFont="1" applyFill="1" applyBorder="1" applyAlignment="1">
      <alignment horizontal="center" vertical="center" wrapText="1"/>
    </xf>
    <xf numFmtId="38" fontId="0" fillId="0" borderId="17" xfId="48" applyFont="1" applyFill="1" applyBorder="1" applyAlignment="1">
      <alignment horizontal="center" vertical="center" wrapText="1"/>
    </xf>
    <xf numFmtId="38" fontId="13" fillId="0" borderId="0" xfId="48" applyFont="1" applyFill="1" applyBorder="1" applyAlignment="1" applyProtection="1">
      <alignment horizontal="right" vertical="center"/>
      <protection/>
    </xf>
    <xf numFmtId="38" fontId="12" fillId="0" borderId="24" xfId="48" applyFont="1" applyFill="1" applyBorder="1" applyAlignment="1" applyProtection="1">
      <alignment horizontal="center" vertical="center"/>
      <protection/>
    </xf>
    <xf numFmtId="185" fontId="18" fillId="0" borderId="0" xfId="48" applyNumberFormat="1" applyFont="1" applyFill="1" applyBorder="1" applyAlignment="1" applyProtection="1">
      <alignment horizontal="right" vertical="center"/>
      <protection/>
    </xf>
    <xf numFmtId="38" fontId="0" fillId="0" borderId="44" xfId="48" applyFont="1" applyFill="1" applyBorder="1" applyAlignment="1" applyProtection="1">
      <alignment horizontal="center" vertical="center" wrapText="1"/>
      <protection/>
    </xf>
    <xf numFmtId="38" fontId="0" fillId="0" borderId="13" xfId="48" applyFont="1" applyFill="1" applyBorder="1" applyAlignment="1" applyProtection="1">
      <alignment horizontal="center" vertical="center" wrapText="1"/>
      <protection/>
    </xf>
    <xf numFmtId="38" fontId="0" fillId="0" borderId="43" xfId="48" applyFont="1" applyFill="1" applyBorder="1" applyAlignment="1" applyProtection="1">
      <alignment horizontal="center" vertical="center" wrapText="1"/>
      <protection/>
    </xf>
    <xf numFmtId="38" fontId="0" fillId="0" borderId="44" xfId="48" applyFont="1" applyFill="1" applyBorder="1" applyAlignment="1" applyProtection="1">
      <alignment horizontal="distributed" vertical="center" wrapText="1"/>
      <protection/>
    </xf>
    <xf numFmtId="38" fontId="0" fillId="0" borderId="46" xfId="48" applyFont="1" applyFill="1" applyBorder="1" applyAlignment="1" applyProtection="1">
      <alignment horizontal="distributed" vertical="center" wrapText="1"/>
      <protection/>
    </xf>
    <xf numFmtId="38" fontId="0" fillId="0" borderId="13" xfId="48" applyFont="1" applyFill="1" applyBorder="1" applyAlignment="1" applyProtection="1">
      <alignment horizontal="distributed" vertical="center" wrapText="1"/>
      <protection/>
    </xf>
    <xf numFmtId="38" fontId="0" fillId="0" borderId="45" xfId="48" applyFont="1" applyFill="1" applyBorder="1" applyAlignment="1" applyProtection="1">
      <alignment horizontal="distributed" vertical="center" wrapText="1"/>
      <protection/>
    </xf>
    <xf numFmtId="38" fontId="0" fillId="0" borderId="43" xfId="48" applyFont="1" applyFill="1" applyBorder="1" applyAlignment="1" applyProtection="1">
      <alignment horizontal="distributed" vertical="center" wrapText="1"/>
      <protection/>
    </xf>
    <xf numFmtId="38" fontId="0" fillId="0" borderId="47" xfId="48" applyFont="1" applyFill="1" applyBorder="1" applyAlignment="1" applyProtection="1">
      <alignment horizontal="distributed" vertical="center" wrapText="1"/>
      <protection/>
    </xf>
    <xf numFmtId="38" fontId="0" fillId="0" borderId="44" xfId="48" applyFont="1" applyFill="1" applyBorder="1" applyAlignment="1" applyProtection="1">
      <alignment horizontal="distributed" vertical="center"/>
      <protection/>
    </xf>
    <xf numFmtId="38" fontId="0" fillId="0" borderId="46" xfId="48" applyFont="1" applyFill="1" applyBorder="1" applyAlignment="1" applyProtection="1">
      <alignment horizontal="distributed" vertical="center"/>
      <protection/>
    </xf>
    <xf numFmtId="38" fontId="0" fillId="0" borderId="13" xfId="48" applyFont="1" applyFill="1" applyBorder="1" applyAlignment="1" applyProtection="1">
      <alignment horizontal="distributed" vertical="center"/>
      <protection/>
    </xf>
    <xf numFmtId="38" fontId="0" fillId="0" borderId="45" xfId="48" applyFont="1" applyFill="1" applyBorder="1" applyAlignment="1" applyProtection="1">
      <alignment horizontal="distributed" vertical="center"/>
      <protection/>
    </xf>
    <xf numFmtId="38" fontId="0" fillId="0" borderId="47" xfId="48" applyFont="1" applyFill="1" applyBorder="1" applyAlignment="1" applyProtection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49</xdr:row>
      <xdr:rowOff>161925</xdr:rowOff>
    </xdr:from>
    <xdr:ext cx="1333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5143500" y="1016317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4</xdr:col>
      <xdr:colOff>0</xdr:colOff>
      <xdr:row>76</xdr:row>
      <xdr:rowOff>161925</xdr:rowOff>
    </xdr:from>
    <xdr:ext cx="1333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5143500" y="153638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1" sqref="A1"/>
    </sheetView>
  </sheetViews>
  <sheetFormatPr defaultColWidth="17.8984375" defaultRowHeight="15"/>
  <cols>
    <col min="1" max="1" width="16.19921875" style="6" customWidth="1"/>
    <col min="2" max="4" width="12.59765625" style="6" customWidth="1"/>
    <col min="5" max="5" width="14.3984375" style="6" customWidth="1"/>
    <col min="6" max="6" width="13.69921875" style="6" customWidth="1"/>
    <col min="7" max="14" width="10.59765625" style="6" customWidth="1"/>
    <col min="15" max="16" width="5.59765625" style="6" customWidth="1"/>
    <col min="17" max="17" width="2.19921875" style="6" customWidth="1"/>
    <col min="18" max="18" width="9.3984375" style="6" customWidth="1"/>
    <col min="19" max="22" width="12.59765625" style="6" customWidth="1"/>
    <col min="23" max="16384" width="17.8984375" style="6" customWidth="1"/>
  </cols>
  <sheetData>
    <row r="1" spans="1:19" s="16" customFormat="1" ht="19.5" customHeight="1">
      <c r="A1" s="15" t="s">
        <v>55</v>
      </c>
      <c r="S1" s="17" t="s">
        <v>54</v>
      </c>
    </row>
    <row r="2" spans="1:22" s="16" customFormat="1" ht="19.5" customHeight="1">
      <c r="A2" s="15"/>
      <c r="V2" s="17"/>
    </row>
    <row r="3" spans="1:23" s="2" customFormat="1" ht="24.75" customHeight="1">
      <c r="A3" s="90" t="s">
        <v>56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30"/>
      <c r="T3" s="30"/>
      <c r="U3" s="30"/>
      <c r="V3" s="30"/>
      <c r="W3" s="30"/>
    </row>
    <row r="4" spans="2:23" s="2" customFormat="1" ht="24.75" customHeight="1">
      <c r="B4" s="30"/>
      <c r="C4" s="30"/>
      <c r="D4" s="30"/>
      <c r="E4" s="30"/>
      <c r="F4" s="63"/>
      <c r="G4" s="63"/>
      <c r="H4" s="63"/>
      <c r="I4" s="63"/>
      <c r="J4" s="63"/>
      <c r="K4" s="63"/>
      <c r="L4" s="63"/>
      <c r="M4" s="63"/>
      <c r="N4" s="63"/>
      <c r="O4" s="63"/>
      <c r="P4" s="30"/>
      <c r="Q4" s="30"/>
      <c r="R4" s="30"/>
      <c r="S4" s="30"/>
      <c r="T4" s="30"/>
      <c r="U4" s="30"/>
      <c r="V4" s="30"/>
      <c r="W4" s="30"/>
    </row>
    <row r="5" spans="1:23" s="4" customFormat="1" ht="19.5" customHeight="1">
      <c r="A5" s="89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22"/>
      <c r="T5" s="22"/>
      <c r="U5" s="22"/>
      <c r="V5" s="22"/>
      <c r="W5" s="19"/>
    </row>
    <row r="6" spans="1:18" s="4" customFormat="1" ht="18" customHeight="1" thickBot="1">
      <c r="A6" s="5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6"/>
      <c r="Q6" s="36"/>
      <c r="R6" s="82" t="s">
        <v>52</v>
      </c>
    </row>
    <row r="7" spans="1:18" s="4" customFormat="1" ht="15" customHeight="1">
      <c r="A7" s="118" t="s">
        <v>0</v>
      </c>
      <c r="B7" s="122" t="s">
        <v>1</v>
      </c>
      <c r="C7" s="123" t="s">
        <v>17</v>
      </c>
      <c r="D7" s="95" t="s">
        <v>18</v>
      </c>
      <c r="E7" s="93" t="s">
        <v>10</v>
      </c>
      <c r="F7" s="120" t="s">
        <v>7</v>
      </c>
      <c r="G7" s="45"/>
      <c r="H7" s="45"/>
      <c r="I7" s="45"/>
      <c r="J7" s="45"/>
      <c r="K7" s="45"/>
      <c r="L7" s="45"/>
      <c r="M7" s="46"/>
      <c r="N7" s="47"/>
      <c r="O7" s="47"/>
      <c r="P7" s="48"/>
      <c r="Q7" s="152" t="s">
        <v>40</v>
      </c>
      <c r="R7" s="153"/>
    </row>
    <row r="8" spans="1:18" s="1" customFormat="1" ht="15" customHeight="1">
      <c r="A8" s="119"/>
      <c r="B8" s="121"/>
      <c r="C8" s="124"/>
      <c r="D8" s="125"/>
      <c r="E8" s="125"/>
      <c r="F8" s="121"/>
      <c r="G8" s="148" t="s">
        <v>31</v>
      </c>
      <c r="H8" s="149"/>
      <c r="I8" s="148" t="s">
        <v>32</v>
      </c>
      <c r="J8" s="149"/>
      <c r="K8" s="148" t="s">
        <v>33</v>
      </c>
      <c r="L8" s="149"/>
      <c r="M8" s="148" t="s">
        <v>34</v>
      </c>
      <c r="N8" s="149"/>
      <c r="O8" s="150" t="s">
        <v>57</v>
      </c>
      <c r="P8" s="151"/>
      <c r="Q8" s="154"/>
      <c r="R8" s="155"/>
    </row>
    <row r="9" spans="1:18" s="1" customFormat="1" ht="15" customHeight="1">
      <c r="A9" s="38"/>
      <c r="C9" s="27"/>
      <c r="E9" s="34"/>
      <c r="F9" s="2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56"/>
      <c r="R9" s="56"/>
    </row>
    <row r="10" spans="1:18" s="1" customFormat="1" ht="15" customHeight="1">
      <c r="A10" s="51" t="s">
        <v>37</v>
      </c>
      <c r="B10" s="7">
        <v>96</v>
      </c>
      <c r="C10" s="65">
        <v>4.02</v>
      </c>
      <c r="D10" s="65">
        <v>1.71</v>
      </c>
      <c r="E10" s="68">
        <v>45.7</v>
      </c>
      <c r="F10" s="7">
        <f>SUM(G10:P10)</f>
        <v>189790</v>
      </c>
      <c r="G10" s="97">
        <v>57795</v>
      </c>
      <c r="H10" s="97"/>
      <c r="I10" s="97">
        <v>16876</v>
      </c>
      <c r="J10" s="97"/>
      <c r="K10" s="97">
        <v>8482</v>
      </c>
      <c r="L10" s="97"/>
      <c r="M10" s="97">
        <v>22547</v>
      </c>
      <c r="N10" s="97"/>
      <c r="O10" s="97">
        <v>84090</v>
      </c>
      <c r="P10" s="97"/>
      <c r="R10" s="1">
        <v>11859</v>
      </c>
    </row>
    <row r="11" spans="1:18" ht="15" customHeight="1">
      <c r="A11" s="74" t="s">
        <v>45</v>
      </c>
      <c r="B11" s="75">
        <f>AVERAGE(B13:B16,B18:B21,B23:B26)</f>
        <v>95.66666666666667</v>
      </c>
      <c r="C11" s="84">
        <f>AVERAGE(C13:C16,C18:C21,C23:C26)</f>
        <v>3.916666666666666</v>
      </c>
      <c r="D11" s="85">
        <f>AVERAGE(D13:D16,D18:D21,D23:D26)</f>
        <v>1.6258333333333332</v>
      </c>
      <c r="E11" s="78">
        <f>AVERAGE(E13:E16,E18:E21,E23:E26)</f>
        <v>46.125</v>
      </c>
      <c r="F11" s="77">
        <f>AVERAGE(F13:F16,F18:F21,F23:F26)</f>
        <v>197539.08333333334</v>
      </c>
      <c r="G11" s="134">
        <f>AVERAGE(G13:H16,G18:H21,G23:H26)</f>
        <v>62245.916666666664</v>
      </c>
      <c r="H11" s="134"/>
      <c r="I11" s="134">
        <f>AVERAGE(I13:J16,I18:J21,I23:J26)</f>
        <v>16846.666666666668</v>
      </c>
      <c r="J11" s="134"/>
      <c r="K11" s="134">
        <f>AVERAGE(K13:L16,K18:L21,K23:L26)</f>
        <v>8968.333333333334</v>
      </c>
      <c r="L11" s="134"/>
      <c r="M11" s="134">
        <f>AVERAGE(M13:N16,M18:N21,M23:N26)</f>
        <v>21700.583333333332</v>
      </c>
      <c r="N11" s="134"/>
      <c r="O11" s="134">
        <f>AVERAGE(O13:P16,O18:P21,O23:P26)</f>
        <v>87777.41666666667</v>
      </c>
      <c r="P11" s="134"/>
      <c r="Q11" s="86"/>
      <c r="R11" s="77">
        <f>AVERAGE(R13:R16,R18:R21,R23:R26)</f>
        <v>12651.666666666666</v>
      </c>
    </row>
    <row r="12" spans="1:17" ht="15" customHeight="1">
      <c r="A12" s="53"/>
      <c r="C12" s="66"/>
      <c r="D12" s="66"/>
      <c r="E12" s="43"/>
      <c r="F12" s="42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44"/>
    </row>
    <row r="13" spans="1:18" ht="15" customHeight="1">
      <c r="A13" s="51" t="s">
        <v>38</v>
      </c>
      <c r="B13" s="39">
        <v>96</v>
      </c>
      <c r="C13" s="65">
        <v>3.98</v>
      </c>
      <c r="D13" s="65">
        <v>1.63</v>
      </c>
      <c r="E13" s="9">
        <v>44.7</v>
      </c>
      <c r="F13" s="7">
        <v>167681</v>
      </c>
      <c r="G13" s="97">
        <v>46685</v>
      </c>
      <c r="H13" s="97"/>
      <c r="I13" s="97">
        <v>10539</v>
      </c>
      <c r="J13" s="97"/>
      <c r="K13" s="97">
        <v>10275</v>
      </c>
      <c r="L13" s="97"/>
      <c r="M13" s="97">
        <v>24288</v>
      </c>
      <c r="N13" s="97"/>
      <c r="O13" s="97">
        <v>75893</v>
      </c>
      <c r="P13" s="97"/>
      <c r="R13" s="6">
        <v>9802</v>
      </c>
    </row>
    <row r="14" spans="1:18" ht="15" customHeight="1">
      <c r="A14" s="52" t="s">
        <v>20</v>
      </c>
      <c r="B14" s="39">
        <v>96</v>
      </c>
      <c r="C14" s="65">
        <v>3.9</v>
      </c>
      <c r="D14" s="65">
        <v>1.53</v>
      </c>
      <c r="E14" s="9">
        <v>46.1</v>
      </c>
      <c r="F14" s="7">
        <f>SUM(G14:P14)</f>
        <v>156886</v>
      </c>
      <c r="G14" s="97">
        <v>56219</v>
      </c>
      <c r="H14" s="97"/>
      <c r="I14" s="97">
        <v>9131</v>
      </c>
      <c r="J14" s="97"/>
      <c r="K14" s="97">
        <v>12296</v>
      </c>
      <c r="L14" s="97"/>
      <c r="M14" s="97">
        <v>11415</v>
      </c>
      <c r="N14" s="97"/>
      <c r="O14" s="97">
        <v>67825</v>
      </c>
      <c r="P14" s="97"/>
      <c r="R14" s="6">
        <v>6769</v>
      </c>
    </row>
    <row r="15" spans="1:18" ht="15" customHeight="1">
      <c r="A15" s="52" t="s">
        <v>21</v>
      </c>
      <c r="B15" s="39">
        <v>96</v>
      </c>
      <c r="C15" s="65">
        <v>3.84</v>
      </c>
      <c r="D15" s="65">
        <v>1.48</v>
      </c>
      <c r="E15" s="9">
        <v>46.5</v>
      </c>
      <c r="F15" s="7">
        <v>205998</v>
      </c>
      <c r="G15" s="97">
        <v>60786</v>
      </c>
      <c r="H15" s="97"/>
      <c r="I15" s="97">
        <v>12056</v>
      </c>
      <c r="J15" s="97"/>
      <c r="K15" s="97">
        <v>12116</v>
      </c>
      <c r="L15" s="97"/>
      <c r="M15" s="97">
        <v>30307</v>
      </c>
      <c r="N15" s="97"/>
      <c r="O15" s="97">
        <v>90734</v>
      </c>
      <c r="P15" s="97"/>
      <c r="R15" s="6">
        <v>14822</v>
      </c>
    </row>
    <row r="16" spans="1:18" ht="15" customHeight="1">
      <c r="A16" s="52" t="s">
        <v>22</v>
      </c>
      <c r="B16" s="39">
        <v>96</v>
      </c>
      <c r="C16" s="65">
        <v>3.82</v>
      </c>
      <c r="D16" s="65">
        <v>1.52</v>
      </c>
      <c r="E16" s="9">
        <v>47.1</v>
      </c>
      <c r="F16" s="7">
        <f>SUM(G16:P16)</f>
        <v>215942</v>
      </c>
      <c r="G16" s="97">
        <v>60131</v>
      </c>
      <c r="H16" s="97"/>
      <c r="I16" s="97">
        <v>14300</v>
      </c>
      <c r="J16" s="97"/>
      <c r="K16" s="97">
        <v>8483</v>
      </c>
      <c r="L16" s="97"/>
      <c r="M16" s="97">
        <v>22719</v>
      </c>
      <c r="N16" s="97"/>
      <c r="O16" s="97">
        <v>110309</v>
      </c>
      <c r="P16" s="97"/>
      <c r="R16" s="6">
        <v>8898</v>
      </c>
    </row>
    <row r="17" spans="1:16" ht="15" customHeight="1">
      <c r="A17" s="53"/>
      <c r="B17" s="39"/>
      <c r="C17" s="65"/>
      <c r="D17" s="65"/>
      <c r="E17" s="9"/>
      <c r="F17" s="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1:18" ht="15" customHeight="1">
      <c r="A18" s="52" t="s">
        <v>23</v>
      </c>
      <c r="B18" s="39">
        <v>96</v>
      </c>
      <c r="C18" s="65">
        <v>3.77</v>
      </c>
      <c r="D18" s="65">
        <v>1.51</v>
      </c>
      <c r="E18" s="9">
        <v>47.8</v>
      </c>
      <c r="F18" s="7">
        <f>SUM(G18:P18)</f>
        <v>191219</v>
      </c>
      <c r="G18" s="97">
        <v>63639</v>
      </c>
      <c r="H18" s="97"/>
      <c r="I18" s="97">
        <v>13195</v>
      </c>
      <c r="J18" s="97"/>
      <c r="K18" s="97">
        <v>9137</v>
      </c>
      <c r="L18" s="97"/>
      <c r="M18" s="97">
        <v>21392</v>
      </c>
      <c r="N18" s="97"/>
      <c r="O18" s="97">
        <v>83856</v>
      </c>
      <c r="P18" s="97"/>
      <c r="R18" s="6">
        <v>10972</v>
      </c>
    </row>
    <row r="19" spans="1:18" ht="15" customHeight="1">
      <c r="A19" s="52" t="s">
        <v>24</v>
      </c>
      <c r="B19" s="39">
        <v>96</v>
      </c>
      <c r="C19" s="65">
        <v>3.79</v>
      </c>
      <c r="D19" s="65">
        <v>1.57</v>
      </c>
      <c r="E19" s="9">
        <v>47.6</v>
      </c>
      <c r="F19" s="7">
        <v>215924</v>
      </c>
      <c r="G19" s="97">
        <v>64222</v>
      </c>
      <c r="H19" s="97"/>
      <c r="I19" s="97">
        <v>19314</v>
      </c>
      <c r="J19" s="97"/>
      <c r="K19" s="97">
        <v>7582</v>
      </c>
      <c r="L19" s="97"/>
      <c r="M19" s="97">
        <v>29127</v>
      </c>
      <c r="N19" s="97"/>
      <c r="O19" s="97">
        <v>95680</v>
      </c>
      <c r="P19" s="97"/>
      <c r="R19" s="6">
        <v>9598</v>
      </c>
    </row>
    <row r="20" spans="1:18" ht="15" customHeight="1">
      <c r="A20" s="52" t="s">
        <v>25</v>
      </c>
      <c r="B20" s="39">
        <v>96</v>
      </c>
      <c r="C20" s="65">
        <v>3.88</v>
      </c>
      <c r="D20" s="65">
        <v>1.59</v>
      </c>
      <c r="E20" s="9">
        <v>46.6</v>
      </c>
      <c r="F20" s="7">
        <f>SUM(G20:P20)</f>
        <v>229331</v>
      </c>
      <c r="G20" s="97">
        <v>63670</v>
      </c>
      <c r="H20" s="97"/>
      <c r="I20" s="97">
        <v>32371</v>
      </c>
      <c r="J20" s="97"/>
      <c r="K20" s="97">
        <v>6991</v>
      </c>
      <c r="L20" s="97"/>
      <c r="M20" s="97">
        <v>24064</v>
      </c>
      <c r="N20" s="97"/>
      <c r="O20" s="97">
        <v>102235</v>
      </c>
      <c r="P20" s="97"/>
      <c r="R20" s="6">
        <v>15270</v>
      </c>
    </row>
    <row r="21" spans="1:18" ht="15" customHeight="1">
      <c r="A21" s="52" t="s">
        <v>26</v>
      </c>
      <c r="B21" s="39">
        <v>96</v>
      </c>
      <c r="C21" s="65">
        <v>4.02</v>
      </c>
      <c r="D21" s="65">
        <v>1.74</v>
      </c>
      <c r="E21" s="9">
        <v>46.3</v>
      </c>
      <c r="F21" s="7">
        <f>SUM(G21:P21)</f>
        <v>190038</v>
      </c>
      <c r="G21" s="97">
        <v>67973</v>
      </c>
      <c r="H21" s="97"/>
      <c r="I21" s="97">
        <v>21691</v>
      </c>
      <c r="J21" s="97"/>
      <c r="K21" s="97">
        <v>8012</v>
      </c>
      <c r="L21" s="97"/>
      <c r="M21" s="97">
        <v>12777</v>
      </c>
      <c r="N21" s="97"/>
      <c r="O21" s="97">
        <v>79585</v>
      </c>
      <c r="P21" s="97"/>
      <c r="R21" s="6">
        <v>15091</v>
      </c>
    </row>
    <row r="22" spans="1:16" ht="15" customHeight="1">
      <c r="A22" s="53"/>
      <c r="B22" s="39"/>
      <c r="C22" s="65"/>
      <c r="D22" s="65"/>
      <c r="E22" s="9"/>
      <c r="F22" s="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8" ht="15" customHeight="1">
      <c r="A23" s="52" t="s">
        <v>27</v>
      </c>
      <c r="B23" s="39">
        <v>95</v>
      </c>
      <c r="C23" s="65">
        <v>4.07</v>
      </c>
      <c r="D23" s="65">
        <v>1.75</v>
      </c>
      <c r="E23" s="9">
        <v>46.3</v>
      </c>
      <c r="F23" s="7">
        <v>169978</v>
      </c>
      <c r="G23" s="97">
        <v>58977</v>
      </c>
      <c r="H23" s="97"/>
      <c r="I23" s="97">
        <v>9923</v>
      </c>
      <c r="J23" s="97"/>
      <c r="K23" s="97">
        <v>7040</v>
      </c>
      <c r="L23" s="97"/>
      <c r="M23" s="97">
        <v>19017</v>
      </c>
      <c r="N23" s="97"/>
      <c r="O23" s="97">
        <v>75018</v>
      </c>
      <c r="P23" s="97"/>
      <c r="R23" s="6">
        <v>10094</v>
      </c>
    </row>
    <row r="24" spans="1:18" ht="15" customHeight="1">
      <c r="A24" s="52" t="s">
        <v>28</v>
      </c>
      <c r="B24" s="39">
        <v>95</v>
      </c>
      <c r="C24" s="65">
        <v>4.05</v>
      </c>
      <c r="D24" s="65">
        <v>1.8</v>
      </c>
      <c r="E24" s="9">
        <v>45.5</v>
      </c>
      <c r="F24" s="7">
        <v>194461</v>
      </c>
      <c r="G24" s="97">
        <v>60385</v>
      </c>
      <c r="H24" s="97"/>
      <c r="I24" s="97">
        <v>16385</v>
      </c>
      <c r="J24" s="97"/>
      <c r="K24" s="97">
        <v>7815</v>
      </c>
      <c r="L24" s="97"/>
      <c r="M24" s="97">
        <v>17671</v>
      </c>
      <c r="N24" s="97"/>
      <c r="O24" s="97">
        <v>92206</v>
      </c>
      <c r="P24" s="97"/>
      <c r="R24" s="6">
        <v>10727</v>
      </c>
    </row>
    <row r="25" spans="1:18" ht="15" customHeight="1">
      <c r="A25" s="52" t="s">
        <v>29</v>
      </c>
      <c r="B25" s="39">
        <v>95</v>
      </c>
      <c r="C25" s="65">
        <v>3.99</v>
      </c>
      <c r="D25" s="65">
        <v>1.72</v>
      </c>
      <c r="E25" s="9">
        <v>44</v>
      </c>
      <c r="F25" s="7">
        <v>170071</v>
      </c>
      <c r="G25" s="97">
        <v>57886</v>
      </c>
      <c r="H25" s="97"/>
      <c r="I25" s="97">
        <v>15871</v>
      </c>
      <c r="J25" s="97"/>
      <c r="K25" s="97">
        <v>6890</v>
      </c>
      <c r="L25" s="97"/>
      <c r="M25" s="97">
        <v>18295</v>
      </c>
      <c r="N25" s="97"/>
      <c r="O25" s="97">
        <v>71127</v>
      </c>
      <c r="P25" s="97"/>
      <c r="R25" s="6">
        <v>11852</v>
      </c>
    </row>
    <row r="26" spans="1:18" ht="15" customHeight="1">
      <c r="A26" s="54" t="s">
        <v>30</v>
      </c>
      <c r="B26" s="40">
        <v>95</v>
      </c>
      <c r="C26" s="67">
        <v>3.89</v>
      </c>
      <c r="D26" s="67">
        <v>1.67</v>
      </c>
      <c r="E26" s="41">
        <v>45</v>
      </c>
      <c r="F26" s="35">
        <v>262940</v>
      </c>
      <c r="G26" s="98">
        <v>86378</v>
      </c>
      <c r="H26" s="98"/>
      <c r="I26" s="98">
        <v>27384</v>
      </c>
      <c r="J26" s="98"/>
      <c r="K26" s="98">
        <v>10983</v>
      </c>
      <c r="L26" s="98"/>
      <c r="M26" s="98">
        <v>29335</v>
      </c>
      <c r="N26" s="98"/>
      <c r="O26" s="98">
        <v>108861</v>
      </c>
      <c r="P26" s="98"/>
      <c r="Q26" s="37"/>
      <c r="R26" s="37">
        <v>27925</v>
      </c>
    </row>
    <row r="27" spans="1:22" ht="15" customHeight="1">
      <c r="A27" s="7" t="s">
        <v>6</v>
      </c>
      <c r="B27" s="7"/>
      <c r="C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ht="15" customHeight="1"/>
    <row r="29" ht="15" customHeight="1"/>
    <row r="30" ht="15" customHeight="1">
      <c r="A30" s="7"/>
    </row>
    <row r="31" spans="1:23" s="4" customFormat="1" ht="19.5" customHeight="1">
      <c r="A31" s="89" t="s">
        <v>49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22"/>
      <c r="U31" s="22"/>
      <c r="V31" s="22"/>
      <c r="W31" s="22"/>
    </row>
    <row r="32" spans="2:23" s="4" customFormat="1" ht="19.5" customHeight="1">
      <c r="B32" s="24"/>
      <c r="C32" s="22"/>
      <c r="D32" s="22"/>
      <c r="E32" s="22"/>
      <c r="F32" s="22"/>
      <c r="G32" s="24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s="4" customFormat="1" ht="19.5" customHeight="1">
      <c r="A33" s="87" t="s">
        <v>48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33"/>
      <c r="U33" s="3"/>
      <c r="V33" s="3"/>
      <c r="W33" s="3"/>
    </row>
    <row r="34" spans="1:21" s="4" customFormat="1" ht="18" customHeight="1" thickBot="1">
      <c r="A34" s="36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S34" s="82" t="s">
        <v>4</v>
      </c>
      <c r="U34" s="3"/>
    </row>
    <row r="35" spans="1:19" s="4" customFormat="1" ht="15" customHeight="1">
      <c r="A35" s="118" t="s">
        <v>0</v>
      </c>
      <c r="B35" s="122" t="s">
        <v>3</v>
      </c>
      <c r="C35" s="123" t="s">
        <v>11</v>
      </c>
      <c r="D35" s="140" t="s">
        <v>12</v>
      </c>
      <c r="E35" s="123" t="s">
        <v>13</v>
      </c>
      <c r="F35" s="139" t="s">
        <v>14</v>
      </c>
      <c r="G35" s="130" t="s">
        <v>50</v>
      </c>
      <c r="H35" s="131"/>
      <c r="I35" s="49"/>
      <c r="J35" s="49"/>
      <c r="K35" s="49"/>
      <c r="L35" s="49"/>
      <c r="M35" s="49"/>
      <c r="N35" s="50"/>
      <c r="O35" s="93" t="s">
        <v>2</v>
      </c>
      <c r="P35" s="94"/>
      <c r="Q35" s="140" t="s">
        <v>5</v>
      </c>
      <c r="R35" s="94"/>
      <c r="S35" s="144" t="s">
        <v>47</v>
      </c>
    </row>
    <row r="36" spans="1:19" s="4" customFormat="1" ht="15" customHeight="1">
      <c r="A36" s="138"/>
      <c r="B36" s="127"/>
      <c r="C36" s="103"/>
      <c r="D36" s="141"/>
      <c r="E36" s="103"/>
      <c r="F36" s="139"/>
      <c r="G36" s="132"/>
      <c r="H36" s="133"/>
      <c r="I36" s="99" t="s">
        <v>51</v>
      </c>
      <c r="J36" s="100"/>
      <c r="K36" s="101" t="s">
        <v>15</v>
      </c>
      <c r="L36" s="100"/>
      <c r="M36" s="91" t="s">
        <v>39</v>
      </c>
      <c r="N36" s="92"/>
      <c r="O36" s="95"/>
      <c r="P36" s="96"/>
      <c r="Q36" s="141"/>
      <c r="R36" s="96"/>
      <c r="S36" s="125"/>
    </row>
    <row r="37" spans="1:19" s="1" customFormat="1" ht="15" customHeight="1">
      <c r="A37" s="55"/>
      <c r="B37" s="56"/>
      <c r="C37" s="57"/>
      <c r="D37" s="56"/>
      <c r="E37" s="58"/>
      <c r="F37" s="26"/>
      <c r="G37" s="26"/>
      <c r="H37" s="26"/>
      <c r="I37" s="27"/>
      <c r="J37" s="27"/>
      <c r="K37" s="27"/>
      <c r="L37" s="27"/>
      <c r="M37" s="27"/>
      <c r="N37" s="27"/>
      <c r="O37" s="57"/>
      <c r="P37" s="57"/>
      <c r="Q37" s="57"/>
      <c r="R37" s="57"/>
      <c r="S37" s="56"/>
    </row>
    <row r="38" spans="1:19" s="1" customFormat="1" ht="15" customHeight="1">
      <c r="A38" s="51" t="s">
        <v>37</v>
      </c>
      <c r="B38" s="7">
        <v>67</v>
      </c>
      <c r="C38" s="69">
        <v>3.85</v>
      </c>
      <c r="D38" s="69">
        <v>1.66</v>
      </c>
      <c r="E38" s="68">
        <v>43.7</v>
      </c>
      <c r="F38" s="7">
        <v>464783</v>
      </c>
      <c r="G38" s="97">
        <f>SUM(I38:N38)</f>
        <v>284059</v>
      </c>
      <c r="H38" s="97"/>
      <c r="I38" s="97">
        <v>266120</v>
      </c>
      <c r="J38" s="97"/>
      <c r="K38" s="97">
        <v>5203</v>
      </c>
      <c r="L38" s="97"/>
      <c r="M38" s="97">
        <v>12736</v>
      </c>
      <c r="N38" s="97"/>
      <c r="O38" s="97">
        <v>96331</v>
      </c>
      <c r="P38" s="97"/>
      <c r="Q38" s="97">
        <v>84392</v>
      </c>
      <c r="R38" s="97"/>
      <c r="S38" s="1">
        <v>12446</v>
      </c>
    </row>
    <row r="39" spans="1:19" ht="15" customHeight="1">
      <c r="A39" s="74" t="s">
        <v>45</v>
      </c>
      <c r="B39" s="75">
        <f>AVERAGE(B41:B44,B46:B49,B51:B54)</f>
        <v>62.666666666666664</v>
      </c>
      <c r="C39" s="83">
        <v>3.86</v>
      </c>
      <c r="D39" s="76">
        <f>AVERAGE(D41:D44,D46:D49,D51:D54)</f>
        <v>1.6000000000000003</v>
      </c>
      <c r="E39" s="78">
        <f>AVERAGE(E41:E44,E46:E49,E51:E54)</f>
        <v>43.79166666666666</v>
      </c>
      <c r="F39" s="77">
        <f>AVERAGE(F41:F44,F46:F49,F51:F54)</f>
        <v>488316</v>
      </c>
      <c r="G39" s="134">
        <f>AVERAGE(G41:H44,G46:H49,G51:H54)</f>
        <v>305878.3333333333</v>
      </c>
      <c r="H39" s="134"/>
      <c r="I39" s="134">
        <f>AVERAGE(I41:J44,I46:J49,I51:J54)</f>
        <v>287090.4166666667</v>
      </c>
      <c r="J39" s="134"/>
      <c r="K39" s="134">
        <f>AVERAGE(K41:L44,K46:L49,K51:L54)</f>
        <v>8534.25</v>
      </c>
      <c r="L39" s="134"/>
      <c r="M39" s="134">
        <f>AVERAGE(M41:N44,M46:N49,M51:N54)</f>
        <v>10253.333333333334</v>
      </c>
      <c r="N39" s="134"/>
      <c r="O39" s="134">
        <f>AVERAGE(O41:P44,O46:P49,O51:P54)</f>
        <v>90172.08333333333</v>
      </c>
      <c r="P39" s="134"/>
      <c r="Q39" s="134">
        <v>92265</v>
      </c>
      <c r="R39" s="134"/>
      <c r="S39" s="77">
        <f>AVERAGE(S41:S44,S46:S49,S51:S54)</f>
        <v>12166.166666666666</v>
      </c>
    </row>
    <row r="40" spans="1:18" ht="15" customHeight="1">
      <c r="A40" s="53"/>
      <c r="B40" s="11"/>
      <c r="C40" s="71"/>
      <c r="D40" s="71"/>
      <c r="E40" s="80"/>
      <c r="F40" s="11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</row>
    <row r="41" spans="1:19" ht="15" customHeight="1">
      <c r="A41" s="51" t="s">
        <v>38</v>
      </c>
      <c r="B41" s="7">
        <v>65</v>
      </c>
      <c r="C41" s="69">
        <v>3.98</v>
      </c>
      <c r="D41" s="69">
        <v>1.63</v>
      </c>
      <c r="E41" s="68">
        <v>43.2</v>
      </c>
      <c r="F41" s="7">
        <f>SUM(G41,O41:R41)</f>
        <v>398390</v>
      </c>
      <c r="G41" s="97">
        <v>237953</v>
      </c>
      <c r="H41" s="97"/>
      <c r="I41" s="97">
        <v>219483</v>
      </c>
      <c r="J41" s="97"/>
      <c r="K41" s="97">
        <v>10778</v>
      </c>
      <c r="L41" s="97"/>
      <c r="M41" s="97">
        <v>7693</v>
      </c>
      <c r="N41" s="97"/>
      <c r="O41" s="97">
        <v>45023</v>
      </c>
      <c r="P41" s="97"/>
      <c r="Q41" s="97">
        <v>115414</v>
      </c>
      <c r="R41" s="97"/>
      <c r="S41" s="59">
        <v>10201</v>
      </c>
    </row>
    <row r="42" spans="1:19" ht="15" customHeight="1">
      <c r="A42" s="52" t="s">
        <v>20</v>
      </c>
      <c r="B42" s="7">
        <v>64</v>
      </c>
      <c r="C42" s="69">
        <v>3.88</v>
      </c>
      <c r="D42" s="69">
        <v>1.52</v>
      </c>
      <c r="E42" s="68">
        <v>44.4</v>
      </c>
      <c r="F42" s="7">
        <f>SUM(G42,O42:R42)</f>
        <v>381495</v>
      </c>
      <c r="G42" s="97">
        <f>SUM(I42:N42)</f>
        <v>243518</v>
      </c>
      <c r="H42" s="97"/>
      <c r="I42" s="97">
        <v>226312</v>
      </c>
      <c r="J42" s="97"/>
      <c r="K42" s="97">
        <v>12495</v>
      </c>
      <c r="L42" s="97"/>
      <c r="M42" s="97">
        <v>4711</v>
      </c>
      <c r="N42" s="97"/>
      <c r="O42" s="97">
        <v>49225</v>
      </c>
      <c r="P42" s="97"/>
      <c r="Q42" s="97">
        <v>88752</v>
      </c>
      <c r="R42" s="97"/>
      <c r="S42" s="59">
        <v>5907</v>
      </c>
    </row>
    <row r="43" spans="1:19" ht="15" customHeight="1">
      <c r="A43" s="52" t="s">
        <v>21</v>
      </c>
      <c r="B43" s="7">
        <v>62</v>
      </c>
      <c r="C43" s="69">
        <v>3.89</v>
      </c>
      <c r="D43" s="69">
        <v>1.45</v>
      </c>
      <c r="E43" s="68">
        <v>44.8</v>
      </c>
      <c r="F43" s="7">
        <v>469232</v>
      </c>
      <c r="G43" s="97">
        <f>SUM(I43:N43)</f>
        <v>287512</v>
      </c>
      <c r="H43" s="97"/>
      <c r="I43" s="97">
        <v>261722</v>
      </c>
      <c r="J43" s="97"/>
      <c r="K43" s="97">
        <v>14263</v>
      </c>
      <c r="L43" s="97"/>
      <c r="M43" s="97">
        <v>11527</v>
      </c>
      <c r="N43" s="97"/>
      <c r="O43" s="97">
        <v>86128</v>
      </c>
      <c r="P43" s="97"/>
      <c r="Q43" s="97">
        <v>95591</v>
      </c>
      <c r="R43" s="97"/>
      <c r="S43" s="59">
        <v>15240</v>
      </c>
    </row>
    <row r="44" spans="1:19" ht="15" customHeight="1">
      <c r="A44" s="52" t="s">
        <v>22</v>
      </c>
      <c r="B44" s="7">
        <v>62</v>
      </c>
      <c r="C44" s="69">
        <v>3.85</v>
      </c>
      <c r="D44" s="69">
        <v>1.5</v>
      </c>
      <c r="E44" s="68">
        <v>44.9</v>
      </c>
      <c r="F44" s="7">
        <f>SUM(G44,O44:R44)</f>
        <v>448166</v>
      </c>
      <c r="G44" s="97">
        <v>249210</v>
      </c>
      <c r="H44" s="97"/>
      <c r="I44" s="97">
        <v>236543</v>
      </c>
      <c r="J44" s="97"/>
      <c r="K44" s="97">
        <v>2760</v>
      </c>
      <c r="L44" s="97"/>
      <c r="M44" s="97">
        <v>9906</v>
      </c>
      <c r="N44" s="97"/>
      <c r="O44" s="97">
        <v>114434</v>
      </c>
      <c r="P44" s="97"/>
      <c r="Q44" s="97">
        <v>84522</v>
      </c>
      <c r="R44" s="97"/>
      <c r="S44" s="59">
        <v>8460</v>
      </c>
    </row>
    <row r="45" spans="1:19" ht="15" customHeight="1">
      <c r="A45" s="53"/>
      <c r="B45" s="11"/>
      <c r="C45" s="71"/>
      <c r="D45" s="71"/>
      <c r="E45" s="80"/>
      <c r="F45" s="11"/>
      <c r="G45" s="88"/>
      <c r="H45" s="88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59"/>
    </row>
    <row r="46" spans="1:19" ht="15" customHeight="1">
      <c r="A46" s="52" t="s">
        <v>23</v>
      </c>
      <c r="B46" s="7">
        <v>62</v>
      </c>
      <c r="C46" s="69">
        <v>3.71</v>
      </c>
      <c r="D46" s="69">
        <v>1.53</v>
      </c>
      <c r="E46" s="68">
        <v>44.9</v>
      </c>
      <c r="F46" s="7">
        <v>417200</v>
      </c>
      <c r="G46" s="97">
        <f>SUM(I46:N46)</f>
        <v>259915</v>
      </c>
      <c r="H46" s="97"/>
      <c r="I46" s="97">
        <v>243838</v>
      </c>
      <c r="J46" s="97"/>
      <c r="K46" s="97">
        <v>3807</v>
      </c>
      <c r="L46" s="97"/>
      <c r="M46" s="97">
        <v>12270</v>
      </c>
      <c r="N46" s="97"/>
      <c r="O46" s="97">
        <v>74005</v>
      </c>
      <c r="P46" s="97"/>
      <c r="Q46" s="97">
        <v>83279</v>
      </c>
      <c r="R46" s="97"/>
      <c r="S46" s="59">
        <v>9608</v>
      </c>
    </row>
    <row r="47" spans="1:19" ht="15" customHeight="1">
      <c r="A47" s="52" t="s">
        <v>24</v>
      </c>
      <c r="B47" s="7">
        <v>61</v>
      </c>
      <c r="C47" s="69">
        <v>3.75</v>
      </c>
      <c r="D47" s="69">
        <v>1.56</v>
      </c>
      <c r="E47" s="68">
        <v>44.9</v>
      </c>
      <c r="F47" s="7">
        <v>630896</v>
      </c>
      <c r="G47" s="97">
        <v>451501</v>
      </c>
      <c r="H47" s="97"/>
      <c r="I47" s="97">
        <v>432387</v>
      </c>
      <c r="J47" s="97"/>
      <c r="K47" s="97">
        <v>4173</v>
      </c>
      <c r="L47" s="97"/>
      <c r="M47" s="97">
        <v>14942</v>
      </c>
      <c r="N47" s="97"/>
      <c r="O47" s="97">
        <v>106589</v>
      </c>
      <c r="P47" s="97"/>
      <c r="Q47" s="97">
        <v>72807</v>
      </c>
      <c r="R47" s="97"/>
      <c r="S47" s="59">
        <v>7238</v>
      </c>
    </row>
    <row r="48" spans="1:19" ht="15" customHeight="1">
      <c r="A48" s="52" t="s">
        <v>25</v>
      </c>
      <c r="B48" s="7">
        <v>61</v>
      </c>
      <c r="C48" s="69">
        <v>3.77</v>
      </c>
      <c r="D48" s="69">
        <v>1.56</v>
      </c>
      <c r="E48" s="68">
        <v>43.7</v>
      </c>
      <c r="F48" s="7">
        <f>SUM(G48,O48:R48)</f>
        <v>595644</v>
      </c>
      <c r="G48" s="97">
        <f>SUM(I48:N48)</f>
        <v>365809</v>
      </c>
      <c r="H48" s="97"/>
      <c r="I48" s="97">
        <v>345507</v>
      </c>
      <c r="J48" s="97"/>
      <c r="K48" s="97">
        <v>6535</v>
      </c>
      <c r="L48" s="97"/>
      <c r="M48" s="97">
        <v>13767</v>
      </c>
      <c r="N48" s="97"/>
      <c r="O48" s="97">
        <v>120184</v>
      </c>
      <c r="P48" s="97"/>
      <c r="Q48" s="97">
        <v>109651</v>
      </c>
      <c r="R48" s="97"/>
      <c r="S48" s="59">
        <v>13418</v>
      </c>
    </row>
    <row r="49" spans="1:19" ht="15" customHeight="1">
      <c r="A49" s="52" t="s">
        <v>26</v>
      </c>
      <c r="B49" s="7">
        <v>62</v>
      </c>
      <c r="C49" s="69">
        <v>3.95</v>
      </c>
      <c r="D49" s="69">
        <v>1.71</v>
      </c>
      <c r="E49" s="68">
        <v>43.4</v>
      </c>
      <c r="F49" s="7">
        <v>446002</v>
      </c>
      <c r="G49" s="97">
        <f>SUM(I49:N49)</f>
        <v>249781</v>
      </c>
      <c r="H49" s="97"/>
      <c r="I49" s="97">
        <v>234650</v>
      </c>
      <c r="J49" s="97"/>
      <c r="K49" s="97">
        <v>7299</v>
      </c>
      <c r="L49" s="97"/>
      <c r="M49" s="97">
        <v>7832</v>
      </c>
      <c r="N49" s="97"/>
      <c r="O49" s="97">
        <v>98790</v>
      </c>
      <c r="P49" s="97"/>
      <c r="Q49" s="97">
        <v>97430</v>
      </c>
      <c r="R49" s="97"/>
      <c r="S49" s="59">
        <v>14377</v>
      </c>
    </row>
    <row r="50" spans="1:19" ht="15" customHeight="1">
      <c r="A50" s="53"/>
      <c r="B50" s="21"/>
      <c r="C50" s="70"/>
      <c r="D50" s="70"/>
      <c r="E50" s="79"/>
      <c r="F50" s="21"/>
      <c r="G50" s="88"/>
      <c r="H50" s="88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59"/>
    </row>
    <row r="51" spans="1:19" ht="15" customHeight="1">
      <c r="A51" s="52" t="s">
        <v>27</v>
      </c>
      <c r="B51" s="7">
        <v>62</v>
      </c>
      <c r="C51" s="69">
        <v>3.95</v>
      </c>
      <c r="D51" s="69">
        <v>1.73</v>
      </c>
      <c r="E51" s="68">
        <v>43.4</v>
      </c>
      <c r="F51" s="7">
        <f>SUM(G51,O51:R51)</f>
        <v>461429</v>
      </c>
      <c r="G51" s="97">
        <v>242895</v>
      </c>
      <c r="H51" s="97"/>
      <c r="I51" s="97">
        <v>224684</v>
      </c>
      <c r="J51" s="97"/>
      <c r="K51" s="97">
        <v>9855</v>
      </c>
      <c r="L51" s="97"/>
      <c r="M51" s="97">
        <v>8352</v>
      </c>
      <c r="N51" s="97"/>
      <c r="O51" s="97">
        <v>128324</v>
      </c>
      <c r="P51" s="97"/>
      <c r="Q51" s="97">
        <v>90210</v>
      </c>
      <c r="R51" s="97"/>
      <c r="S51" s="59">
        <v>10165</v>
      </c>
    </row>
    <row r="52" spans="1:19" ht="15" customHeight="1">
      <c r="A52" s="52" t="s">
        <v>28</v>
      </c>
      <c r="B52" s="7">
        <v>63</v>
      </c>
      <c r="C52" s="69">
        <v>3.94</v>
      </c>
      <c r="D52" s="69">
        <v>1.76</v>
      </c>
      <c r="E52" s="68">
        <v>43.1</v>
      </c>
      <c r="F52" s="7">
        <f>SUM(G52,O52:R52)</f>
        <v>417808</v>
      </c>
      <c r="G52" s="97">
        <f>SUM(I52:N52)</f>
        <v>241004</v>
      </c>
      <c r="H52" s="97"/>
      <c r="I52" s="97">
        <v>220760</v>
      </c>
      <c r="J52" s="97"/>
      <c r="K52" s="97">
        <v>9999</v>
      </c>
      <c r="L52" s="97"/>
      <c r="M52" s="97">
        <v>10245</v>
      </c>
      <c r="N52" s="97"/>
      <c r="O52" s="97">
        <v>83762</v>
      </c>
      <c r="P52" s="97"/>
      <c r="Q52" s="97">
        <v>93042</v>
      </c>
      <c r="R52" s="97"/>
      <c r="S52" s="59">
        <v>11296</v>
      </c>
    </row>
    <row r="53" spans="1:19" ht="15" customHeight="1">
      <c r="A53" s="52" t="s">
        <v>29</v>
      </c>
      <c r="B53" s="7">
        <v>64</v>
      </c>
      <c r="C53" s="69">
        <v>3.88</v>
      </c>
      <c r="D53" s="69">
        <v>1.61</v>
      </c>
      <c r="E53" s="68">
        <v>41.7</v>
      </c>
      <c r="F53" s="7">
        <f>SUM(G53,O53:R53)</f>
        <v>382935</v>
      </c>
      <c r="G53" s="97">
        <v>230405</v>
      </c>
      <c r="H53" s="97"/>
      <c r="I53" s="97">
        <v>215354</v>
      </c>
      <c r="J53" s="97"/>
      <c r="K53" s="97">
        <v>8558</v>
      </c>
      <c r="L53" s="97"/>
      <c r="M53" s="97">
        <v>6492</v>
      </c>
      <c r="N53" s="97"/>
      <c r="O53" s="97">
        <v>63446</v>
      </c>
      <c r="P53" s="97"/>
      <c r="Q53" s="97">
        <v>89084</v>
      </c>
      <c r="R53" s="97"/>
      <c r="S53" s="59">
        <v>12660</v>
      </c>
    </row>
    <row r="54" spans="1:19" ht="15" customHeight="1">
      <c r="A54" s="54" t="s">
        <v>30</v>
      </c>
      <c r="B54" s="35">
        <v>64</v>
      </c>
      <c r="C54" s="72">
        <v>3.83</v>
      </c>
      <c r="D54" s="72">
        <v>1.64</v>
      </c>
      <c r="E54" s="81">
        <v>43.1</v>
      </c>
      <c r="F54" s="32">
        <v>810595</v>
      </c>
      <c r="G54" s="98">
        <f>SUM(I54:N54)</f>
        <v>611037</v>
      </c>
      <c r="H54" s="98"/>
      <c r="I54" s="98">
        <v>583845</v>
      </c>
      <c r="J54" s="98"/>
      <c r="K54" s="98">
        <v>11889</v>
      </c>
      <c r="L54" s="98"/>
      <c r="M54" s="98">
        <v>15303</v>
      </c>
      <c r="N54" s="98"/>
      <c r="O54" s="98">
        <v>112155</v>
      </c>
      <c r="P54" s="98"/>
      <c r="Q54" s="98">
        <v>87404</v>
      </c>
      <c r="R54" s="98"/>
      <c r="S54" s="60">
        <v>27424</v>
      </c>
    </row>
    <row r="55" spans="1:13" ht="15" customHeight="1">
      <c r="A55" s="7"/>
      <c r="B55" s="7"/>
      <c r="C55" s="8"/>
      <c r="D55" s="8"/>
      <c r="E55" s="9"/>
      <c r="F55" s="7"/>
      <c r="G55" s="7"/>
      <c r="J55" s="7"/>
      <c r="K55" s="7"/>
      <c r="L55" s="7"/>
      <c r="M55" s="7"/>
    </row>
    <row r="56" spans="2:23" ht="15" customHeight="1">
      <c r="B56" s="18"/>
      <c r="C56" s="7"/>
      <c r="E56" s="8"/>
      <c r="G56" s="8"/>
      <c r="H56" s="9"/>
      <c r="I56" s="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</row>
    <row r="58" spans="1:23" s="4" customFormat="1" ht="19.5" customHeight="1">
      <c r="A58" s="87" t="s">
        <v>46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28"/>
      <c r="U58" s="28"/>
      <c r="V58" s="28"/>
      <c r="W58" s="28"/>
    </row>
    <row r="59" spans="1:21" s="4" customFormat="1" ht="15" customHeight="1" thickBot="1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73" t="s">
        <v>4</v>
      </c>
      <c r="T59" s="3"/>
      <c r="U59" s="3"/>
    </row>
    <row r="60" spans="1:19" s="4" customFormat="1" ht="15" customHeight="1">
      <c r="A60" s="142" t="s">
        <v>0</v>
      </c>
      <c r="B60" s="135" t="s">
        <v>1</v>
      </c>
      <c r="C60" s="102" t="s">
        <v>16</v>
      </c>
      <c r="D60" s="107" t="s">
        <v>12</v>
      </c>
      <c r="E60" s="102" t="s">
        <v>10</v>
      </c>
      <c r="F60" s="112" t="s">
        <v>8</v>
      </c>
      <c r="G60" s="115" t="s">
        <v>43</v>
      </c>
      <c r="H60" s="12"/>
      <c r="I60" s="12"/>
      <c r="J60" s="12"/>
      <c r="K60" s="12"/>
      <c r="L60" s="12"/>
      <c r="M60" s="12"/>
      <c r="N60" s="13"/>
      <c r="O60" s="168" t="s">
        <v>36</v>
      </c>
      <c r="P60" s="169"/>
      <c r="Q60" s="162" t="s">
        <v>19</v>
      </c>
      <c r="R60" s="163"/>
      <c r="S60" s="159" t="s">
        <v>44</v>
      </c>
    </row>
    <row r="61" spans="1:19" s="4" customFormat="1" ht="15" customHeight="1">
      <c r="A61" s="139"/>
      <c r="B61" s="136"/>
      <c r="C61" s="103"/>
      <c r="D61" s="108"/>
      <c r="E61" s="110"/>
      <c r="F61" s="113"/>
      <c r="G61" s="116"/>
      <c r="H61" s="126" t="s">
        <v>9</v>
      </c>
      <c r="I61" s="29"/>
      <c r="J61" s="10"/>
      <c r="K61" s="10"/>
      <c r="L61" s="14"/>
      <c r="M61" s="14"/>
      <c r="N61" s="145" t="s">
        <v>41</v>
      </c>
      <c r="O61" s="170"/>
      <c r="P61" s="171"/>
      <c r="Q61" s="164"/>
      <c r="R61" s="165"/>
      <c r="S61" s="160"/>
    </row>
    <row r="62" spans="1:19" s="1" customFormat="1" ht="15" customHeight="1">
      <c r="A62" s="139"/>
      <c r="B62" s="136"/>
      <c r="C62" s="103"/>
      <c r="D62" s="108"/>
      <c r="E62" s="110"/>
      <c r="F62" s="113"/>
      <c r="G62" s="116"/>
      <c r="H62" s="127"/>
      <c r="I62" s="105" t="s">
        <v>31</v>
      </c>
      <c r="J62" s="105" t="s">
        <v>32</v>
      </c>
      <c r="K62" s="105" t="s">
        <v>33</v>
      </c>
      <c r="L62" s="105" t="s">
        <v>35</v>
      </c>
      <c r="M62" s="129" t="s">
        <v>42</v>
      </c>
      <c r="N62" s="146"/>
      <c r="O62" s="170"/>
      <c r="P62" s="171"/>
      <c r="Q62" s="164"/>
      <c r="R62" s="165"/>
      <c r="S62" s="160"/>
    </row>
    <row r="63" spans="1:19" s="1" customFormat="1" ht="15" customHeight="1">
      <c r="A63" s="143"/>
      <c r="B63" s="137"/>
      <c r="C63" s="104"/>
      <c r="D63" s="109"/>
      <c r="E63" s="111"/>
      <c r="F63" s="114"/>
      <c r="G63" s="117"/>
      <c r="H63" s="128"/>
      <c r="I63" s="106"/>
      <c r="J63" s="106"/>
      <c r="K63" s="106"/>
      <c r="L63" s="106"/>
      <c r="M63" s="106"/>
      <c r="N63" s="147"/>
      <c r="O63" s="132"/>
      <c r="P63" s="172"/>
      <c r="Q63" s="166"/>
      <c r="R63" s="167"/>
      <c r="S63" s="161"/>
    </row>
    <row r="64" spans="1:19" s="1" customFormat="1" ht="15" customHeight="1">
      <c r="A64" s="38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57"/>
      <c r="P64" s="57"/>
      <c r="Q64" s="57"/>
      <c r="R64" s="57"/>
      <c r="S64" s="56"/>
    </row>
    <row r="65" spans="1:19" s="1" customFormat="1" ht="15" customHeight="1">
      <c r="A65" s="51" t="s">
        <v>37</v>
      </c>
      <c r="B65" s="20">
        <v>67</v>
      </c>
      <c r="C65" s="69">
        <v>3.85</v>
      </c>
      <c r="D65" s="69">
        <v>1.66</v>
      </c>
      <c r="E65" s="68">
        <v>43.7</v>
      </c>
      <c r="F65" s="7">
        <v>464783</v>
      </c>
      <c r="G65" s="7">
        <f>SUM(H65,N65)</f>
        <v>223464</v>
      </c>
      <c r="H65" s="7">
        <f>SUM(I65:M65)</f>
        <v>194839</v>
      </c>
      <c r="I65" s="7">
        <v>55921</v>
      </c>
      <c r="J65" s="7">
        <v>18124</v>
      </c>
      <c r="K65" s="7">
        <v>8173</v>
      </c>
      <c r="L65" s="7">
        <v>21313</v>
      </c>
      <c r="M65" s="7">
        <v>91308</v>
      </c>
      <c r="N65" s="7">
        <v>28625</v>
      </c>
      <c r="O65" s="97">
        <v>149519</v>
      </c>
      <c r="P65" s="97"/>
      <c r="Q65" s="97">
        <v>91799</v>
      </c>
      <c r="R65" s="97"/>
      <c r="S65" s="1">
        <v>12446</v>
      </c>
    </row>
    <row r="66" spans="1:19" ht="15" customHeight="1">
      <c r="A66" s="74" t="s">
        <v>45</v>
      </c>
      <c r="B66" s="75">
        <f aca="true" t="shared" si="0" ref="B66:M66">AVERAGE(B68:B71,B73:B76,B78:B81)</f>
        <v>62.666666666666664</v>
      </c>
      <c r="C66" s="76">
        <v>3.86</v>
      </c>
      <c r="D66" s="76">
        <f t="shared" si="0"/>
        <v>1.6000000000000003</v>
      </c>
      <c r="E66" s="78">
        <f t="shared" si="0"/>
        <v>43.79166666666666</v>
      </c>
      <c r="F66" s="77">
        <f t="shared" si="0"/>
        <v>488316</v>
      </c>
      <c r="G66" s="77">
        <f t="shared" si="0"/>
        <v>244169.91666666666</v>
      </c>
      <c r="H66" s="77">
        <f t="shared" si="0"/>
        <v>208383.33333333334</v>
      </c>
      <c r="I66" s="77">
        <f t="shared" si="0"/>
        <v>61094.25</v>
      </c>
      <c r="J66" s="77">
        <f t="shared" si="0"/>
        <v>19895.166666666668</v>
      </c>
      <c r="K66" s="77">
        <f t="shared" si="0"/>
        <v>9237.583333333334</v>
      </c>
      <c r="L66" s="77">
        <f t="shared" si="0"/>
        <v>22062.25</v>
      </c>
      <c r="M66" s="77">
        <f t="shared" si="0"/>
        <v>96094.16666666667</v>
      </c>
      <c r="N66" s="77">
        <v>35786</v>
      </c>
      <c r="O66" s="158">
        <f>AVERAGE(O68:P71,O73:P76,O78:P81)</f>
        <v>150499.33333333334</v>
      </c>
      <c r="P66" s="158"/>
      <c r="Q66" s="158">
        <f>AVERAGE(Q68:R71,Q73:R76,Q78:R81)</f>
        <v>93646.66666666667</v>
      </c>
      <c r="R66" s="158"/>
      <c r="S66" s="77">
        <f>AVERAGE(S68:S71,S73:S76,S78:S81)</f>
        <v>12166.166666666666</v>
      </c>
    </row>
    <row r="67" spans="1:19" ht="15" customHeight="1">
      <c r="A67" s="53"/>
      <c r="B67" s="61"/>
      <c r="C67" s="70"/>
      <c r="D67" s="70"/>
      <c r="E67" s="79"/>
      <c r="F67" s="21"/>
      <c r="G67" s="21"/>
      <c r="H67" s="21"/>
      <c r="I67" s="21"/>
      <c r="J67" s="21"/>
      <c r="K67" s="21"/>
      <c r="L67" s="21"/>
      <c r="M67" s="21"/>
      <c r="N67" s="21"/>
      <c r="O67" s="97"/>
      <c r="P67" s="97"/>
      <c r="Q67" s="97"/>
      <c r="R67" s="97"/>
      <c r="S67" s="59"/>
    </row>
    <row r="68" spans="1:19" ht="15" customHeight="1">
      <c r="A68" s="51" t="s">
        <v>38</v>
      </c>
      <c r="B68" s="7">
        <v>65</v>
      </c>
      <c r="C68" s="69">
        <v>3.98</v>
      </c>
      <c r="D68" s="69">
        <v>1.63</v>
      </c>
      <c r="E68" s="68">
        <v>43.2</v>
      </c>
      <c r="F68" s="7">
        <f>SUM(G68,O68:R68)</f>
        <v>398390</v>
      </c>
      <c r="G68" s="7">
        <f>SUM(H68,N68)</f>
        <v>205594</v>
      </c>
      <c r="H68" s="7">
        <f>SUM(I68:M68)</f>
        <v>178400</v>
      </c>
      <c r="I68" s="21">
        <v>47016</v>
      </c>
      <c r="J68" s="21">
        <v>10924</v>
      </c>
      <c r="K68" s="21">
        <v>10622</v>
      </c>
      <c r="L68" s="21">
        <v>25163</v>
      </c>
      <c r="M68" s="21">
        <v>84675</v>
      </c>
      <c r="N68" s="21">
        <v>27194</v>
      </c>
      <c r="O68" s="97">
        <v>92373</v>
      </c>
      <c r="P68" s="97"/>
      <c r="Q68" s="97">
        <v>100423</v>
      </c>
      <c r="R68" s="97"/>
      <c r="S68" s="59">
        <v>10201</v>
      </c>
    </row>
    <row r="69" spans="1:19" ht="15" customHeight="1">
      <c r="A69" s="52" t="s">
        <v>20</v>
      </c>
      <c r="B69" s="7">
        <v>64</v>
      </c>
      <c r="C69" s="69">
        <v>3.88</v>
      </c>
      <c r="D69" s="69">
        <v>1.52</v>
      </c>
      <c r="E69" s="68">
        <v>44.4</v>
      </c>
      <c r="F69" s="7">
        <f>SUM(G69,O69:R69)</f>
        <v>381495</v>
      </c>
      <c r="G69" s="7">
        <f>SUM(H69,N69)</f>
        <v>185817</v>
      </c>
      <c r="H69" s="7">
        <f>SUM(I69:M69)</f>
        <v>155980</v>
      </c>
      <c r="I69" s="21">
        <v>55497</v>
      </c>
      <c r="J69" s="21">
        <v>9337</v>
      </c>
      <c r="K69" s="21">
        <v>12712</v>
      </c>
      <c r="L69" s="21">
        <v>10585</v>
      </c>
      <c r="M69" s="21">
        <v>67849</v>
      </c>
      <c r="N69" s="21">
        <v>29837</v>
      </c>
      <c r="O69" s="97">
        <v>101371</v>
      </c>
      <c r="P69" s="97"/>
      <c r="Q69" s="97">
        <v>94307</v>
      </c>
      <c r="R69" s="97"/>
      <c r="S69" s="59">
        <v>5907</v>
      </c>
    </row>
    <row r="70" spans="1:19" ht="15" customHeight="1">
      <c r="A70" s="52" t="s">
        <v>21</v>
      </c>
      <c r="B70" s="7">
        <v>62</v>
      </c>
      <c r="C70" s="69">
        <v>3.89</v>
      </c>
      <c r="D70" s="69">
        <v>1.45</v>
      </c>
      <c r="E70" s="68">
        <v>44.8</v>
      </c>
      <c r="F70" s="7">
        <f>SUM(G70,O70:R70)</f>
        <v>469232</v>
      </c>
      <c r="G70" s="7">
        <f>SUM(H70,N70)</f>
        <v>250690</v>
      </c>
      <c r="H70" s="7">
        <f>SUM(I70:M70)</f>
        <v>213673</v>
      </c>
      <c r="I70" s="21">
        <v>61261</v>
      </c>
      <c r="J70" s="21">
        <v>12910</v>
      </c>
      <c r="K70" s="21">
        <v>12771</v>
      </c>
      <c r="L70" s="21">
        <v>28439</v>
      </c>
      <c r="M70" s="21">
        <v>98292</v>
      </c>
      <c r="N70" s="21">
        <v>37017</v>
      </c>
      <c r="O70" s="97">
        <v>125977</v>
      </c>
      <c r="P70" s="97"/>
      <c r="Q70" s="97">
        <v>92565</v>
      </c>
      <c r="R70" s="97"/>
      <c r="S70" s="59">
        <v>15240</v>
      </c>
    </row>
    <row r="71" spans="1:19" ht="15" customHeight="1">
      <c r="A71" s="52" t="s">
        <v>22</v>
      </c>
      <c r="B71" s="7">
        <v>62</v>
      </c>
      <c r="C71" s="69">
        <v>3.85</v>
      </c>
      <c r="D71" s="69">
        <v>1.5</v>
      </c>
      <c r="E71" s="68">
        <v>44.9</v>
      </c>
      <c r="F71" s="7">
        <v>448166</v>
      </c>
      <c r="G71" s="7">
        <v>263858</v>
      </c>
      <c r="H71" s="7">
        <f>SUM(I71:M71)</f>
        <v>228477</v>
      </c>
      <c r="I71" s="21">
        <v>59710</v>
      </c>
      <c r="J71" s="21">
        <v>14013</v>
      </c>
      <c r="K71" s="21">
        <v>8692</v>
      </c>
      <c r="L71" s="21">
        <v>24401</v>
      </c>
      <c r="M71" s="21">
        <v>121661</v>
      </c>
      <c r="N71" s="21">
        <v>35382</v>
      </c>
      <c r="O71" s="97">
        <v>92027</v>
      </c>
      <c r="P71" s="97"/>
      <c r="Q71" s="97">
        <v>92280</v>
      </c>
      <c r="R71" s="97"/>
      <c r="S71" s="59">
        <v>8460</v>
      </c>
    </row>
    <row r="72" spans="1:19" ht="15" customHeight="1">
      <c r="A72" s="53"/>
      <c r="B72" s="11"/>
      <c r="C72" s="71"/>
      <c r="D72" s="71"/>
      <c r="E72" s="80"/>
      <c r="F72" s="21"/>
      <c r="G72" s="21"/>
      <c r="H72" s="21"/>
      <c r="I72" s="21"/>
      <c r="J72" s="21"/>
      <c r="K72" s="21"/>
      <c r="L72" s="21"/>
      <c r="M72" s="21"/>
      <c r="N72" s="21"/>
      <c r="O72" s="97"/>
      <c r="P72" s="97"/>
      <c r="Q72" s="97"/>
      <c r="R72" s="97"/>
      <c r="S72" s="59"/>
    </row>
    <row r="73" spans="1:19" ht="15" customHeight="1">
      <c r="A73" s="52" t="s">
        <v>23</v>
      </c>
      <c r="B73" s="7">
        <v>62</v>
      </c>
      <c r="C73" s="69">
        <v>3.71</v>
      </c>
      <c r="D73" s="69">
        <v>1.53</v>
      </c>
      <c r="E73" s="68">
        <v>44.9</v>
      </c>
      <c r="F73" s="7">
        <f>SUM(G73,O73:R73)</f>
        <v>417200</v>
      </c>
      <c r="G73" s="7">
        <f>SUM(H73,N73)</f>
        <v>237440</v>
      </c>
      <c r="H73" s="7">
        <v>201213</v>
      </c>
      <c r="I73" s="21">
        <v>63443</v>
      </c>
      <c r="J73" s="21">
        <v>16280</v>
      </c>
      <c r="K73" s="21">
        <v>9112</v>
      </c>
      <c r="L73" s="21">
        <v>19032</v>
      </c>
      <c r="M73" s="21">
        <v>93345</v>
      </c>
      <c r="N73" s="21">
        <v>36227</v>
      </c>
      <c r="O73" s="97">
        <v>103050</v>
      </c>
      <c r="P73" s="97"/>
      <c r="Q73" s="97">
        <v>76710</v>
      </c>
      <c r="R73" s="97"/>
      <c r="S73" s="59">
        <v>9608</v>
      </c>
    </row>
    <row r="74" spans="1:19" ht="15" customHeight="1">
      <c r="A74" s="52" t="s">
        <v>24</v>
      </c>
      <c r="B74" s="7">
        <v>61</v>
      </c>
      <c r="C74" s="69">
        <v>3.75</v>
      </c>
      <c r="D74" s="69">
        <v>1.56</v>
      </c>
      <c r="E74" s="68">
        <v>44.9</v>
      </c>
      <c r="F74" s="7">
        <f>SUM(G74,O74:R74)</f>
        <v>630896</v>
      </c>
      <c r="G74" s="7">
        <f>SUM(H74,N74)</f>
        <v>304238</v>
      </c>
      <c r="H74" s="7">
        <f>SUM(I74:M74)</f>
        <v>248945</v>
      </c>
      <c r="I74" s="21">
        <v>63022</v>
      </c>
      <c r="J74" s="21">
        <v>26104</v>
      </c>
      <c r="K74" s="21">
        <v>8226</v>
      </c>
      <c r="L74" s="21">
        <v>34423</v>
      </c>
      <c r="M74" s="21">
        <v>117170</v>
      </c>
      <c r="N74" s="21">
        <v>55293</v>
      </c>
      <c r="O74" s="97">
        <v>223760</v>
      </c>
      <c r="P74" s="97"/>
      <c r="Q74" s="97">
        <v>102898</v>
      </c>
      <c r="R74" s="97"/>
      <c r="S74" s="59">
        <v>7238</v>
      </c>
    </row>
    <row r="75" spans="1:19" ht="15" customHeight="1">
      <c r="A75" s="52" t="s">
        <v>25</v>
      </c>
      <c r="B75" s="7">
        <v>61</v>
      </c>
      <c r="C75" s="69">
        <v>3.77</v>
      </c>
      <c r="D75" s="69">
        <v>1.56</v>
      </c>
      <c r="E75" s="68">
        <v>43.7</v>
      </c>
      <c r="F75" s="7">
        <f>SUM(G75,O75:R75)</f>
        <v>595644</v>
      </c>
      <c r="G75" s="7">
        <f>SUM(H75,N75)</f>
        <v>288196</v>
      </c>
      <c r="H75" s="7">
        <f>SUM(I75:M75)</f>
        <v>247496</v>
      </c>
      <c r="I75" s="21">
        <v>63028</v>
      </c>
      <c r="J75" s="21">
        <v>41411</v>
      </c>
      <c r="K75" s="21">
        <v>7150</v>
      </c>
      <c r="L75" s="21">
        <v>26817</v>
      </c>
      <c r="M75" s="21">
        <v>109090</v>
      </c>
      <c r="N75" s="21">
        <v>40700</v>
      </c>
      <c r="O75" s="97">
        <v>213502</v>
      </c>
      <c r="P75" s="97"/>
      <c r="Q75" s="97">
        <v>93946</v>
      </c>
      <c r="R75" s="97"/>
      <c r="S75" s="59">
        <v>13418</v>
      </c>
    </row>
    <row r="76" spans="1:19" ht="15" customHeight="1">
      <c r="A76" s="52" t="s">
        <v>26</v>
      </c>
      <c r="B76" s="7">
        <v>62</v>
      </c>
      <c r="C76" s="69">
        <v>3.95</v>
      </c>
      <c r="D76" s="69">
        <v>1.71</v>
      </c>
      <c r="E76" s="68">
        <v>43.4</v>
      </c>
      <c r="F76" s="7">
        <f>SUM(G76,O76:R76)</f>
        <v>446002</v>
      </c>
      <c r="G76" s="7">
        <f>SUM(H76,N76)</f>
        <v>231229</v>
      </c>
      <c r="H76" s="7">
        <v>202392</v>
      </c>
      <c r="I76" s="21">
        <v>68133</v>
      </c>
      <c r="J76" s="21">
        <v>22523</v>
      </c>
      <c r="K76" s="21">
        <v>7983</v>
      </c>
      <c r="L76" s="21">
        <v>14034</v>
      </c>
      <c r="M76" s="21">
        <v>89718</v>
      </c>
      <c r="N76" s="21">
        <v>28837</v>
      </c>
      <c r="O76" s="97">
        <v>122559</v>
      </c>
      <c r="P76" s="97"/>
      <c r="Q76" s="97">
        <v>92214</v>
      </c>
      <c r="R76" s="97"/>
      <c r="S76" s="59">
        <v>14377</v>
      </c>
    </row>
    <row r="77" spans="1:19" ht="15" customHeight="1">
      <c r="A77" s="53"/>
      <c r="B77" s="21"/>
      <c r="C77" s="70"/>
      <c r="D77" s="70"/>
      <c r="E77" s="79"/>
      <c r="F77" s="21"/>
      <c r="G77" s="21"/>
      <c r="H77" s="21"/>
      <c r="I77" s="21"/>
      <c r="J77" s="21"/>
      <c r="K77" s="21"/>
      <c r="L77" s="21"/>
      <c r="M77" s="21"/>
      <c r="N77" s="21"/>
      <c r="O77" s="97"/>
      <c r="P77" s="97"/>
      <c r="Q77" s="97"/>
      <c r="R77" s="97"/>
      <c r="S77" s="59"/>
    </row>
    <row r="78" spans="1:19" ht="15" customHeight="1">
      <c r="A78" s="52" t="s">
        <v>27</v>
      </c>
      <c r="B78" s="7">
        <v>62</v>
      </c>
      <c r="C78" s="69">
        <v>3.95</v>
      </c>
      <c r="D78" s="69">
        <v>1.73</v>
      </c>
      <c r="E78" s="68">
        <v>43.4</v>
      </c>
      <c r="F78" s="7">
        <f>SUM(G78,O78:R78)</f>
        <v>461429</v>
      </c>
      <c r="G78" s="7">
        <f>SUM(H78,N78)</f>
        <v>209297</v>
      </c>
      <c r="H78" s="7">
        <v>178696</v>
      </c>
      <c r="I78" s="21">
        <v>56105</v>
      </c>
      <c r="J78" s="21">
        <v>11425</v>
      </c>
      <c r="K78" s="21">
        <v>7034</v>
      </c>
      <c r="L78" s="21">
        <v>18504</v>
      </c>
      <c r="M78" s="21">
        <v>85629</v>
      </c>
      <c r="N78" s="21">
        <v>30601</v>
      </c>
      <c r="O78" s="97">
        <v>157322</v>
      </c>
      <c r="P78" s="97"/>
      <c r="Q78" s="97">
        <v>94810</v>
      </c>
      <c r="R78" s="97"/>
      <c r="S78" s="59">
        <v>10165</v>
      </c>
    </row>
    <row r="79" spans="1:19" ht="15" customHeight="1">
      <c r="A79" s="52" t="s">
        <v>28</v>
      </c>
      <c r="B79" s="7">
        <v>63</v>
      </c>
      <c r="C79" s="69">
        <v>3.94</v>
      </c>
      <c r="D79" s="69">
        <v>1.76</v>
      </c>
      <c r="E79" s="68">
        <v>43.1</v>
      </c>
      <c r="F79" s="7">
        <v>417808</v>
      </c>
      <c r="G79" s="7">
        <f>SUM(H79,N79)</f>
        <v>233465</v>
      </c>
      <c r="H79" s="7">
        <f>SUM(I79:M79)</f>
        <v>205241</v>
      </c>
      <c r="I79" s="21">
        <v>57885</v>
      </c>
      <c r="J79" s="21">
        <v>22382</v>
      </c>
      <c r="K79" s="21">
        <v>7706</v>
      </c>
      <c r="L79" s="21">
        <v>16965</v>
      </c>
      <c r="M79" s="21">
        <v>100303</v>
      </c>
      <c r="N79" s="21">
        <v>28224</v>
      </c>
      <c r="O79" s="97">
        <v>98914</v>
      </c>
      <c r="P79" s="97"/>
      <c r="Q79" s="97">
        <v>85428</v>
      </c>
      <c r="R79" s="97"/>
      <c r="S79" s="59">
        <v>11296</v>
      </c>
    </row>
    <row r="80" spans="1:19" ht="15" customHeight="1">
      <c r="A80" s="52" t="s">
        <v>29</v>
      </c>
      <c r="B80" s="7">
        <v>64</v>
      </c>
      <c r="C80" s="69">
        <v>3.88</v>
      </c>
      <c r="D80" s="69">
        <v>1.61</v>
      </c>
      <c r="E80" s="68">
        <v>41.7</v>
      </c>
      <c r="F80" s="7">
        <f>SUM(G80,O80:R80)</f>
        <v>382935</v>
      </c>
      <c r="G80" s="7">
        <f>SUM(H80,N80)</f>
        <v>199494</v>
      </c>
      <c r="H80" s="7">
        <v>175925</v>
      </c>
      <c r="I80" s="21">
        <v>54907</v>
      </c>
      <c r="J80" s="21">
        <v>21167</v>
      </c>
      <c r="K80" s="21">
        <v>7088</v>
      </c>
      <c r="L80" s="21">
        <v>17436</v>
      </c>
      <c r="M80" s="21">
        <v>75328</v>
      </c>
      <c r="N80" s="21">
        <v>23569</v>
      </c>
      <c r="O80" s="97">
        <v>93373</v>
      </c>
      <c r="P80" s="97"/>
      <c r="Q80" s="97">
        <v>90068</v>
      </c>
      <c r="R80" s="97"/>
      <c r="S80" s="59">
        <v>12660</v>
      </c>
    </row>
    <row r="81" spans="1:19" ht="15" customHeight="1">
      <c r="A81" s="54" t="s">
        <v>30</v>
      </c>
      <c r="B81" s="35">
        <v>64</v>
      </c>
      <c r="C81" s="72">
        <v>3.83</v>
      </c>
      <c r="D81" s="72">
        <v>1.64</v>
      </c>
      <c r="E81" s="81">
        <v>43.1</v>
      </c>
      <c r="F81" s="7">
        <v>810595</v>
      </c>
      <c r="G81" s="7">
        <v>320721</v>
      </c>
      <c r="H81" s="7">
        <v>264162</v>
      </c>
      <c r="I81" s="62">
        <v>83124</v>
      </c>
      <c r="J81" s="62">
        <v>30266</v>
      </c>
      <c r="K81" s="62">
        <v>11755</v>
      </c>
      <c r="L81" s="62">
        <v>28948</v>
      </c>
      <c r="M81" s="62">
        <v>110070</v>
      </c>
      <c r="N81" s="62">
        <v>56558</v>
      </c>
      <c r="O81" s="98">
        <v>381764</v>
      </c>
      <c r="P81" s="98"/>
      <c r="Q81" s="98">
        <v>108111</v>
      </c>
      <c r="R81" s="98"/>
      <c r="S81" s="60">
        <v>27424</v>
      </c>
    </row>
    <row r="82" spans="1:19" ht="15" customHeight="1">
      <c r="A82" s="7" t="s">
        <v>6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5" customHeight="1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</row>
  </sheetData>
  <sheetProtection/>
  <mergeCells count="273">
    <mergeCell ref="O81:P81"/>
    <mergeCell ref="Q81:R81"/>
    <mergeCell ref="O79:P79"/>
    <mergeCell ref="Q79:R79"/>
    <mergeCell ref="O80:P80"/>
    <mergeCell ref="Q80:R80"/>
    <mergeCell ref="O77:P77"/>
    <mergeCell ref="Q77:R77"/>
    <mergeCell ref="O78:P78"/>
    <mergeCell ref="Q78:R78"/>
    <mergeCell ref="O75:P75"/>
    <mergeCell ref="Q75:R75"/>
    <mergeCell ref="O76:P76"/>
    <mergeCell ref="Q76:R76"/>
    <mergeCell ref="O73:P73"/>
    <mergeCell ref="Q73:R73"/>
    <mergeCell ref="O74:P74"/>
    <mergeCell ref="Q74:R74"/>
    <mergeCell ref="O71:P71"/>
    <mergeCell ref="Q71:R71"/>
    <mergeCell ref="O72:P72"/>
    <mergeCell ref="Q72:R72"/>
    <mergeCell ref="O69:P69"/>
    <mergeCell ref="Q69:R69"/>
    <mergeCell ref="O70:P70"/>
    <mergeCell ref="Q70:R70"/>
    <mergeCell ref="O67:P67"/>
    <mergeCell ref="Q67:R67"/>
    <mergeCell ref="O68:P68"/>
    <mergeCell ref="Q68:R68"/>
    <mergeCell ref="O65:P65"/>
    <mergeCell ref="Q65:R65"/>
    <mergeCell ref="O66:P66"/>
    <mergeCell ref="Q66:R66"/>
    <mergeCell ref="S60:S63"/>
    <mergeCell ref="Q60:R63"/>
    <mergeCell ref="O60:P63"/>
    <mergeCell ref="Q38:R38"/>
    <mergeCell ref="Q53:R53"/>
    <mergeCell ref="Q54:R54"/>
    <mergeCell ref="Q51:R51"/>
    <mergeCell ref="Q52:R52"/>
    <mergeCell ref="Q49:R49"/>
    <mergeCell ref="Q50:R50"/>
    <mergeCell ref="I38:J38"/>
    <mergeCell ref="K38:L38"/>
    <mergeCell ref="M38:N38"/>
    <mergeCell ref="O38:P38"/>
    <mergeCell ref="I54:J54"/>
    <mergeCell ref="K54:L54"/>
    <mergeCell ref="M54:N54"/>
    <mergeCell ref="O54:P54"/>
    <mergeCell ref="I53:J53"/>
    <mergeCell ref="K53:L53"/>
    <mergeCell ref="M53:N53"/>
    <mergeCell ref="O53:P53"/>
    <mergeCell ref="I52:J52"/>
    <mergeCell ref="K52:L52"/>
    <mergeCell ref="M52:N52"/>
    <mergeCell ref="O52:P52"/>
    <mergeCell ref="I51:J51"/>
    <mergeCell ref="K51:L51"/>
    <mergeCell ref="M51:N51"/>
    <mergeCell ref="O51:P51"/>
    <mergeCell ref="I50:J50"/>
    <mergeCell ref="K50:L50"/>
    <mergeCell ref="M50:N50"/>
    <mergeCell ref="O50:P50"/>
    <mergeCell ref="K49:L49"/>
    <mergeCell ref="M49:N49"/>
    <mergeCell ref="O49:P49"/>
    <mergeCell ref="Q47:R47"/>
    <mergeCell ref="I48:J48"/>
    <mergeCell ref="K48:L48"/>
    <mergeCell ref="M48:N48"/>
    <mergeCell ref="O48:P48"/>
    <mergeCell ref="Q48:R48"/>
    <mergeCell ref="I47:J47"/>
    <mergeCell ref="K47:L47"/>
    <mergeCell ref="M47:N47"/>
    <mergeCell ref="O47:P47"/>
    <mergeCell ref="Q45:R45"/>
    <mergeCell ref="I46:J46"/>
    <mergeCell ref="K46:L46"/>
    <mergeCell ref="M46:N46"/>
    <mergeCell ref="O46:P46"/>
    <mergeCell ref="Q46:R46"/>
    <mergeCell ref="I45:J45"/>
    <mergeCell ref="K45:L45"/>
    <mergeCell ref="M45:N45"/>
    <mergeCell ref="O45:P45"/>
    <mergeCell ref="Q43:R43"/>
    <mergeCell ref="I44:J44"/>
    <mergeCell ref="K44:L44"/>
    <mergeCell ref="M44:N44"/>
    <mergeCell ref="O44:P44"/>
    <mergeCell ref="Q44:R44"/>
    <mergeCell ref="I43:J43"/>
    <mergeCell ref="K43:L43"/>
    <mergeCell ref="M43:N43"/>
    <mergeCell ref="O43:P43"/>
    <mergeCell ref="Q41:R41"/>
    <mergeCell ref="I42:J42"/>
    <mergeCell ref="K42:L42"/>
    <mergeCell ref="M42:N42"/>
    <mergeCell ref="O42:P42"/>
    <mergeCell ref="Q42:R42"/>
    <mergeCell ref="I41:J41"/>
    <mergeCell ref="K41:L41"/>
    <mergeCell ref="M41:N41"/>
    <mergeCell ref="O41:P41"/>
    <mergeCell ref="Q39:R39"/>
    <mergeCell ref="I40:J40"/>
    <mergeCell ref="K40:L40"/>
    <mergeCell ref="M40:N40"/>
    <mergeCell ref="O40:P40"/>
    <mergeCell ref="Q40:R40"/>
    <mergeCell ref="K39:L39"/>
    <mergeCell ref="M39:N39"/>
    <mergeCell ref="O39:P39"/>
    <mergeCell ref="M9:N9"/>
    <mergeCell ref="O9:P9"/>
    <mergeCell ref="O10:P10"/>
    <mergeCell ref="M10:N10"/>
    <mergeCell ref="O25:P25"/>
    <mergeCell ref="O23:P23"/>
    <mergeCell ref="G9:H9"/>
    <mergeCell ref="G10:H10"/>
    <mergeCell ref="I9:J9"/>
    <mergeCell ref="K9:L9"/>
    <mergeCell ref="K10:L10"/>
    <mergeCell ref="I10:J10"/>
    <mergeCell ref="G26:H26"/>
    <mergeCell ref="I26:J26"/>
    <mergeCell ref="K26:L26"/>
    <mergeCell ref="M26:N26"/>
    <mergeCell ref="O26:P26"/>
    <mergeCell ref="G25:H25"/>
    <mergeCell ref="I25:J25"/>
    <mergeCell ref="K25:L25"/>
    <mergeCell ref="M25:N25"/>
    <mergeCell ref="G24:H24"/>
    <mergeCell ref="I24:J24"/>
    <mergeCell ref="K24:L24"/>
    <mergeCell ref="M24:N24"/>
    <mergeCell ref="O24:P24"/>
    <mergeCell ref="G23:H23"/>
    <mergeCell ref="I23:J23"/>
    <mergeCell ref="K23:L23"/>
    <mergeCell ref="M23:N23"/>
    <mergeCell ref="O21:P21"/>
    <mergeCell ref="G22:H22"/>
    <mergeCell ref="I22:J22"/>
    <mergeCell ref="K22:L22"/>
    <mergeCell ref="M22:N22"/>
    <mergeCell ref="O22:P22"/>
    <mergeCell ref="G21:H21"/>
    <mergeCell ref="I21:J21"/>
    <mergeCell ref="K21:L21"/>
    <mergeCell ref="M21:N21"/>
    <mergeCell ref="G19:H19"/>
    <mergeCell ref="I19:J19"/>
    <mergeCell ref="K19:L19"/>
    <mergeCell ref="M19:N19"/>
    <mergeCell ref="G20:H20"/>
    <mergeCell ref="I20:J20"/>
    <mergeCell ref="K20:L20"/>
    <mergeCell ref="M20:N20"/>
    <mergeCell ref="G17:H17"/>
    <mergeCell ref="I17:J17"/>
    <mergeCell ref="K17:L17"/>
    <mergeCell ref="M17:N17"/>
    <mergeCell ref="G18:H18"/>
    <mergeCell ref="I18:J18"/>
    <mergeCell ref="K18:L18"/>
    <mergeCell ref="M18:N18"/>
    <mergeCell ref="G15:H15"/>
    <mergeCell ref="I15:J15"/>
    <mergeCell ref="K15:L15"/>
    <mergeCell ref="M15:N15"/>
    <mergeCell ref="G16:H16"/>
    <mergeCell ref="I16:J16"/>
    <mergeCell ref="K16:L16"/>
    <mergeCell ref="M16:N16"/>
    <mergeCell ref="G13:H13"/>
    <mergeCell ref="I13:J13"/>
    <mergeCell ref="K13:L13"/>
    <mergeCell ref="M13:N13"/>
    <mergeCell ref="G14:H14"/>
    <mergeCell ref="I14:J14"/>
    <mergeCell ref="K14:L14"/>
    <mergeCell ref="M14:N14"/>
    <mergeCell ref="Q35:R36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I12:J12"/>
    <mergeCell ref="K12:L12"/>
    <mergeCell ref="M12:N12"/>
    <mergeCell ref="G11:H11"/>
    <mergeCell ref="I11:J11"/>
    <mergeCell ref="K11:L11"/>
    <mergeCell ref="M11:N11"/>
    <mergeCell ref="S35:S36"/>
    <mergeCell ref="N61:N63"/>
    <mergeCell ref="G8:H8"/>
    <mergeCell ref="I8:J8"/>
    <mergeCell ref="K8:L8"/>
    <mergeCell ref="M8:N8"/>
    <mergeCell ref="O8:P8"/>
    <mergeCell ref="Q7:R8"/>
    <mergeCell ref="O11:P11"/>
    <mergeCell ref="G12:H12"/>
    <mergeCell ref="B60:B63"/>
    <mergeCell ref="A35:A36"/>
    <mergeCell ref="F35:F36"/>
    <mergeCell ref="B35:B36"/>
    <mergeCell ref="C35:C36"/>
    <mergeCell ref="D35:D36"/>
    <mergeCell ref="A60:A63"/>
    <mergeCell ref="L62:L63"/>
    <mergeCell ref="M62:M63"/>
    <mergeCell ref="K62:K63"/>
    <mergeCell ref="G35:H36"/>
    <mergeCell ref="G38:H38"/>
    <mergeCell ref="G39:H39"/>
    <mergeCell ref="G40:H40"/>
    <mergeCell ref="G41:H41"/>
    <mergeCell ref="G42:H42"/>
    <mergeCell ref="I39:J39"/>
    <mergeCell ref="A7:A8"/>
    <mergeCell ref="F7:F8"/>
    <mergeCell ref="B7:B8"/>
    <mergeCell ref="E35:E36"/>
    <mergeCell ref="C7:C8"/>
    <mergeCell ref="D7:D8"/>
    <mergeCell ref="E7:E8"/>
    <mergeCell ref="G48:H48"/>
    <mergeCell ref="C60:C63"/>
    <mergeCell ref="I62:I63"/>
    <mergeCell ref="J62:J63"/>
    <mergeCell ref="D60:D63"/>
    <mergeCell ref="E60:E63"/>
    <mergeCell ref="F60:F63"/>
    <mergeCell ref="G60:G63"/>
    <mergeCell ref="H61:H63"/>
    <mergeCell ref="I49:J49"/>
    <mergeCell ref="K36:L36"/>
    <mergeCell ref="G49:H49"/>
    <mergeCell ref="G50:H50"/>
    <mergeCell ref="G51:H51"/>
    <mergeCell ref="G52:H52"/>
    <mergeCell ref="G43:H43"/>
    <mergeCell ref="G44:H44"/>
    <mergeCell ref="G45:H45"/>
    <mergeCell ref="G46:H46"/>
    <mergeCell ref="G47:H47"/>
    <mergeCell ref="A58:S58"/>
    <mergeCell ref="A33:S33"/>
    <mergeCell ref="A31:S31"/>
    <mergeCell ref="A5:R5"/>
    <mergeCell ref="A3:R3"/>
    <mergeCell ref="M36:N36"/>
    <mergeCell ref="O35:P36"/>
    <mergeCell ref="G53:H53"/>
    <mergeCell ref="G54:H54"/>
    <mergeCell ref="I36:J36"/>
  </mergeCells>
  <printOptions horizontalCentered="1"/>
  <pageMargins left="0.3937007874015748" right="0.3937007874015748" top="0.5905511811023623" bottom="0.3937007874015748" header="0" footer="0"/>
  <pageSetup fitToHeight="1" fitToWidth="1" horizontalDpi="200" verticalDpi="200" orientation="landscape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2015-03-12T05:03:53Z</cp:lastPrinted>
  <dcterms:created xsi:type="dcterms:W3CDTF">1998-04-01T01:53:55Z</dcterms:created>
  <dcterms:modified xsi:type="dcterms:W3CDTF">2015-03-12T05:04:17Z</dcterms:modified>
  <cp:category/>
  <cp:version/>
  <cp:contentType/>
  <cp:contentStatus/>
</cp:coreProperties>
</file>