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20" windowHeight="8790" activeTab="3"/>
  </bookViews>
  <sheets>
    <sheet name="260" sheetId="1" r:id="rId1"/>
    <sheet name="262" sheetId="2" r:id="rId2"/>
    <sheet name="264" sheetId="3" r:id="rId3"/>
    <sheet name="266" sheetId="4" r:id="rId4"/>
    <sheet name="268" sheetId="5" r:id="rId5"/>
    <sheet name="270" sheetId="6" r:id="rId6"/>
    <sheet name="272" sheetId="7" r:id="rId7"/>
    <sheet name="274" sheetId="8" r:id="rId8"/>
  </sheets>
  <definedNames>
    <definedName name="_xlnm.Print_Area" localSheetId="0">'260'!$A$1:$BE$81</definedName>
    <definedName name="_xlnm.Print_Area" localSheetId="1">'262'!$A$1:$AS$76</definedName>
    <definedName name="_xlnm.Print_Area" localSheetId="2">'264'!$A$1:$AX$81</definedName>
    <definedName name="_xlnm.Print_Area" localSheetId="3">'266'!$A$1:$AL$62</definedName>
    <definedName name="_xlnm.Print_Area" localSheetId="4">'268'!$A$1:$AN$83</definedName>
    <definedName name="_xlnm.Print_Area" localSheetId="5">'270'!$A$1:$BT$74</definedName>
    <definedName name="_xlnm.Print_Area" localSheetId="6">'272'!$A$1:$AK$51</definedName>
    <definedName name="_xlnm.Print_Area" localSheetId="7">'274'!$A$1:$O$63</definedName>
    <definedName name="Z_215B4EFA_5D69_4FF0_9726_45E9E011244C_.wvu.PrintArea" localSheetId="0" hidden="1">'260'!$A$1:$BE$81</definedName>
    <definedName name="Z_215B4EFA_5D69_4FF0_9726_45E9E011244C_.wvu.PrintArea" localSheetId="1" hidden="1">'262'!$A$1:$AS$76</definedName>
    <definedName name="Z_215B4EFA_5D69_4FF0_9726_45E9E011244C_.wvu.PrintArea" localSheetId="2" hidden="1">'264'!$A$1:$AX$81</definedName>
    <definedName name="Z_215B4EFA_5D69_4FF0_9726_45E9E011244C_.wvu.PrintArea" localSheetId="3" hidden="1">'266'!$A$1:$AL$62</definedName>
    <definedName name="Z_215B4EFA_5D69_4FF0_9726_45E9E011244C_.wvu.PrintArea" localSheetId="4" hidden="1">'268'!$A$1:$AN$83</definedName>
    <definedName name="Z_215B4EFA_5D69_4FF0_9726_45E9E011244C_.wvu.PrintArea" localSheetId="5" hidden="1">'270'!$A$1:$BT$74</definedName>
    <definedName name="Z_215B4EFA_5D69_4FF0_9726_45E9E011244C_.wvu.PrintArea" localSheetId="6" hidden="1">'272'!$A$1:$AK$51</definedName>
    <definedName name="Z_215B4EFA_5D69_4FF0_9726_45E9E011244C_.wvu.PrintArea" localSheetId="7" hidden="1">'274'!$A$1:$AA$64</definedName>
    <definedName name="Z_55011A48_1E10_4100_B0A9_A21B1F523FA3_.wvu.PrintArea" localSheetId="0" hidden="1">'260'!$A$1:$BE$81</definedName>
    <definedName name="Z_55011A48_1E10_4100_B0A9_A21B1F523FA3_.wvu.PrintArea" localSheetId="1" hidden="1">'262'!$A$1:$AS$76</definedName>
    <definedName name="Z_55011A48_1E10_4100_B0A9_A21B1F523FA3_.wvu.PrintArea" localSheetId="2" hidden="1">'264'!$A$1:$AX$81</definedName>
    <definedName name="Z_55011A48_1E10_4100_B0A9_A21B1F523FA3_.wvu.PrintArea" localSheetId="3" hidden="1">'266'!$A$1:$AL$62</definedName>
    <definedName name="Z_55011A48_1E10_4100_B0A9_A21B1F523FA3_.wvu.PrintArea" localSheetId="4" hidden="1">'268'!$A$1:$AN$83</definedName>
    <definedName name="Z_55011A48_1E10_4100_B0A9_A21B1F523FA3_.wvu.PrintArea" localSheetId="5" hidden="1">'270'!$A$1:$BT$74</definedName>
    <definedName name="Z_55011A48_1E10_4100_B0A9_A21B1F523FA3_.wvu.PrintArea" localSheetId="6" hidden="1">'272'!$A$1:$AK$51</definedName>
    <definedName name="Z_55011A48_1E10_4100_B0A9_A21B1F523FA3_.wvu.PrintArea" localSheetId="7" hidden="1">'274'!$A$1:$AA$64</definedName>
  </definedNames>
  <calcPr fullCalcOnLoad="1"/>
</workbook>
</file>

<file path=xl/sharedStrings.xml><?xml version="1.0" encoding="utf-8"?>
<sst xmlns="http://schemas.openxmlformats.org/spreadsheetml/2006/main" count="4431" uniqueCount="621">
  <si>
    <t>学校種別</t>
  </si>
  <si>
    <t>学校数</t>
  </si>
  <si>
    <t>総数</t>
  </si>
  <si>
    <t>本校</t>
  </si>
  <si>
    <t>分校</t>
  </si>
  <si>
    <t>学級数</t>
  </si>
  <si>
    <t>園児・児童・生徒・学生数</t>
  </si>
  <si>
    <t>計</t>
  </si>
  <si>
    <t>男</t>
  </si>
  <si>
    <t>女</t>
  </si>
  <si>
    <t>本務者</t>
  </si>
  <si>
    <t>兼務者</t>
  </si>
  <si>
    <t>教員数</t>
  </si>
  <si>
    <t>国立</t>
  </si>
  <si>
    <t>公立</t>
  </si>
  <si>
    <t>私立</t>
  </si>
  <si>
    <t>幼稚園</t>
  </si>
  <si>
    <t>小学校</t>
  </si>
  <si>
    <t>中学校</t>
  </si>
  <si>
    <t>高等学校</t>
  </si>
  <si>
    <t>短期大学</t>
  </si>
  <si>
    <t>大学</t>
  </si>
  <si>
    <t>専修学校</t>
  </si>
  <si>
    <t>各種学校</t>
  </si>
  <si>
    <t>ろう学校</t>
  </si>
  <si>
    <t>養護学校</t>
  </si>
  <si>
    <t>学　　校　　　種　　別</t>
  </si>
  <si>
    <t>43　以上</t>
  </si>
  <si>
    <t>1人～49</t>
  </si>
  <si>
    <t>2､000　以上</t>
  </si>
  <si>
    <t>本務者</t>
  </si>
  <si>
    <t>職員数</t>
  </si>
  <si>
    <t>生徒数</t>
  </si>
  <si>
    <t>高等専門学校</t>
  </si>
  <si>
    <t>市郡別</t>
  </si>
  <si>
    <t>総数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</si>
  <si>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</si>
  <si>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</si>
  <si>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</si>
  <si>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</si>
  <si>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</si>
  <si>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</si>
  <si>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</si>
  <si>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</si>
  <si>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</si>
  <si>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</si>
  <si>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</si>
  <si>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</si>
  <si>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</si>
  <si>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</si>
  <si>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</si>
  <si>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</si>
  <si>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</si>
  <si>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</si>
  <si>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</si>
  <si>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</si>
  <si>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</si>
  <si>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</si>
  <si>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</si>
  <si>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</si>
  <si>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</si>
  <si>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石川県統計情報課「学校基本調査」による。</t>
  </si>
  <si>
    <t>理由別</t>
  </si>
  <si>
    <t>就学免除</t>
  </si>
  <si>
    <t>6歳～11歳</t>
  </si>
  <si>
    <t>12歳～14歳</t>
  </si>
  <si>
    <t>就学猶予</t>
  </si>
  <si>
    <t>盲及び弱視</t>
  </si>
  <si>
    <t>難聴及び聾</t>
  </si>
  <si>
    <t>肢体不自由</t>
  </si>
  <si>
    <t>病弱</t>
  </si>
  <si>
    <t>精神薄弱</t>
  </si>
  <si>
    <t>その他</t>
  </si>
  <si>
    <t>年次</t>
  </si>
  <si>
    <t>私立</t>
  </si>
  <si>
    <t>園児数</t>
  </si>
  <si>
    <t>市立</t>
  </si>
  <si>
    <t>町村立</t>
  </si>
  <si>
    <t>組合立</t>
  </si>
  <si>
    <t>公</t>
  </si>
  <si>
    <t>立</t>
  </si>
  <si>
    <t>校長</t>
  </si>
  <si>
    <t>教頭</t>
  </si>
  <si>
    <t>講師</t>
  </si>
  <si>
    <t>事務職員</t>
  </si>
  <si>
    <t>栄養</t>
  </si>
  <si>
    <t>職員</t>
  </si>
  <si>
    <t>本務者</t>
  </si>
  <si>
    <t>技術職員</t>
  </si>
  <si>
    <t>全日制</t>
  </si>
  <si>
    <t>定時制</t>
  </si>
  <si>
    <t>併置</t>
  </si>
  <si>
    <t>農業</t>
  </si>
  <si>
    <t>家庭</t>
  </si>
  <si>
    <t>年次及び</t>
  </si>
  <si>
    <t>専攻科</t>
  </si>
  <si>
    <t>全日制</t>
  </si>
  <si>
    <t>学科別</t>
  </si>
  <si>
    <t>定時制</t>
  </si>
  <si>
    <t>年次及び　　　市郡別</t>
  </si>
  <si>
    <t>高等部</t>
  </si>
  <si>
    <t>高等部</t>
  </si>
  <si>
    <t>小学部</t>
  </si>
  <si>
    <t>中学部</t>
  </si>
  <si>
    <t>本科</t>
  </si>
  <si>
    <t>別科</t>
  </si>
  <si>
    <t>資料　石川県統計情報課「学校基本調査」による。</t>
  </si>
  <si>
    <t>幼稚部</t>
  </si>
  <si>
    <t>注　教員数には兼務者を含む。</t>
  </si>
  <si>
    <t>昼間</t>
  </si>
  <si>
    <t>高等課程</t>
  </si>
  <si>
    <t>専門課程</t>
  </si>
  <si>
    <t>一般課程</t>
  </si>
  <si>
    <t>学校法人</t>
  </si>
  <si>
    <t>準学校法人</t>
  </si>
  <si>
    <t>財団法人</t>
  </si>
  <si>
    <t>社団法人</t>
  </si>
  <si>
    <t>その他の法人</t>
  </si>
  <si>
    <t>個人</t>
  </si>
  <si>
    <t>入学者数</t>
  </si>
  <si>
    <t>入学者数</t>
  </si>
  <si>
    <t>看護</t>
  </si>
  <si>
    <t>公立計</t>
  </si>
  <si>
    <t>教員養成</t>
  </si>
  <si>
    <t>私立計</t>
  </si>
  <si>
    <t>歯科技工</t>
  </si>
  <si>
    <t>柔道整復</t>
  </si>
  <si>
    <t>調理</t>
  </si>
  <si>
    <t>理容</t>
  </si>
  <si>
    <t>美容</t>
  </si>
  <si>
    <t>和洋裁</t>
  </si>
  <si>
    <t>音楽</t>
  </si>
  <si>
    <t>デザイン</t>
  </si>
  <si>
    <t>年次及び設置者別</t>
  </si>
  <si>
    <t>料理</t>
  </si>
  <si>
    <t>自動車操縦</t>
  </si>
  <si>
    <t>予備校</t>
  </si>
  <si>
    <t>及び男女別</t>
  </si>
  <si>
    <t>進学者</t>
  </si>
  <si>
    <t>就職者</t>
  </si>
  <si>
    <t>無業者</t>
  </si>
  <si>
    <t>（死亡･不詳）</t>
  </si>
  <si>
    <t>鉱業</t>
  </si>
  <si>
    <t>建設業</t>
  </si>
  <si>
    <t>製造業</t>
  </si>
  <si>
    <t>卸売業、小売業</t>
  </si>
  <si>
    <t>サービス業</t>
  </si>
  <si>
    <t>公務</t>
  </si>
  <si>
    <t>性</t>
  </si>
  <si>
    <t>別</t>
  </si>
  <si>
    <t>設置</t>
  </si>
  <si>
    <t>建築学科</t>
  </si>
  <si>
    <t>土木工学科</t>
  </si>
  <si>
    <t>電気工学科</t>
  </si>
  <si>
    <t>機械工学科</t>
  </si>
  <si>
    <t>入学状況</t>
  </si>
  <si>
    <t>教授</t>
  </si>
  <si>
    <t>助教授</t>
  </si>
  <si>
    <t>助手</t>
  </si>
  <si>
    <t>学長</t>
  </si>
  <si>
    <t>副学長</t>
  </si>
  <si>
    <t>事務系</t>
  </si>
  <si>
    <t>技能系</t>
  </si>
  <si>
    <t>医療系</t>
  </si>
  <si>
    <t>教務系</t>
  </si>
  <si>
    <t>職員のうち（再掲）</t>
  </si>
  <si>
    <t>看護婦</t>
  </si>
  <si>
    <t>健康管理</t>
  </si>
  <si>
    <t>大学院</t>
  </si>
  <si>
    <t>経済学部</t>
  </si>
  <si>
    <t>教育学部</t>
  </si>
  <si>
    <t>入学志願者</t>
  </si>
  <si>
    <t>英語科</t>
  </si>
  <si>
    <t>教養科</t>
  </si>
  <si>
    <t>家政科</t>
  </si>
  <si>
    <t>保育科</t>
  </si>
  <si>
    <t>美術科</t>
  </si>
  <si>
    <t>情報処　　　理学科</t>
  </si>
  <si>
    <t>計</t>
  </si>
  <si>
    <t>立</t>
  </si>
  <si>
    <t>本科</t>
  </si>
  <si>
    <t>高等部</t>
  </si>
  <si>
    <t>技術技能系</t>
  </si>
  <si>
    <t>法文学部</t>
  </si>
  <si>
    <t>教　　育　269</t>
  </si>
  <si>
    <t>経理簿記</t>
  </si>
  <si>
    <t>工業高等　専門学校</t>
  </si>
  <si>
    <t>保母養成</t>
  </si>
  <si>
    <t>一般教養</t>
  </si>
  <si>
    <t>外国語</t>
  </si>
  <si>
    <t>教諭</t>
  </si>
  <si>
    <t>助教諭</t>
  </si>
  <si>
    <t>進学課程</t>
  </si>
  <si>
    <t>演劇舞踊</t>
  </si>
  <si>
    <t>助産婦</t>
  </si>
  <si>
    <t>柔道整復</t>
  </si>
  <si>
    <t>文学科</t>
  </si>
  <si>
    <t>54年</t>
  </si>
  <si>
    <t>農学科</t>
  </si>
  <si>
    <t>就職進学者</t>
  </si>
  <si>
    <t>53年</t>
  </si>
  <si>
    <t>兼務教員</t>
  </si>
  <si>
    <t>52年</t>
  </si>
  <si>
    <t>昭和50年</t>
  </si>
  <si>
    <t>和裁</t>
  </si>
  <si>
    <t>編物手芸</t>
  </si>
  <si>
    <t>商業・経営</t>
  </si>
  <si>
    <t>簿記・珠算</t>
  </si>
  <si>
    <t>タイピスト</t>
  </si>
  <si>
    <t>准看護婦</t>
  </si>
  <si>
    <t>茶・華道</t>
  </si>
  <si>
    <t>51年</t>
  </si>
  <si>
    <t>昭和50年</t>
  </si>
  <si>
    <t>学校数</t>
  </si>
  <si>
    <t>課程数</t>
  </si>
  <si>
    <t>-</t>
  </si>
  <si>
    <t>-</t>
  </si>
  <si>
    <t>-</t>
  </si>
  <si>
    <t>-</t>
  </si>
  <si>
    <t>19～24</t>
  </si>
  <si>
    <t>25～30</t>
  </si>
  <si>
    <t>31～36</t>
  </si>
  <si>
    <t>37～42</t>
  </si>
  <si>
    <t>50～99</t>
  </si>
  <si>
    <t>100～149</t>
  </si>
  <si>
    <t>150～199</t>
  </si>
  <si>
    <t>200～249</t>
  </si>
  <si>
    <t>400～499</t>
  </si>
  <si>
    <t>500～599</t>
  </si>
  <si>
    <t>600～699</t>
  </si>
  <si>
    <t>700～799</t>
  </si>
  <si>
    <t>800～899</t>
  </si>
  <si>
    <t>900～999</t>
  </si>
  <si>
    <t>1,000～1,099</t>
  </si>
  <si>
    <t>1,100～1,199</t>
  </si>
  <si>
    <t>1,200～1,299</t>
  </si>
  <si>
    <t>1,300～1,399</t>
  </si>
  <si>
    <t>1,400～1,499</t>
  </si>
  <si>
    <t>1,500～1,999</t>
  </si>
  <si>
    <t>昭和50年</t>
  </si>
  <si>
    <t>教諭</t>
  </si>
  <si>
    <t>資料　石川県統計情報課「学校基本調査」による。</t>
  </si>
  <si>
    <t>昭和50年</t>
  </si>
  <si>
    <t>大　　学</t>
  </si>
  <si>
    <t>盲 学 校</t>
  </si>
  <si>
    <t>幼 稚 園</t>
  </si>
  <si>
    <t>小 学 校</t>
  </si>
  <si>
    <t>中 学 校</t>
  </si>
  <si>
    <t>資料　石川県統計情報課「学校基本調査」並びに当該学校調。</t>
  </si>
  <si>
    <t>19　　教　　　　　　　　　　育</t>
  </si>
  <si>
    <t>118　　学校種別、設置者別学校一覧表（昭和54.5.1現在）</t>
  </si>
  <si>
    <t>設置者別　　　　　学校種別</t>
  </si>
  <si>
    <t>資料　当該学校調。</t>
  </si>
  <si>
    <t>119　　規　模　別　小　中　学　校　数　（昭和54.5.1現在）</t>
  </si>
  <si>
    <t>（１）　　学　　級　　数　　別　　小　　中　　学　　校　　数</t>
  </si>
  <si>
    <t>注　　本表では本校、分校を各校として計上した。</t>
  </si>
  <si>
    <t>総　数</t>
  </si>
  <si>
    <t>（２）　　児　童　、　生　徒　数　別　小　中　学　校　数</t>
  </si>
  <si>
    <t>-</t>
  </si>
  <si>
    <t>-</t>
  </si>
  <si>
    <t>-</t>
  </si>
  <si>
    <t>-</t>
  </si>
  <si>
    <t>-</t>
  </si>
  <si>
    <t>-</t>
  </si>
  <si>
    <t>-</t>
  </si>
  <si>
    <t>250 ～ 299</t>
  </si>
  <si>
    <t>300 ～ 399</t>
  </si>
  <si>
    <t>120　　学　校　種　別　国　立　学　校　一　覧　表　（昭和54.5.1現在）</t>
  </si>
  <si>
    <t>-</t>
  </si>
  <si>
    <t>-</t>
  </si>
  <si>
    <t>-</t>
  </si>
  <si>
    <t>-</t>
  </si>
  <si>
    <t>（２）　　理　由　別　、　状　態　別　不　就　学　学　齢　児　童　生　徒　数</t>
  </si>
  <si>
    <t>総　　　数</t>
  </si>
  <si>
    <t>121　　不　就　学　学　齢　児　童　生　徒　数　（昭和54.5.1現在）</t>
  </si>
  <si>
    <t>（１）　　市　郡　別　、　年　齢　別　不　就　学　学　齢　児　童　生　徒　数</t>
  </si>
  <si>
    <t>122　　幼　　稚　　園　（市郡別）（昭和50～54年）（各年5.1現在）</t>
  </si>
  <si>
    <t>総　　数</t>
  </si>
  <si>
    <t>注　　教員数のうちには、兼務者を含む。</t>
  </si>
  <si>
    <t>園　　　　　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</si>
  <si>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</si>
  <si>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</si>
  <si>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</si>
  <si>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</si>
  <si>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-</t>
  </si>
  <si>
    <t>-</t>
  </si>
  <si>
    <t>123　　小　　学　　校　（市郡別）（昭和50～54年）（各年5.1現在）</t>
  </si>
  <si>
    <t>（１）　　設　置　者　別　学　校　数　及　び　学　級　数</t>
  </si>
  <si>
    <t>-</t>
  </si>
  <si>
    <t>養護教諭　　　   ・助教諭</t>
  </si>
  <si>
    <t>（２）　　職　名　別　教　員　数　及　び　職　員　数</t>
  </si>
  <si>
    <t>年　　次</t>
  </si>
  <si>
    <t>及　　び</t>
  </si>
  <si>
    <t>昭 和 50 年</t>
  </si>
  <si>
    <t>年　 次</t>
  </si>
  <si>
    <t>及　 び</t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</si>
  <si>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51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</si>
  <si>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52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</si>
  <si>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53 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</si>
  <si>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 和</t>
    </r>
    <r>
      <rPr>
        <b/>
        <sz val="12"/>
        <rFont val="ＭＳ ゴシック"/>
        <family val="3"/>
      </rPr>
      <t xml:space="preserve"> 54 </t>
    </r>
    <r>
      <rPr>
        <b/>
        <sz val="12"/>
        <color indexed="9"/>
        <rFont val="ＭＳ ゴシック"/>
        <family val="3"/>
      </rPr>
      <t>年</t>
    </r>
  </si>
  <si>
    <t>　　　 計</t>
  </si>
  <si>
    <t>国　立</t>
  </si>
  <si>
    <t>私　立</t>
  </si>
  <si>
    <t>職　　員（本務者）</t>
  </si>
  <si>
    <t>教　　　　　員　　　　　数</t>
  </si>
  <si>
    <t>（３）　　学　　　年　　　別　　　児　　　童　　　数</t>
  </si>
  <si>
    <t>１学級　当たり　児童数</t>
  </si>
  <si>
    <t>年　　　次　　　　　　　及　　　び　　　　　　　市　郡　別</t>
  </si>
  <si>
    <t>総　　　　　　数</t>
  </si>
  <si>
    <t>２　　年</t>
  </si>
  <si>
    <t>３　　年</t>
  </si>
  <si>
    <t>４　　　年</t>
  </si>
  <si>
    <t>１　　　年</t>
  </si>
  <si>
    <t>５　　　　年</t>
  </si>
  <si>
    <t>６　　　　年</t>
  </si>
  <si>
    <t>124　　中　　学　　校（市郡別）　（昭和50～54年）（各年5.1現在）</t>
  </si>
  <si>
    <t>１学級当たり生徒数</t>
  </si>
  <si>
    <t>年　　　次</t>
  </si>
  <si>
    <t>及　　　び</t>
  </si>
  <si>
    <t>市　郡　別</t>
  </si>
  <si>
    <t>金　沢　市</t>
  </si>
  <si>
    <t>七　尾　市</t>
  </si>
  <si>
    <t>小　松　市</t>
  </si>
  <si>
    <t>輪　島　市</t>
  </si>
  <si>
    <t>珠　洲　市</t>
  </si>
  <si>
    <t>加　賀　市</t>
  </si>
  <si>
    <t>羽　咋　市</t>
  </si>
  <si>
    <t>松　任　市</t>
  </si>
  <si>
    <t>江　沼　郡</t>
  </si>
  <si>
    <t>能　美　郡</t>
  </si>
  <si>
    <t>石　川　郡</t>
  </si>
  <si>
    <t>河　北　郡</t>
  </si>
  <si>
    <t>羽　咋　郡</t>
  </si>
  <si>
    <t>鹿　島　郡</t>
  </si>
  <si>
    <t>鳳　至　郡</t>
  </si>
  <si>
    <t>珠　洲　郡</t>
  </si>
  <si>
    <t>総　　　　数</t>
  </si>
  <si>
    <t>市　　立</t>
  </si>
  <si>
    <t>町 村 立</t>
  </si>
  <si>
    <t>組　合　立</t>
  </si>
  <si>
    <t>私　　　立</t>
  </si>
  <si>
    <t>国　　　立</t>
  </si>
  <si>
    <t>学　　　校　　　数</t>
  </si>
  <si>
    <t>学　　　　　　　　級　　　　　　　　数</t>
  </si>
  <si>
    <t>-</t>
  </si>
  <si>
    <t>本務教員</t>
  </si>
  <si>
    <t>養護教諭助 教 諭</t>
  </si>
  <si>
    <t>職　　　　　員</t>
  </si>
  <si>
    <t>兼　務　教　員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</si>
  <si>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</si>
  <si>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</si>
  <si>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</si>
  <si>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</si>
  <si>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</si>
  <si>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</si>
  <si>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</si>
  <si>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</si>
  <si>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</si>
  <si>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</si>
  <si>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国　　　　　立</t>
  </si>
  <si>
    <t>私　　　　　立</t>
  </si>
  <si>
    <t>年　次　及　び</t>
  </si>
  <si>
    <t>市　　郡　　別</t>
  </si>
  <si>
    <t>１　　　　　年</t>
  </si>
  <si>
    <t>２　　　　　年</t>
  </si>
  <si>
    <t>３　　　　　年</t>
  </si>
  <si>
    <t>総　　　　　　　　　　　　　　　数</t>
  </si>
  <si>
    <t>　</t>
  </si>
  <si>
    <t>　金　沢　市</t>
  </si>
  <si>
    <t>　　計</t>
  </si>
  <si>
    <t>　七　尾　市</t>
  </si>
  <si>
    <t>　小　松　市</t>
  </si>
  <si>
    <t>　輪　島　市</t>
  </si>
  <si>
    <t>　珠　洲　市</t>
  </si>
  <si>
    <t>　加　賀　市</t>
  </si>
  <si>
    <t>　羽　咋　市</t>
  </si>
  <si>
    <t>　松　任　市</t>
  </si>
  <si>
    <t>　江　沼　郡</t>
  </si>
  <si>
    <t>　能　美　郡</t>
  </si>
  <si>
    <t>　石　川　郡</t>
  </si>
  <si>
    <t>　河　北　郡</t>
  </si>
  <si>
    <t>　羽　咋　郡</t>
  </si>
  <si>
    <t>　鹿　島　郡</t>
  </si>
  <si>
    <t>　鳳　至　郡</t>
  </si>
  <si>
    <t>　珠　洲　郡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</si>
  <si>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</si>
  <si>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</si>
  <si>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</si>
  <si>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</si>
  <si>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（３）　　学　　　年　　　別　　　生　　　徒　　　数</t>
  </si>
  <si>
    <t>125　　高　　等　　学　　校　（昭和50～54年）（各年5.1現在）</t>
  </si>
  <si>
    <t>県　　　立</t>
  </si>
  <si>
    <t>市　　　立</t>
  </si>
  <si>
    <t>-</t>
  </si>
  <si>
    <t>-</t>
  </si>
  <si>
    <t>設置者別</t>
  </si>
  <si>
    <t>本　　　　　　　　校</t>
  </si>
  <si>
    <t>分　　　　　　　　校</t>
  </si>
  <si>
    <t>学　　　　　　　　　　　　校　　　　　　　　　　　　数</t>
  </si>
  <si>
    <t>学　　　　　　　　　　科　　　　　　　　　　数</t>
  </si>
  <si>
    <t>そ　の　他</t>
  </si>
  <si>
    <t>年　　　 次</t>
  </si>
  <si>
    <t>及　　　 び</t>
  </si>
  <si>
    <t>　</t>
  </si>
  <si>
    <t>総　　　　　数</t>
  </si>
  <si>
    <t>校　　長</t>
  </si>
  <si>
    <t>教　　頭</t>
  </si>
  <si>
    <t>教　　諭</t>
  </si>
  <si>
    <t>助 教 諭</t>
  </si>
  <si>
    <t>講　　師</t>
  </si>
  <si>
    <t>養　　護教 諭 ・助 教 諭</t>
  </si>
  <si>
    <t>教　　　　　　　　　　　　　　　員　　　　　　　　　　　　　　　数</t>
  </si>
  <si>
    <t>そ の 他</t>
  </si>
  <si>
    <t>職　　　　　　　　員　　　　　　　　数</t>
  </si>
  <si>
    <t>資料　石川県統計情報課「学校基本調査」並びに当該学校調による。</t>
  </si>
  <si>
    <t>（１）　　設　置　者　別　学　校　数　及　び　学　科　数</t>
  </si>
  <si>
    <t>普 通</t>
  </si>
  <si>
    <t>農 業</t>
  </si>
  <si>
    <t>水 産</t>
  </si>
  <si>
    <t>工 業</t>
  </si>
  <si>
    <t>商 業</t>
  </si>
  <si>
    <t>家 庭</t>
  </si>
  <si>
    <t>厚 生</t>
  </si>
  <si>
    <t>（３）　　設　　置　　者　　別　　生　　徒　　数</t>
  </si>
  <si>
    <t>ア　　学　　年　　別　　生　　徒　　数</t>
  </si>
  <si>
    <t>昭 和 50 年</t>
  </si>
  <si>
    <t>総 数</t>
  </si>
  <si>
    <t>１　年</t>
  </si>
  <si>
    <t>２　年</t>
  </si>
  <si>
    <t>３　年</t>
  </si>
  <si>
    <t>４　年</t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</si>
  <si>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51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</si>
  <si>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52 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</si>
  <si>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 和</t>
    </r>
    <r>
      <rPr>
        <sz val="12"/>
        <rFont val="ＭＳ 明朝"/>
        <family val="1"/>
      </rPr>
      <t xml:space="preserve"> 53 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</si>
  <si>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 和</t>
    </r>
    <r>
      <rPr>
        <b/>
        <sz val="12"/>
        <rFont val="ＭＳ ゴシック"/>
        <family val="3"/>
      </rPr>
      <t xml:space="preserve"> 54 </t>
    </r>
    <r>
      <rPr>
        <b/>
        <sz val="12"/>
        <color indexed="9"/>
        <rFont val="ＭＳ ゴシック"/>
        <family val="3"/>
      </rPr>
      <t>年</t>
    </r>
  </si>
  <si>
    <t>-</t>
  </si>
  <si>
    <t>合　　　計</t>
  </si>
  <si>
    <t>全　　　日　　　制</t>
  </si>
  <si>
    <t>イ　　学　　科　　別　　生　　徒　　数</t>
  </si>
  <si>
    <t>普　　通</t>
  </si>
  <si>
    <t>農　　業</t>
  </si>
  <si>
    <t>水　　産</t>
  </si>
  <si>
    <t>工　　業</t>
  </si>
  <si>
    <t>商　　業</t>
  </si>
  <si>
    <t>家　　庭</t>
  </si>
  <si>
    <t>厚　　生</t>
  </si>
  <si>
    <t>注　教員数には、兼務者を含む。</t>
  </si>
  <si>
    <t>ウ　　市　　郡　　別　　生　　徒　　数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</si>
  <si>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</si>
  <si>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</si>
  <si>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</si>
  <si>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</si>
  <si>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126　　盲　　学　　校　（昭和50～54年）（各年5.1現在）</t>
  </si>
  <si>
    <t>（１）　　教　員　数　、　職　員　数　及　び　学　級　数</t>
  </si>
  <si>
    <t>小学部</t>
  </si>
  <si>
    <t>中学部</t>
  </si>
  <si>
    <t>（２）　　児　　童　　・　　生　　徒　　数</t>
  </si>
  <si>
    <t>小　　学　　部</t>
  </si>
  <si>
    <t>中　　学　　部</t>
  </si>
  <si>
    <t>高　　等　　部</t>
  </si>
  <si>
    <t>課 程 別</t>
  </si>
  <si>
    <t>公　　立</t>
  </si>
  <si>
    <t>私　　立</t>
  </si>
  <si>
    <t>国　　立</t>
  </si>
  <si>
    <t>計　</t>
  </si>
  <si>
    <t>女　</t>
  </si>
  <si>
    <t>年　次</t>
  </si>
  <si>
    <t>127　　ろ　う　学　校（昭和50～54年）（各年5.1現在）</t>
  </si>
  <si>
    <t>（１）　　教　員　数　、　職　員　数　及　び　学　級　数</t>
  </si>
  <si>
    <t>（２）　　幼　児　・　児　童　・　生　徒　数</t>
  </si>
  <si>
    <t>幼　稚　部</t>
  </si>
  <si>
    <t>小　学　部</t>
  </si>
  <si>
    <t>中　学　部</t>
  </si>
  <si>
    <t>高　等　部</t>
  </si>
  <si>
    <t>128　　専　　　　　修　　　　　学　　　　　校　（昭和54.5.1現在）</t>
  </si>
  <si>
    <t>（１）　　学　　校　　数　　、　　学　　科　　数　　及　　び　　生　　徒　　数</t>
  </si>
  <si>
    <t>区　　分</t>
  </si>
  <si>
    <t>学　　　科　　　数</t>
  </si>
  <si>
    <t>生　　　徒　　　数</t>
  </si>
  <si>
    <t>-</t>
  </si>
  <si>
    <t>-</t>
  </si>
  <si>
    <t>-</t>
  </si>
  <si>
    <t>-</t>
  </si>
  <si>
    <t>-</t>
  </si>
  <si>
    <t>-</t>
  </si>
  <si>
    <t>-</t>
  </si>
  <si>
    <t>-</t>
  </si>
  <si>
    <t>-</t>
  </si>
  <si>
    <t>（２）　　課　程　別　、　学　年　別　生　徒　数　及　び　入　学　者　数</t>
  </si>
  <si>
    <t>総　　　　　　　数</t>
  </si>
  <si>
    <t>総　　　　　　　　　　数</t>
  </si>
  <si>
    <t>-</t>
  </si>
  <si>
    <t>注　入学者数は、昭和54年４月１日から５月１日までに入学したものである。</t>
  </si>
  <si>
    <t>（３）　　教　員　数　及　び　職　員　数</t>
  </si>
  <si>
    <t>公　　　立</t>
  </si>
  <si>
    <t>公　　　　　立</t>
  </si>
  <si>
    <t>教　員　数</t>
  </si>
  <si>
    <t>　兼　務　者　　男　</t>
  </si>
  <si>
    <t>注　　教員数には兼務者を含む。</t>
  </si>
  <si>
    <t>129　　各　種　学　校　（昭和50～54年）（各年5.1現在）</t>
  </si>
  <si>
    <t>（１）　　学校数、課程数及び男女別教職員数</t>
  </si>
  <si>
    <t>昭　和　50　年</t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</si>
  <si>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51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</si>
  <si>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52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</si>
  <si>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</t>
    </r>
    <r>
      <rPr>
        <sz val="12"/>
        <rFont val="ＭＳ 明朝"/>
        <family val="1"/>
      </rPr>
      <t>　53　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</si>
  <si>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　和</t>
    </r>
    <r>
      <rPr>
        <b/>
        <sz val="12"/>
        <rFont val="ＭＳ ゴシック"/>
        <family val="3"/>
      </rPr>
      <t>　54　</t>
    </r>
    <r>
      <rPr>
        <b/>
        <sz val="12"/>
        <color indexed="9"/>
        <rFont val="ＭＳ ゴシック"/>
        <family val="3"/>
      </rPr>
      <t>年</t>
    </r>
  </si>
  <si>
    <t>（２）　　生　　　　　徒　　　　　数</t>
  </si>
  <si>
    <t>ア　　設　置　者　別　生　徒　数</t>
  </si>
  <si>
    <t>-</t>
  </si>
  <si>
    <t>イ　　学　　　科　　　別　　　生　　　徒　　　数</t>
  </si>
  <si>
    <t>性　　別</t>
  </si>
  <si>
    <t>総　　　　数</t>
  </si>
  <si>
    <t>資料　石川県統計情報課「学校基本調査」並びに当該学校調。</t>
  </si>
  <si>
    <t>（技工）　　　歯科衛生</t>
  </si>
  <si>
    <t>本　務　者　  男　</t>
  </si>
  <si>
    <t>…</t>
  </si>
  <si>
    <t>268　教　　育</t>
  </si>
  <si>
    <t>260　教　　育</t>
  </si>
  <si>
    <t>教　　育　261</t>
  </si>
  <si>
    <t>262　教　　育</t>
  </si>
  <si>
    <t>教　　育　263</t>
  </si>
  <si>
    <t>264　教　　育</t>
  </si>
  <si>
    <t>教　　育　265</t>
  </si>
  <si>
    <t>266　教　　育</t>
  </si>
  <si>
    <t>教　　育　267</t>
  </si>
  <si>
    <t>270　教　　育</t>
  </si>
  <si>
    <t>教　　育　271</t>
  </si>
  <si>
    <t>130　　高　　等　　専　　門　　学　　校（国立及び私立）　（昭和54.5.1現在）</t>
  </si>
  <si>
    <t>者別</t>
  </si>
  <si>
    <t>学　　科　　別　　　　志　願　者　数</t>
  </si>
  <si>
    <t>学 科 別　　　　　　　　入学者数</t>
  </si>
  <si>
    <t>学科別在学者数</t>
  </si>
  <si>
    <t>　</t>
  </si>
  <si>
    <t>教　　員　　数</t>
  </si>
  <si>
    <t>兼　　　務　　　者</t>
  </si>
  <si>
    <t>職　　　　　　　　　　　　員　　　　　　　　　　　　数</t>
  </si>
  <si>
    <t>兼務者</t>
  </si>
  <si>
    <t>131　　大　　学　　、　　短　　期　　大　　学　（昭和54.5.1現在）</t>
  </si>
  <si>
    <t>（１）　　職　名　別　教　員　数　、　職　員　数</t>
  </si>
  <si>
    <t>ア　　教　　　　　員　　　　　数</t>
  </si>
  <si>
    <t>兼　　務　　者</t>
  </si>
  <si>
    <t>本　務　者</t>
  </si>
  <si>
    <t>職　　名　　別</t>
  </si>
  <si>
    <t>技　　術</t>
  </si>
  <si>
    <t>学　生　の</t>
  </si>
  <si>
    <t>職　名　別</t>
  </si>
  <si>
    <t>イ　　職　　　　　員　　　　　数</t>
  </si>
  <si>
    <t>国　　　　立</t>
  </si>
  <si>
    <t>私　　　　立</t>
  </si>
  <si>
    <t>大　　　　　　　　　　　　　　　　　学</t>
  </si>
  <si>
    <t>短　　　　期　　　　大　　　　学</t>
  </si>
  <si>
    <t>-</t>
  </si>
  <si>
    <t>国　　　　　　立</t>
  </si>
  <si>
    <t>公　　　　立</t>
  </si>
  <si>
    <t>大　　　　　　　　　　　　　　　　　　学</t>
  </si>
  <si>
    <t>附属病院</t>
  </si>
  <si>
    <t>学　　　部</t>
  </si>
  <si>
    <t>大　　　　　　　　　　学</t>
  </si>
  <si>
    <t>県　　立</t>
  </si>
  <si>
    <t>設置　　　　　者別</t>
  </si>
  <si>
    <t>（２）　　学　　　　　生　　　　　数</t>
  </si>
  <si>
    <t>本表において入学志願者数､入学者数は、昭和53年度のものであり、卒業者数は昭和54年３月のものである。</t>
  </si>
  <si>
    <t>区　　　分</t>
  </si>
  <si>
    <t>医　　学　　部</t>
  </si>
  <si>
    <t>理 学 部</t>
  </si>
  <si>
    <t>薬 学 部</t>
  </si>
  <si>
    <t>工　学　部</t>
  </si>
  <si>
    <t>美術工　芸学部</t>
  </si>
  <si>
    <t>-</t>
  </si>
  <si>
    <t>医　療　　　　技術科</t>
  </si>
  <si>
    <t>食　物　　　栄養科</t>
  </si>
  <si>
    <t>幼　児　　教育科</t>
  </si>
  <si>
    <t>経　営　　　実務科</t>
  </si>
  <si>
    <t>-</t>
  </si>
  <si>
    <t>-</t>
  </si>
  <si>
    <t>-</t>
  </si>
  <si>
    <t>-</t>
  </si>
  <si>
    <t>-</t>
  </si>
  <si>
    <t>入　学　者</t>
  </si>
  <si>
    <t>卒　業　者</t>
  </si>
  <si>
    <t>ア　　大　　　　　　　　　　　　学</t>
  </si>
  <si>
    <t>イ　　短　　　　期　　　　大　　　　学</t>
  </si>
  <si>
    <t>（３）　　学　部（科）別　入　学　志　願　者　、　入　学　者　及　び　卒　業　者　数</t>
  </si>
  <si>
    <t>272　教　　育</t>
  </si>
  <si>
    <t>教　　育　272</t>
  </si>
  <si>
    <t>132　　卒　　　　　業　　　　　者　（昭和54.5.1現在）</t>
  </si>
  <si>
    <t>（１）　　卒　　　　　業　　　　　者　　　　　数</t>
  </si>
  <si>
    <t>ア　　学　　校　　種　　別　　卒　　業　　者　　数</t>
  </si>
  <si>
    <t>幼　 稚 　園</t>
  </si>
  <si>
    <t>中　 学 　校</t>
  </si>
  <si>
    <t>イ　　市　　郡　　別　　卒　　業　　者　　数</t>
  </si>
  <si>
    <t xml:space="preserve"> </t>
  </si>
  <si>
    <t>ウ　　高　等　学　校　学　科　別　卒　業　者　数</t>
  </si>
  <si>
    <t>全　　日　　制</t>
  </si>
  <si>
    <t>そ　　の　　他</t>
  </si>
  <si>
    <t>厚　　　　　生</t>
  </si>
  <si>
    <t>家　　　　　庭</t>
  </si>
  <si>
    <t>水　　　　　産</t>
  </si>
  <si>
    <t>商　　　　　業</t>
  </si>
  <si>
    <t>工　　　　　業</t>
  </si>
  <si>
    <t>農　　　　　業</t>
  </si>
  <si>
    <t>普　　　　　通</t>
  </si>
  <si>
    <t>エ　　盲　学　校　卒　業　者　数　（昭和50～54年）</t>
  </si>
  <si>
    <t>オ　　ろ　う　学　校　卒　業　者　数　（昭和50～54年）</t>
  </si>
  <si>
    <t>昭　和　50　年</t>
  </si>
  <si>
    <t>274　教　　育</t>
  </si>
  <si>
    <t>（２）　　卒　業　後　の　状　況　（昭和50～54年）</t>
  </si>
  <si>
    <t>ア　　中学校卒業者の卒業後の状況</t>
  </si>
  <si>
    <t>イ　　高等学校卒業者の卒業後の状況</t>
  </si>
  <si>
    <t>ウ　　高等学校卒業者の産業別就職状況</t>
  </si>
  <si>
    <t>第１次産業</t>
  </si>
  <si>
    <t>第２次産業</t>
  </si>
  <si>
    <t>第３次産業</t>
  </si>
  <si>
    <t>金　融・保険業・不動産業</t>
  </si>
  <si>
    <t>注　　国立の中学校、高等学校を除く。</t>
  </si>
  <si>
    <t>林　業・狩猟業</t>
  </si>
  <si>
    <t>漁　業・水産養殖業</t>
  </si>
  <si>
    <t>運輸・通信業・電気・ガス・水道業</t>
  </si>
  <si>
    <t>産　　　業　　　別</t>
  </si>
  <si>
    <t>　</t>
  </si>
  <si>
    <t>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</si>
</sst>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[Red]#,##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/>
    </xf>
    <xf numFmtId="0" fontId="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distributed" vertical="center"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2" fillId="0" borderId="23" xfId="0" applyFont="1" applyFill="1" applyBorder="1" applyAlignment="1">
      <alignment horizontal="right"/>
    </xf>
    <xf numFmtId="0" fontId="6" fillId="0" borderId="26" xfId="0" applyFont="1" applyFill="1" applyBorder="1" applyAlignment="1">
      <alignment/>
    </xf>
    <xf numFmtId="0" fontId="6" fillId="0" borderId="26" xfId="0" applyFont="1" applyFill="1" applyBorder="1" applyAlignment="1">
      <alignment horizontal="distributed"/>
    </xf>
    <xf numFmtId="0" fontId="2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distributed" vertical="center" textRotation="255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distributed" vertical="center" textRotation="255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textRotation="255"/>
    </xf>
    <xf numFmtId="0" fontId="2" fillId="0" borderId="18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29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textRotation="255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3" fontId="9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2" fillId="0" borderId="26" xfId="0" applyFont="1" applyBorder="1" applyAlignment="1">
      <alignment/>
    </xf>
    <xf numFmtId="0" fontId="2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9" fillId="0" borderId="11" xfId="0" applyNumberFormat="1" applyFont="1" applyFill="1" applyBorder="1" applyAlignment="1">
      <alignment horizontal="right" vertical="center"/>
    </xf>
    <xf numFmtId="3" fontId="2" fillId="0" borderId="18" xfId="0" applyNumberFormat="1" applyFont="1" applyFill="1" applyBorder="1" applyAlignment="1">
      <alignment vertical="center"/>
    </xf>
    <xf numFmtId="3" fontId="9" fillId="0" borderId="23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horizontal="right" vertical="center"/>
    </xf>
    <xf numFmtId="0" fontId="14" fillId="0" borderId="17" xfId="0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 vertical="center" shrinkToFit="1"/>
    </xf>
    <xf numFmtId="3" fontId="9" fillId="0" borderId="10" xfId="0" applyNumberFormat="1" applyFont="1" applyFill="1" applyBorder="1" applyAlignment="1">
      <alignment horizontal="right" vertical="center" shrinkToFit="1"/>
    </xf>
    <xf numFmtId="3" fontId="9" fillId="0" borderId="0" xfId="0" applyNumberFormat="1" applyFont="1" applyFill="1" applyAlignment="1">
      <alignment horizontal="right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right" vertical="center"/>
    </xf>
    <xf numFmtId="0" fontId="2" fillId="0" borderId="11" xfId="0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distributed" vertical="center"/>
    </xf>
    <xf numFmtId="0" fontId="2" fillId="0" borderId="29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9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3" fontId="9" fillId="0" borderId="0" xfId="0" applyNumberFormat="1" applyFont="1" applyFill="1" applyAlignment="1">
      <alignment horizontal="right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3" fontId="2" fillId="0" borderId="0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27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9" fillId="0" borderId="0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176" fontId="9" fillId="0" borderId="0" xfId="0" applyNumberFormat="1" applyFont="1" applyFill="1" applyAlignment="1">
      <alignment horizontal="right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0" xfId="0" applyFont="1" applyFill="1" applyAlignment="1">
      <alignment horizontal="center" vertical="center" textRotation="255"/>
    </xf>
    <xf numFmtId="0" fontId="0" fillId="0" borderId="0" xfId="0" applyFont="1" applyFill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0" fontId="2" fillId="0" borderId="32" xfId="0" applyFont="1" applyFill="1" applyBorder="1" applyAlignment="1">
      <alignment horizontal="center" vertical="distributed" textRotation="255"/>
    </xf>
    <xf numFmtId="0" fontId="0" fillId="0" borderId="10" xfId="0" applyFont="1" applyFill="1" applyBorder="1" applyAlignment="1">
      <alignment horizontal="center" vertical="distributed"/>
    </xf>
    <xf numFmtId="0" fontId="0" fillId="0" borderId="23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 vertical="distributed"/>
    </xf>
    <xf numFmtId="0" fontId="0" fillId="0" borderId="2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textRotation="255"/>
    </xf>
    <xf numFmtId="0" fontId="2" fillId="0" borderId="23" xfId="0" applyFont="1" applyFill="1" applyBorder="1" applyAlignment="1">
      <alignment horizontal="center" vertical="distributed" textRotation="255"/>
    </xf>
    <xf numFmtId="0" fontId="2" fillId="0" borderId="33" xfId="0" applyFont="1" applyFill="1" applyBorder="1" applyAlignment="1">
      <alignment horizontal="distributed" vertical="distributed"/>
    </xf>
    <xf numFmtId="0" fontId="2" fillId="0" borderId="19" xfId="0" applyFont="1" applyFill="1" applyBorder="1" applyAlignment="1">
      <alignment horizontal="distributed" vertical="distributed"/>
    </xf>
    <xf numFmtId="0" fontId="2" fillId="0" borderId="0" xfId="0" applyFont="1" applyFill="1" applyBorder="1" applyAlignment="1">
      <alignment horizontal="distributed" vertical="distributed"/>
    </xf>
    <xf numFmtId="0" fontId="2" fillId="0" borderId="14" xfId="0" applyFont="1" applyFill="1" applyBorder="1" applyAlignment="1">
      <alignment horizontal="distributed" vertical="distributed"/>
    </xf>
    <xf numFmtId="0" fontId="2" fillId="0" borderId="11" xfId="0" applyFont="1" applyFill="1" applyBorder="1" applyAlignment="1">
      <alignment horizontal="distributed" vertical="distributed"/>
    </xf>
    <xf numFmtId="0" fontId="2" fillId="0" borderId="13" xfId="0" applyFont="1" applyFill="1" applyBorder="1" applyAlignment="1">
      <alignment horizontal="distributed" vertical="distributed"/>
    </xf>
    <xf numFmtId="0" fontId="2" fillId="0" borderId="32" xfId="0" applyFont="1" applyFill="1" applyBorder="1" applyAlignment="1">
      <alignment horizontal="distributed" vertical="center"/>
    </xf>
    <xf numFmtId="0" fontId="2" fillId="0" borderId="33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vertical="center"/>
    </xf>
    <xf numFmtId="0" fontId="0" fillId="0" borderId="3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center" vertical="distributed" textRotation="255"/>
    </xf>
    <xf numFmtId="0" fontId="2" fillId="0" borderId="16" xfId="0" applyFont="1" applyFill="1" applyBorder="1" applyAlignment="1">
      <alignment horizontal="distributed" vertical="center" textRotation="255"/>
    </xf>
    <xf numFmtId="177" fontId="9" fillId="0" borderId="0" xfId="0" applyNumberFormat="1" applyFont="1" applyFill="1" applyAlignment="1">
      <alignment horizontal="distributed" vertical="center"/>
    </xf>
    <xf numFmtId="177" fontId="9" fillId="0" borderId="14" xfId="0" applyNumberFormat="1" applyFont="1" applyFill="1" applyBorder="1" applyAlignment="1">
      <alignment horizontal="distributed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distributed" vertical="center"/>
    </xf>
    <xf numFmtId="177" fontId="2" fillId="0" borderId="0" xfId="0" applyNumberFormat="1" applyFont="1" applyFill="1" applyAlignment="1">
      <alignment horizontal="center" vertical="center" textRotation="255"/>
    </xf>
    <xf numFmtId="177" fontId="2" fillId="0" borderId="11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0" xfId="0" applyFont="1" applyFill="1" applyAlignment="1">
      <alignment horizontal="center" vertical="center" wrapText="1"/>
    </xf>
    <xf numFmtId="0" fontId="9" fillId="0" borderId="12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23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distributed" textRotation="255"/>
    </xf>
    <xf numFmtId="0" fontId="2" fillId="0" borderId="27" xfId="0" applyFont="1" applyFill="1" applyBorder="1" applyAlignment="1">
      <alignment horizontal="center" vertical="distributed" textRotation="255"/>
    </xf>
    <xf numFmtId="0" fontId="2" fillId="0" borderId="20" xfId="0" applyFont="1" applyFill="1" applyBorder="1" applyAlignment="1">
      <alignment horizontal="center" vertical="distributed" textRotation="255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 textRotation="255"/>
    </xf>
    <xf numFmtId="0" fontId="2" fillId="0" borderId="0" xfId="0" applyFont="1" applyFill="1" applyBorder="1" applyAlignment="1">
      <alignment horizontal="left" vertical="center" textRotation="255"/>
    </xf>
    <xf numFmtId="0" fontId="2" fillId="0" borderId="11" xfId="0" applyFont="1" applyFill="1" applyBorder="1" applyAlignment="1">
      <alignment horizontal="left" vertical="center" textRotation="255"/>
    </xf>
    <xf numFmtId="177" fontId="2" fillId="0" borderId="23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distributed" textRotation="255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 vertical="center" wrapText="1"/>
    </xf>
    <xf numFmtId="0" fontId="2" fillId="0" borderId="15" xfId="0" applyFont="1" applyFill="1" applyBorder="1" applyAlignment="1">
      <alignment horizontal="distributed" vertical="center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3" fontId="4" fillId="0" borderId="0" xfId="0" applyNumberFormat="1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10</xdr:row>
      <xdr:rowOff>95250</xdr:rowOff>
    </xdr:from>
    <xdr:to>
      <xdr:col>0</xdr:col>
      <xdr:colOff>723900</xdr:colOff>
      <xdr:row>13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647700" y="2114550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14</xdr:row>
      <xdr:rowOff>57150</xdr:rowOff>
    </xdr:from>
    <xdr:to>
      <xdr:col>0</xdr:col>
      <xdr:colOff>704850</xdr:colOff>
      <xdr:row>17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628650" y="2838450"/>
          <a:ext cx="76200" cy="676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638175</xdr:colOff>
      <xdr:row>18</xdr:row>
      <xdr:rowOff>66675</xdr:rowOff>
    </xdr:from>
    <xdr:to>
      <xdr:col>0</xdr:col>
      <xdr:colOff>723900</xdr:colOff>
      <xdr:row>21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638175" y="3609975"/>
          <a:ext cx="85725" cy="657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95250</xdr:rowOff>
    </xdr:from>
    <xdr:to>
      <xdr:col>0</xdr:col>
      <xdr:colOff>733425</xdr:colOff>
      <xdr:row>25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657225" y="4400550"/>
          <a:ext cx="76200" cy="581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26</xdr:row>
      <xdr:rowOff>38100</xdr:rowOff>
    </xdr:from>
    <xdr:to>
      <xdr:col>0</xdr:col>
      <xdr:colOff>752475</xdr:colOff>
      <xdr:row>29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676275" y="5105400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30</xdr:row>
      <xdr:rowOff>28575</xdr:rowOff>
    </xdr:from>
    <xdr:to>
      <xdr:col>0</xdr:col>
      <xdr:colOff>762000</xdr:colOff>
      <xdr:row>33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666750" y="5857875"/>
          <a:ext cx="9525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647700</xdr:colOff>
      <xdr:row>34</xdr:row>
      <xdr:rowOff>66675</xdr:rowOff>
    </xdr:from>
    <xdr:to>
      <xdr:col>0</xdr:col>
      <xdr:colOff>723900</xdr:colOff>
      <xdr:row>37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647700" y="6696075"/>
          <a:ext cx="76200" cy="666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38</xdr:row>
      <xdr:rowOff>38100</xdr:rowOff>
    </xdr:from>
    <xdr:to>
      <xdr:col>0</xdr:col>
      <xdr:colOff>733425</xdr:colOff>
      <xdr:row>41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657225" y="742950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42</xdr:row>
      <xdr:rowOff>57150</xdr:rowOff>
    </xdr:from>
    <xdr:to>
      <xdr:col>0</xdr:col>
      <xdr:colOff>752475</xdr:colOff>
      <xdr:row>45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676275" y="82105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46</xdr:row>
      <xdr:rowOff>28575</xdr:rowOff>
    </xdr:from>
    <xdr:to>
      <xdr:col>0</xdr:col>
      <xdr:colOff>733425</xdr:colOff>
      <xdr:row>49</xdr:row>
      <xdr:rowOff>152400</xdr:rowOff>
    </xdr:to>
    <xdr:sp>
      <xdr:nvSpPr>
        <xdr:cNvPr id="10" name="AutoShape 10"/>
        <xdr:cNvSpPr>
          <a:spLocks/>
        </xdr:cNvSpPr>
      </xdr:nvSpPr>
      <xdr:spPr>
        <a:xfrm>
          <a:off x="657225" y="8943975"/>
          <a:ext cx="76200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50</xdr:row>
      <xdr:rowOff>38100</xdr:rowOff>
    </xdr:from>
    <xdr:to>
      <xdr:col>0</xdr:col>
      <xdr:colOff>752475</xdr:colOff>
      <xdr:row>54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76275" y="9715500"/>
          <a:ext cx="76200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676275</xdr:colOff>
      <xdr:row>54</xdr:row>
      <xdr:rowOff>66675</xdr:rowOff>
    </xdr:from>
    <xdr:to>
      <xdr:col>0</xdr:col>
      <xdr:colOff>762000</xdr:colOff>
      <xdr:row>57</xdr:row>
      <xdr:rowOff>104775</xdr:rowOff>
    </xdr:to>
    <xdr:sp>
      <xdr:nvSpPr>
        <xdr:cNvPr id="12" name="AutoShape 12"/>
        <xdr:cNvSpPr>
          <a:spLocks/>
        </xdr:cNvSpPr>
      </xdr:nvSpPr>
      <xdr:spPr>
        <a:xfrm>
          <a:off x="676275" y="10506075"/>
          <a:ext cx="85725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228600</xdr:colOff>
      <xdr:row>14</xdr:row>
      <xdr:rowOff>38100</xdr:rowOff>
    </xdr:from>
    <xdr:to>
      <xdr:col>21</xdr:col>
      <xdr:colOff>390525</xdr:colOff>
      <xdr:row>31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12753975" y="3238500"/>
          <a:ext cx="161925" cy="4038600"/>
        </a:xfrm>
        <a:prstGeom prst="leftBrace">
          <a:avLst>
            <a:gd name="adj" fmla="val -411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228600</xdr:colOff>
      <xdr:row>51</xdr:row>
      <xdr:rowOff>95250</xdr:rowOff>
    </xdr:from>
    <xdr:to>
      <xdr:col>21</xdr:col>
      <xdr:colOff>476250</xdr:colOff>
      <xdr:row>68</xdr:row>
      <xdr:rowOff>180975</xdr:rowOff>
    </xdr:to>
    <xdr:sp>
      <xdr:nvSpPr>
        <xdr:cNvPr id="2" name="AutoShape 3"/>
        <xdr:cNvSpPr>
          <a:spLocks/>
        </xdr:cNvSpPr>
      </xdr:nvSpPr>
      <xdr:spPr>
        <a:xfrm>
          <a:off x="12753975" y="11849100"/>
          <a:ext cx="247650" cy="3971925"/>
        </a:xfrm>
        <a:prstGeom prst="leftBrace">
          <a:avLst>
            <a:gd name="adj" fmla="val -3645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53</xdr:row>
      <xdr:rowOff>0</xdr:rowOff>
    </xdr:from>
    <xdr:to>
      <xdr:col>0</xdr:col>
      <xdr:colOff>428625</xdr:colOff>
      <xdr:row>70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266700" y="13087350"/>
          <a:ext cx="161925" cy="441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323850</xdr:colOff>
      <xdr:row>69</xdr:row>
      <xdr:rowOff>47625</xdr:rowOff>
    </xdr:from>
    <xdr:to>
      <xdr:col>26</xdr:col>
      <xdr:colOff>19050</xdr:colOff>
      <xdr:row>71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6116300" y="17097375"/>
          <a:ext cx="76200" cy="600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304800</xdr:colOff>
      <xdr:row>73</xdr:row>
      <xdr:rowOff>38100</xdr:rowOff>
    </xdr:from>
    <xdr:to>
      <xdr:col>26</xdr:col>
      <xdr:colOff>47625</xdr:colOff>
      <xdr:row>75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6097250" y="18078450"/>
          <a:ext cx="123825" cy="676275"/>
        </a:xfrm>
        <a:prstGeom prst="leftBrace">
          <a:avLst>
            <a:gd name="adj" fmla="val -439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295275</xdr:colOff>
      <xdr:row>77</xdr:row>
      <xdr:rowOff>38100</xdr:rowOff>
    </xdr:from>
    <xdr:to>
      <xdr:col>26</xdr:col>
      <xdr:colOff>28575</xdr:colOff>
      <xdr:row>79</xdr:row>
      <xdr:rowOff>209550</xdr:rowOff>
    </xdr:to>
    <xdr:sp>
      <xdr:nvSpPr>
        <xdr:cNvPr id="4" name="AutoShape 4"/>
        <xdr:cNvSpPr>
          <a:spLocks/>
        </xdr:cNvSpPr>
      </xdr:nvSpPr>
      <xdr:spPr>
        <a:xfrm>
          <a:off x="16087725" y="19069050"/>
          <a:ext cx="114300" cy="666750"/>
        </a:xfrm>
        <a:prstGeom prst="leftBrace">
          <a:avLst>
            <a:gd name="adj" fmla="val -38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12</xdr:row>
      <xdr:rowOff>19050</xdr:rowOff>
    </xdr:from>
    <xdr:to>
      <xdr:col>26</xdr:col>
      <xdr:colOff>209550</xdr:colOff>
      <xdr:row>29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16249650" y="2971800"/>
          <a:ext cx="133350" cy="441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14</xdr:row>
      <xdr:rowOff>57150</xdr:rowOff>
    </xdr:from>
    <xdr:to>
      <xdr:col>1</xdr:col>
      <xdr:colOff>0</xdr:colOff>
      <xdr:row>18</xdr:row>
      <xdr:rowOff>180975</xdr:rowOff>
    </xdr:to>
    <xdr:sp>
      <xdr:nvSpPr>
        <xdr:cNvPr id="1" name="AutoShape 4"/>
        <xdr:cNvSpPr>
          <a:spLocks/>
        </xdr:cNvSpPr>
      </xdr:nvSpPr>
      <xdr:spPr>
        <a:xfrm>
          <a:off x="371475" y="3257550"/>
          <a:ext cx="95250" cy="1038225"/>
        </a:xfrm>
        <a:prstGeom prst="leftBrace">
          <a:avLst>
            <a:gd name="adj" fmla="val -3995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20</xdr:row>
      <xdr:rowOff>95250</xdr:rowOff>
    </xdr:from>
    <xdr:to>
      <xdr:col>0</xdr:col>
      <xdr:colOff>447675</xdr:colOff>
      <xdr:row>24</xdr:row>
      <xdr:rowOff>142875</xdr:rowOff>
    </xdr:to>
    <xdr:sp>
      <xdr:nvSpPr>
        <xdr:cNvPr id="2" name="AutoShape 5"/>
        <xdr:cNvSpPr>
          <a:spLocks/>
        </xdr:cNvSpPr>
      </xdr:nvSpPr>
      <xdr:spPr>
        <a:xfrm>
          <a:off x="381000" y="4667250"/>
          <a:ext cx="66675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26</xdr:row>
      <xdr:rowOff>85725</xdr:rowOff>
    </xdr:from>
    <xdr:to>
      <xdr:col>1</xdr:col>
      <xdr:colOff>0</xdr:colOff>
      <xdr:row>31</xdr:row>
      <xdr:rowOff>142875</xdr:rowOff>
    </xdr:to>
    <xdr:sp>
      <xdr:nvSpPr>
        <xdr:cNvPr id="3" name="AutoShape 6"/>
        <xdr:cNvSpPr>
          <a:spLocks/>
        </xdr:cNvSpPr>
      </xdr:nvSpPr>
      <xdr:spPr>
        <a:xfrm>
          <a:off x="352425" y="6029325"/>
          <a:ext cx="114300" cy="1200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695325</xdr:colOff>
      <xdr:row>7</xdr:row>
      <xdr:rowOff>66675</xdr:rowOff>
    </xdr:from>
    <xdr:to>
      <xdr:col>24</xdr:col>
      <xdr:colOff>771525</xdr:colOff>
      <xdr:row>10</xdr:row>
      <xdr:rowOff>28575</xdr:rowOff>
    </xdr:to>
    <xdr:sp>
      <xdr:nvSpPr>
        <xdr:cNvPr id="1" name="AutoShape 2"/>
        <xdr:cNvSpPr>
          <a:spLocks/>
        </xdr:cNvSpPr>
      </xdr:nvSpPr>
      <xdr:spPr>
        <a:xfrm>
          <a:off x="16716375" y="166687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723900</xdr:colOff>
      <xdr:row>11</xdr:row>
      <xdr:rowOff>57150</xdr:rowOff>
    </xdr:from>
    <xdr:to>
      <xdr:col>24</xdr:col>
      <xdr:colOff>800100</xdr:colOff>
      <xdr:row>14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16744950" y="2571750"/>
          <a:ext cx="76200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37</xdr:row>
      <xdr:rowOff>76200</xdr:rowOff>
    </xdr:from>
    <xdr:to>
      <xdr:col>0</xdr:col>
      <xdr:colOff>676275</xdr:colOff>
      <xdr:row>44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466725" y="9867900"/>
          <a:ext cx="209550" cy="1790700"/>
        </a:xfrm>
        <a:prstGeom prst="leftBrace">
          <a:avLst>
            <a:gd name="adj" fmla="val -3439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53</xdr:row>
      <xdr:rowOff>76200</xdr:rowOff>
    </xdr:from>
    <xdr:to>
      <xdr:col>2</xdr:col>
      <xdr:colOff>295275</xdr:colOff>
      <xdr:row>56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276350" y="14135100"/>
          <a:ext cx="66675" cy="7239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57</xdr:row>
      <xdr:rowOff>28575</xdr:rowOff>
    </xdr:from>
    <xdr:to>
      <xdr:col>2</xdr:col>
      <xdr:colOff>238125</xdr:colOff>
      <xdr:row>59</xdr:row>
      <xdr:rowOff>19050</xdr:rowOff>
    </xdr:to>
    <xdr:sp>
      <xdr:nvSpPr>
        <xdr:cNvPr id="3" name="AutoShape 5"/>
        <xdr:cNvSpPr>
          <a:spLocks/>
        </xdr:cNvSpPr>
      </xdr:nvSpPr>
      <xdr:spPr>
        <a:xfrm>
          <a:off x="1209675" y="1515427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58</xdr:row>
      <xdr:rowOff>257175</xdr:rowOff>
    </xdr:from>
    <xdr:to>
      <xdr:col>2</xdr:col>
      <xdr:colOff>228600</xdr:colOff>
      <xdr:row>60</xdr:row>
      <xdr:rowOff>247650</xdr:rowOff>
    </xdr:to>
    <xdr:sp>
      <xdr:nvSpPr>
        <xdr:cNvPr id="4" name="AutoShape 6"/>
        <xdr:cNvSpPr>
          <a:spLocks/>
        </xdr:cNvSpPr>
      </xdr:nvSpPr>
      <xdr:spPr>
        <a:xfrm>
          <a:off x="1200150" y="15649575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61</xdr:row>
      <xdr:rowOff>0</xdr:rowOff>
    </xdr:from>
    <xdr:to>
      <xdr:col>2</xdr:col>
      <xdr:colOff>247650</xdr:colOff>
      <xdr:row>63</xdr:row>
      <xdr:rowOff>0</xdr:rowOff>
    </xdr:to>
    <xdr:sp>
      <xdr:nvSpPr>
        <xdr:cNvPr id="5" name="AutoShape 7"/>
        <xdr:cNvSpPr>
          <a:spLocks/>
        </xdr:cNvSpPr>
      </xdr:nvSpPr>
      <xdr:spPr>
        <a:xfrm>
          <a:off x="1219200" y="16192500"/>
          <a:ext cx="7620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63</xdr:row>
      <xdr:rowOff>19050</xdr:rowOff>
    </xdr:from>
    <xdr:to>
      <xdr:col>2</xdr:col>
      <xdr:colOff>228600</xdr:colOff>
      <xdr:row>65</xdr:row>
      <xdr:rowOff>9525</xdr:rowOff>
    </xdr:to>
    <xdr:sp>
      <xdr:nvSpPr>
        <xdr:cNvPr id="6" name="AutoShape 8"/>
        <xdr:cNvSpPr>
          <a:spLocks/>
        </xdr:cNvSpPr>
      </xdr:nvSpPr>
      <xdr:spPr>
        <a:xfrm>
          <a:off x="1200150" y="16744950"/>
          <a:ext cx="76200" cy="523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65</xdr:row>
      <xdr:rowOff>57150</xdr:rowOff>
    </xdr:from>
    <xdr:to>
      <xdr:col>2</xdr:col>
      <xdr:colOff>228600</xdr:colOff>
      <xdr:row>66</xdr:row>
      <xdr:rowOff>161925</xdr:rowOff>
    </xdr:to>
    <xdr:sp>
      <xdr:nvSpPr>
        <xdr:cNvPr id="7" name="AutoShape 9"/>
        <xdr:cNvSpPr>
          <a:spLocks/>
        </xdr:cNvSpPr>
      </xdr:nvSpPr>
      <xdr:spPr>
        <a:xfrm>
          <a:off x="1200150" y="17316450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304800</xdr:colOff>
      <xdr:row>33</xdr:row>
      <xdr:rowOff>57150</xdr:rowOff>
    </xdr:from>
    <xdr:to>
      <xdr:col>38</xdr:col>
      <xdr:colOff>19050</xdr:colOff>
      <xdr:row>36</xdr:row>
      <xdr:rowOff>247650</xdr:rowOff>
    </xdr:to>
    <xdr:sp>
      <xdr:nvSpPr>
        <xdr:cNvPr id="8" name="AutoShape 11"/>
        <xdr:cNvSpPr>
          <a:spLocks/>
        </xdr:cNvSpPr>
      </xdr:nvSpPr>
      <xdr:spPr>
        <a:xfrm>
          <a:off x="14897100" y="8782050"/>
          <a:ext cx="123825" cy="990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38</xdr:row>
      <xdr:rowOff>57150</xdr:rowOff>
    </xdr:from>
    <xdr:to>
      <xdr:col>37</xdr:col>
      <xdr:colOff>361950</xdr:colOff>
      <xdr:row>42</xdr:row>
      <xdr:rowOff>0</xdr:rowOff>
    </xdr:to>
    <xdr:sp>
      <xdr:nvSpPr>
        <xdr:cNvPr id="9" name="AutoShape 12"/>
        <xdr:cNvSpPr>
          <a:spLocks/>
        </xdr:cNvSpPr>
      </xdr:nvSpPr>
      <xdr:spPr>
        <a:xfrm>
          <a:off x="14868525" y="10115550"/>
          <a:ext cx="85725" cy="1009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266700</xdr:colOff>
      <xdr:row>43</xdr:row>
      <xdr:rowOff>38100</xdr:rowOff>
    </xdr:from>
    <xdr:to>
      <xdr:col>37</xdr:col>
      <xdr:colOff>381000</xdr:colOff>
      <xdr:row>46</xdr:row>
      <xdr:rowOff>238125</xdr:rowOff>
    </xdr:to>
    <xdr:sp>
      <xdr:nvSpPr>
        <xdr:cNvPr id="10" name="AutoShape 13"/>
        <xdr:cNvSpPr>
          <a:spLocks/>
        </xdr:cNvSpPr>
      </xdr:nvSpPr>
      <xdr:spPr>
        <a:xfrm>
          <a:off x="14859000" y="11430000"/>
          <a:ext cx="11430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304800</xdr:colOff>
      <xdr:row>56</xdr:row>
      <xdr:rowOff>57150</xdr:rowOff>
    </xdr:from>
    <xdr:to>
      <xdr:col>38</xdr:col>
      <xdr:colOff>9525</xdr:colOff>
      <xdr:row>59</xdr:row>
      <xdr:rowOff>209550</xdr:rowOff>
    </xdr:to>
    <xdr:sp>
      <xdr:nvSpPr>
        <xdr:cNvPr id="11" name="AutoShape 14"/>
        <xdr:cNvSpPr>
          <a:spLocks/>
        </xdr:cNvSpPr>
      </xdr:nvSpPr>
      <xdr:spPr>
        <a:xfrm>
          <a:off x="14897100" y="14916150"/>
          <a:ext cx="114300" cy="952500"/>
        </a:xfrm>
        <a:prstGeom prst="leftBrace">
          <a:avLst>
            <a:gd name="adj" fmla="val -42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276225</xdr:colOff>
      <xdr:row>61</xdr:row>
      <xdr:rowOff>57150</xdr:rowOff>
    </xdr:from>
    <xdr:to>
      <xdr:col>37</xdr:col>
      <xdr:colOff>361950</xdr:colOff>
      <xdr:row>64</xdr:row>
      <xdr:rowOff>200025</xdr:rowOff>
    </xdr:to>
    <xdr:sp>
      <xdr:nvSpPr>
        <xdr:cNvPr id="12" name="AutoShape 15"/>
        <xdr:cNvSpPr>
          <a:spLocks/>
        </xdr:cNvSpPr>
      </xdr:nvSpPr>
      <xdr:spPr>
        <a:xfrm>
          <a:off x="14868525" y="16249650"/>
          <a:ext cx="85725" cy="942975"/>
        </a:xfrm>
        <a:prstGeom prst="leftBrace">
          <a:avLst>
            <a:gd name="adj" fmla="val -4107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266700</xdr:colOff>
      <xdr:row>66</xdr:row>
      <xdr:rowOff>85725</xdr:rowOff>
    </xdr:from>
    <xdr:to>
      <xdr:col>37</xdr:col>
      <xdr:colOff>390525</xdr:colOff>
      <xdr:row>69</xdr:row>
      <xdr:rowOff>228600</xdr:rowOff>
    </xdr:to>
    <xdr:sp>
      <xdr:nvSpPr>
        <xdr:cNvPr id="13" name="AutoShape 16"/>
        <xdr:cNvSpPr>
          <a:spLocks/>
        </xdr:cNvSpPr>
      </xdr:nvSpPr>
      <xdr:spPr>
        <a:xfrm>
          <a:off x="14859000" y="17611725"/>
          <a:ext cx="123825" cy="942975"/>
        </a:xfrm>
        <a:prstGeom prst="leftBrace">
          <a:avLst>
            <a:gd name="adj" fmla="val -40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95250</xdr:rowOff>
    </xdr:from>
    <xdr:to>
      <xdr:col>1</xdr:col>
      <xdr:colOff>57150</xdr:colOff>
      <xdr:row>46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257175" y="9591675"/>
          <a:ext cx="133350" cy="6134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105"/>
  <sheetViews>
    <sheetView zoomScalePageLayoutView="0" workbookViewId="0" topLeftCell="AM1">
      <selection activeCell="BE2" sqref="BE2"/>
    </sheetView>
  </sheetViews>
  <sheetFormatPr defaultColWidth="9.00390625" defaultRowHeight="13.5"/>
  <cols>
    <col min="1" max="1" width="10.75390625" style="1" customWidth="1"/>
    <col min="2" max="2" width="9.00390625" style="1" customWidth="1"/>
    <col min="3" max="8" width="4.75390625" style="1" customWidth="1"/>
    <col min="9" max="10" width="5.75390625" style="1" customWidth="1"/>
    <col min="11" max="16" width="4.75390625" style="1" customWidth="1"/>
    <col min="17" max="18" width="6.875" style="1" customWidth="1"/>
    <col min="19" max="19" width="7.375" style="1" customWidth="1"/>
    <col min="20" max="27" width="3.125" style="1" customWidth="1"/>
    <col min="28" max="28" width="9.00390625" style="1" customWidth="1"/>
    <col min="29" max="29" width="12.625" style="1" customWidth="1"/>
    <col min="30" max="30" width="6.875" style="1" customWidth="1"/>
    <col min="31" max="34" width="3.875" style="1" customWidth="1"/>
    <col min="35" max="37" width="9.00390625" style="1" customWidth="1"/>
    <col min="38" max="41" width="4.50390625" style="1" customWidth="1"/>
    <col min="42" max="45" width="5.00390625" style="1" customWidth="1"/>
    <col min="46" max="47" width="4.75390625" style="1" customWidth="1"/>
    <col min="48" max="49" width="5.00390625" style="1" customWidth="1"/>
    <col min="50" max="53" width="4.50390625" style="1" customWidth="1"/>
    <col min="54" max="54" width="5.75390625" style="1" customWidth="1"/>
    <col min="55" max="56" width="3.625" style="1" customWidth="1"/>
    <col min="57" max="57" width="5.75390625" style="1" customWidth="1"/>
    <col min="58" max="16384" width="9.00390625" style="1" customWidth="1"/>
  </cols>
  <sheetData>
    <row r="1" spans="1:75" ht="15" customHeight="1">
      <c r="A1" s="26" t="s">
        <v>517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 t="s">
        <v>518</v>
      </c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</row>
    <row r="2" spans="1:7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</row>
    <row r="3" spans="1:75" ht="21" customHeight="1">
      <c r="A3" s="205" t="s">
        <v>249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</row>
    <row r="5" spans="1:75" ht="18" customHeight="1">
      <c r="A5" s="177" t="s">
        <v>250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5"/>
      <c r="AC5" s="177" t="s">
        <v>267</v>
      </c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</row>
    <row r="6" spans="1:75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</row>
    <row r="7" spans="1:75" ht="1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78" t="s">
        <v>0</v>
      </c>
      <c r="AD7" s="179"/>
      <c r="AE7" s="179" t="s">
        <v>1</v>
      </c>
      <c r="AF7" s="179"/>
      <c r="AG7" s="179" t="s">
        <v>5</v>
      </c>
      <c r="AH7" s="179"/>
      <c r="AI7" s="179" t="s">
        <v>12</v>
      </c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 t="s">
        <v>31</v>
      </c>
      <c r="AU7" s="179"/>
      <c r="AV7" s="179"/>
      <c r="AW7" s="179"/>
      <c r="AX7" s="179"/>
      <c r="AY7" s="179"/>
      <c r="AZ7" s="179" t="s">
        <v>32</v>
      </c>
      <c r="BA7" s="179"/>
      <c r="BB7" s="179"/>
      <c r="BC7" s="179"/>
      <c r="BD7" s="179"/>
      <c r="BE7" s="182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</row>
    <row r="8" spans="1:75" ht="15" customHeight="1">
      <c r="A8" s="225" t="s">
        <v>251</v>
      </c>
      <c r="B8" s="226"/>
      <c r="C8" s="179" t="s">
        <v>1</v>
      </c>
      <c r="D8" s="179"/>
      <c r="E8" s="179"/>
      <c r="F8" s="179"/>
      <c r="G8" s="179"/>
      <c r="H8" s="179"/>
      <c r="I8" s="179" t="s">
        <v>5</v>
      </c>
      <c r="J8" s="179"/>
      <c r="K8" s="179" t="s">
        <v>6</v>
      </c>
      <c r="L8" s="179"/>
      <c r="M8" s="179"/>
      <c r="N8" s="179"/>
      <c r="O8" s="179"/>
      <c r="P8" s="179"/>
      <c r="Q8" s="179" t="s">
        <v>12</v>
      </c>
      <c r="R8" s="179"/>
      <c r="S8" s="179"/>
      <c r="T8" s="179"/>
      <c r="U8" s="179"/>
      <c r="V8" s="179"/>
      <c r="W8" s="179"/>
      <c r="X8" s="179"/>
      <c r="Y8" s="179"/>
      <c r="Z8" s="179"/>
      <c r="AA8" s="182"/>
      <c r="AB8" s="5"/>
      <c r="AC8" s="180"/>
      <c r="AD8" s="181"/>
      <c r="AE8" s="181"/>
      <c r="AF8" s="181"/>
      <c r="AG8" s="181"/>
      <c r="AH8" s="181"/>
      <c r="AI8" s="181" t="s">
        <v>2</v>
      </c>
      <c r="AJ8" s="181"/>
      <c r="AK8" s="181"/>
      <c r="AL8" s="181" t="s">
        <v>30</v>
      </c>
      <c r="AM8" s="181"/>
      <c r="AN8" s="181"/>
      <c r="AO8" s="181"/>
      <c r="AP8" s="181" t="s">
        <v>11</v>
      </c>
      <c r="AQ8" s="181"/>
      <c r="AR8" s="181"/>
      <c r="AS8" s="181"/>
      <c r="AT8" s="181" t="s">
        <v>10</v>
      </c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3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5" ht="15" customHeight="1">
      <c r="A9" s="227"/>
      <c r="B9" s="228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 t="s">
        <v>7</v>
      </c>
      <c r="R9" s="181"/>
      <c r="S9" s="181" t="s">
        <v>10</v>
      </c>
      <c r="T9" s="181"/>
      <c r="U9" s="181"/>
      <c r="V9" s="181"/>
      <c r="W9" s="181" t="s">
        <v>11</v>
      </c>
      <c r="X9" s="181"/>
      <c r="Y9" s="181"/>
      <c r="Z9" s="181"/>
      <c r="AA9" s="183"/>
      <c r="AB9" s="5"/>
      <c r="AC9" s="180"/>
      <c r="AD9" s="181"/>
      <c r="AE9" s="181"/>
      <c r="AF9" s="181"/>
      <c r="AG9" s="181"/>
      <c r="AH9" s="181"/>
      <c r="AI9" s="24" t="s">
        <v>7</v>
      </c>
      <c r="AJ9" s="24" t="s">
        <v>8</v>
      </c>
      <c r="AK9" s="24" t="s">
        <v>9</v>
      </c>
      <c r="AL9" s="181" t="s">
        <v>8</v>
      </c>
      <c r="AM9" s="181"/>
      <c r="AN9" s="181" t="s">
        <v>9</v>
      </c>
      <c r="AO9" s="181"/>
      <c r="AP9" s="181" t="s">
        <v>8</v>
      </c>
      <c r="AQ9" s="181"/>
      <c r="AR9" s="181" t="s">
        <v>9</v>
      </c>
      <c r="AS9" s="181"/>
      <c r="AT9" s="181" t="s">
        <v>7</v>
      </c>
      <c r="AU9" s="181"/>
      <c r="AV9" s="181" t="s">
        <v>8</v>
      </c>
      <c r="AW9" s="181"/>
      <c r="AX9" s="181" t="s">
        <v>9</v>
      </c>
      <c r="AY9" s="181"/>
      <c r="AZ9" s="181" t="s">
        <v>7</v>
      </c>
      <c r="BA9" s="181"/>
      <c r="BB9" s="181" t="s">
        <v>8</v>
      </c>
      <c r="BC9" s="181"/>
      <c r="BD9" s="181" t="s">
        <v>9</v>
      </c>
      <c r="BE9" s="183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</row>
    <row r="10" spans="1:75" ht="15" customHeight="1">
      <c r="A10" s="229"/>
      <c r="B10" s="230"/>
      <c r="C10" s="181" t="s">
        <v>2</v>
      </c>
      <c r="D10" s="181"/>
      <c r="E10" s="181" t="s">
        <v>3</v>
      </c>
      <c r="F10" s="181"/>
      <c r="G10" s="181" t="s">
        <v>4</v>
      </c>
      <c r="H10" s="181"/>
      <c r="I10" s="181"/>
      <c r="J10" s="181"/>
      <c r="K10" s="181" t="s">
        <v>7</v>
      </c>
      <c r="L10" s="181"/>
      <c r="M10" s="181" t="s">
        <v>8</v>
      </c>
      <c r="N10" s="181"/>
      <c r="O10" s="181" t="s">
        <v>9</v>
      </c>
      <c r="P10" s="181"/>
      <c r="Q10" s="181"/>
      <c r="R10" s="181"/>
      <c r="S10" s="181" t="s">
        <v>8</v>
      </c>
      <c r="T10" s="181"/>
      <c r="U10" s="181" t="s">
        <v>9</v>
      </c>
      <c r="V10" s="181"/>
      <c r="W10" s="181" t="s">
        <v>8</v>
      </c>
      <c r="X10" s="181"/>
      <c r="Y10" s="181"/>
      <c r="Z10" s="181" t="s">
        <v>9</v>
      </c>
      <c r="AA10" s="183"/>
      <c r="AB10" s="5"/>
      <c r="AC10" s="173" t="s">
        <v>2</v>
      </c>
      <c r="AD10" s="173"/>
      <c r="AE10" s="201">
        <f>SUM(AE12:AF20)</f>
        <v>8</v>
      </c>
      <c r="AF10" s="172"/>
      <c r="AG10" s="172">
        <f>SUM(AG12:AH20)</f>
        <v>42</v>
      </c>
      <c r="AH10" s="172"/>
      <c r="AI10" s="121">
        <f>SUM(AJ10:AK10)</f>
        <v>2031</v>
      </c>
      <c r="AJ10" s="121">
        <f>SUM(AJ12:AJ20)</f>
        <v>1329</v>
      </c>
      <c r="AK10" s="121">
        <f>SUM(AK12:AK20)</f>
        <v>702</v>
      </c>
      <c r="AL10" s="172">
        <f>SUM(AL12:AM20)</f>
        <v>795</v>
      </c>
      <c r="AM10" s="172"/>
      <c r="AN10" s="172">
        <f>SUM(AN12:AO20)</f>
        <v>655</v>
      </c>
      <c r="AO10" s="172"/>
      <c r="AP10" s="172">
        <f>SUM(AP12:AQ20)</f>
        <v>534</v>
      </c>
      <c r="AQ10" s="172"/>
      <c r="AR10" s="172">
        <f>SUM(AR12:AS20)</f>
        <v>47</v>
      </c>
      <c r="AS10" s="172"/>
      <c r="AT10" s="172">
        <f>SUM(AV10:AY10)</f>
        <v>1362</v>
      </c>
      <c r="AU10" s="172"/>
      <c r="AV10" s="172">
        <f>SUM(AV12:AW20)</f>
        <v>713</v>
      </c>
      <c r="AW10" s="172"/>
      <c r="AX10" s="172">
        <f>SUM(AX12:AY20)</f>
        <v>649</v>
      </c>
      <c r="AY10" s="172"/>
      <c r="AZ10" s="172">
        <f>SUM(BB10:BE10)</f>
        <v>10107</v>
      </c>
      <c r="BA10" s="172"/>
      <c r="BB10" s="172">
        <f>SUM(BB12:BC20)</f>
        <v>7525</v>
      </c>
      <c r="BC10" s="172"/>
      <c r="BD10" s="172">
        <f>SUM(BD12:BE20)</f>
        <v>2582</v>
      </c>
      <c r="BE10" s="172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</row>
    <row r="11" spans="1:75" ht="15" customHeight="1">
      <c r="A11" s="204" t="s">
        <v>245</v>
      </c>
      <c r="B11" s="16" t="s">
        <v>7</v>
      </c>
      <c r="C11" s="206">
        <f>SUM(E11:H11)</f>
        <v>81</v>
      </c>
      <c r="D11" s="207"/>
      <c r="E11" s="207">
        <f>SUM(E12:F14)</f>
        <v>80</v>
      </c>
      <c r="F11" s="207"/>
      <c r="G11" s="207">
        <f>SUM(G12:H14)</f>
        <v>1</v>
      </c>
      <c r="H11" s="207"/>
      <c r="I11" s="207">
        <f>SUM(I12:J14)</f>
        <v>451</v>
      </c>
      <c r="J11" s="207"/>
      <c r="K11" s="207">
        <f aca="true" t="shared" si="0" ref="K11:K28">SUM(M11:P11)</f>
        <v>13242</v>
      </c>
      <c r="L11" s="207"/>
      <c r="M11" s="207">
        <f>SUM(M12:N14)</f>
        <v>6737</v>
      </c>
      <c r="N11" s="207"/>
      <c r="O11" s="207">
        <f>SUM(O12:P14)</f>
        <v>6505</v>
      </c>
      <c r="P11" s="207"/>
      <c r="Q11" s="207">
        <f aca="true" t="shared" si="1" ref="Q11:Q28">SUM(S11:AA11)</f>
        <v>651</v>
      </c>
      <c r="R11" s="207"/>
      <c r="S11" s="207">
        <f>SUM(S12:T14)</f>
        <v>35</v>
      </c>
      <c r="T11" s="207"/>
      <c r="U11" s="207">
        <f>SUM(U12:V14)</f>
        <v>561</v>
      </c>
      <c r="V11" s="207"/>
      <c r="W11" s="207">
        <f>SUM(W12:X14)</f>
        <v>32</v>
      </c>
      <c r="X11" s="207"/>
      <c r="Y11" s="207"/>
      <c r="Z11" s="207">
        <f>SUM(Z12:AA14)</f>
        <v>23</v>
      </c>
      <c r="AA11" s="207"/>
      <c r="AB11" s="5"/>
      <c r="AC11" s="174"/>
      <c r="AD11" s="174"/>
      <c r="AE11" s="175"/>
      <c r="AF11" s="176"/>
      <c r="AG11" s="170"/>
      <c r="AH11" s="170"/>
      <c r="AI11" s="92"/>
      <c r="AJ11" s="92"/>
      <c r="AK11" s="92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</row>
    <row r="12" spans="1:75" ht="15" customHeight="1">
      <c r="A12" s="204"/>
      <c r="B12" s="16" t="s">
        <v>13</v>
      </c>
      <c r="C12" s="175">
        <f>SUM(E12:H12)</f>
        <v>1</v>
      </c>
      <c r="D12" s="176"/>
      <c r="E12" s="176">
        <v>1</v>
      </c>
      <c r="F12" s="176"/>
      <c r="G12" s="176" t="s">
        <v>258</v>
      </c>
      <c r="H12" s="176"/>
      <c r="I12" s="176">
        <v>2</v>
      </c>
      <c r="J12" s="176"/>
      <c r="K12" s="176">
        <f t="shared" si="0"/>
        <v>72</v>
      </c>
      <c r="L12" s="176"/>
      <c r="M12" s="176">
        <v>36</v>
      </c>
      <c r="N12" s="176"/>
      <c r="O12" s="176">
        <v>36</v>
      </c>
      <c r="P12" s="176"/>
      <c r="Q12" s="176">
        <f t="shared" si="1"/>
        <v>6</v>
      </c>
      <c r="R12" s="176"/>
      <c r="S12" s="176" t="s">
        <v>259</v>
      </c>
      <c r="T12" s="176"/>
      <c r="U12" s="176">
        <v>3</v>
      </c>
      <c r="V12" s="176"/>
      <c r="W12" s="176">
        <v>1</v>
      </c>
      <c r="X12" s="176"/>
      <c r="Y12" s="176"/>
      <c r="Z12" s="176">
        <v>2</v>
      </c>
      <c r="AA12" s="176"/>
      <c r="AB12" s="5"/>
      <c r="AC12" s="174" t="s">
        <v>16</v>
      </c>
      <c r="AD12" s="174"/>
      <c r="AE12" s="175">
        <v>1</v>
      </c>
      <c r="AF12" s="176"/>
      <c r="AG12" s="170">
        <v>2</v>
      </c>
      <c r="AH12" s="170"/>
      <c r="AI12" s="92">
        <f aca="true" t="shared" si="2" ref="AI12:AI18">SUM(AJ12:AK12)</f>
        <v>6</v>
      </c>
      <c r="AJ12" s="92">
        <v>1</v>
      </c>
      <c r="AK12" s="92">
        <v>5</v>
      </c>
      <c r="AL12" s="170" t="s">
        <v>268</v>
      </c>
      <c r="AM12" s="170"/>
      <c r="AN12" s="170">
        <v>3</v>
      </c>
      <c r="AO12" s="170"/>
      <c r="AP12" s="170">
        <v>1</v>
      </c>
      <c r="AQ12" s="170"/>
      <c r="AR12" s="170">
        <v>2</v>
      </c>
      <c r="AS12" s="170"/>
      <c r="AT12" s="170">
        <f aca="true" t="shared" si="3" ref="AT12:AT18">SUM(AV12:AY12)</f>
        <v>1</v>
      </c>
      <c r="AU12" s="170"/>
      <c r="AV12" s="170" t="s">
        <v>269</v>
      </c>
      <c r="AW12" s="170"/>
      <c r="AX12" s="170">
        <v>1</v>
      </c>
      <c r="AY12" s="170"/>
      <c r="AZ12" s="170">
        <f aca="true" t="shared" si="4" ref="AZ12:AZ18">SUM(BB12:BE12)</f>
        <v>72</v>
      </c>
      <c r="BA12" s="170"/>
      <c r="BB12" s="170">
        <v>36</v>
      </c>
      <c r="BC12" s="170"/>
      <c r="BD12" s="170">
        <v>36</v>
      </c>
      <c r="BE12" s="170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</row>
    <row r="13" spans="1:75" ht="15" customHeight="1">
      <c r="A13" s="204"/>
      <c r="B13" s="16" t="s">
        <v>14</v>
      </c>
      <c r="C13" s="175">
        <f>SUM(E13:H13)</f>
        <v>14</v>
      </c>
      <c r="D13" s="176"/>
      <c r="E13" s="176">
        <v>14</v>
      </c>
      <c r="F13" s="176"/>
      <c r="G13" s="176" t="s">
        <v>258</v>
      </c>
      <c r="H13" s="176"/>
      <c r="I13" s="176">
        <v>59</v>
      </c>
      <c r="J13" s="176"/>
      <c r="K13" s="176">
        <f t="shared" si="0"/>
        <v>1685</v>
      </c>
      <c r="L13" s="176"/>
      <c r="M13" s="176">
        <v>857</v>
      </c>
      <c r="N13" s="176"/>
      <c r="O13" s="176">
        <v>828</v>
      </c>
      <c r="P13" s="176"/>
      <c r="Q13" s="176">
        <f t="shared" si="1"/>
        <v>88</v>
      </c>
      <c r="R13" s="176"/>
      <c r="S13" s="176">
        <v>1</v>
      </c>
      <c r="T13" s="176"/>
      <c r="U13" s="176">
        <v>73</v>
      </c>
      <c r="V13" s="176"/>
      <c r="W13" s="176">
        <v>12</v>
      </c>
      <c r="X13" s="176"/>
      <c r="Y13" s="176"/>
      <c r="Z13" s="176">
        <v>2</v>
      </c>
      <c r="AA13" s="176"/>
      <c r="AB13" s="5"/>
      <c r="AC13" s="174" t="s">
        <v>17</v>
      </c>
      <c r="AD13" s="174"/>
      <c r="AE13" s="175">
        <v>1</v>
      </c>
      <c r="AF13" s="176"/>
      <c r="AG13" s="170">
        <v>19</v>
      </c>
      <c r="AH13" s="170"/>
      <c r="AI13" s="92">
        <f t="shared" si="2"/>
        <v>28</v>
      </c>
      <c r="AJ13" s="92">
        <v>23</v>
      </c>
      <c r="AK13" s="92">
        <v>5</v>
      </c>
      <c r="AL13" s="170">
        <v>22</v>
      </c>
      <c r="AM13" s="170"/>
      <c r="AN13" s="170">
        <v>5</v>
      </c>
      <c r="AO13" s="170"/>
      <c r="AP13" s="170">
        <v>1</v>
      </c>
      <c r="AQ13" s="170"/>
      <c r="AR13" s="170" t="s">
        <v>215</v>
      </c>
      <c r="AS13" s="170"/>
      <c r="AT13" s="170">
        <f t="shared" si="3"/>
        <v>3</v>
      </c>
      <c r="AU13" s="170"/>
      <c r="AV13" s="170">
        <v>1</v>
      </c>
      <c r="AW13" s="170"/>
      <c r="AX13" s="170">
        <v>2</v>
      </c>
      <c r="AY13" s="170"/>
      <c r="AZ13" s="170">
        <f t="shared" si="4"/>
        <v>655</v>
      </c>
      <c r="BA13" s="170"/>
      <c r="BB13" s="170">
        <v>339</v>
      </c>
      <c r="BC13" s="170"/>
      <c r="BD13" s="170">
        <v>316</v>
      </c>
      <c r="BE13" s="170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</row>
    <row r="14" spans="1:75" ht="15" customHeight="1">
      <c r="A14" s="204"/>
      <c r="B14" s="16" t="s">
        <v>15</v>
      </c>
      <c r="C14" s="175">
        <v>64</v>
      </c>
      <c r="D14" s="176"/>
      <c r="E14" s="176">
        <v>65</v>
      </c>
      <c r="F14" s="176"/>
      <c r="G14" s="176">
        <v>1</v>
      </c>
      <c r="H14" s="176"/>
      <c r="I14" s="176">
        <v>390</v>
      </c>
      <c r="J14" s="176"/>
      <c r="K14" s="176">
        <f t="shared" si="0"/>
        <v>11485</v>
      </c>
      <c r="L14" s="176"/>
      <c r="M14" s="176">
        <v>5844</v>
      </c>
      <c r="N14" s="176"/>
      <c r="O14" s="176">
        <v>5641</v>
      </c>
      <c r="P14" s="176"/>
      <c r="Q14" s="176">
        <f t="shared" si="1"/>
        <v>557</v>
      </c>
      <c r="R14" s="176"/>
      <c r="S14" s="176">
        <v>34</v>
      </c>
      <c r="T14" s="176"/>
      <c r="U14" s="176">
        <v>485</v>
      </c>
      <c r="V14" s="176"/>
      <c r="W14" s="176">
        <v>19</v>
      </c>
      <c r="X14" s="176"/>
      <c r="Y14" s="176"/>
      <c r="Z14" s="176">
        <v>19</v>
      </c>
      <c r="AA14" s="176"/>
      <c r="AB14" s="5"/>
      <c r="AC14" s="174" t="s">
        <v>18</v>
      </c>
      <c r="AD14" s="174"/>
      <c r="AE14" s="175">
        <v>1</v>
      </c>
      <c r="AF14" s="176"/>
      <c r="AG14" s="170">
        <v>12</v>
      </c>
      <c r="AH14" s="170"/>
      <c r="AI14" s="92">
        <f t="shared" si="2"/>
        <v>27</v>
      </c>
      <c r="AJ14" s="92">
        <v>20</v>
      </c>
      <c r="AK14" s="92">
        <v>7</v>
      </c>
      <c r="AL14" s="170">
        <v>17</v>
      </c>
      <c r="AM14" s="170"/>
      <c r="AN14" s="170">
        <v>6</v>
      </c>
      <c r="AO14" s="170"/>
      <c r="AP14" s="170">
        <v>3</v>
      </c>
      <c r="AQ14" s="170"/>
      <c r="AR14" s="170">
        <v>1</v>
      </c>
      <c r="AS14" s="170"/>
      <c r="AT14" s="170">
        <f t="shared" si="3"/>
        <v>3</v>
      </c>
      <c r="AU14" s="170"/>
      <c r="AV14" s="170">
        <v>1</v>
      </c>
      <c r="AW14" s="170"/>
      <c r="AX14" s="170">
        <v>2</v>
      </c>
      <c r="AY14" s="170"/>
      <c r="AZ14" s="170">
        <f t="shared" si="4"/>
        <v>525</v>
      </c>
      <c r="BA14" s="170"/>
      <c r="BB14" s="170">
        <v>272</v>
      </c>
      <c r="BC14" s="170"/>
      <c r="BD14" s="170">
        <v>253</v>
      </c>
      <c r="BE14" s="170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</row>
    <row r="15" spans="1:75" ht="15" customHeight="1">
      <c r="A15" s="204" t="s">
        <v>246</v>
      </c>
      <c r="B15" s="16" t="s">
        <v>7</v>
      </c>
      <c r="C15" s="175">
        <f aca="true" t="shared" si="5" ref="C15:C28">SUM(E15:H15)</f>
        <v>331</v>
      </c>
      <c r="D15" s="176"/>
      <c r="E15" s="176">
        <f>SUM(E16:F18)</f>
        <v>298</v>
      </c>
      <c r="F15" s="176"/>
      <c r="G15" s="176">
        <f>SUM(G16:H18)</f>
        <v>33</v>
      </c>
      <c r="H15" s="176"/>
      <c r="I15" s="176">
        <f>SUM(I16:J18)</f>
        <v>3443</v>
      </c>
      <c r="J15" s="176"/>
      <c r="K15" s="176">
        <f t="shared" si="0"/>
        <v>110183</v>
      </c>
      <c r="L15" s="176"/>
      <c r="M15" s="176">
        <f>SUM(M16:N18)</f>
        <v>56365</v>
      </c>
      <c r="N15" s="176"/>
      <c r="O15" s="176">
        <f>SUM(O16:P18)</f>
        <v>53818</v>
      </c>
      <c r="P15" s="176"/>
      <c r="Q15" s="176">
        <f t="shared" si="1"/>
        <v>4723</v>
      </c>
      <c r="R15" s="176"/>
      <c r="S15" s="176">
        <f>SUM(S16:T18)</f>
        <v>1851</v>
      </c>
      <c r="T15" s="176"/>
      <c r="U15" s="176">
        <f>SUM(U16:V18)</f>
        <v>2817</v>
      </c>
      <c r="V15" s="176"/>
      <c r="W15" s="176">
        <f>SUM(W16:X18)</f>
        <v>26</v>
      </c>
      <c r="X15" s="176"/>
      <c r="Y15" s="176"/>
      <c r="Z15" s="176">
        <f>SUM(Z16:AA18)</f>
        <v>29</v>
      </c>
      <c r="AA15" s="176"/>
      <c r="AB15" s="5"/>
      <c r="AC15" s="174" t="s">
        <v>19</v>
      </c>
      <c r="AD15" s="174"/>
      <c r="AE15" s="175">
        <v>1</v>
      </c>
      <c r="AF15" s="176"/>
      <c r="AG15" s="170" t="s">
        <v>215</v>
      </c>
      <c r="AH15" s="170"/>
      <c r="AI15" s="92">
        <f t="shared" si="2"/>
        <v>29</v>
      </c>
      <c r="AJ15" s="92">
        <v>25</v>
      </c>
      <c r="AK15" s="92">
        <v>4</v>
      </c>
      <c r="AL15" s="170">
        <v>20</v>
      </c>
      <c r="AM15" s="170"/>
      <c r="AN15" s="170">
        <v>3</v>
      </c>
      <c r="AO15" s="170"/>
      <c r="AP15" s="170">
        <v>5</v>
      </c>
      <c r="AQ15" s="170"/>
      <c r="AR15" s="170">
        <v>1</v>
      </c>
      <c r="AS15" s="170"/>
      <c r="AT15" s="170">
        <f t="shared" si="3"/>
        <v>17</v>
      </c>
      <c r="AU15" s="170"/>
      <c r="AV15" s="170">
        <v>10</v>
      </c>
      <c r="AW15" s="170"/>
      <c r="AX15" s="170">
        <v>7</v>
      </c>
      <c r="AY15" s="170"/>
      <c r="AZ15" s="170">
        <f t="shared" si="4"/>
        <v>410</v>
      </c>
      <c r="BA15" s="170"/>
      <c r="BB15" s="170">
        <v>287</v>
      </c>
      <c r="BC15" s="170"/>
      <c r="BD15" s="170">
        <v>123</v>
      </c>
      <c r="BE15" s="170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</row>
    <row r="16" spans="1:75" ht="15" customHeight="1">
      <c r="A16" s="204"/>
      <c r="B16" s="16" t="s">
        <v>13</v>
      </c>
      <c r="C16" s="175">
        <f t="shared" si="5"/>
        <v>1</v>
      </c>
      <c r="D16" s="176"/>
      <c r="E16" s="176">
        <v>1</v>
      </c>
      <c r="F16" s="176"/>
      <c r="G16" s="176" t="s">
        <v>260</v>
      </c>
      <c r="H16" s="176"/>
      <c r="I16" s="176">
        <v>19</v>
      </c>
      <c r="J16" s="176"/>
      <c r="K16" s="176">
        <f t="shared" si="0"/>
        <v>655</v>
      </c>
      <c r="L16" s="176"/>
      <c r="M16" s="176">
        <v>339</v>
      </c>
      <c r="N16" s="176"/>
      <c r="O16" s="176">
        <v>316</v>
      </c>
      <c r="P16" s="176"/>
      <c r="Q16" s="176">
        <f t="shared" si="1"/>
        <v>28</v>
      </c>
      <c r="R16" s="176"/>
      <c r="S16" s="176">
        <v>22</v>
      </c>
      <c r="T16" s="176"/>
      <c r="U16" s="176">
        <v>5</v>
      </c>
      <c r="V16" s="176"/>
      <c r="W16" s="176">
        <v>1</v>
      </c>
      <c r="X16" s="176"/>
      <c r="Y16" s="176"/>
      <c r="Z16" s="176" t="s">
        <v>261</v>
      </c>
      <c r="AA16" s="176"/>
      <c r="AB16" s="5"/>
      <c r="AC16" s="174" t="s">
        <v>33</v>
      </c>
      <c r="AD16" s="174"/>
      <c r="AE16" s="175">
        <v>1</v>
      </c>
      <c r="AF16" s="176"/>
      <c r="AG16" s="170" t="s">
        <v>260</v>
      </c>
      <c r="AH16" s="170"/>
      <c r="AI16" s="92">
        <f t="shared" si="2"/>
        <v>110</v>
      </c>
      <c r="AJ16" s="92">
        <v>107</v>
      </c>
      <c r="AK16" s="92">
        <v>3</v>
      </c>
      <c r="AL16" s="170">
        <v>60</v>
      </c>
      <c r="AM16" s="170"/>
      <c r="AN16" s="170" t="s">
        <v>258</v>
      </c>
      <c r="AO16" s="170"/>
      <c r="AP16" s="170">
        <v>47</v>
      </c>
      <c r="AQ16" s="170"/>
      <c r="AR16" s="170">
        <v>3</v>
      </c>
      <c r="AS16" s="170"/>
      <c r="AT16" s="170">
        <f t="shared" si="3"/>
        <v>69</v>
      </c>
      <c r="AU16" s="170"/>
      <c r="AV16" s="170">
        <v>53</v>
      </c>
      <c r="AW16" s="170"/>
      <c r="AX16" s="170">
        <v>16</v>
      </c>
      <c r="AY16" s="170"/>
      <c r="AZ16" s="170">
        <f t="shared" si="4"/>
        <v>796</v>
      </c>
      <c r="BA16" s="170"/>
      <c r="BB16" s="170">
        <v>772</v>
      </c>
      <c r="BC16" s="170"/>
      <c r="BD16" s="170">
        <v>24</v>
      </c>
      <c r="BE16" s="170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</row>
    <row r="17" spans="1:75" ht="15" customHeight="1">
      <c r="A17" s="204"/>
      <c r="B17" s="16" t="s">
        <v>14</v>
      </c>
      <c r="C17" s="175">
        <f t="shared" si="5"/>
        <v>329</v>
      </c>
      <c r="D17" s="176"/>
      <c r="E17" s="176">
        <v>296</v>
      </c>
      <c r="F17" s="176"/>
      <c r="G17" s="176">
        <v>33</v>
      </c>
      <c r="H17" s="176"/>
      <c r="I17" s="176">
        <v>3418</v>
      </c>
      <c r="J17" s="176"/>
      <c r="K17" s="176">
        <f t="shared" si="0"/>
        <v>109443</v>
      </c>
      <c r="L17" s="176"/>
      <c r="M17" s="176">
        <v>56001</v>
      </c>
      <c r="N17" s="176"/>
      <c r="O17" s="176">
        <v>53442</v>
      </c>
      <c r="P17" s="176"/>
      <c r="Q17" s="176">
        <f t="shared" si="1"/>
        <v>4683</v>
      </c>
      <c r="R17" s="176"/>
      <c r="S17" s="176">
        <v>1827</v>
      </c>
      <c r="T17" s="176"/>
      <c r="U17" s="176">
        <v>2806</v>
      </c>
      <c r="V17" s="176"/>
      <c r="W17" s="176">
        <v>25</v>
      </c>
      <c r="X17" s="176"/>
      <c r="Y17" s="176"/>
      <c r="Z17" s="176">
        <v>25</v>
      </c>
      <c r="AA17" s="176"/>
      <c r="AB17" s="5"/>
      <c r="AC17" s="174" t="s">
        <v>20</v>
      </c>
      <c r="AD17" s="174"/>
      <c r="AE17" s="175">
        <v>1</v>
      </c>
      <c r="AF17" s="176"/>
      <c r="AG17" s="170" t="s">
        <v>270</v>
      </c>
      <c r="AH17" s="170"/>
      <c r="AI17" s="92">
        <f t="shared" si="2"/>
        <v>130</v>
      </c>
      <c r="AJ17" s="92">
        <v>98</v>
      </c>
      <c r="AK17" s="92">
        <v>32</v>
      </c>
      <c r="AL17" s="170">
        <v>32</v>
      </c>
      <c r="AM17" s="170"/>
      <c r="AN17" s="170">
        <v>17</v>
      </c>
      <c r="AO17" s="170"/>
      <c r="AP17" s="170">
        <v>66</v>
      </c>
      <c r="AQ17" s="170"/>
      <c r="AR17" s="170">
        <v>15</v>
      </c>
      <c r="AS17" s="170"/>
      <c r="AT17" s="170">
        <f t="shared" si="3"/>
        <v>18</v>
      </c>
      <c r="AU17" s="170"/>
      <c r="AV17" s="170">
        <v>13</v>
      </c>
      <c r="AW17" s="170"/>
      <c r="AX17" s="170">
        <v>5</v>
      </c>
      <c r="AY17" s="170"/>
      <c r="AZ17" s="170">
        <f t="shared" si="4"/>
        <v>528</v>
      </c>
      <c r="BA17" s="170"/>
      <c r="BB17" s="170">
        <v>124</v>
      </c>
      <c r="BC17" s="170"/>
      <c r="BD17" s="170">
        <v>404</v>
      </c>
      <c r="BE17" s="170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</row>
    <row r="18" spans="1:75" ht="15" customHeight="1">
      <c r="A18" s="204"/>
      <c r="B18" s="16" t="s">
        <v>15</v>
      </c>
      <c r="C18" s="175">
        <f t="shared" si="5"/>
        <v>1</v>
      </c>
      <c r="D18" s="176"/>
      <c r="E18" s="176">
        <v>1</v>
      </c>
      <c r="F18" s="176"/>
      <c r="G18" s="176" t="s">
        <v>261</v>
      </c>
      <c r="H18" s="176"/>
      <c r="I18" s="176">
        <v>6</v>
      </c>
      <c r="J18" s="176"/>
      <c r="K18" s="176">
        <f t="shared" si="0"/>
        <v>85</v>
      </c>
      <c r="L18" s="176"/>
      <c r="M18" s="176">
        <v>25</v>
      </c>
      <c r="N18" s="176"/>
      <c r="O18" s="176">
        <v>60</v>
      </c>
      <c r="P18" s="176"/>
      <c r="Q18" s="176">
        <f t="shared" si="1"/>
        <v>12</v>
      </c>
      <c r="R18" s="176"/>
      <c r="S18" s="176">
        <v>2</v>
      </c>
      <c r="T18" s="176"/>
      <c r="U18" s="176">
        <v>6</v>
      </c>
      <c r="V18" s="176"/>
      <c r="W18" s="176" t="s">
        <v>262</v>
      </c>
      <c r="X18" s="176"/>
      <c r="Y18" s="176"/>
      <c r="Z18" s="176">
        <v>4</v>
      </c>
      <c r="AA18" s="176"/>
      <c r="AB18" s="5"/>
      <c r="AC18" s="174" t="s">
        <v>21</v>
      </c>
      <c r="AD18" s="174"/>
      <c r="AE18" s="175">
        <v>1</v>
      </c>
      <c r="AF18" s="176"/>
      <c r="AG18" s="170" t="s">
        <v>258</v>
      </c>
      <c r="AH18" s="170"/>
      <c r="AI18" s="92">
        <f t="shared" si="2"/>
        <v>1674</v>
      </c>
      <c r="AJ18" s="92">
        <v>1037</v>
      </c>
      <c r="AK18" s="92">
        <v>637</v>
      </c>
      <c r="AL18" s="170">
        <v>631</v>
      </c>
      <c r="AM18" s="170"/>
      <c r="AN18" s="170">
        <v>614</v>
      </c>
      <c r="AO18" s="170"/>
      <c r="AP18" s="170">
        <v>406</v>
      </c>
      <c r="AQ18" s="170"/>
      <c r="AR18" s="170">
        <v>23</v>
      </c>
      <c r="AS18" s="170"/>
      <c r="AT18" s="170">
        <f t="shared" si="3"/>
        <v>1245</v>
      </c>
      <c r="AU18" s="170"/>
      <c r="AV18" s="170">
        <v>631</v>
      </c>
      <c r="AW18" s="170"/>
      <c r="AX18" s="170">
        <v>614</v>
      </c>
      <c r="AY18" s="170"/>
      <c r="AZ18" s="170">
        <f t="shared" si="4"/>
        <v>7044</v>
      </c>
      <c r="BA18" s="170"/>
      <c r="BB18" s="170">
        <v>5647</v>
      </c>
      <c r="BC18" s="170"/>
      <c r="BD18" s="170">
        <v>1397</v>
      </c>
      <c r="BE18" s="170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</row>
    <row r="19" spans="1:75" ht="15" customHeight="1">
      <c r="A19" s="204" t="s">
        <v>247</v>
      </c>
      <c r="B19" s="16" t="s">
        <v>7</v>
      </c>
      <c r="C19" s="175">
        <f t="shared" si="5"/>
        <v>112</v>
      </c>
      <c r="D19" s="176"/>
      <c r="E19" s="176">
        <f>SUM(E20:F22)</f>
        <v>109</v>
      </c>
      <c r="F19" s="176"/>
      <c r="G19" s="176">
        <f>SUM(G20:H22)</f>
        <v>3</v>
      </c>
      <c r="H19" s="176"/>
      <c r="I19" s="176">
        <f>SUM(I20:J22)</f>
        <v>1220</v>
      </c>
      <c r="J19" s="176"/>
      <c r="K19" s="176">
        <f t="shared" si="0"/>
        <v>45980</v>
      </c>
      <c r="L19" s="176"/>
      <c r="M19" s="176">
        <f>SUM(M20:N22)</f>
        <v>23535</v>
      </c>
      <c r="N19" s="176"/>
      <c r="O19" s="176">
        <f>SUM(O20:P22)</f>
        <v>22445</v>
      </c>
      <c r="P19" s="176"/>
      <c r="Q19" s="176">
        <f t="shared" si="1"/>
        <v>2370</v>
      </c>
      <c r="R19" s="176"/>
      <c r="S19" s="176">
        <f>SUM(S20:T22)</f>
        <v>1534</v>
      </c>
      <c r="T19" s="176"/>
      <c r="U19" s="176">
        <f>SUM(U20:V22)</f>
        <v>772</v>
      </c>
      <c r="V19" s="176"/>
      <c r="W19" s="176">
        <f>SUM(W20:X22)</f>
        <v>31</v>
      </c>
      <c r="X19" s="176"/>
      <c r="Y19" s="176"/>
      <c r="Z19" s="176">
        <f>SUM(Z20:AA22)</f>
        <v>33</v>
      </c>
      <c r="AA19" s="176"/>
      <c r="AB19" s="5"/>
      <c r="AC19" s="174" t="s">
        <v>23</v>
      </c>
      <c r="AD19" s="174"/>
      <c r="AE19" s="175" t="s">
        <v>260</v>
      </c>
      <c r="AF19" s="176"/>
      <c r="AG19" s="170" t="s">
        <v>261</v>
      </c>
      <c r="AH19" s="170"/>
      <c r="AI19" s="92" t="s">
        <v>261</v>
      </c>
      <c r="AJ19" s="92" t="s">
        <v>262</v>
      </c>
      <c r="AK19" s="92" t="s">
        <v>261</v>
      </c>
      <c r="AL19" s="170" t="s">
        <v>258</v>
      </c>
      <c r="AM19" s="170"/>
      <c r="AN19" s="170" t="s">
        <v>262</v>
      </c>
      <c r="AO19" s="170"/>
      <c r="AP19" s="170" t="s">
        <v>262</v>
      </c>
      <c r="AQ19" s="170"/>
      <c r="AR19" s="170" t="s">
        <v>261</v>
      </c>
      <c r="AS19" s="170"/>
      <c r="AT19" s="170" t="s">
        <v>260</v>
      </c>
      <c r="AU19" s="170"/>
      <c r="AV19" s="170" t="s">
        <v>260</v>
      </c>
      <c r="AW19" s="170"/>
      <c r="AX19" s="170" t="s">
        <v>260</v>
      </c>
      <c r="AY19" s="170"/>
      <c r="AZ19" s="170" t="s">
        <v>262</v>
      </c>
      <c r="BA19" s="170"/>
      <c r="BB19" s="170" t="s">
        <v>215</v>
      </c>
      <c r="BC19" s="170"/>
      <c r="BD19" s="170" t="s">
        <v>215</v>
      </c>
      <c r="BE19" s="170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</row>
    <row r="20" spans="1:75" ht="15" customHeight="1">
      <c r="A20" s="204"/>
      <c r="B20" s="16" t="s">
        <v>13</v>
      </c>
      <c r="C20" s="175">
        <f t="shared" si="5"/>
        <v>1</v>
      </c>
      <c r="D20" s="176"/>
      <c r="E20" s="176">
        <v>1</v>
      </c>
      <c r="F20" s="176"/>
      <c r="G20" s="176" t="s">
        <v>261</v>
      </c>
      <c r="H20" s="176"/>
      <c r="I20" s="176">
        <v>12</v>
      </c>
      <c r="J20" s="176"/>
      <c r="K20" s="176">
        <f t="shared" si="0"/>
        <v>525</v>
      </c>
      <c r="L20" s="176"/>
      <c r="M20" s="176">
        <v>272</v>
      </c>
      <c r="N20" s="176"/>
      <c r="O20" s="176">
        <v>253</v>
      </c>
      <c r="P20" s="176"/>
      <c r="Q20" s="176">
        <f t="shared" si="1"/>
        <v>27</v>
      </c>
      <c r="R20" s="176"/>
      <c r="S20" s="176">
        <v>17</v>
      </c>
      <c r="T20" s="176"/>
      <c r="U20" s="176">
        <v>6</v>
      </c>
      <c r="V20" s="176"/>
      <c r="W20" s="176">
        <v>3</v>
      </c>
      <c r="X20" s="176"/>
      <c r="Y20" s="176"/>
      <c r="Z20" s="176">
        <v>1</v>
      </c>
      <c r="AA20" s="176"/>
      <c r="AB20" s="5"/>
      <c r="AC20" s="174" t="s">
        <v>25</v>
      </c>
      <c r="AD20" s="174"/>
      <c r="AE20" s="175">
        <v>1</v>
      </c>
      <c r="AF20" s="176"/>
      <c r="AG20" s="170">
        <v>9</v>
      </c>
      <c r="AH20" s="170"/>
      <c r="AI20" s="92">
        <f>SUM(AJ20:AK20)</f>
        <v>27</v>
      </c>
      <c r="AJ20" s="92">
        <v>18</v>
      </c>
      <c r="AK20" s="92">
        <v>9</v>
      </c>
      <c r="AL20" s="170">
        <v>13</v>
      </c>
      <c r="AM20" s="170"/>
      <c r="AN20" s="170">
        <v>7</v>
      </c>
      <c r="AO20" s="170"/>
      <c r="AP20" s="170">
        <v>5</v>
      </c>
      <c r="AQ20" s="170"/>
      <c r="AR20" s="170">
        <v>2</v>
      </c>
      <c r="AS20" s="170"/>
      <c r="AT20" s="170">
        <f>SUM(AV20:AY20)</f>
        <v>6</v>
      </c>
      <c r="AU20" s="170"/>
      <c r="AV20" s="170">
        <v>4</v>
      </c>
      <c r="AW20" s="170"/>
      <c r="AX20" s="170">
        <v>2</v>
      </c>
      <c r="AY20" s="170"/>
      <c r="AZ20" s="170">
        <f>SUM(BB20:BE20)</f>
        <v>77</v>
      </c>
      <c r="BA20" s="170"/>
      <c r="BB20" s="170">
        <v>48</v>
      </c>
      <c r="BC20" s="170"/>
      <c r="BD20" s="170">
        <v>29</v>
      </c>
      <c r="BE20" s="170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</row>
    <row r="21" spans="1:75" ht="15" customHeight="1">
      <c r="A21" s="204"/>
      <c r="B21" s="16" t="s">
        <v>14</v>
      </c>
      <c r="C21" s="175">
        <f t="shared" si="5"/>
        <v>109</v>
      </c>
      <c r="D21" s="176"/>
      <c r="E21" s="176">
        <v>106</v>
      </c>
      <c r="F21" s="176"/>
      <c r="G21" s="176">
        <v>3</v>
      </c>
      <c r="H21" s="176"/>
      <c r="I21" s="176">
        <v>1202</v>
      </c>
      <c r="J21" s="176"/>
      <c r="K21" s="176">
        <f t="shared" si="0"/>
        <v>45303</v>
      </c>
      <c r="L21" s="176"/>
      <c r="M21" s="176">
        <v>23215</v>
      </c>
      <c r="N21" s="176"/>
      <c r="O21" s="176">
        <v>22088</v>
      </c>
      <c r="P21" s="176"/>
      <c r="Q21" s="176">
        <f t="shared" si="1"/>
        <v>2301</v>
      </c>
      <c r="R21" s="176"/>
      <c r="S21" s="176">
        <v>1514</v>
      </c>
      <c r="T21" s="176"/>
      <c r="U21" s="176">
        <v>763</v>
      </c>
      <c r="V21" s="176"/>
      <c r="W21" s="176">
        <v>7</v>
      </c>
      <c r="X21" s="176"/>
      <c r="Y21" s="176"/>
      <c r="Z21" s="176">
        <v>17</v>
      </c>
      <c r="AA21" s="176"/>
      <c r="AB21" s="5"/>
      <c r="AC21" s="194"/>
      <c r="AD21" s="194"/>
      <c r="AE21" s="195"/>
      <c r="AF21" s="171"/>
      <c r="AG21" s="171"/>
      <c r="AH21" s="171"/>
      <c r="AI21" s="13"/>
      <c r="AJ21" s="13"/>
      <c r="AK21" s="13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</row>
    <row r="22" spans="1:75" ht="15" customHeight="1">
      <c r="A22" s="204"/>
      <c r="B22" s="16" t="s">
        <v>15</v>
      </c>
      <c r="C22" s="175">
        <f t="shared" si="5"/>
        <v>2</v>
      </c>
      <c r="D22" s="176"/>
      <c r="E22" s="176">
        <v>2</v>
      </c>
      <c r="F22" s="176"/>
      <c r="G22" s="176" t="s">
        <v>258</v>
      </c>
      <c r="H22" s="176"/>
      <c r="I22" s="176">
        <v>6</v>
      </c>
      <c r="J22" s="176"/>
      <c r="K22" s="176">
        <f t="shared" si="0"/>
        <v>152</v>
      </c>
      <c r="L22" s="176"/>
      <c r="M22" s="176">
        <v>48</v>
      </c>
      <c r="N22" s="176"/>
      <c r="O22" s="176">
        <v>104</v>
      </c>
      <c r="P22" s="176"/>
      <c r="Q22" s="176">
        <f t="shared" si="1"/>
        <v>42</v>
      </c>
      <c r="R22" s="176"/>
      <c r="S22" s="176">
        <v>3</v>
      </c>
      <c r="T22" s="176"/>
      <c r="U22" s="176">
        <v>3</v>
      </c>
      <c r="V22" s="176"/>
      <c r="W22" s="176">
        <v>21</v>
      </c>
      <c r="X22" s="176"/>
      <c r="Y22" s="176"/>
      <c r="Z22" s="176">
        <v>15</v>
      </c>
      <c r="AA22" s="176"/>
      <c r="AB22" s="5"/>
      <c r="AC22" s="82" t="s">
        <v>252</v>
      </c>
      <c r="AD22" s="17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</row>
    <row r="23" spans="1:75" ht="15" customHeight="1">
      <c r="A23" s="204" t="s">
        <v>19</v>
      </c>
      <c r="B23" s="16" t="s">
        <v>7</v>
      </c>
      <c r="C23" s="175">
        <f t="shared" si="5"/>
        <v>62</v>
      </c>
      <c r="D23" s="176"/>
      <c r="E23" s="176">
        <f>SUM(E24:F26)</f>
        <v>61</v>
      </c>
      <c r="F23" s="176"/>
      <c r="G23" s="176">
        <f>SUM(G24:H26)</f>
        <v>1</v>
      </c>
      <c r="H23" s="176"/>
      <c r="I23" s="176" t="s">
        <v>262</v>
      </c>
      <c r="J23" s="176"/>
      <c r="K23" s="176">
        <f t="shared" si="0"/>
        <v>43756</v>
      </c>
      <c r="L23" s="176"/>
      <c r="M23" s="176">
        <f>SUM(M24:N26)</f>
        <v>21740</v>
      </c>
      <c r="N23" s="176"/>
      <c r="O23" s="176">
        <f>SUM(O24:P26)</f>
        <v>22016</v>
      </c>
      <c r="P23" s="176"/>
      <c r="Q23" s="176">
        <f t="shared" si="1"/>
        <v>2860</v>
      </c>
      <c r="R23" s="176"/>
      <c r="S23" s="176">
        <f>SUM(S24:T26)</f>
        <v>2030</v>
      </c>
      <c r="T23" s="176"/>
      <c r="U23" s="176">
        <f>SUM(U24:V26)</f>
        <v>454</v>
      </c>
      <c r="V23" s="176"/>
      <c r="W23" s="176">
        <f>SUM(W24:X26)</f>
        <v>220</v>
      </c>
      <c r="X23" s="176"/>
      <c r="Y23" s="176"/>
      <c r="Z23" s="176">
        <f>SUM(Z24:AA26)</f>
        <v>156</v>
      </c>
      <c r="AA23" s="176"/>
      <c r="AB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</row>
    <row r="24" spans="1:75" ht="15" customHeight="1">
      <c r="A24" s="204"/>
      <c r="B24" s="16" t="s">
        <v>13</v>
      </c>
      <c r="C24" s="175">
        <f t="shared" si="5"/>
        <v>1</v>
      </c>
      <c r="D24" s="176"/>
      <c r="E24" s="176">
        <v>1</v>
      </c>
      <c r="F24" s="176"/>
      <c r="G24" s="176" t="s">
        <v>262</v>
      </c>
      <c r="H24" s="176"/>
      <c r="I24" s="176" t="s">
        <v>261</v>
      </c>
      <c r="J24" s="176"/>
      <c r="K24" s="176">
        <f t="shared" si="0"/>
        <v>410</v>
      </c>
      <c r="L24" s="176"/>
      <c r="M24" s="176">
        <v>287</v>
      </c>
      <c r="N24" s="176"/>
      <c r="O24" s="176">
        <v>123</v>
      </c>
      <c r="P24" s="176"/>
      <c r="Q24" s="176">
        <f t="shared" si="1"/>
        <v>29</v>
      </c>
      <c r="R24" s="176"/>
      <c r="S24" s="176">
        <v>20</v>
      </c>
      <c r="T24" s="176"/>
      <c r="U24" s="176">
        <v>3</v>
      </c>
      <c r="V24" s="176"/>
      <c r="W24" s="176">
        <v>5</v>
      </c>
      <c r="X24" s="176"/>
      <c r="Y24" s="176"/>
      <c r="Z24" s="176">
        <v>1</v>
      </c>
      <c r="AA24" s="17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</row>
    <row r="25" spans="1:75" ht="15" customHeight="1">
      <c r="A25" s="204"/>
      <c r="B25" s="16" t="s">
        <v>14</v>
      </c>
      <c r="C25" s="175">
        <f t="shared" si="5"/>
        <v>53</v>
      </c>
      <c r="D25" s="176"/>
      <c r="E25" s="176">
        <v>52</v>
      </c>
      <c r="F25" s="176"/>
      <c r="G25" s="176">
        <v>1</v>
      </c>
      <c r="H25" s="176"/>
      <c r="I25" s="176" t="s">
        <v>260</v>
      </c>
      <c r="J25" s="176"/>
      <c r="K25" s="176">
        <f t="shared" si="0"/>
        <v>35451</v>
      </c>
      <c r="L25" s="176"/>
      <c r="M25" s="176">
        <v>18497</v>
      </c>
      <c r="N25" s="176"/>
      <c r="O25" s="176">
        <v>16954</v>
      </c>
      <c r="P25" s="176"/>
      <c r="Q25" s="176">
        <f t="shared" si="1"/>
        <v>2369</v>
      </c>
      <c r="R25" s="176"/>
      <c r="S25" s="176">
        <v>1779</v>
      </c>
      <c r="T25" s="176"/>
      <c r="U25" s="176">
        <v>365</v>
      </c>
      <c r="V25" s="176"/>
      <c r="W25" s="176">
        <v>129</v>
      </c>
      <c r="X25" s="176"/>
      <c r="Y25" s="176"/>
      <c r="Z25" s="176">
        <v>96</v>
      </c>
      <c r="AA25" s="176"/>
      <c r="AB25" s="5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  <c r="BC25" s="203"/>
      <c r="BD25" s="203"/>
      <c r="BE25" s="203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</row>
    <row r="26" spans="1:75" ht="15" customHeight="1">
      <c r="A26" s="204"/>
      <c r="B26" s="16" t="s">
        <v>15</v>
      </c>
      <c r="C26" s="175">
        <f t="shared" si="5"/>
        <v>8</v>
      </c>
      <c r="D26" s="176"/>
      <c r="E26" s="176">
        <v>8</v>
      </c>
      <c r="F26" s="176"/>
      <c r="G26" s="176" t="s">
        <v>260</v>
      </c>
      <c r="H26" s="176"/>
      <c r="I26" s="176" t="s">
        <v>260</v>
      </c>
      <c r="J26" s="176"/>
      <c r="K26" s="176">
        <f t="shared" si="0"/>
        <v>7895</v>
      </c>
      <c r="L26" s="176"/>
      <c r="M26" s="176">
        <v>2956</v>
      </c>
      <c r="N26" s="176"/>
      <c r="O26" s="176">
        <v>4939</v>
      </c>
      <c r="P26" s="176"/>
      <c r="Q26" s="176">
        <f t="shared" si="1"/>
        <v>462</v>
      </c>
      <c r="R26" s="176"/>
      <c r="S26" s="176">
        <v>231</v>
      </c>
      <c r="T26" s="176"/>
      <c r="U26" s="176">
        <v>86</v>
      </c>
      <c r="V26" s="176"/>
      <c r="W26" s="176">
        <v>86</v>
      </c>
      <c r="X26" s="176"/>
      <c r="Y26" s="176"/>
      <c r="Z26" s="176">
        <v>59</v>
      </c>
      <c r="AA26" s="17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</row>
    <row r="27" spans="1:75" ht="15" customHeight="1">
      <c r="A27" s="208" t="s">
        <v>186</v>
      </c>
      <c r="B27" s="16" t="s">
        <v>7</v>
      </c>
      <c r="C27" s="175">
        <f t="shared" si="5"/>
        <v>2</v>
      </c>
      <c r="D27" s="176"/>
      <c r="E27" s="176">
        <f>SUM(E28:F30)</f>
        <v>2</v>
      </c>
      <c r="F27" s="176"/>
      <c r="G27" s="176" t="s">
        <v>262</v>
      </c>
      <c r="H27" s="176"/>
      <c r="I27" s="176" t="s">
        <v>215</v>
      </c>
      <c r="J27" s="176"/>
      <c r="K27" s="176">
        <f t="shared" si="0"/>
        <v>1267</v>
      </c>
      <c r="L27" s="176"/>
      <c r="M27" s="176">
        <f>SUM(M28:N30)</f>
        <v>1242</v>
      </c>
      <c r="N27" s="176"/>
      <c r="O27" s="176">
        <v>25</v>
      </c>
      <c r="P27" s="176"/>
      <c r="Q27" s="176">
        <f t="shared" si="1"/>
        <v>144</v>
      </c>
      <c r="R27" s="176"/>
      <c r="S27" s="176">
        <f>SUM(S28:T30)</f>
        <v>88</v>
      </c>
      <c r="T27" s="176"/>
      <c r="U27" s="176" t="s">
        <v>215</v>
      </c>
      <c r="V27" s="176"/>
      <c r="W27" s="176">
        <f>SUM(W28:X30)</f>
        <v>53</v>
      </c>
      <c r="X27" s="176"/>
      <c r="Y27" s="176"/>
      <c r="Z27" s="176">
        <f>SUM(Z28:AA30)</f>
        <v>3</v>
      </c>
      <c r="AA27" s="176"/>
      <c r="AB27" s="5"/>
      <c r="AC27" s="210"/>
      <c r="AD27" s="210"/>
      <c r="AE27" s="210"/>
      <c r="AF27" s="210"/>
      <c r="AG27" s="210"/>
      <c r="AH27" s="210"/>
      <c r="AI27" s="210"/>
      <c r="AJ27" s="210"/>
      <c r="AK27" s="210"/>
      <c r="AL27" s="210"/>
      <c r="AM27" s="210"/>
      <c r="AN27" s="210"/>
      <c r="AO27" s="210"/>
      <c r="AP27" s="210"/>
      <c r="AQ27" s="210"/>
      <c r="AR27" s="210"/>
      <c r="AS27" s="210"/>
      <c r="AT27" s="210"/>
      <c r="AU27" s="210"/>
      <c r="AV27" s="210"/>
      <c r="AW27" s="210"/>
      <c r="AX27" s="210"/>
      <c r="AY27" s="210"/>
      <c r="AZ27" s="210"/>
      <c r="BA27" s="210"/>
      <c r="BB27" s="210"/>
      <c r="BC27" s="210"/>
      <c r="BD27" s="210"/>
      <c r="BE27" s="210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</row>
    <row r="28" spans="1:75" ht="15" customHeight="1">
      <c r="A28" s="208"/>
      <c r="B28" s="16" t="s">
        <v>13</v>
      </c>
      <c r="C28" s="175">
        <f t="shared" si="5"/>
        <v>1</v>
      </c>
      <c r="D28" s="176"/>
      <c r="E28" s="176">
        <v>1</v>
      </c>
      <c r="F28" s="176"/>
      <c r="G28" s="176" t="s">
        <v>215</v>
      </c>
      <c r="H28" s="176"/>
      <c r="I28" s="176" t="s">
        <v>263</v>
      </c>
      <c r="J28" s="176"/>
      <c r="K28" s="176">
        <f t="shared" si="0"/>
        <v>796</v>
      </c>
      <c r="L28" s="176"/>
      <c r="M28" s="176">
        <v>772</v>
      </c>
      <c r="N28" s="176"/>
      <c r="O28" s="176">
        <v>24</v>
      </c>
      <c r="P28" s="176"/>
      <c r="Q28" s="176">
        <f t="shared" si="1"/>
        <v>110</v>
      </c>
      <c r="R28" s="176"/>
      <c r="S28" s="176">
        <v>60</v>
      </c>
      <c r="T28" s="176"/>
      <c r="U28" s="176" t="s">
        <v>263</v>
      </c>
      <c r="V28" s="176"/>
      <c r="W28" s="176">
        <v>47</v>
      </c>
      <c r="X28" s="176"/>
      <c r="Y28" s="176"/>
      <c r="Z28" s="176">
        <v>3</v>
      </c>
      <c r="AA28" s="176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17"/>
      <c r="AR28" s="17"/>
      <c r="AS28" s="17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</row>
    <row r="29" spans="1:75" ht="15" customHeight="1">
      <c r="A29" s="208"/>
      <c r="B29" s="16" t="s">
        <v>14</v>
      </c>
      <c r="C29" s="175" t="s">
        <v>263</v>
      </c>
      <c r="D29" s="176"/>
      <c r="E29" s="176" t="s">
        <v>263</v>
      </c>
      <c r="F29" s="176"/>
      <c r="G29" s="176" t="s">
        <v>263</v>
      </c>
      <c r="H29" s="176"/>
      <c r="I29" s="176" t="s">
        <v>263</v>
      </c>
      <c r="J29" s="176"/>
      <c r="K29" s="176" t="s">
        <v>263</v>
      </c>
      <c r="L29" s="176"/>
      <c r="M29" s="176" t="s">
        <v>263</v>
      </c>
      <c r="N29" s="176"/>
      <c r="O29" s="176" t="s">
        <v>263</v>
      </c>
      <c r="P29" s="176"/>
      <c r="Q29" s="176" t="s">
        <v>263</v>
      </c>
      <c r="R29" s="176"/>
      <c r="S29" s="176" t="s">
        <v>263</v>
      </c>
      <c r="T29" s="176"/>
      <c r="U29" s="176" t="s">
        <v>263</v>
      </c>
      <c r="V29" s="176"/>
      <c r="W29" s="176" t="s">
        <v>263</v>
      </c>
      <c r="X29" s="176"/>
      <c r="Y29" s="176"/>
      <c r="Z29" s="176" t="s">
        <v>263</v>
      </c>
      <c r="AA29" s="176"/>
      <c r="AB29" s="5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</row>
    <row r="30" spans="1:75" ht="15" customHeight="1">
      <c r="A30" s="208"/>
      <c r="B30" s="16" t="s">
        <v>15</v>
      </c>
      <c r="C30" s="175">
        <f aca="true" t="shared" si="6" ref="C30:C43">SUM(E30:H30)</f>
        <v>1</v>
      </c>
      <c r="D30" s="176"/>
      <c r="E30" s="176">
        <v>1</v>
      </c>
      <c r="F30" s="176"/>
      <c r="G30" s="176" t="s">
        <v>263</v>
      </c>
      <c r="H30" s="176"/>
      <c r="I30" s="176" t="s">
        <v>263</v>
      </c>
      <c r="J30" s="176"/>
      <c r="K30" s="176">
        <v>471</v>
      </c>
      <c r="L30" s="176"/>
      <c r="M30" s="176">
        <v>470</v>
      </c>
      <c r="N30" s="176"/>
      <c r="O30" s="176" t="s">
        <v>263</v>
      </c>
      <c r="P30" s="176"/>
      <c r="Q30" s="176">
        <f>SUM(S30:AA30)</f>
        <v>34</v>
      </c>
      <c r="R30" s="176"/>
      <c r="S30" s="176">
        <v>28</v>
      </c>
      <c r="T30" s="176"/>
      <c r="U30" s="176" t="s">
        <v>263</v>
      </c>
      <c r="V30" s="176"/>
      <c r="W30" s="176">
        <v>6</v>
      </c>
      <c r="X30" s="176"/>
      <c r="Y30" s="176"/>
      <c r="Z30" s="176" t="s">
        <v>263</v>
      </c>
      <c r="AA30" s="176"/>
      <c r="AB30" s="5"/>
      <c r="AC30" s="209"/>
      <c r="AD30" s="23"/>
      <c r="AE30" s="209"/>
      <c r="AF30" s="209"/>
      <c r="AG30" s="209"/>
      <c r="AH30" s="209"/>
      <c r="AI30" s="23"/>
      <c r="AJ30" s="23"/>
      <c r="AK30" s="23"/>
      <c r="AL30" s="209"/>
      <c r="AM30" s="209"/>
      <c r="AN30" s="209"/>
      <c r="AO30" s="209"/>
      <c r="AP30" s="23"/>
      <c r="AQ30" s="209"/>
      <c r="AR30" s="209"/>
      <c r="AS30" s="23"/>
      <c r="AT30" s="209"/>
      <c r="AU30" s="209"/>
      <c r="AV30" s="23"/>
      <c r="AW30" s="23"/>
      <c r="AX30" s="23"/>
      <c r="AY30" s="23"/>
      <c r="AZ30" s="23"/>
      <c r="BA30" s="23"/>
      <c r="BB30" s="23"/>
      <c r="BC30" s="209"/>
      <c r="BD30" s="209"/>
      <c r="BE30" s="23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</row>
    <row r="31" spans="1:75" ht="18" customHeight="1">
      <c r="A31" s="204" t="s">
        <v>20</v>
      </c>
      <c r="B31" s="16" t="s">
        <v>7</v>
      </c>
      <c r="C31" s="175">
        <f t="shared" si="6"/>
        <v>6</v>
      </c>
      <c r="D31" s="176"/>
      <c r="E31" s="176">
        <f>SUM(E32:F34)</f>
        <v>6</v>
      </c>
      <c r="F31" s="176"/>
      <c r="G31" s="176" t="s">
        <v>263</v>
      </c>
      <c r="H31" s="176"/>
      <c r="I31" s="176" t="s">
        <v>263</v>
      </c>
      <c r="J31" s="176"/>
      <c r="K31" s="176">
        <f aca="true" t="shared" si="7" ref="K31:K43">SUM(M31:P31)</f>
        <v>3544</v>
      </c>
      <c r="L31" s="176"/>
      <c r="M31" s="176">
        <f>SUM(M32:N34)</f>
        <v>330</v>
      </c>
      <c r="N31" s="176"/>
      <c r="O31" s="176">
        <f>SUM(O32:P34)</f>
        <v>3214</v>
      </c>
      <c r="P31" s="176"/>
      <c r="Q31" s="176">
        <f>SUM(S31:AA31)</f>
        <v>468</v>
      </c>
      <c r="R31" s="176"/>
      <c r="S31" s="176">
        <f>SUM(S32:T34)</f>
        <v>145</v>
      </c>
      <c r="T31" s="176"/>
      <c r="U31" s="176">
        <f>SUM(U32:V34)</f>
        <v>70</v>
      </c>
      <c r="V31" s="176"/>
      <c r="W31" s="176">
        <f>SUM(W32:X34)</f>
        <v>199</v>
      </c>
      <c r="X31" s="176"/>
      <c r="Y31" s="176"/>
      <c r="Z31" s="176">
        <f>SUM(Z32:AA34)</f>
        <v>54</v>
      </c>
      <c r="AA31" s="176"/>
      <c r="AB31" s="5"/>
      <c r="AC31" s="177" t="s">
        <v>274</v>
      </c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</row>
    <row r="32" spans="1:75" ht="15" customHeight="1">
      <c r="A32" s="204"/>
      <c r="B32" s="16" t="s">
        <v>13</v>
      </c>
      <c r="C32" s="175">
        <f t="shared" si="6"/>
        <v>1</v>
      </c>
      <c r="D32" s="176"/>
      <c r="E32" s="176">
        <v>1</v>
      </c>
      <c r="F32" s="176"/>
      <c r="G32" s="176" t="s">
        <v>263</v>
      </c>
      <c r="H32" s="176"/>
      <c r="I32" s="176" t="s">
        <v>263</v>
      </c>
      <c r="J32" s="176"/>
      <c r="K32" s="176">
        <f t="shared" si="7"/>
        <v>528</v>
      </c>
      <c r="L32" s="176"/>
      <c r="M32" s="176">
        <v>124</v>
      </c>
      <c r="N32" s="176"/>
      <c r="O32" s="176">
        <v>404</v>
      </c>
      <c r="P32" s="176"/>
      <c r="Q32" s="176">
        <f>SUM(S32:AA32)</f>
        <v>130</v>
      </c>
      <c r="R32" s="176"/>
      <c r="S32" s="176">
        <v>32</v>
      </c>
      <c r="T32" s="176"/>
      <c r="U32" s="176">
        <v>17</v>
      </c>
      <c r="V32" s="176"/>
      <c r="W32" s="176">
        <v>66</v>
      </c>
      <c r="X32" s="176"/>
      <c r="Y32" s="176"/>
      <c r="Z32" s="176">
        <v>15</v>
      </c>
      <c r="AA32" s="176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</row>
    <row r="33" spans="1:75" ht="15" customHeight="1">
      <c r="A33" s="204"/>
      <c r="B33" s="16" t="s">
        <v>14</v>
      </c>
      <c r="C33" s="175">
        <f t="shared" si="6"/>
        <v>1</v>
      </c>
      <c r="D33" s="176"/>
      <c r="E33" s="176">
        <v>1</v>
      </c>
      <c r="F33" s="176"/>
      <c r="G33" s="176" t="s">
        <v>263</v>
      </c>
      <c r="H33" s="176"/>
      <c r="I33" s="176" t="s">
        <v>263</v>
      </c>
      <c r="J33" s="176"/>
      <c r="K33" s="176">
        <f t="shared" si="7"/>
        <v>213</v>
      </c>
      <c r="L33" s="176"/>
      <c r="M33" s="176">
        <v>183</v>
      </c>
      <c r="N33" s="176"/>
      <c r="O33" s="176">
        <v>30</v>
      </c>
      <c r="P33" s="176"/>
      <c r="Q33" s="176">
        <f>SUM(S33:AA33)</f>
        <v>67</v>
      </c>
      <c r="R33" s="176"/>
      <c r="S33" s="176">
        <v>33</v>
      </c>
      <c r="T33" s="176"/>
      <c r="U33" s="176">
        <v>2</v>
      </c>
      <c r="V33" s="176"/>
      <c r="W33" s="176">
        <v>31</v>
      </c>
      <c r="X33" s="176"/>
      <c r="Y33" s="176"/>
      <c r="Z33" s="176">
        <v>1</v>
      </c>
      <c r="AA33" s="176"/>
      <c r="AB33" s="5"/>
      <c r="AC33" s="193" t="s">
        <v>275</v>
      </c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</row>
    <row r="34" spans="1:75" ht="15" customHeight="1" thickBot="1">
      <c r="A34" s="204"/>
      <c r="B34" s="16" t="s">
        <v>15</v>
      </c>
      <c r="C34" s="175">
        <f t="shared" si="6"/>
        <v>4</v>
      </c>
      <c r="D34" s="176"/>
      <c r="E34" s="176">
        <v>4</v>
      </c>
      <c r="F34" s="176"/>
      <c r="G34" s="176" t="s">
        <v>263</v>
      </c>
      <c r="H34" s="176"/>
      <c r="I34" s="176" t="s">
        <v>263</v>
      </c>
      <c r="J34" s="176"/>
      <c r="K34" s="176">
        <f t="shared" si="7"/>
        <v>2803</v>
      </c>
      <c r="L34" s="176"/>
      <c r="M34" s="176">
        <v>23</v>
      </c>
      <c r="N34" s="176"/>
      <c r="O34" s="176">
        <v>2780</v>
      </c>
      <c r="P34" s="176"/>
      <c r="Q34" s="176">
        <f>SUM(S34:AA34)</f>
        <v>271</v>
      </c>
      <c r="R34" s="176"/>
      <c r="S34" s="176">
        <v>80</v>
      </c>
      <c r="T34" s="176"/>
      <c r="U34" s="176">
        <v>51</v>
      </c>
      <c r="V34" s="176"/>
      <c r="W34" s="176">
        <v>102</v>
      </c>
      <c r="X34" s="176"/>
      <c r="Y34" s="176"/>
      <c r="Z34" s="176">
        <v>38</v>
      </c>
      <c r="AA34" s="176"/>
      <c r="AB34" s="5"/>
      <c r="AC34" s="6"/>
      <c r="AD34" s="31"/>
      <c r="AE34" s="202"/>
      <c r="AF34" s="202"/>
      <c r="AG34" s="202"/>
      <c r="AH34" s="202"/>
      <c r="AI34" s="31"/>
      <c r="AJ34" s="31"/>
      <c r="AK34" s="31"/>
      <c r="AL34" s="202"/>
      <c r="AM34" s="202"/>
      <c r="AN34" s="202"/>
      <c r="AO34" s="202"/>
      <c r="AP34" s="31"/>
      <c r="AQ34" s="202"/>
      <c r="AR34" s="202"/>
      <c r="AS34" s="31"/>
      <c r="AT34" s="202"/>
      <c r="AU34" s="202"/>
      <c r="AV34" s="31"/>
      <c r="AW34" s="31"/>
      <c r="AX34" s="31"/>
      <c r="AY34" s="31"/>
      <c r="AZ34" s="31"/>
      <c r="BA34" s="31"/>
      <c r="BB34" s="31"/>
      <c r="BC34" s="202"/>
      <c r="BD34" s="202"/>
      <c r="BE34" s="31"/>
      <c r="BF34" s="31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</row>
    <row r="35" spans="1:75" ht="15" customHeight="1">
      <c r="A35" s="204" t="s">
        <v>243</v>
      </c>
      <c r="B35" s="16" t="s">
        <v>7</v>
      </c>
      <c r="C35" s="175">
        <f t="shared" si="6"/>
        <v>6</v>
      </c>
      <c r="D35" s="176"/>
      <c r="E35" s="176">
        <f>SUM(E36:F38)</f>
        <v>6</v>
      </c>
      <c r="F35" s="176"/>
      <c r="G35" s="176" t="s">
        <v>263</v>
      </c>
      <c r="H35" s="176"/>
      <c r="I35" s="176" t="s">
        <v>263</v>
      </c>
      <c r="J35" s="176"/>
      <c r="K35" s="176">
        <f t="shared" si="7"/>
        <v>16684</v>
      </c>
      <c r="L35" s="176"/>
      <c r="M35" s="176">
        <f>SUM(M36:N38)</f>
        <v>14321</v>
      </c>
      <c r="N35" s="176"/>
      <c r="O35" s="176">
        <f>SUM(O36:P38)</f>
        <v>2363</v>
      </c>
      <c r="P35" s="176"/>
      <c r="Q35" s="176">
        <f>SUM(Q36:R38)</f>
        <v>2085</v>
      </c>
      <c r="R35" s="176"/>
      <c r="S35" s="176">
        <f>SUM(S36:T38)</f>
        <v>1345</v>
      </c>
      <c r="T35" s="176"/>
      <c r="U35" s="176">
        <f>SUM(U36:V38)</f>
        <v>117</v>
      </c>
      <c r="V35" s="176"/>
      <c r="W35" s="176">
        <f>SUM(W36:X38)</f>
        <v>590</v>
      </c>
      <c r="X35" s="176"/>
      <c r="Y35" s="176"/>
      <c r="Z35" s="176">
        <f>SUM(Z36:AA38)</f>
        <v>33</v>
      </c>
      <c r="AA35" s="176"/>
      <c r="AB35" s="5"/>
      <c r="AC35" s="178" t="s">
        <v>34</v>
      </c>
      <c r="AD35" s="179" t="s">
        <v>2</v>
      </c>
      <c r="AE35" s="179"/>
      <c r="AF35" s="179"/>
      <c r="AG35" s="179"/>
      <c r="AH35" s="179"/>
      <c r="AI35" s="179" t="s">
        <v>36</v>
      </c>
      <c r="AJ35" s="179"/>
      <c r="AK35" s="179" t="s">
        <v>37</v>
      </c>
      <c r="AL35" s="179"/>
      <c r="AM35" s="179"/>
      <c r="AN35" s="179" t="s">
        <v>38</v>
      </c>
      <c r="AO35" s="179"/>
      <c r="AP35" s="179"/>
      <c r="AQ35" s="179" t="s">
        <v>39</v>
      </c>
      <c r="AR35" s="179"/>
      <c r="AS35" s="179"/>
      <c r="AT35" s="179" t="s">
        <v>40</v>
      </c>
      <c r="AU35" s="179"/>
      <c r="AV35" s="179"/>
      <c r="AW35" s="179" t="s">
        <v>41</v>
      </c>
      <c r="AX35" s="179"/>
      <c r="AY35" s="179" t="s">
        <v>42</v>
      </c>
      <c r="AZ35" s="179"/>
      <c r="BA35" s="179" t="s">
        <v>43</v>
      </c>
      <c r="BB35" s="179"/>
      <c r="BC35" s="179" t="s">
        <v>44</v>
      </c>
      <c r="BD35" s="179"/>
      <c r="BE35" s="182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</row>
    <row r="36" spans="1:75" ht="15" customHeight="1">
      <c r="A36" s="204"/>
      <c r="B36" s="16" t="s">
        <v>13</v>
      </c>
      <c r="C36" s="175">
        <f t="shared" si="6"/>
        <v>1</v>
      </c>
      <c r="D36" s="176"/>
      <c r="E36" s="176">
        <v>1</v>
      </c>
      <c r="F36" s="176"/>
      <c r="G36" s="176" t="s">
        <v>263</v>
      </c>
      <c r="H36" s="176"/>
      <c r="I36" s="176" t="s">
        <v>263</v>
      </c>
      <c r="J36" s="176"/>
      <c r="K36" s="176">
        <f t="shared" si="7"/>
        <v>7015</v>
      </c>
      <c r="L36" s="176"/>
      <c r="M36" s="176">
        <v>5622</v>
      </c>
      <c r="N36" s="176"/>
      <c r="O36" s="176">
        <v>1393</v>
      </c>
      <c r="P36" s="176"/>
      <c r="Q36" s="176">
        <f aca="true" t="shared" si="8" ref="Q36:Q43">SUM(S36:AA36)</f>
        <v>1206</v>
      </c>
      <c r="R36" s="176"/>
      <c r="S36" s="176">
        <v>734</v>
      </c>
      <c r="T36" s="176"/>
      <c r="U36" s="176">
        <v>43</v>
      </c>
      <c r="V36" s="176"/>
      <c r="W36" s="176">
        <v>406</v>
      </c>
      <c r="X36" s="176"/>
      <c r="Y36" s="176"/>
      <c r="Z36" s="176">
        <v>23</v>
      </c>
      <c r="AA36" s="176"/>
      <c r="AB36" s="5"/>
      <c r="AC36" s="180"/>
      <c r="AD36" s="24" t="s">
        <v>7</v>
      </c>
      <c r="AE36" s="181" t="s">
        <v>8</v>
      </c>
      <c r="AF36" s="181"/>
      <c r="AG36" s="181" t="s">
        <v>9</v>
      </c>
      <c r="AH36" s="181"/>
      <c r="AI36" s="24" t="s">
        <v>8</v>
      </c>
      <c r="AJ36" s="24" t="s">
        <v>9</v>
      </c>
      <c r="AK36" s="24" t="s">
        <v>8</v>
      </c>
      <c r="AL36" s="181" t="s">
        <v>9</v>
      </c>
      <c r="AM36" s="181"/>
      <c r="AN36" s="181" t="s">
        <v>8</v>
      </c>
      <c r="AO36" s="181"/>
      <c r="AP36" s="24" t="s">
        <v>9</v>
      </c>
      <c r="AQ36" s="181" t="s">
        <v>8</v>
      </c>
      <c r="AR36" s="181"/>
      <c r="AS36" s="24" t="s">
        <v>9</v>
      </c>
      <c r="AT36" s="181" t="s">
        <v>8</v>
      </c>
      <c r="AU36" s="181"/>
      <c r="AV36" s="24" t="s">
        <v>9</v>
      </c>
      <c r="AW36" s="24" t="s">
        <v>8</v>
      </c>
      <c r="AX36" s="24" t="s">
        <v>9</v>
      </c>
      <c r="AY36" s="24" t="s">
        <v>8</v>
      </c>
      <c r="AZ36" s="24" t="s">
        <v>9</v>
      </c>
      <c r="BA36" s="24" t="s">
        <v>8</v>
      </c>
      <c r="BB36" s="24" t="s">
        <v>9</v>
      </c>
      <c r="BC36" s="181" t="s">
        <v>8</v>
      </c>
      <c r="BD36" s="181"/>
      <c r="BE36" s="25" t="s">
        <v>9</v>
      </c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</row>
    <row r="37" spans="1:75" ht="15" customHeight="1">
      <c r="A37" s="204"/>
      <c r="B37" s="16" t="s">
        <v>14</v>
      </c>
      <c r="C37" s="175">
        <f t="shared" si="6"/>
        <v>1</v>
      </c>
      <c r="D37" s="176"/>
      <c r="E37" s="176">
        <v>1</v>
      </c>
      <c r="F37" s="176"/>
      <c r="G37" s="176" t="s">
        <v>263</v>
      </c>
      <c r="H37" s="176"/>
      <c r="I37" s="176" t="s">
        <v>263</v>
      </c>
      <c r="J37" s="176"/>
      <c r="K37" s="176">
        <f t="shared" si="7"/>
        <v>589</v>
      </c>
      <c r="L37" s="176"/>
      <c r="M37" s="176">
        <v>379</v>
      </c>
      <c r="N37" s="176"/>
      <c r="O37" s="176">
        <v>210</v>
      </c>
      <c r="P37" s="176"/>
      <c r="Q37" s="176">
        <f t="shared" si="8"/>
        <v>115</v>
      </c>
      <c r="R37" s="176"/>
      <c r="S37" s="176">
        <v>51</v>
      </c>
      <c r="T37" s="176"/>
      <c r="U37" s="176">
        <v>1</v>
      </c>
      <c r="V37" s="176"/>
      <c r="W37" s="176">
        <v>61</v>
      </c>
      <c r="X37" s="176"/>
      <c r="Y37" s="176"/>
      <c r="Z37" s="176">
        <v>2</v>
      </c>
      <c r="AA37" s="176"/>
      <c r="AB37" s="5"/>
      <c r="AC37" s="22" t="s">
        <v>35</v>
      </c>
      <c r="AD37" s="101">
        <f>SUM(AD39:AD46,AD48:AD55)</f>
        <v>36</v>
      </c>
      <c r="AE37" s="212">
        <f>SUM(AE39:AE46,AE48:AE55)</f>
        <v>26</v>
      </c>
      <c r="AF37" s="212"/>
      <c r="AG37" s="212">
        <f>SUM(AG39:AG46,AG48:AG55)</f>
        <v>10</v>
      </c>
      <c r="AH37" s="212"/>
      <c r="AI37" s="101">
        <f>SUM(AI39:AI46,AI48:AI55)</f>
        <v>9</v>
      </c>
      <c r="AJ37" s="101" t="s">
        <v>269</v>
      </c>
      <c r="AK37" s="101">
        <f>SUM(AK39:AK46,AK48:AK55)</f>
        <v>3</v>
      </c>
      <c r="AL37" s="212">
        <f>SUM(AL39:AL46,AL48:AL55)</f>
        <v>2</v>
      </c>
      <c r="AM37" s="212"/>
      <c r="AN37" s="212">
        <f>SUM(AN39:AN46,AN48:AN55)</f>
        <v>1</v>
      </c>
      <c r="AO37" s="212"/>
      <c r="AP37" s="101">
        <f>SUM(AP39:AP46,AP48:AP55)</f>
        <v>1</v>
      </c>
      <c r="AQ37" s="212">
        <f>SUM(AQ39:AQ46,AQ48:AQ55)</f>
        <v>1</v>
      </c>
      <c r="AR37" s="212"/>
      <c r="AS37" s="101">
        <f>SUM(AS39:AS46,AS48:AS55)</f>
        <v>1</v>
      </c>
      <c r="AT37" s="212">
        <f>SUM(AT39:AT46,AT48:AT55)</f>
        <v>3</v>
      </c>
      <c r="AU37" s="212"/>
      <c r="AV37" s="101" t="s">
        <v>215</v>
      </c>
      <c r="AW37" s="101" t="s">
        <v>215</v>
      </c>
      <c r="AX37" s="101">
        <f aca="true" t="shared" si="9" ref="AX37:BC37">SUM(AX39:AX46,AX48:AX55)</f>
        <v>2</v>
      </c>
      <c r="AY37" s="101">
        <f t="shared" si="9"/>
        <v>3</v>
      </c>
      <c r="AZ37" s="101">
        <f t="shared" si="9"/>
        <v>1</v>
      </c>
      <c r="BA37" s="101">
        <f t="shared" si="9"/>
        <v>2</v>
      </c>
      <c r="BB37" s="101">
        <f t="shared" si="9"/>
        <v>2</v>
      </c>
      <c r="BC37" s="212">
        <f t="shared" si="9"/>
        <v>4</v>
      </c>
      <c r="BD37" s="212"/>
      <c r="BE37" s="101">
        <f>SUM(BE39:BE46,BE48:BE55)</f>
        <v>1</v>
      </c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</row>
    <row r="38" spans="1:75" ht="15" customHeight="1">
      <c r="A38" s="204"/>
      <c r="B38" s="16" t="s">
        <v>15</v>
      </c>
      <c r="C38" s="175">
        <f t="shared" si="6"/>
        <v>4</v>
      </c>
      <c r="D38" s="176"/>
      <c r="E38" s="176">
        <v>4</v>
      </c>
      <c r="F38" s="176"/>
      <c r="G38" s="176" t="s">
        <v>263</v>
      </c>
      <c r="H38" s="176"/>
      <c r="I38" s="176" t="s">
        <v>263</v>
      </c>
      <c r="J38" s="176"/>
      <c r="K38" s="176">
        <f t="shared" si="7"/>
        <v>9080</v>
      </c>
      <c r="L38" s="176"/>
      <c r="M38" s="176">
        <v>8320</v>
      </c>
      <c r="N38" s="176"/>
      <c r="O38" s="176">
        <v>760</v>
      </c>
      <c r="P38" s="176"/>
      <c r="Q38" s="176">
        <f t="shared" si="8"/>
        <v>764</v>
      </c>
      <c r="R38" s="176"/>
      <c r="S38" s="176">
        <v>560</v>
      </c>
      <c r="T38" s="176"/>
      <c r="U38" s="176">
        <v>73</v>
      </c>
      <c r="V38" s="176"/>
      <c r="W38" s="176">
        <v>123</v>
      </c>
      <c r="X38" s="176"/>
      <c r="Y38" s="176"/>
      <c r="Z38" s="176">
        <v>8</v>
      </c>
      <c r="AA38" s="176"/>
      <c r="AB38" s="5"/>
      <c r="AC38" s="21"/>
      <c r="AD38" s="77"/>
      <c r="AE38" s="211"/>
      <c r="AF38" s="211"/>
      <c r="AG38" s="211"/>
      <c r="AH38" s="211"/>
      <c r="AI38" s="77"/>
      <c r="AJ38" s="77"/>
      <c r="AK38" s="77"/>
      <c r="AL38" s="211"/>
      <c r="AM38" s="211"/>
      <c r="AN38" s="211"/>
      <c r="AO38" s="211"/>
      <c r="AP38" s="77"/>
      <c r="AQ38" s="211"/>
      <c r="AR38" s="211"/>
      <c r="AS38" s="77"/>
      <c r="AT38" s="211"/>
      <c r="AU38" s="211"/>
      <c r="AV38" s="77"/>
      <c r="AW38" s="77"/>
      <c r="AX38" s="77"/>
      <c r="AY38" s="77"/>
      <c r="AZ38" s="77"/>
      <c r="BA38" s="77"/>
      <c r="BB38" s="77"/>
      <c r="BC38" s="211"/>
      <c r="BD38" s="211"/>
      <c r="BE38" s="77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</row>
    <row r="39" spans="1:75" ht="15" customHeight="1">
      <c r="A39" s="204" t="s">
        <v>22</v>
      </c>
      <c r="B39" s="16" t="s">
        <v>7</v>
      </c>
      <c r="C39" s="175">
        <f t="shared" si="6"/>
        <v>23</v>
      </c>
      <c r="D39" s="176"/>
      <c r="E39" s="176">
        <v>23</v>
      </c>
      <c r="F39" s="176"/>
      <c r="G39" s="176" t="s">
        <v>263</v>
      </c>
      <c r="H39" s="176"/>
      <c r="I39" s="176" t="s">
        <v>263</v>
      </c>
      <c r="J39" s="176"/>
      <c r="K39" s="176">
        <f t="shared" si="7"/>
        <v>1925</v>
      </c>
      <c r="L39" s="176"/>
      <c r="M39" s="176">
        <v>336</v>
      </c>
      <c r="N39" s="176"/>
      <c r="O39" s="176">
        <v>1589</v>
      </c>
      <c r="P39" s="176"/>
      <c r="Q39" s="176">
        <f t="shared" si="8"/>
        <v>507</v>
      </c>
      <c r="R39" s="176"/>
      <c r="S39" s="176">
        <v>37</v>
      </c>
      <c r="T39" s="176"/>
      <c r="U39" s="176">
        <v>85</v>
      </c>
      <c r="V39" s="176"/>
      <c r="W39" s="176">
        <v>255</v>
      </c>
      <c r="X39" s="176"/>
      <c r="Y39" s="176"/>
      <c r="Z39" s="176">
        <v>130</v>
      </c>
      <c r="AA39" s="176"/>
      <c r="AB39" s="5"/>
      <c r="AC39" s="21" t="s">
        <v>45</v>
      </c>
      <c r="AD39" s="77">
        <f>SUM(AE39:AH39)</f>
        <v>12</v>
      </c>
      <c r="AE39" s="211">
        <f>SUM(AI39,AK39,AN39,AQ39,AT39,AW39,AY39,BA39,BC39)</f>
        <v>8</v>
      </c>
      <c r="AF39" s="211"/>
      <c r="AG39" s="211">
        <f>SUM(AJ39,AL39,AP39,AS39,AV39,AX39,AZ39,BB39,BE39)</f>
        <v>4</v>
      </c>
      <c r="AH39" s="211"/>
      <c r="AI39" s="77">
        <v>3</v>
      </c>
      <c r="AJ39" s="77" t="s">
        <v>217</v>
      </c>
      <c r="AK39" s="77" t="s">
        <v>217</v>
      </c>
      <c r="AL39" s="211">
        <v>1</v>
      </c>
      <c r="AM39" s="211"/>
      <c r="AN39" s="211">
        <v>1</v>
      </c>
      <c r="AO39" s="211"/>
      <c r="AP39" s="77" t="s">
        <v>217</v>
      </c>
      <c r="AQ39" s="211" t="s">
        <v>217</v>
      </c>
      <c r="AR39" s="211"/>
      <c r="AS39" s="77">
        <v>1</v>
      </c>
      <c r="AT39" s="211">
        <v>2</v>
      </c>
      <c r="AU39" s="211"/>
      <c r="AV39" s="77" t="s">
        <v>217</v>
      </c>
      <c r="AW39" s="77" t="s">
        <v>217</v>
      </c>
      <c r="AX39" s="77">
        <v>1</v>
      </c>
      <c r="AY39" s="77" t="s">
        <v>217</v>
      </c>
      <c r="AZ39" s="77" t="s">
        <v>217</v>
      </c>
      <c r="BA39" s="77">
        <v>1</v>
      </c>
      <c r="BB39" s="77" t="s">
        <v>217</v>
      </c>
      <c r="BC39" s="211">
        <v>1</v>
      </c>
      <c r="BD39" s="211"/>
      <c r="BE39" s="77">
        <v>1</v>
      </c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</row>
    <row r="40" spans="1:75" ht="15" customHeight="1">
      <c r="A40" s="204"/>
      <c r="B40" s="16" t="s">
        <v>13</v>
      </c>
      <c r="C40" s="175">
        <f t="shared" si="6"/>
        <v>3</v>
      </c>
      <c r="D40" s="176"/>
      <c r="E40" s="176">
        <v>3</v>
      </c>
      <c r="F40" s="176"/>
      <c r="G40" s="176" t="s">
        <v>263</v>
      </c>
      <c r="H40" s="176"/>
      <c r="I40" s="176" t="s">
        <v>263</v>
      </c>
      <c r="J40" s="176"/>
      <c r="K40" s="176">
        <f t="shared" si="7"/>
        <v>241</v>
      </c>
      <c r="L40" s="176"/>
      <c r="M40" s="176" t="s">
        <v>263</v>
      </c>
      <c r="N40" s="176"/>
      <c r="O40" s="176">
        <v>241</v>
      </c>
      <c r="P40" s="176"/>
      <c r="Q40" s="176">
        <f t="shared" si="8"/>
        <v>158</v>
      </c>
      <c r="R40" s="176"/>
      <c r="S40" s="176" t="s">
        <v>263</v>
      </c>
      <c r="T40" s="176"/>
      <c r="U40" s="176">
        <v>10</v>
      </c>
      <c r="V40" s="176"/>
      <c r="W40" s="176">
        <v>93</v>
      </c>
      <c r="X40" s="176"/>
      <c r="Y40" s="176"/>
      <c r="Z40" s="176">
        <v>55</v>
      </c>
      <c r="AA40" s="176"/>
      <c r="AB40" s="5"/>
      <c r="AC40" s="21" t="s">
        <v>46</v>
      </c>
      <c r="AD40" s="77">
        <f>SUM(AE40:AH40)</f>
        <v>3</v>
      </c>
      <c r="AE40" s="211">
        <f>SUM(AI40,AK40,AN40,AQ40,AT40,AW40,AY40,BA40,BC40)</f>
        <v>3</v>
      </c>
      <c r="AF40" s="211"/>
      <c r="AG40" s="211" t="s">
        <v>215</v>
      </c>
      <c r="AH40" s="211"/>
      <c r="AI40" s="77">
        <v>1</v>
      </c>
      <c r="AJ40" s="77" t="s">
        <v>217</v>
      </c>
      <c r="AK40" s="77" t="s">
        <v>217</v>
      </c>
      <c r="AL40" s="211" t="s">
        <v>217</v>
      </c>
      <c r="AM40" s="211"/>
      <c r="AN40" s="211" t="s">
        <v>217</v>
      </c>
      <c r="AO40" s="211"/>
      <c r="AP40" s="77" t="s">
        <v>217</v>
      </c>
      <c r="AQ40" s="211" t="s">
        <v>217</v>
      </c>
      <c r="AR40" s="211"/>
      <c r="AS40" s="77" t="s">
        <v>217</v>
      </c>
      <c r="AT40" s="211" t="s">
        <v>217</v>
      </c>
      <c r="AU40" s="211"/>
      <c r="AV40" s="77" t="s">
        <v>217</v>
      </c>
      <c r="AW40" s="77" t="s">
        <v>217</v>
      </c>
      <c r="AX40" s="77" t="s">
        <v>217</v>
      </c>
      <c r="AY40" s="77" t="s">
        <v>217</v>
      </c>
      <c r="AZ40" s="77" t="s">
        <v>217</v>
      </c>
      <c r="BA40" s="77" t="s">
        <v>217</v>
      </c>
      <c r="BB40" s="77" t="s">
        <v>217</v>
      </c>
      <c r="BC40" s="211">
        <v>2</v>
      </c>
      <c r="BD40" s="211"/>
      <c r="BE40" s="77" t="s">
        <v>217</v>
      </c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</row>
    <row r="41" spans="1:75" ht="15" customHeight="1">
      <c r="A41" s="204"/>
      <c r="B41" s="16" t="s">
        <v>14</v>
      </c>
      <c r="C41" s="175">
        <f t="shared" si="6"/>
        <v>4</v>
      </c>
      <c r="D41" s="176"/>
      <c r="E41" s="176">
        <v>4</v>
      </c>
      <c r="F41" s="176"/>
      <c r="G41" s="176" t="s">
        <v>263</v>
      </c>
      <c r="H41" s="176"/>
      <c r="I41" s="176" t="s">
        <v>263</v>
      </c>
      <c r="J41" s="176"/>
      <c r="K41" s="176">
        <f t="shared" si="7"/>
        <v>317</v>
      </c>
      <c r="L41" s="176"/>
      <c r="M41" s="176" t="s">
        <v>263</v>
      </c>
      <c r="N41" s="176"/>
      <c r="O41" s="176">
        <v>317</v>
      </c>
      <c r="P41" s="176"/>
      <c r="Q41" s="176">
        <f t="shared" si="8"/>
        <v>81</v>
      </c>
      <c r="R41" s="176"/>
      <c r="S41" s="176">
        <v>9</v>
      </c>
      <c r="T41" s="176"/>
      <c r="U41" s="176">
        <v>21</v>
      </c>
      <c r="V41" s="176"/>
      <c r="W41" s="176">
        <v>26</v>
      </c>
      <c r="X41" s="176"/>
      <c r="Y41" s="176"/>
      <c r="Z41" s="176">
        <v>25</v>
      </c>
      <c r="AA41" s="176"/>
      <c r="AB41" s="5"/>
      <c r="AC41" s="21" t="s">
        <v>47</v>
      </c>
      <c r="AD41" s="77" t="s">
        <v>215</v>
      </c>
      <c r="AE41" s="211" t="s">
        <v>260</v>
      </c>
      <c r="AF41" s="211"/>
      <c r="AG41" s="211" t="s">
        <v>258</v>
      </c>
      <c r="AH41" s="211"/>
      <c r="AI41" s="77" t="s">
        <v>217</v>
      </c>
      <c r="AJ41" s="77" t="s">
        <v>217</v>
      </c>
      <c r="AK41" s="77" t="s">
        <v>217</v>
      </c>
      <c r="AL41" s="211" t="s">
        <v>217</v>
      </c>
      <c r="AM41" s="211"/>
      <c r="AN41" s="211" t="s">
        <v>217</v>
      </c>
      <c r="AO41" s="211"/>
      <c r="AP41" s="77" t="s">
        <v>217</v>
      </c>
      <c r="AQ41" s="211" t="s">
        <v>217</v>
      </c>
      <c r="AR41" s="211"/>
      <c r="AS41" s="77" t="s">
        <v>217</v>
      </c>
      <c r="AT41" s="211" t="s">
        <v>217</v>
      </c>
      <c r="AU41" s="211"/>
      <c r="AV41" s="77" t="s">
        <v>217</v>
      </c>
      <c r="AW41" s="77" t="s">
        <v>217</v>
      </c>
      <c r="AX41" s="77" t="s">
        <v>217</v>
      </c>
      <c r="AY41" s="77" t="s">
        <v>217</v>
      </c>
      <c r="AZ41" s="77" t="s">
        <v>217</v>
      </c>
      <c r="BA41" s="77" t="s">
        <v>217</v>
      </c>
      <c r="BB41" s="77" t="s">
        <v>217</v>
      </c>
      <c r="BC41" s="211" t="s">
        <v>217</v>
      </c>
      <c r="BD41" s="211"/>
      <c r="BE41" s="77" t="s">
        <v>217</v>
      </c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</row>
    <row r="42" spans="1:75" ht="15" customHeight="1">
      <c r="A42" s="204"/>
      <c r="B42" s="16" t="s">
        <v>15</v>
      </c>
      <c r="C42" s="175">
        <f t="shared" si="6"/>
        <v>16</v>
      </c>
      <c r="D42" s="176"/>
      <c r="E42" s="176">
        <v>16</v>
      </c>
      <c r="F42" s="176"/>
      <c r="G42" s="176" t="s">
        <v>263</v>
      </c>
      <c r="H42" s="176"/>
      <c r="I42" s="176" t="s">
        <v>263</v>
      </c>
      <c r="J42" s="176"/>
      <c r="K42" s="176">
        <f t="shared" si="7"/>
        <v>1367</v>
      </c>
      <c r="L42" s="176"/>
      <c r="M42" s="176">
        <v>336</v>
      </c>
      <c r="N42" s="176"/>
      <c r="O42" s="176">
        <v>1031</v>
      </c>
      <c r="P42" s="176"/>
      <c r="Q42" s="176">
        <f t="shared" si="8"/>
        <v>268</v>
      </c>
      <c r="R42" s="176"/>
      <c r="S42" s="176">
        <v>28</v>
      </c>
      <c r="T42" s="176"/>
      <c r="U42" s="176">
        <v>54</v>
      </c>
      <c r="V42" s="176"/>
      <c r="W42" s="176">
        <v>136</v>
      </c>
      <c r="X42" s="176"/>
      <c r="Y42" s="176"/>
      <c r="Z42" s="176">
        <v>50</v>
      </c>
      <c r="AA42" s="176"/>
      <c r="AB42" s="5"/>
      <c r="AC42" s="21" t="s">
        <v>48</v>
      </c>
      <c r="AD42" s="77" t="s">
        <v>270</v>
      </c>
      <c r="AE42" s="211" t="s">
        <v>258</v>
      </c>
      <c r="AF42" s="211"/>
      <c r="AG42" s="211" t="s">
        <v>260</v>
      </c>
      <c r="AH42" s="211"/>
      <c r="AI42" s="77" t="s">
        <v>217</v>
      </c>
      <c r="AJ42" s="77" t="s">
        <v>217</v>
      </c>
      <c r="AK42" s="77" t="s">
        <v>217</v>
      </c>
      <c r="AL42" s="211" t="s">
        <v>217</v>
      </c>
      <c r="AM42" s="211"/>
      <c r="AN42" s="211" t="s">
        <v>217</v>
      </c>
      <c r="AO42" s="211"/>
      <c r="AP42" s="77" t="s">
        <v>217</v>
      </c>
      <c r="AQ42" s="211" t="s">
        <v>217</v>
      </c>
      <c r="AR42" s="211"/>
      <c r="AS42" s="77" t="s">
        <v>217</v>
      </c>
      <c r="AT42" s="211" t="s">
        <v>217</v>
      </c>
      <c r="AU42" s="211"/>
      <c r="AV42" s="77" t="s">
        <v>217</v>
      </c>
      <c r="AW42" s="77" t="s">
        <v>217</v>
      </c>
      <c r="AX42" s="77" t="s">
        <v>217</v>
      </c>
      <c r="AY42" s="77" t="s">
        <v>217</v>
      </c>
      <c r="AZ42" s="77" t="s">
        <v>217</v>
      </c>
      <c r="BA42" s="77" t="s">
        <v>217</v>
      </c>
      <c r="BB42" s="77" t="s">
        <v>217</v>
      </c>
      <c r="BC42" s="211" t="s">
        <v>217</v>
      </c>
      <c r="BD42" s="211"/>
      <c r="BE42" s="77" t="s">
        <v>217</v>
      </c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</row>
    <row r="43" spans="1:75" ht="15" customHeight="1">
      <c r="A43" s="204" t="s">
        <v>23</v>
      </c>
      <c r="B43" s="16" t="s">
        <v>7</v>
      </c>
      <c r="C43" s="175">
        <f t="shared" si="6"/>
        <v>65</v>
      </c>
      <c r="D43" s="176"/>
      <c r="E43" s="176">
        <f>SUM(E44:F46)</f>
        <v>65</v>
      </c>
      <c r="F43" s="176"/>
      <c r="G43" s="176" t="s">
        <v>263</v>
      </c>
      <c r="H43" s="176"/>
      <c r="I43" s="176" t="s">
        <v>263</v>
      </c>
      <c r="J43" s="176"/>
      <c r="K43" s="176">
        <f t="shared" si="7"/>
        <v>9900</v>
      </c>
      <c r="L43" s="176"/>
      <c r="M43" s="176">
        <f>SUM(M44:N46)</f>
        <v>3190</v>
      </c>
      <c r="N43" s="176"/>
      <c r="O43" s="176">
        <f>SUM(O44:P46)</f>
        <v>6710</v>
      </c>
      <c r="P43" s="176"/>
      <c r="Q43" s="176">
        <f t="shared" si="8"/>
        <v>905</v>
      </c>
      <c r="R43" s="176"/>
      <c r="S43" s="176">
        <f>SUM(S44:T46)</f>
        <v>444</v>
      </c>
      <c r="T43" s="176"/>
      <c r="U43" s="176">
        <f>SUM(U44:V46)</f>
        <v>143</v>
      </c>
      <c r="V43" s="176"/>
      <c r="W43" s="176">
        <f>SUM(W44:X46)</f>
        <v>246</v>
      </c>
      <c r="X43" s="176"/>
      <c r="Y43" s="176"/>
      <c r="Z43" s="176">
        <f>SUM(Z44:AA46)</f>
        <v>72</v>
      </c>
      <c r="AA43" s="176"/>
      <c r="AB43" s="5"/>
      <c r="AC43" s="21" t="s">
        <v>49</v>
      </c>
      <c r="AD43" s="77" t="s">
        <v>270</v>
      </c>
      <c r="AE43" s="211" t="s">
        <v>270</v>
      </c>
      <c r="AF43" s="211"/>
      <c r="AG43" s="211" t="s">
        <v>262</v>
      </c>
      <c r="AH43" s="211"/>
      <c r="AI43" s="77" t="s">
        <v>217</v>
      </c>
      <c r="AJ43" s="77" t="s">
        <v>217</v>
      </c>
      <c r="AK43" s="77" t="s">
        <v>217</v>
      </c>
      <c r="AL43" s="211" t="s">
        <v>217</v>
      </c>
      <c r="AM43" s="211"/>
      <c r="AN43" s="211" t="s">
        <v>217</v>
      </c>
      <c r="AO43" s="211"/>
      <c r="AP43" s="77" t="s">
        <v>217</v>
      </c>
      <c r="AQ43" s="211" t="s">
        <v>217</v>
      </c>
      <c r="AR43" s="211"/>
      <c r="AS43" s="77" t="s">
        <v>217</v>
      </c>
      <c r="AT43" s="211" t="s">
        <v>217</v>
      </c>
      <c r="AU43" s="211"/>
      <c r="AV43" s="77" t="s">
        <v>217</v>
      </c>
      <c r="AW43" s="77" t="s">
        <v>217</v>
      </c>
      <c r="AX43" s="77" t="s">
        <v>217</v>
      </c>
      <c r="AY43" s="77" t="s">
        <v>217</v>
      </c>
      <c r="AZ43" s="77" t="s">
        <v>217</v>
      </c>
      <c r="BA43" s="77" t="s">
        <v>217</v>
      </c>
      <c r="BB43" s="77" t="s">
        <v>217</v>
      </c>
      <c r="BC43" s="211" t="s">
        <v>217</v>
      </c>
      <c r="BD43" s="211"/>
      <c r="BE43" s="77" t="s">
        <v>217</v>
      </c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</row>
    <row r="44" spans="1:75" ht="15" customHeight="1">
      <c r="A44" s="204"/>
      <c r="B44" s="16" t="s">
        <v>13</v>
      </c>
      <c r="C44" s="175" t="s">
        <v>263</v>
      </c>
      <c r="D44" s="176"/>
      <c r="E44" s="176" t="s">
        <v>263</v>
      </c>
      <c r="F44" s="176"/>
      <c r="G44" s="176" t="s">
        <v>263</v>
      </c>
      <c r="H44" s="176"/>
      <c r="I44" s="176" t="s">
        <v>263</v>
      </c>
      <c r="J44" s="176"/>
      <c r="K44" s="176" t="s">
        <v>263</v>
      </c>
      <c r="L44" s="176"/>
      <c r="M44" s="176" t="s">
        <v>263</v>
      </c>
      <c r="N44" s="176"/>
      <c r="O44" s="176" t="s">
        <v>263</v>
      </c>
      <c r="P44" s="176"/>
      <c r="Q44" s="176" t="s">
        <v>263</v>
      </c>
      <c r="R44" s="176"/>
      <c r="S44" s="176" t="s">
        <v>263</v>
      </c>
      <c r="T44" s="176"/>
      <c r="U44" s="176" t="s">
        <v>263</v>
      </c>
      <c r="V44" s="176"/>
      <c r="W44" s="176" t="s">
        <v>263</v>
      </c>
      <c r="X44" s="176"/>
      <c r="Y44" s="176"/>
      <c r="Z44" s="176" t="s">
        <v>263</v>
      </c>
      <c r="AA44" s="176"/>
      <c r="AB44" s="5"/>
      <c r="AC44" s="21" t="s">
        <v>50</v>
      </c>
      <c r="AD44" s="77">
        <f>SUM(AE44:AH44)</f>
        <v>4</v>
      </c>
      <c r="AE44" s="211">
        <f>SUM(AI44,AK44,AN44,AQ44,AT44,AW44,AY44,BA44,BC44)</f>
        <v>3</v>
      </c>
      <c r="AF44" s="211"/>
      <c r="AG44" s="211">
        <f>SUM(AJ44,AL44,AP44,AS44,AV44,AX44,AZ44,BB44,BE44)</f>
        <v>1</v>
      </c>
      <c r="AH44" s="211"/>
      <c r="AI44" s="77">
        <v>1</v>
      </c>
      <c r="AJ44" s="77" t="s">
        <v>217</v>
      </c>
      <c r="AK44" s="77" t="s">
        <v>217</v>
      </c>
      <c r="AL44" s="211" t="s">
        <v>217</v>
      </c>
      <c r="AM44" s="211"/>
      <c r="AN44" s="211" t="s">
        <v>217</v>
      </c>
      <c r="AO44" s="211"/>
      <c r="AP44" s="77" t="s">
        <v>217</v>
      </c>
      <c r="AQ44" s="211">
        <v>1</v>
      </c>
      <c r="AR44" s="211"/>
      <c r="AS44" s="77" t="s">
        <v>217</v>
      </c>
      <c r="AT44" s="211">
        <v>1</v>
      </c>
      <c r="AU44" s="211"/>
      <c r="AV44" s="77" t="s">
        <v>217</v>
      </c>
      <c r="AW44" s="77" t="s">
        <v>217</v>
      </c>
      <c r="AX44" s="77">
        <v>1</v>
      </c>
      <c r="AY44" s="77" t="s">
        <v>217</v>
      </c>
      <c r="AZ44" s="77" t="s">
        <v>217</v>
      </c>
      <c r="BA44" s="77" t="s">
        <v>217</v>
      </c>
      <c r="BB44" s="77" t="s">
        <v>217</v>
      </c>
      <c r="BC44" s="211" t="s">
        <v>217</v>
      </c>
      <c r="BD44" s="211"/>
      <c r="BE44" s="77" t="s">
        <v>217</v>
      </c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</row>
    <row r="45" spans="1:75" ht="15" customHeight="1">
      <c r="A45" s="204"/>
      <c r="B45" s="16" t="s">
        <v>14</v>
      </c>
      <c r="C45" s="175">
        <f>SUM(E45:H45)</f>
        <v>2</v>
      </c>
      <c r="D45" s="176"/>
      <c r="E45" s="176">
        <v>2</v>
      </c>
      <c r="F45" s="176"/>
      <c r="G45" s="176" t="s">
        <v>263</v>
      </c>
      <c r="H45" s="176"/>
      <c r="I45" s="176" t="s">
        <v>263</v>
      </c>
      <c r="J45" s="176"/>
      <c r="K45" s="176">
        <f>SUM(M45:P45)</f>
        <v>61</v>
      </c>
      <c r="L45" s="176"/>
      <c r="M45" s="176" t="s">
        <v>263</v>
      </c>
      <c r="N45" s="176"/>
      <c r="O45" s="176">
        <v>61</v>
      </c>
      <c r="P45" s="176"/>
      <c r="Q45" s="176">
        <f>SUM(S45:AA45)</f>
        <v>3</v>
      </c>
      <c r="R45" s="176"/>
      <c r="S45" s="176" t="s">
        <v>263</v>
      </c>
      <c r="T45" s="176"/>
      <c r="U45" s="176">
        <v>3</v>
      </c>
      <c r="V45" s="176"/>
      <c r="W45" s="176" t="s">
        <v>263</v>
      </c>
      <c r="X45" s="176"/>
      <c r="Y45" s="176"/>
      <c r="Z45" s="176" t="s">
        <v>263</v>
      </c>
      <c r="AA45" s="176"/>
      <c r="AB45" s="5"/>
      <c r="AC45" s="21" t="s">
        <v>51</v>
      </c>
      <c r="AD45" s="77">
        <f>SUM(AE45:AH45)</f>
        <v>5</v>
      </c>
      <c r="AE45" s="211">
        <f>SUM(AI45,AK45,AN45,AQ45,AT45,AW45,AY45,BA45,BC45)</f>
        <v>1</v>
      </c>
      <c r="AF45" s="211"/>
      <c r="AG45" s="211">
        <f>SUM(AJ45,AL45,AP45,AS45,AV45,AX45,AZ45,BB45,BE45)</f>
        <v>4</v>
      </c>
      <c r="AH45" s="211"/>
      <c r="AI45" s="77" t="s">
        <v>217</v>
      </c>
      <c r="AJ45" s="77" t="s">
        <v>217</v>
      </c>
      <c r="AK45" s="77">
        <v>1</v>
      </c>
      <c r="AL45" s="211">
        <v>1</v>
      </c>
      <c r="AM45" s="211"/>
      <c r="AN45" s="211" t="s">
        <v>217</v>
      </c>
      <c r="AO45" s="211"/>
      <c r="AP45" s="77">
        <v>1</v>
      </c>
      <c r="AQ45" s="211" t="s">
        <v>217</v>
      </c>
      <c r="AR45" s="211"/>
      <c r="AS45" s="77" t="s">
        <v>217</v>
      </c>
      <c r="AT45" s="211" t="s">
        <v>217</v>
      </c>
      <c r="AU45" s="211"/>
      <c r="AV45" s="77" t="s">
        <v>217</v>
      </c>
      <c r="AW45" s="77" t="s">
        <v>217</v>
      </c>
      <c r="AX45" s="77" t="s">
        <v>217</v>
      </c>
      <c r="AY45" s="77" t="s">
        <v>217</v>
      </c>
      <c r="AZ45" s="77">
        <v>1</v>
      </c>
      <c r="BA45" s="77" t="s">
        <v>217</v>
      </c>
      <c r="BB45" s="77">
        <v>1</v>
      </c>
      <c r="BC45" s="211" t="s">
        <v>217</v>
      </c>
      <c r="BD45" s="211"/>
      <c r="BE45" s="77" t="s">
        <v>217</v>
      </c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</row>
    <row r="46" spans="1:75" ht="15" customHeight="1">
      <c r="A46" s="204"/>
      <c r="B46" s="16" t="s">
        <v>15</v>
      </c>
      <c r="C46" s="175">
        <f>SUM(E46:H46)</f>
        <v>63</v>
      </c>
      <c r="D46" s="176"/>
      <c r="E46" s="176">
        <v>63</v>
      </c>
      <c r="F46" s="176"/>
      <c r="G46" s="176" t="s">
        <v>263</v>
      </c>
      <c r="H46" s="176"/>
      <c r="I46" s="176" t="s">
        <v>263</v>
      </c>
      <c r="J46" s="176"/>
      <c r="K46" s="176">
        <f>SUM(M46:P46)</f>
        <v>9839</v>
      </c>
      <c r="L46" s="176"/>
      <c r="M46" s="176">
        <v>3190</v>
      </c>
      <c r="N46" s="176"/>
      <c r="O46" s="176">
        <v>6649</v>
      </c>
      <c r="P46" s="176"/>
      <c r="Q46" s="176">
        <f>SUM(S46:AA46)</f>
        <v>902</v>
      </c>
      <c r="R46" s="176"/>
      <c r="S46" s="176">
        <v>444</v>
      </c>
      <c r="T46" s="176"/>
      <c r="U46" s="176">
        <v>140</v>
      </c>
      <c r="V46" s="176"/>
      <c r="W46" s="176">
        <v>246</v>
      </c>
      <c r="X46" s="176"/>
      <c r="Y46" s="176"/>
      <c r="Z46" s="176">
        <v>72</v>
      </c>
      <c r="AA46" s="176"/>
      <c r="AB46" s="5"/>
      <c r="AC46" s="21" t="s">
        <v>52</v>
      </c>
      <c r="AD46" s="77">
        <f>SUM(AE46:AH46)</f>
        <v>2</v>
      </c>
      <c r="AE46" s="211">
        <f>SUM(AI46,AK46,AN46,AQ46,AT46,AW46,AY46,BA46,BC46)</f>
        <v>2</v>
      </c>
      <c r="AF46" s="211"/>
      <c r="AG46" s="211" t="s">
        <v>270</v>
      </c>
      <c r="AH46" s="211"/>
      <c r="AI46" s="77" t="s">
        <v>217</v>
      </c>
      <c r="AJ46" s="77" t="s">
        <v>217</v>
      </c>
      <c r="AK46" s="77">
        <v>1</v>
      </c>
      <c r="AL46" s="211" t="s">
        <v>217</v>
      </c>
      <c r="AM46" s="211"/>
      <c r="AN46" s="211" t="s">
        <v>217</v>
      </c>
      <c r="AO46" s="211"/>
      <c r="AP46" s="77" t="s">
        <v>217</v>
      </c>
      <c r="AQ46" s="211" t="s">
        <v>217</v>
      </c>
      <c r="AR46" s="211"/>
      <c r="AS46" s="77" t="s">
        <v>217</v>
      </c>
      <c r="AT46" s="211" t="s">
        <v>217</v>
      </c>
      <c r="AU46" s="211"/>
      <c r="AV46" s="77" t="s">
        <v>217</v>
      </c>
      <c r="AW46" s="77" t="s">
        <v>217</v>
      </c>
      <c r="AX46" s="77" t="s">
        <v>217</v>
      </c>
      <c r="AY46" s="77" t="s">
        <v>217</v>
      </c>
      <c r="AZ46" s="77" t="s">
        <v>217</v>
      </c>
      <c r="BA46" s="77" t="s">
        <v>217</v>
      </c>
      <c r="BB46" s="77" t="s">
        <v>217</v>
      </c>
      <c r="BC46" s="211">
        <v>1</v>
      </c>
      <c r="BD46" s="211"/>
      <c r="BE46" s="77" t="s">
        <v>217</v>
      </c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1:75" ht="15" customHeight="1">
      <c r="A47" s="204" t="s">
        <v>244</v>
      </c>
      <c r="B47" s="16" t="s">
        <v>7</v>
      </c>
      <c r="C47" s="175">
        <f>SUM(E47:H47)</f>
        <v>1</v>
      </c>
      <c r="D47" s="176"/>
      <c r="E47" s="176">
        <f>SUM(E48:F50)</f>
        <v>1</v>
      </c>
      <c r="F47" s="176"/>
      <c r="G47" s="176" t="s">
        <v>263</v>
      </c>
      <c r="H47" s="176"/>
      <c r="I47" s="176">
        <f>SUM(I48:J50)</f>
        <v>24</v>
      </c>
      <c r="J47" s="176"/>
      <c r="K47" s="176">
        <f>SUM(M47:P47)</f>
        <v>84</v>
      </c>
      <c r="L47" s="176"/>
      <c r="M47" s="176">
        <f>SUM(M48:N50)</f>
        <v>53</v>
      </c>
      <c r="N47" s="176"/>
      <c r="O47" s="176">
        <f>SUM(O48:P50)</f>
        <v>31</v>
      </c>
      <c r="P47" s="176"/>
      <c r="Q47" s="176">
        <f>SUM(S47:AA47)</f>
        <v>47</v>
      </c>
      <c r="R47" s="176"/>
      <c r="S47" s="176">
        <f>SUM(S48:T50)</f>
        <v>26</v>
      </c>
      <c r="T47" s="176"/>
      <c r="U47" s="176">
        <f>SUM(U48:V50)</f>
        <v>17</v>
      </c>
      <c r="V47" s="176"/>
      <c r="W47" s="176">
        <f>SUM(W48:X50)</f>
        <v>4</v>
      </c>
      <c r="X47" s="176"/>
      <c r="Y47" s="176"/>
      <c r="Z47" s="176" t="s">
        <v>263</v>
      </c>
      <c r="AA47" s="176"/>
      <c r="AB47" s="5"/>
      <c r="AC47" s="21"/>
      <c r="AD47" s="77"/>
      <c r="AE47" s="211"/>
      <c r="AF47" s="211"/>
      <c r="AG47" s="211"/>
      <c r="AH47" s="211"/>
      <c r="AI47" s="77"/>
      <c r="AJ47" s="77"/>
      <c r="AK47" s="77"/>
      <c r="AL47" s="211"/>
      <c r="AM47" s="211"/>
      <c r="AN47" s="211"/>
      <c r="AO47" s="211"/>
      <c r="AP47" s="77"/>
      <c r="AQ47" s="211"/>
      <c r="AR47" s="211"/>
      <c r="AS47" s="77"/>
      <c r="AT47" s="211"/>
      <c r="AU47" s="211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</row>
    <row r="48" spans="1:75" ht="15" customHeight="1">
      <c r="A48" s="204"/>
      <c r="B48" s="16" t="s">
        <v>13</v>
      </c>
      <c r="C48" s="175" t="s">
        <v>263</v>
      </c>
      <c r="D48" s="176"/>
      <c r="E48" s="176" t="s">
        <v>263</v>
      </c>
      <c r="F48" s="176"/>
      <c r="G48" s="176" t="s">
        <v>263</v>
      </c>
      <c r="H48" s="176"/>
      <c r="I48" s="176" t="s">
        <v>263</v>
      </c>
      <c r="J48" s="176"/>
      <c r="K48" s="176" t="s">
        <v>263</v>
      </c>
      <c r="L48" s="176"/>
      <c r="M48" s="176" t="s">
        <v>263</v>
      </c>
      <c r="N48" s="176"/>
      <c r="O48" s="176" t="s">
        <v>263</v>
      </c>
      <c r="P48" s="176"/>
      <c r="Q48" s="176" t="s">
        <v>263</v>
      </c>
      <c r="R48" s="176"/>
      <c r="S48" s="176" t="s">
        <v>263</v>
      </c>
      <c r="T48" s="176"/>
      <c r="U48" s="176" t="s">
        <v>263</v>
      </c>
      <c r="V48" s="176"/>
      <c r="W48" s="176" t="s">
        <v>263</v>
      </c>
      <c r="X48" s="176"/>
      <c r="Y48" s="176"/>
      <c r="Z48" s="176" t="s">
        <v>263</v>
      </c>
      <c r="AA48" s="176"/>
      <c r="AB48" s="5"/>
      <c r="AC48" s="21" t="s">
        <v>53</v>
      </c>
      <c r="AD48" s="77" t="s">
        <v>258</v>
      </c>
      <c r="AE48" s="211" t="s">
        <v>262</v>
      </c>
      <c r="AF48" s="211"/>
      <c r="AG48" s="211" t="s">
        <v>262</v>
      </c>
      <c r="AH48" s="211"/>
      <c r="AI48" s="77" t="s">
        <v>218</v>
      </c>
      <c r="AJ48" s="77" t="s">
        <v>218</v>
      </c>
      <c r="AK48" s="77" t="s">
        <v>218</v>
      </c>
      <c r="AL48" s="211" t="s">
        <v>218</v>
      </c>
      <c r="AM48" s="211"/>
      <c r="AN48" s="211" t="s">
        <v>218</v>
      </c>
      <c r="AO48" s="211"/>
      <c r="AP48" s="77" t="s">
        <v>218</v>
      </c>
      <c r="AQ48" s="211" t="s">
        <v>218</v>
      </c>
      <c r="AR48" s="211"/>
      <c r="AS48" s="77" t="s">
        <v>218</v>
      </c>
      <c r="AT48" s="211" t="s">
        <v>218</v>
      </c>
      <c r="AU48" s="211"/>
      <c r="AV48" s="77" t="s">
        <v>218</v>
      </c>
      <c r="AW48" s="77" t="s">
        <v>218</v>
      </c>
      <c r="AX48" s="77" t="s">
        <v>218</v>
      </c>
      <c r="AY48" s="77" t="s">
        <v>218</v>
      </c>
      <c r="AZ48" s="77" t="s">
        <v>218</v>
      </c>
      <c r="BA48" s="77" t="s">
        <v>218</v>
      </c>
      <c r="BB48" s="77" t="s">
        <v>218</v>
      </c>
      <c r="BC48" s="211" t="s">
        <v>218</v>
      </c>
      <c r="BD48" s="211"/>
      <c r="BE48" s="77" t="s">
        <v>218</v>
      </c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</row>
    <row r="49" spans="1:75" ht="15" customHeight="1">
      <c r="A49" s="204"/>
      <c r="B49" s="16" t="s">
        <v>14</v>
      </c>
      <c r="C49" s="175">
        <f>SUM(E49:H49)</f>
        <v>1</v>
      </c>
      <c r="D49" s="176"/>
      <c r="E49" s="176">
        <v>1</v>
      </c>
      <c r="F49" s="176"/>
      <c r="G49" s="176" t="s">
        <v>263</v>
      </c>
      <c r="H49" s="176"/>
      <c r="I49" s="176">
        <v>24</v>
      </c>
      <c r="J49" s="176"/>
      <c r="K49" s="176">
        <f>SUM(M49:P49)</f>
        <v>84</v>
      </c>
      <c r="L49" s="176"/>
      <c r="M49" s="176">
        <v>53</v>
      </c>
      <c r="N49" s="176"/>
      <c r="O49" s="176">
        <v>31</v>
      </c>
      <c r="P49" s="176"/>
      <c r="Q49" s="176">
        <f>SUM(S49:AA49)</f>
        <v>47</v>
      </c>
      <c r="R49" s="176"/>
      <c r="S49" s="176">
        <v>26</v>
      </c>
      <c r="T49" s="176"/>
      <c r="U49" s="176">
        <v>17</v>
      </c>
      <c r="V49" s="176"/>
      <c r="W49" s="176">
        <v>4</v>
      </c>
      <c r="X49" s="176"/>
      <c r="Y49" s="176"/>
      <c r="Z49" s="176" t="s">
        <v>263</v>
      </c>
      <c r="AA49" s="176"/>
      <c r="AB49" s="5"/>
      <c r="AC49" s="21" t="s">
        <v>54</v>
      </c>
      <c r="AD49" s="77">
        <f>SUM(AE49:AH49)</f>
        <v>1</v>
      </c>
      <c r="AE49" s="211">
        <f>SUM(AI49,AK49,AN49,AQ49,AT49,AW49,AY49,BA49,BC49)</f>
        <v>1</v>
      </c>
      <c r="AF49" s="211"/>
      <c r="AG49" s="211" t="s">
        <v>270</v>
      </c>
      <c r="AH49" s="211"/>
      <c r="AI49" s="77">
        <v>1</v>
      </c>
      <c r="AJ49" s="77" t="s">
        <v>218</v>
      </c>
      <c r="AK49" s="77" t="s">
        <v>218</v>
      </c>
      <c r="AL49" s="211" t="s">
        <v>218</v>
      </c>
      <c r="AM49" s="211"/>
      <c r="AN49" s="211" t="s">
        <v>218</v>
      </c>
      <c r="AO49" s="211"/>
      <c r="AP49" s="77" t="s">
        <v>218</v>
      </c>
      <c r="AQ49" s="211" t="s">
        <v>218</v>
      </c>
      <c r="AR49" s="211"/>
      <c r="AS49" s="77" t="s">
        <v>218</v>
      </c>
      <c r="AT49" s="211" t="s">
        <v>218</v>
      </c>
      <c r="AU49" s="211"/>
      <c r="AV49" s="77" t="s">
        <v>218</v>
      </c>
      <c r="AW49" s="77" t="s">
        <v>218</v>
      </c>
      <c r="AX49" s="77" t="s">
        <v>218</v>
      </c>
      <c r="AY49" s="77" t="s">
        <v>218</v>
      </c>
      <c r="AZ49" s="77" t="s">
        <v>218</v>
      </c>
      <c r="BA49" s="77" t="s">
        <v>218</v>
      </c>
      <c r="BB49" s="77" t="s">
        <v>218</v>
      </c>
      <c r="BC49" s="211" t="s">
        <v>218</v>
      </c>
      <c r="BD49" s="211"/>
      <c r="BE49" s="77" t="s">
        <v>218</v>
      </c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</row>
    <row r="50" spans="1:75" ht="15" customHeight="1">
      <c r="A50" s="204"/>
      <c r="B50" s="16" t="s">
        <v>15</v>
      </c>
      <c r="C50" s="175" t="s">
        <v>263</v>
      </c>
      <c r="D50" s="176"/>
      <c r="E50" s="176" t="s">
        <v>263</v>
      </c>
      <c r="F50" s="176"/>
      <c r="G50" s="176" t="s">
        <v>263</v>
      </c>
      <c r="H50" s="176"/>
      <c r="I50" s="176" t="s">
        <v>263</v>
      </c>
      <c r="J50" s="176"/>
      <c r="K50" s="176" t="s">
        <v>263</v>
      </c>
      <c r="L50" s="176"/>
      <c r="M50" s="176" t="s">
        <v>263</v>
      </c>
      <c r="N50" s="176"/>
      <c r="O50" s="176" t="s">
        <v>263</v>
      </c>
      <c r="P50" s="176"/>
      <c r="Q50" s="176" t="s">
        <v>263</v>
      </c>
      <c r="R50" s="176"/>
      <c r="S50" s="176" t="s">
        <v>263</v>
      </c>
      <c r="T50" s="176"/>
      <c r="U50" s="176" t="s">
        <v>215</v>
      </c>
      <c r="V50" s="176"/>
      <c r="W50" s="176" t="s">
        <v>264</v>
      </c>
      <c r="X50" s="176"/>
      <c r="Y50" s="176"/>
      <c r="Z50" s="176" t="s">
        <v>215</v>
      </c>
      <c r="AA50" s="176"/>
      <c r="AB50" s="5"/>
      <c r="AC50" s="21" t="s">
        <v>55</v>
      </c>
      <c r="AD50" s="77">
        <f>SUM(AE50:AH50)</f>
        <v>1</v>
      </c>
      <c r="AE50" s="211" t="s">
        <v>260</v>
      </c>
      <c r="AF50" s="211"/>
      <c r="AG50" s="211">
        <f>SUM(AJ50,AL50,AP50,AS50,AV50,AX50,AZ50,BB50,BE50)</f>
        <v>1</v>
      </c>
      <c r="AH50" s="211"/>
      <c r="AI50" s="77" t="s">
        <v>218</v>
      </c>
      <c r="AJ50" s="77" t="s">
        <v>218</v>
      </c>
      <c r="AK50" s="77" t="s">
        <v>218</v>
      </c>
      <c r="AL50" s="211" t="s">
        <v>218</v>
      </c>
      <c r="AM50" s="211"/>
      <c r="AN50" s="211" t="s">
        <v>218</v>
      </c>
      <c r="AO50" s="211"/>
      <c r="AP50" s="77" t="s">
        <v>218</v>
      </c>
      <c r="AQ50" s="211" t="s">
        <v>218</v>
      </c>
      <c r="AR50" s="211"/>
      <c r="AS50" s="77" t="s">
        <v>218</v>
      </c>
      <c r="AT50" s="211" t="s">
        <v>218</v>
      </c>
      <c r="AU50" s="211"/>
      <c r="AV50" s="77" t="s">
        <v>218</v>
      </c>
      <c r="AW50" s="77" t="s">
        <v>218</v>
      </c>
      <c r="AX50" s="77" t="s">
        <v>218</v>
      </c>
      <c r="AY50" s="77" t="s">
        <v>218</v>
      </c>
      <c r="AZ50" s="77" t="s">
        <v>218</v>
      </c>
      <c r="BA50" s="77" t="s">
        <v>218</v>
      </c>
      <c r="BB50" s="77">
        <v>1</v>
      </c>
      <c r="BC50" s="211" t="s">
        <v>218</v>
      </c>
      <c r="BD50" s="211"/>
      <c r="BE50" s="77" t="s">
        <v>218</v>
      </c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</row>
    <row r="51" spans="1:75" ht="15" customHeight="1">
      <c r="A51" s="204" t="s">
        <v>24</v>
      </c>
      <c r="B51" s="16" t="s">
        <v>7</v>
      </c>
      <c r="C51" s="175">
        <f>SUM(E51:H51)</f>
        <v>1</v>
      </c>
      <c r="D51" s="176"/>
      <c r="E51" s="176">
        <f>SUM(E52:F54)</f>
        <v>1</v>
      </c>
      <c r="F51" s="176"/>
      <c r="G51" s="176" t="s">
        <v>215</v>
      </c>
      <c r="H51" s="176"/>
      <c r="I51" s="176">
        <f>SUM(I52:J54)</f>
        <v>28</v>
      </c>
      <c r="J51" s="176"/>
      <c r="K51" s="176">
        <f>SUM(M51:P51)</f>
        <v>121</v>
      </c>
      <c r="L51" s="176"/>
      <c r="M51" s="176">
        <f>SUM(M52:N54)</f>
        <v>71</v>
      </c>
      <c r="N51" s="176"/>
      <c r="O51" s="176">
        <f>SUM(O52:P54)</f>
        <v>50</v>
      </c>
      <c r="P51" s="176"/>
      <c r="Q51" s="176">
        <f>SUM(S51:AA51)</f>
        <v>57</v>
      </c>
      <c r="R51" s="176"/>
      <c r="S51" s="176">
        <f>SUM(S52:T54)</f>
        <v>28</v>
      </c>
      <c r="T51" s="176"/>
      <c r="U51" s="176">
        <f>SUM(U52:V54)</f>
        <v>29</v>
      </c>
      <c r="V51" s="176"/>
      <c r="W51" s="176" t="s">
        <v>215</v>
      </c>
      <c r="X51" s="176"/>
      <c r="Y51" s="176"/>
      <c r="Z51" s="176" t="s">
        <v>215</v>
      </c>
      <c r="AA51" s="176"/>
      <c r="AB51" s="5"/>
      <c r="AC51" s="21" t="s">
        <v>56</v>
      </c>
      <c r="AD51" s="77">
        <f>SUM(AE51:AH51)</f>
        <v>1</v>
      </c>
      <c r="AE51" s="211">
        <f>SUM(AI51,AK51,AN51,AQ51,AT51,AW51,AY51,BA51,BC51)</f>
        <v>1</v>
      </c>
      <c r="AF51" s="211"/>
      <c r="AG51" s="211" t="s">
        <v>260</v>
      </c>
      <c r="AH51" s="211"/>
      <c r="AI51" s="77">
        <v>1</v>
      </c>
      <c r="AJ51" s="77" t="s">
        <v>218</v>
      </c>
      <c r="AK51" s="77" t="s">
        <v>218</v>
      </c>
      <c r="AL51" s="211" t="s">
        <v>218</v>
      </c>
      <c r="AM51" s="211"/>
      <c r="AN51" s="211" t="s">
        <v>218</v>
      </c>
      <c r="AO51" s="211"/>
      <c r="AP51" s="77" t="s">
        <v>218</v>
      </c>
      <c r="AQ51" s="211" t="s">
        <v>218</v>
      </c>
      <c r="AR51" s="211"/>
      <c r="AS51" s="77" t="s">
        <v>218</v>
      </c>
      <c r="AT51" s="211" t="s">
        <v>218</v>
      </c>
      <c r="AU51" s="211"/>
      <c r="AV51" s="77" t="s">
        <v>218</v>
      </c>
      <c r="AW51" s="77" t="s">
        <v>218</v>
      </c>
      <c r="AX51" s="77" t="s">
        <v>218</v>
      </c>
      <c r="AY51" s="77" t="s">
        <v>218</v>
      </c>
      <c r="AZ51" s="77" t="s">
        <v>218</v>
      </c>
      <c r="BA51" s="77" t="s">
        <v>218</v>
      </c>
      <c r="BB51" s="77" t="s">
        <v>218</v>
      </c>
      <c r="BC51" s="211" t="s">
        <v>218</v>
      </c>
      <c r="BD51" s="211"/>
      <c r="BE51" s="77" t="s">
        <v>218</v>
      </c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</row>
    <row r="52" spans="1:75" ht="15" customHeight="1">
      <c r="A52" s="204"/>
      <c r="B52" s="16" t="s">
        <v>13</v>
      </c>
      <c r="C52" s="175" t="s">
        <v>215</v>
      </c>
      <c r="D52" s="176"/>
      <c r="E52" s="176" t="s">
        <v>215</v>
      </c>
      <c r="F52" s="176"/>
      <c r="G52" s="176" t="s">
        <v>215</v>
      </c>
      <c r="H52" s="176"/>
      <c r="I52" s="176" t="s">
        <v>215</v>
      </c>
      <c r="J52" s="176"/>
      <c r="K52" s="176" t="s">
        <v>215</v>
      </c>
      <c r="L52" s="176"/>
      <c r="M52" s="176" t="s">
        <v>215</v>
      </c>
      <c r="N52" s="176"/>
      <c r="O52" s="176" t="s">
        <v>215</v>
      </c>
      <c r="P52" s="176"/>
      <c r="Q52" s="176" t="s">
        <v>215</v>
      </c>
      <c r="R52" s="176"/>
      <c r="S52" s="176" t="s">
        <v>215</v>
      </c>
      <c r="T52" s="176"/>
      <c r="U52" s="176" t="s">
        <v>215</v>
      </c>
      <c r="V52" s="176"/>
      <c r="W52" s="176" t="s">
        <v>215</v>
      </c>
      <c r="X52" s="176"/>
      <c r="Y52" s="176"/>
      <c r="Z52" s="176" t="s">
        <v>215</v>
      </c>
      <c r="AA52" s="176"/>
      <c r="AB52" s="5"/>
      <c r="AC52" s="21" t="s">
        <v>57</v>
      </c>
      <c r="AD52" s="77">
        <f>SUM(AE52:AH52)</f>
        <v>4</v>
      </c>
      <c r="AE52" s="211">
        <f>SUM(AI52,AK52,AN52,AQ52,AT52,AW52,AY52,BA52,BC52)</f>
        <v>4</v>
      </c>
      <c r="AF52" s="211"/>
      <c r="AG52" s="211" t="s">
        <v>260</v>
      </c>
      <c r="AH52" s="211"/>
      <c r="AI52" s="77">
        <v>1</v>
      </c>
      <c r="AJ52" s="77" t="s">
        <v>218</v>
      </c>
      <c r="AK52" s="77">
        <v>1</v>
      </c>
      <c r="AL52" s="211" t="s">
        <v>218</v>
      </c>
      <c r="AM52" s="211"/>
      <c r="AN52" s="211" t="s">
        <v>218</v>
      </c>
      <c r="AO52" s="211"/>
      <c r="AP52" s="77" t="s">
        <v>218</v>
      </c>
      <c r="AQ52" s="211" t="s">
        <v>218</v>
      </c>
      <c r="AR52" s="211"/>
      <c r="AS52" s="77" t="s">
        <v>218</v>
      </c>
      <c r="AT52" s="211" t="s">
        <v>218</v>
      </c>
      <c r="AU52" s="211"/>
      <c r="AV52" s="77" t="s">
        <v>218</v>
      </c>
      <c r="AW52" s="77" t="s">
        <v>218</v>
      </c>
      <c r="AX52" s="77" t="s">
        <v>218</v>
      </c>
      <c r="AY52" s="77">
        <v>2</v>
      </c>
      <c r="AZ52" s="77" t="s">
        <v>218</v>
      </c>
      <c r="BA52" s="77" t="s">
        <v>218</v>
      </c>
      <c r="BB52" s="77" t="s">
        <v>218</v>
      </c>
      <c r="BC52" s="211" t="s">
        <v>218</v>
      </c>
      <c r="BD52" s="211"/>
      <c r="BE52" s="77" t="s">
        <v>218</v>
      </c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</row>
    <row r="53" spans="1:75" ht="15" customHeight="1">
      <c r="A53" s="204"/>
      <c r="B53" s="16" t="s">
        <v>14</v>
      </c>
      <c r="C53" s="175">
        <f>SUM(E53:H53)</f>
        <v>1</v>
      </c>
      <c r="D53" s="176"/>
      <c r="E53" s="176">
        <v>1</v>
      </c>
      <c r="F53" s="176"/>
      <c r="G53" s="176" t="s">
        <v>215</v>
      </c>
      <c r="H53" s="176"/>
      <c r="I53" s="176">
        <v>28</v>
      </c>
      <c r="J53" s="176"/>
      <c r="K53" s="176">
        <f>SUM(M53:P53)</f>
        <v>121</v>
      </c>
      <c r="L53" s="176"/>
      <c r="M53" s="176">
        <v>71</v>
      </c>
      <c r="N53" s="176"/>
      <c r="O53" s="176">
        <v>50</v>
      </c>
      <c r="P53" s="176"/>
      <c r="Q53" s="176">
        <f>SUM(S53:AA53)</f>
        <v>57</v>
      </c>
      <c r="R53" s="176"/>
      <c r="S53" s="176">
        <v>28</v>
      </c>
      <c r="T53" s="176"/>
      <c r="U53" s="176">
        <v>29</v>
      </c>
      <c r="V53" s="176"/>
      <c r="W53" s="176" t="s">
        <v>215</v>
      </c>
      <c r="X53" s="176"/>
      <c r="Y53" s="176"/>
      <c r="Z53" s="176" t="s">
        <v>215</v>
      </c>
      <c r="AA53" s="176"/>
      <c r="AB53" s="5"/>
      <c r="AC53" s="21" t="s">
        <v>58</v>
      </c>
      <c r="AD53" s="77" t="s">
        <v>262</v>
      </c>
      <c r="AE53" s="211" t="s">
        <v>215</v>
      </c>
      <c r="AF53" s="211"/>
      <c r="AG53" s="211" t="s">
        <v>215</v>
      </c>
      <c r="AH53" s="211"/>
      <c r="AI53" s="77" t="s">
        <v>218</v>
      </c>
      <c r="AJ53" s="77" t="s">
        <v>218</v>
      </c>
      <c r="AK53" s="77" t="s">
        <v>218</v>
      </c>
      <c r="AL53" s="211" t="s">
        <v>218</v>
      </c>
      <c r="AM53" s="211"/>
      <c r="AN53" s="211" t="s">
        <v>218</v>
      </c>
      <c r="AO53" s="211"/>
      <c r="AP53" s="77" t="s">
        <v>218</v>
      </c>
      <c r="AQ53" s="211" t="s">
        <v>218</v>
      </c>
      <c r="AR53" s="211"/>
      <c r="AS53" s="77" t="s">
        <v>218</v>
      </c>
      <c r="AT53" s="211" t="s">
        <v>218</v>
      </c>
      <c r="AU53" s="211"/>
      <c r="AV53" s="77" t="s">
        <v>218</v>
      </c>
      <c r="AW53" s="77" t="s">
        <v>218</v>
      </c>
      <c r="AX53" s="77" t="s">
        <v>218</v>
      </c>
      <c r="AY53" s="77" t="s">
        <v>218</v>
      </c>
      <c r="AZ53" s="77" t="s">
        <v>218</v>
      </c>
      <c r="BA53" s="77" t="s">
        <v>218</v>
      </c>
      <c r="BB53" s="77" t="s">
        <v>218</v>
      </c>
      <c r="BC53" s="211" t="s">
        <v>218</v>
      </c>
      <c r="BD53" s="211"/>
      <c r="BE53" s="77" t="s">
        <v>218</v>
      </c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</row>
    <row r="54" spans="1:75" ht="15" customHeight="1">
      <c r="A54" s="204"/>
      <c r="B54" s="16" t="s">
        <v>15</v>
      </c>
      <c r="C54" s="175" t="s">
        <v>215</v>
      </c>
      <c r="D54" s="176"/>
      <c r="E54" s="176" t="s">
        <v>215</v>
      </c>
      <c r="F54" s="176"/>
      <c r="G54" s="176" t="s">
        <v>215</v>
      </c>
      <c r="H54" s="176"/>
      <c r="I54" s="176" t="s">
        <v>215</v>
      </c>
      <c r="J54" s="176"/>
      <c r="K54" s="176" t="s">
        <v>215</v>
      </c>
      <c r="L54" s="176"/>
      <c r="M54" s="176" t="s">
        <v>215</v>
      </c>
      <c r="N54" s="176"/>
      <c r="O54" s="176" t="s">
        <v>215</v>
      </c>
      <c r="P54" s="176"/>
      <c r="Q54" s="176" t="s">
        <v>215</v>
      </c>
      <c r="R54" s="176"/>
      <c r="S54" s="176" t="s">
        <v>215</v>
      </c>
      <c r="T54" s="176"/>
      <c r="U54" s="176" t="s">
        <v>215</v>
      </c>
      <c r="V54" s="176"/>
      <c r="W54" s="176" t="s">
        <v>215</v>
      </c>
      <c r="X54" s="176"/>
      <c r="Y54" s="176"/>
      <c r="Z54" s="176" t="s">
        <v>215</v>
      </c>
      <c r="AA54" s="176"/>
      <c r="AB54" s="5"/>
      <c r="AC54" s="21" t="s">
        <v>59</v>
      </c>
      <c r="AD54" s="77">
        <f>SUM(AE54:AH54)</f>
        <v>1</v>
      </c>
      <c r="AE54" s="211">
        <f>SUM(AI54,AK54,AN54,AQ54,AT54,AW54,AY54,BA54,BC54)</f>
        <v>1</v>
      </c>
      <c r="AF54" s="211"/>
      <c r="AG54" s="211" t="s">
        <v>215</v>
      </c>
      <c r="AH54" s="211"/>
      <c r="AI54" s="77" t="s">
        <v>218</v>
      </c>
      <c r="AJ54" s="77" t="s">
        <v>218</v>
      </c>
      <c r="AK54" s="77" t="s">
        <v>218</v>
      </c>
      <c r="AL54" s="211" t="s">
        <v>218</v>
      </c>
      <c r="AM54" s="211"/>
      <c r="AN54" s="211" t="s">
        <v>218</v>
      </c>
      <c r="AO54" s="211"/>
      <c r="AP54" s="77" t="s">
        <v>218</v>
      </c>
      <c r="AQ54" s="211" t="s">
        <v>218</v>
      </c>
      <c r="AR54" s="211"/>
      <c r="AS54" s="77" t="s">
        <v>218</v>
      </c>
      <c r="AT54" s="211" t="s">
        <v>218</v>
      </c>
      <c r="AU54" s="211"/>
      <c r="AV54" s="77" t="s">
        <v>218</v>
      </c>
      <c r="AW54" s="77" t="s">
        <v>218</v>
      </c>
      <c r="AX54" s="77" t="s">
        <v>218</v>
      </c>
      <c r="AY54" s="77" t="s">
        <v>218</v>
      </c>
      <c r="AZ54" s="77" t="s">
        <v>218</v>
      </c>
      <c r="BA54" s="77">
        <v>1</v>
      </c>
      <c r="BB54" s="77" t="s">
        <v>218</v>
      </c>
      <c r="BC54" s="211" t="s">
        <v>218</v>
      </c>
      <c r="BD54" s="211"/>
      <c r="BE54" s="77" t="s">
        <v>218</v>
      </c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</row>
    <row r="55" spans="1:75" ht="15" customHeight="1">
      <c r="A55" s="204" t="s">
        <v>25</v>
      </c>
      <c r="B55" s="16" t="s">
        <v>7</v>
      </c>
      <c r="C55" s="175">
        <f>SUM(E55:H55)</f>
        <v>13</v>
      </c>
      <c r="D55" s="176"/>
      <c r="E55" s="176">
        <f>SUM(E56:F58)</f>
        <v>9</v>
      </c>
      <c r="F55" s="176"/>
      <c r="G55" s="176">
        <f>SUM(G56:H58)</f>
        <v>4</v>
      </c>
      <c r="H55" s="176"/>
      <c r="I55" s="176">
        <f>SUM(I56:J58)</f>
        <v>239</v>
      </c>
      <c r="J55" s="176"/>
      <c r="K55" s="176">
        <f>SUM(K56:L58)</f>
        <v>1070</v>
      </c>
      <c r="L55" s="176"/>
      <c r="M55" s="176" t="s">
        <v>215</v>
      </c>
      <c r="N55" s="176"/>
      <c r="O55" s="176" t="s">
        <v>215</v>
      </c>
      <c r="P55" s="176"/>
      <c r="Q55" s="176" t="s">
        <v>215</v>
      </c>
      <c r="R55" s="176"/>
      <c r="S55" s="176" t="s">
        <v>215</v>
      </c>
      <c r="T55" s="176"/>
      <c r="U55" s="176" t="s">
        <v>215</v>
      </c>
      <c r="V55" s="176"/>
      <c r="W55" s="176" t="s">
        <v>215</v>
      </c>
      <c r="X55" s="176"/>
      <c r="Y55" s="176"/>
      <c r="Z55" s="176" t="s">
        <v>215</v>
      </c>
      <c r="AA55" s="176"/>
      <c r="AB55" s="5"/>
      <c r="AC55" s="21" t="s">
        <v>60</v>
      </c>
      <c r="AD55" s="77">
        <f>SUM(AE55:AH55)</f>
        <v>2</v>
      </c>
      <c r="AE55" s="211">
        <f>SUM(AI55,AK55,AN55,AQ55,AT55,AW55,AY55,BA55,BC55)</f>
        <v>2</v>
      </c>
      <c r="AF55" s="211"/>
      <c r="AG55" s="211" t="s">
        <v>270</v>
      </c>
      <c r="AH55" s="211"/>
      <c r="AI55" s="77">
        <v>1</v>
      </c>
      <c r="AJ55" s="77" t="s">
        <v>218</v>
      </c>
      <c r="AK55" s="77" t="s">
        <v>218</v>
      </c>
      <c r="AL55" s="211" t="s">
        <v>218</v>
      </c>
      <c r="AM55" s="211"/>
      <c r="AN55" s="211" t="s">
        <v>218</v>
      </c>
      <c r="AO55" s="211"/>
      <c r="AP55" s="77" t="s">
        <v>218</v>
      </c>
      <c r="AQ55" s="211" t="s">
        <v>218</v>
      </c>
      <c r="AR55" s="211"/>
      <c r="AS55" s="77" t="s">
        <v>218</v>
      </c>
      <c r="AT55" s="211" t="s">
        <v>218</v>
      </c>
      <c r="AU55" s="211"/>
      <c r="AV55" s="77" t="s">
        <v>218</v>
      </c>
      <c r="AW55" s="77" t="s">
        <v>218</v>
      </c>
      <c r="AX55" s="77" t="s">
        <v>218</v>
      </c>
      <c r="AY55" s="77">
        <v>1</v>
      </c>
      <c r="AZ55" s="77" t="s">
        <v>218</v>
      </c>
      <c r="BA55" s="77" t="s">
        <v>218</v>
      </c>
      <c r="BB55" s="77" t="s">
        <v>218</v>
      </c>
      <c r="BC55" s="211" t="s">
        <v>218</v>
      </c>
      <c r="BD55" s="211"/>
      <c r="BE55" s="77" t="s">
        <v>218</v>
      </c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</row>
    <row r="56" spans="1:75" ht="15" customHeight="1">
      <c r="A56" s="204"/>
      <c r="B56" s="16" t="s">
        <v>13</v>
      </c>
      <c r="C56" s="175">
        <f>SUM(E56:H56)</f>
        <v>1</v>
      </c>
      <c r="D56" s="176"/>
      <c r="E56" s="176">
        <v>1</v>
      </c>
      <c r="F56" s="176"/>
      <c r="G56" s="176" t="s">
        <v>215</v>
      </c>
      <c r="H56" s="176"/>
      <c r="I56" s="176">
        <v>9</v>
      </c>
      <c r="J56" s="176"/>
      <c r="K56" s="176">
        <f>SUM(M56:P56)</f>
        <v>77</v>
      </c>
      <c r="L56" s="176"/>
      <c r="M56" s="176">
        <v>48</v>
      </c>
      <c r="N56" s="176"/>
      <c r="O56" s="176">
        <v>29</v>
      </c>
      <c r="P56" s="176"/>
      <c r="Q56" s="176">
        <f>SUM(S56:AA56)</f>
        <v>27</v>
      </c>
      <c r="R56" s="176"/>
      <c r="S56" s="176">
        <v>13</v>
      </c>
      <c r="T56" s="176"/>
      <c r="U56" s="176">
        <v>7</v>
      </c>
      <c r="V56" s="176"/>
      <c r="W56" s="176">
        <v>5</v>
      </c>
      <c r="X56" s="176"/>
      <c r="Y56" s="176"/>
      <c r="Z56" s="176">
        <v>2</v>
      </c>
      <c r="AA56" s="176"/>
      <c r="AB56" s="5"/>
      <c r="AC56" s="15"/>
      <c r="AD56" s="97"/>
      <c r="AE56" s="109"/>
      <c r="AF56" s="109"/>
      <c r="AG56" s="109"/>
      <c r="AH56" s="109"/>
      <c r="AI56" s="97"/>
      <c r="AJ56" s="97"/>
      <c r="AK56" s="97"/>
      <c r="AL56" s="109"/>
      <c r="AM56" s="109"/>
      <c r="AN56" s="109"/>
      <c r="AO56" s="109"/>
      <c r="AP56" s="97"/>
      <c r="AQ56" s="109"/>
      <c r="AR56" s="109"/>
      <c r="AS56" s="97"/>
      <c r="AT56" s="109"/>
      <c r="AU56" s="109"/>
      <c r="AV56" s="97"/>
      <c r="AW56" s="97"/>
      <c r="AX56" s="97"/>
      <c r="AY56" s="97"/>
      <c r="AZ56" s="97"/>
      <c r="BA56" s="97"/>
      <c r="BB56" s="97"/>
      <c r="BC56" s="109"/>
      <c r="BD56" s="109"/>
      <c r="BE56" s="97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</row>
    <row r="57" spans="1:75" ht="15" customHeight="1">
      <c r="A57" s="204"/>
      <c r="B57" s="16" t="s">
        <v>14</v>
      </c>
      <c r="C57" s="175">
        <f>SUM(E57:H57)</f>
        <v>12</v>
      </c>
      <c r="D57" s="176"/>
      <c r="E57" s="176">
        <v>8</v>
      </c>
      <c r="F57" s="176"/>
      <c r="G57" s="176">
        <v>4</v>
      </c>
      <c r="H57" s="176"/>
      <c r="I57" s="176">
        <v>230</v>
      </c>
      <c r="J57" s="176"/>
      <c r="K57" s="176">
        <f>SUM(M57:P57)</f>
        <v>993</v>
      </c>
      <c r="L57" s="176"/>
      <c r="M57" s="176">
        <v>606</v>
      </c>
      <c r="N57" s="176"/>
      <c r="O57" s="176">
        <v>387</v>
      </c>
      <c r="P57" s="176"/>
      <c r="Q57" s="176">
        <f>SUM(S57:AA57)</f>
        <v>375</v>
      </c>
      <c r="R57" s="176"/>
      <c r="S57" s="176">
        <v>179</v>
      </c>
      <c r="T57" s="176"/>
      <c r="U57" s="176">
        <v>192</v>
      </c>
      <c r="V57" s="176"/>
      <c r="W57" s="176">
        <v>3</v>
      </c>
      <c r="X57" s="176"/>
      <c r="Y57" s="176"/>
      <c r="Z57" s="176">
        <v>1</v>
      </c>
      <c r="AA57" s="176"/>
      <c r="AB57" s="5"/>
      <c r="AC57" s="82" t="s">
        <v>61</v>
      </c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</row>
    <row r="58" spans="1:75" ht="15" customHeight="1">
      <c r="A58" s="204"/>
      <c r="B58" s="16" t="s">
        <v>15</v>
      </c>
      <c r="C58" s="185" t="s">
        <v>215</v>
      </c>
      <c r="D58" s="184"/>
      <c r="E58" s="184" t="s">
        <v>215</v>
      </c>
      <c r="F58" s="184"/>
      <c r="G58" s="184" t="s">
        <v>215</v>
      </c>
      <c r="H58" s="184"/>
      <c r="I58" s="184" t="s">
        <v>215</v>
      </c>
      <c r="J58" s="184"/>
      <c r="K58" s="184" t="s">
        <v>215</v>
      </c>
      <c r="L58" s="184"/>
      <c r="M58" s="184" t="s">
        <v>215</v>
      </c>
      <c r="N58" s="184"/>
      <c r="O58" s="184" t="s">
        <v>215</v>
      </c>
      <c r="P58" s="184"/>
      <c r="Q58" s="184" t="s">
        <v>215</v>
      </c>
      <c r="R58" s="184"/>
      <c r="S58" s="184" t="s">
        <v>215</v>
      </c>
      <c r="T58" s="184"/>
      <c r="U58" s="184" t="s">
        <v>215</v>
      </c>
      <c r="V58" s="184"/>
      <c r="W58" s="184" t="s">
        <v>215</v>
      </c>
      <c r="X58" s="184"/>
      <c r="Y58" s="184"/>
      <c r="Z58" s="184" t="s">
        <v>215</v>
      </c>
      <c r="AA58" s="184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</row>
    <row r="59" spans="1:75" ht="15" customHeight="1">
      <c r="A59" s="18" t="s">
        <v>248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5"/>
      <c r="AC59" s="193" t="s">
        <v>272</v>
      </c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</row>
    <row r="60" spans="2:75" ht="15" customHeight="1" thickBo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</row>
    <row r="61" spans="1:75" ht="1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78" t="s">
        <v>62</v>
      </c>
      <c r="AD61" s="179" t="s">
        <v>273</v>
      </c>
      <c r="AE61" s="179"/>
      <c r="AF61" s="179"/>
      <c r="AG61" s="179"/>
      <c r="AH61" s="179"/>
      <c r="AI61" s="179"/>
      <c r="AJ61" s="179" t="s">
        <v>63</v>
      </c>
      <c r="AK61" s="179"/>
      <c r="AL61" s="179"/>
      <c r="AM61" s="179"/>
      <c r="AN61" s="179"/>
      <c r="AO61" s="179"/>
      <c r="AP61" s="179"/>
      <c r="AQ61" s="179"/>
      <c r="AR61" s="179"/>
      <c r="AS61" s="179"/>
      <c r="AT61" s="179" t="s">
        <v>66</v>
      </c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82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</row>
    <row r="62" spans="1:75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180"/>
      <c r="AD62" s="181"/>
      <c r="AE62" s="181"/>
      <c r="AF62" s="181"/>
      <c r="AG62" s="181"/>
      <c r="AH62" s="181"/>
      <c r="AI62" s="181"/>
      <c r="AJ62" s="181" t="s">
        <v>64</v>
      </c>
      <c r="AK62" s="181"/>
      <c r="AL62" s="181"/>
      <c r="AM62" s="181"/>
      <c r="AN62" s="181" t="s">
        <v>65</v>
      </c>
      <c r="AO62" s="181"/>
      <c r="AP62" s="181"/>
      <c r="AQ62" s="181"/>
      <c r="AR62" s="181"/>
      <c r="AS62" s="181"/>
      <c r="AT62" s="181" t="s">
        <v>64</v>
      </c>
      <c r="AU62" s="181"/>
      <c r="AV62" s="181"/>
      <c r="AW62" s="181"/>
      <c r="AX62" s="181"/>
      <c r="AY62" s="181"/>
      <c r="AZ62" s="181" t="s">
        <v>65</v>
      </c>
      <c r="BA62" s="181"/>
      <c r="BB62" s="181"/>
      <c r="BC62" s="181"/>
      <c r="BD62" s="181"/>
      <c r="BE62" s="183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</row>
    <row r="63" spans="1:75" ht="18" customHeight="1">
      <c r="A63" s="177" t="s">
        <v>253</v>
      </c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5"/>
      <c r="AC63" s="180"/>
      <c r="AD63" s="181" t="s">
        <v>7</v>
      </c>
      <c r="AE63" s="181"/>
      <c r="AF63" s="181" t="s">
        <v>8</v>
      </c>
      <c r="AG63" s="181"/>
      <c r="AH63" s="181"/>
      <c r="AI63" s="24" t="s">
        <v>9</v>
      </c>
      <c r="AJ63" s="24" t="s">
        <v>7</v>
      </c>
      <c r="AK63" s="24" t="s">
        <v>8</v>
      </c>
      <c r="AL63" s="181" t="s">
        <v>9</v>
      </c>
      <c r="AM63" s="181"/>
      <c r="AN63" s="181" t="s">
        <v>7</v>
      </c>
      <c r="AO63" s="181"/>
      <c r="AP63" s="181" t="s">
        <v>8</v>
      </c>
      <c r="AQ63" s="181"/>
      <c r="AR63" s="214" t="s">
        <v>9</v>
      </c>
      <c r="AS63" s="215"/>
      <c r="AT63" s="181" t="s">
        <v>7</v>
      </c>
      <c r="AU63" s="181"/>
      <c r="AV63" s="181" t="s">
        <v>8</v>
      </c>
      <c r="AW63" s="181"/>
      <c r="AX63" s="181" t="s">
        <v>9</v>
      </c>
      <c r="AY63" s="181"/>
      <c r="AZ63" s="181" t="s">
        <v>7</v>
      </c>
      <c r="BA63" s="181"/>
      <c r="BB63" s="181" t="s">
        <v>8</v>
      </c>
      <c r="BC63" s="181"/>
      <c r="BD63" s="181" t="s">
        <v>9</v>
      </c>
      <c r="BE63" s="183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</row>
    <row r="64" spans="1:75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217"/>
      <c r="AE64" s="218"/>
      <c r="AF64" s="218"/>
      <c r="AG64" s="218"/>
      <c r="AH64" s="218"/>
      <c r="AI64" s="30"/>
      <c r="AJ64" s="29"/>
      <c r="AK64" s="29"/>
      <c r="AL64" s="218"/>
      <c r="AM64" s="218"/>
      <c r="AN64" s="218"/>
      <c r="AO64" s="218"/>
      <c r="AP64" s="218"/>
      <c r="AQ64" s="218"/>
      <c r="AR64" s="222"/>
      <c r="AS64" s="222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</row>
    <row r="65" spans="1:75" ht="15" customHeight="1">
      <c r="A65" s="193" t="s">
        <v>254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5"/>
      <c r="AC65" s="19" t="s">
        <v>2</v>
      </c>
      <c r="AD65" s="219">
        <f>SUM(AD67:AE72)</f>
        <v>13</v>
      </c>
      <c r="AE65" s="220"/>
      <c r="AF65" s="220">
        <f>SUM(AF67:AG72)</f>
        <v>10</v>
      </c>
      <c r="AG65" s="220"/>
      <c r="AH65" s="220"/>
      <c r="AI65" s="103">
        <f>SUM(AI67:AI72)</f>
        <v>3</v>
      </c>
      <c r="AJ65" s="101">
        <f>SUM(AJ67:AJ72)</f>
        <v>5</v>
      </c>
      <c r="AK65" s="101">
        <f>SUM(AK67:AK72)</f>
        <v>3</v>
      </c>
      <c r="AL65" s="221">
        <f>SUM(AL67:AM72)</f>
        <v>2</v>
      </c>
      <c r="AM65" s="221"/>
      <c r="AN65" s="221">
        <f>SUM(AN67:AO72)</f>
        <v>1</v>
      </c>
      <c r="AO65" s="221"/>
      <c r="AP65" s="221">
        <f>SUM(AP67:AQ72)</f>
        <v>1</v>
      </c>
      <c r="AQ65" s="221"/>
      <c r="AR65" s="221" t="s">
        <v>269</v>
      </c>
      <c r="AS65" s="221"/>
      <c r="AT65" s="221">
        <f>SUM(AT67:AU72)</f>
        <v>5</v>
      </c>
      <c r="AU65" s="221"/>
      <c r="AV65" s="221">
        <f>SUM(AV67:AW72)</f>
        <v>5</v>
      </c>
      <c r="AW65" s="221"/>
      <c r="AX65" s="221" t="s">
        <v>215</v>
      </c>
      <c r="AY65" s="221"/>
      <c r="AZ65" s="221">
        <f>SUM(AZ67:BA72)</f>
        <v>2</v>
      </c>
      <c r="BA65" s="221"/>
      <c r="BB65" s="221">
        <f>SUM(BB67:BC72)</f>
        <v>1</v>
      </c>
      <c r="BC65" s="221"/>
      <c r="BD65" s="221">
        <f>SUM(BD67:BE72)</f>
        <v>1</v>
      </c>
      <c r="BE65" s="221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</row>
    <row r="66" spans="1:75" ht="15" customHeight="1" thickBo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16"/>
      <c r="AD66" s="216"/>
      <c r="AE66" s="213"/>
      <c r="AF66" s="213"/>
      <c r="AG66" s="213"/>
      <c r="AH66" s="213"/>
      <c r="AI66" s="120"/>
      <c r="AJ66" s="77"/>
      <c r="AK66" s="77"/>
      <c r="AL66" s="211"/>
      <c r="AM66" s="21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</row>
    <row r="67" spans="1:75" ht="15" customHeight="1">
      <c r="A67" s="190" t="s">
        <v>26</v>
      </c>
      <c r="B67" s="187" t="s">
        <v>256</v>
      </c>
      <c r="C67" s="187">
        <v>0</v>
      </c>
      <c r="D67" s="187">
        <v>1</v>
      </c>
      <c r="E67" s="187">
        <v>2</v>
      </c>
      <c r="F67" s="187">
        <v>3</v>
      </c>
      <c r="G67" s="187">
        <v>4</v>
      </c>
      <c r="H67" s="187">
        <v>5</v>
      </c>
      <c r="I67" s="187">
        <v>6</v>
      </c>
      <c r="J67" s="187">
        <v>7</v>
      </c>
      <c r="K67" s="187">
        <v>8</v>
      </c>
      <c r="L67" s="187">
        <v>9</v>
      </c>
      <c r="M67" s="187">
        <v>10</v>
      </c>
      <c r="N67" s="187">
        <v>11</v>
      </c>
      <c r="O67" s="187">
        <v>12</v>
      </c>
      <c r="P67" s="187">
        <v>13</v>
      </c>
      <c r="Q67" s="187">
        <v>14</v>
      </c>
      <c r="R67" s="187">
        <v>15</v>
      </c>
      <c r="S67" s="187">
        <v>16</v>
      </c>
      <c r="T67" s="187">
        <v>17</v>
      </c>
      <c r="U67" s="187">
        <v>18</v>
      </c>
      <c r="V67" s="167" t="s">
        <v>219</v>
      </c>
      <c r="W67" s="167" t="s">
        <v>220</v>
      </c>
      <c r="X67" s="167" t="s">
        <v>221</v>
      </c>
      <c r="Y67" s="167" t="s">
        <v>222</v>
      </c>
      <c r="Z67" s="197" t="s">
        <v>27</v>
      </c>
      <c r="AA67" s="198"/>
      <c r="AB67" s="5"/>
      <c r="AC67" s="16" t="s">
        <v>67</v>
      </c>
      <c r="AD67" s="216" t="s">
        <v>218</v>
      </c>
      <c r="AE67" s="213"/>
      <c r="AF67" s="213" t="s">
        <v>218</v>
      </c>
      <c r="AG67" s="213"/>
      <c r="AH67" s="213"/>
      <c r="AI67" s="120" t="s">
        <v>218</v>
      </c>
      <c r="AJ67" s="77" t="s">
        <v>218</v>
      </c>
      <c r="AK67" s="77" t="s">
        <v>218</v>
      </c>
      <c r="AL67" s="211" t="s">
        <v>218</v>
      </c>
      <c r="AM67" s="211"/>
      <c r="AN67" s="211" t="s">
        <v>218</v>
      </c>
      <c r="AO67" s="211"/>
      <c r="AP67" s="211" t="s">
        <v>218</v>
      </c>
      <c r="AQ67" s="211"/>
      <c r="AR67" s="211" t="s">
        <v>218</v>
      </c>
      <c r="AS67" s="211"/>
      <c r="AT67" s="211" t="s">
        <v>218</v>
      </c>
      <c r="AU67" s="211"/>
      <c r="AV67" s="211" t="s">
        <v>218</v>
      </c>
      <c r="AW67" s="211"/>
      <c r="AX67" s="211" t="s">
        <v>218</v>
      </c>
      <c r="AY67" s="211"/>
      <c r="AZ67" s="211" t="s">
        <v>218</v>
      </c>
      <c r="BA67" s="211"/>
      <c r="BB67" s="211" t="s">
        <v>218</v>
      </c>
      <c r="BC67" s="211"/>
      <c r="BD67" s="211" t="s">
        <v>218</v>
      </c>
      <c r="BE67" s="211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</row>
    <row r="68" spans="1:75" ht="28.5" customHeight="1">
      <c r="A68" s="192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69"/>
      <c r="W68" s="169"/>
      <c r="X68" s="169"/>
      <c r="Y68" s="169"/>
      <c r="Z68" s="199"/>
      <c r="AA68" s="200"/>
      <c r="AB68" s="5"/>
      <c r="AC68" s="16" t="s">
        <v>68</v>
      </c>
      <c r="AD68" s="216" t="s">
        <v>218</v>
      </c>
      <c r="AE68" s="213"/>
      <c r="AF68" s="213" t="s">
        <v>218</v>
      </c>
      <c r="AG68" s="213"/>
      <c r="AH68" s="213"/>
      <c r="AI68" s="120" t="s">
        <v>218</v>
      </c>
      <c r="AJ68" s="77" t="s">
        <v>218</v>
      </c>
      <c r="AK68" s="77" t="s">
        <v>218</v>
      </c>
      <c r="AL68" s="211" t="s">
        <v>218</v>
      </c>
      <c r="AM68" s="211"/>
      <c r="AN68" s="211" t="s">
        <v>218</v>
      </c>
      <c r="AO68" s="211"/>
      <c r="AP68" s="211" t="s">
        <v>218</v>
      </c>
      <c r="AQ68" s="211"/>
      <c r="AR68" s="211" t="s">
        <v>218</v>
      </c>
      <c r="AS68" s="211"/>
      <c r="AT68" s="211" t="s">
        <v>218</v>
      </c>
      <c r="AU68" s="211"/>
      <c r="AV68" s="211" t="s">
        <v>218</v>
      </c>
      <c r="AW68" s="211"/>
      <c r="AX68" s="211" t="s">
        <v>218</v>
      </c>
      <c r="AY68" s="211"/>
      <c r="AZ68" s="211" t="s">
        <v>218</v>
      </c>
      <c r="BA68" s="211"/>
      <c r="BB68" s="211" t="s">
        <v>218</v>
      </c>
      <c r="BC68" s="211"/>
      <c r="BD68" s="211" t="s">
        <v>218</v>
      </c>
      <c r="BE68" s="211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</row>
    <row r="69" spans="1:75" ht="15" customHeight="1">
      <c r="A69" s="123" t="s">
        <v>246</v>
      </c>
      <c r="B69" s="77">
        <f>SUM(C69:AA69)</f>
        <v>331</v>
      </c>
      <c r="C69" s="77">
        <v>13</v>
      </c>
      <c r="D69" s="77">
        <v>7</v>
      </c>
      <c r="E69" s="77">
        <v>8</v>
      </c>
      <c r="F69" s="77">
        <v>36</v>
      </c>
      <c r="G69" s="77">
        <v>12</v>
      </c>
      <c r="H69" s="77">
        <v>5</v>
      </c>
      <c r="I69" s="77">
        <v>95</v>
      </c>
      <c r="J69" s="77">
        <v>17</v>
      </c>
      <c r="K69" s="77">
        <v>5</v>
      </c>
      <c r="L69" s="77">
        <v>6</v>
      </c>
      <c r="M69" s="77">
        <v>2</v>
      </c>
      <c r="N69" s="77">
        <v>6</v>
      </c>
      <c r="O69" s="77">
        <v>25</v>
      </c>
      <c r="P69" s="77">
        <v>10</v>
      </c>
      <c r="Q69" s="77">
        <v>10</v>
      </c>
      <c r="R69" s="77">
        <v>1</v>
      </c>
      <c r="S69" s="77">
        <v>5</v>
      </c>
      <c r="T69" s="77">
        <v>3</v>
      </c>
      <c r="U69" s="77">
        <v>6</v>
      </c>
      <c r="V69" s="77">
        <v>31</v>
      </c>
      <c r="W69" s="77">
        <v>15</v>
      </c>
      <c r="X69" s="77">
        <v>8</v>
      </c>
      <c r="Y69" s="77">
        <v>2</v>
      </c>
      <c r="Z69" s="189">
        <v>3</v>
      </c>
      <c r="AA69" s="189"/>
      <c r="AB69" s="5"/>
      <c r="AC69" s="16" t="s">
        <v>69</v>
      </c>
      <c r="AD69" s="216">
        <v>2</v>
      </c>
      <c r="AE69" s="213"/>
      <c r="AF69" s="213">
        <v>1</v>
      </c>
      <c r="AG69" s="213"/>
      <c r="AH69" s="213"/>
      <c r="AI69" s="120">
        <v>1</v>
      </c>
      <c r="AJ69" s="77">
        <v>1</v>
      </c>
      <c r="AK69" s="77" t="s">
        <v>218</v>
      </c>
      <c r="AL69" s="211">
        <v>1</v>
      </c>
      <c r="AM69" s="211"/>
      <c r="AN69" s="211" t="s">
        <v>218</v>
      </c>
      <c r="AO69" s="211"/>
      <c r="AP69" s="211" t="s">
        <v>218</v>
      </c>
      <c r="AQ69" s="211"/>
      <c r="AR69" s="211" t="s">
        <v>218</v>
      </c>
      <c r="AS69" s="211"/>
      <c r="AT69" s="211" t="s">
        <v>218</v>
      </c>
      <c r="AU69" s="211"/>
      <c r="AV69" s="211" t="s">
        <v>218</v>
      </c>
      <c r="AW69" s="211"/>
      <c r="AX69" s="211" t="s">
        <v>218</v>
      </c>
      <c r="AY69" s="211"/>
      <c r="AZ69" s="211">
        <v>1</v>
      </c>
      <c r="BA69" s="211"/>
      <c r="BB69" s="211">
        <v>1</v>
      </c>
      <c r="BC69" s="211"/>
      <c r="BD69" s="211" t="s">
        <v>218</v>
      </c>
      <c r="BE69" s="211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</row>
    <row r="70" spans="1:75" ht="15" customHeight="1">
      <c r="A70" s="124" t="s">
        <v>247</v>
      </c>
      <c r="B70" s="77">
        <f>SUM(C70:AA70)</f>
        <v>112</v>
      </c>
      <c r="C70" s="77" t="s">
        <v>218</v>
      </c>
      <c r="D70" s="77">
        <v>2</v>
      </c>
      <c r="E70" s="77">
        <v>3</v>
      </c>
      <c r="F70" s="77">
        <v>28</v>
      </c>
      <c r="G70" s="77">
        <v>5</v>
      </c>
      <c r="H70" s="77">
        <v>1</v>
      </c>
      <c r="I70" s="77">
        <v>12</v>
      </c>
      <c r="J70" s="77">
        <v>4</v>
      </c>
      <c r="K70" s="77">
        <v>5</v>
      </c>
      <c r="L70" s="77">
        <v>3</v>
      </c>
      <c r="M70" s="77">
        <v>3</v>
      </c>
      <c r="N70" s="77">
        <v>1</v>
      </c>
      <c r="O70" s="77">
        <v>7</v>
      </c>
      <c r="P70" s="77">
        <v>4</v>
      </c>
      <c r="Q70" s="77">
        <v>2</v>
      </c>
      <c r="R70" s="77">
        <v>6</v>
      </c>
      <c r="S70" s="77">
        <v>2</v>
      </c>
      <c r="T70" s="77">
        <v>1</v>
      </c>
      <c r="U70" s="77">
        <v>1</v>
      </c>
      <c r="V70" s="77">
        <v>13</v>
      </c>
      <c r="W70" s="77">
        <v>4</v>
      </c>
      <c r="X70" s="77">
        <v>3</v>
      </c>
      <c r="Y70" s="77">
        <v>1</v>
      </c>
      <c r="Z70" s="186">
        <v>1</v>
      </c>
      <c r="AA70" s="186"/>
      <c r="AB70" s="5"/>
      <c r="AC70" s="16" t="s">
        <v>70</v>
      </c>
      <c r="AD70" s="216">
        <v>4</v>
      </c>
      <c r="AE70" s="213"/>
      <c r="AF70" s="213">
        <v>4</v>
      </c>
      <c r="AG70" s="213"/>
      <c r="AH70" s="213"/>
      <c r="AI70" s="120" t="s">
        <v>218</v>
      </c>
      <c r="AJ70" s="77" t="s">
        <v>218</v>
      </c>
      <c r="AK70" s="77" t="s">
        <v>218</v>
      </c>
      <c r="AL70" s="211" t="s">
        <v>215</v>
      </c>
      <c r="AM70" s="211"/>
      <c r="AN70" s="211">
        <v>1</v>
      </c>
      <c r="AO70" s="211"/>
      <c r="AP70" s="211">
        <v>1</v>
      </c>
      <c r="AQ70" s="211"/>
      <c r="AR70" s="211" t="s">
        <v>218</v>
      </c>
      <c r="AS70" s="211"/>
      <c r="AT70" s="211">
        <v>3</v>
      </c>
      <c r="AU70" s="211"/>
      <c r="AV70" s="211">
        <v>3</v>
      </c>
      <c r="AW70" s="211"/>
      <c r="AX70" s="211" t="s">
        <v>218</v>
      </c>
      <c r="AY70" s="211"/>
      <c r="AZ70" s="211" t="s">
        <v>218</v>
      </c>
      <c r="BA70" s="211"/>
      <c r="BB70" s="211" t="s">
        <v>218</v>
      </c>
      <c r="BC70" s="211"/>
      <c r="BD70" s="211" t="s">
        <v>218</v>
      </c>
      <c r="BE70" s="211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</row>
    <row r="71" spans="1:75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5"/>
      <c r="AC71" s="16" t="s">
        <v>71</v>
      </c>
      <c r="AD71" s="216">
        <v>7</v>
      </c>
      <c r="AE71" s="213"/>
      <c r="AF71" s="213">
        <v>5</v>
      </c>
      <c r="AG71" s="213"/>
      <c r="AH71" s="213"/>
      <c r="AI71" s="120">
        <v>2</v>
      </c>
      <c r="AJ71" s="77">
        <v>4</v>
      </c>
      <c r="AK71" s="77">
        <v>3</v>
      </c>
      <c r="AL71" s="211">
        <v>1</v>
      </c>
      <c r="AM71" s="211"/>
      <c r="AN71" s="211" t="s">
        <v>215</v>
      </c>
      <c r="AO71" s="211"/>
      <c r="AP71" s="211" t="s">
        <v>218</v>
      </c>
      <c r="AQ71" s="211"/>
      <c r="AR71" s="211" t="s">
        <v>218</v>
      </c>
      <c r="AS71" s="211"/>
      <c r="AT71" s="211">
        <v>2</v>
      </c>
      <c r="AU71" s="211"/>
      <c r="AV71" s="211">
        <v>2</v>
      </c>
      <c r="AW71" s="211"/>
      <c r="AX71" s="211" t="s">
        <v>218</v>
      </c>
      <c r="AY71" s="211"/>
      <c r="AZ71" s="211">
        <v>1</v>
      </c>
      <c r="BA71" s="211"/>
      <c r="BB71" s="211" t="s">
        <v>218</v>
      </c>
      <c r="BC71" s="211"/>
      <c r="BD71" s="211">
        <v>1</v>
      </c>
      <c r="BE71" s="211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</row>
    <row r="72" spans="1:75" ht="15" customHeight="1">
      <c r="A72" s="193" t="s">
        <v>257</v>
      </c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5"/>
      <c r="AC72" s="16" t="s">
        <v>72</v>
      </c>
      <c r="AD72" s="216" t="s">
        <v>218</v>
      </c>
      <c r="AE72" s="213"/>
      <c r="AF72" s="213" t="s">
        <v>218</v>
      </c>
      <c r="AG72" s="213"/>
      <c r="AH72" s="213"/>
      <c r="AI72" s="120" t="s">
        <v>218</v>
      </c>
      <c r="AJ72" s="77" t="s">
        <v>218</v>
      </c>
      <c r="AK72" s="77" t="s">
        <v>218</v>
      </c>
      <c r="AL72" s="211" t="s">
        <v>215</v>
      </c>
      <c r="AM72" s="211"/>
      <c r="AN72" s="211" t="s">
        <v>218</v>
      </c>
      <c r="AO72" s="211"/>
      <c r="AP72" s="211" t="s">
        <v>218</v>
      </c>
      <c r="AQ72" s="211"/>
      <c r="AR72" s="211" t="s">
        <v>218</v>
      </c>
      <c r="AS72" s="211"/>
      <c r="AT72" s="211" t="s">
        <v>218</v>
      </c>
      <c r="AU72" s="211"/>
      <c r="AV72" s="211" t="s">
        <v>218</v>
      </c>
      <c r="AW72" s="211"/>
      <c r="AX72" s="211" t="s">
        <v>218</v>
      </c>
      <c r="AY72" s="211"/>
      <c r="AZ72" s="211" t="s">
        <v>218</v>
      </c>
      <c r="BA72" s="211"/>
      <c r="BB72" s="211" t="s">
        <v>218</v>
      </c>
      <c r="BC72" s="211"/>
      <c r="BD72" s="211" t="s">
        <v>218</v>
      </c>
      <c r="BE72" s="211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</row>
    <row r="73" spans="1:75" ht="15" customHeight="1" thickBo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15"/>
      <c r="AD73" s="195"/>
      <c r="AE73" s="171"/>
      <c r="AF73" s="171"/>
      <c r="AG73" s="171"/>
      <c r="AH73" s="171"/>
      <c r="AI73" s="13"/>
      <c r="AJ73" s="5"/>
      <c r="AK73" s="5"/>
      <c r="AL73" s="171"/>
      <c r="AM73" s="171"/>
      <c r="AN73" s="171"/>
      <c r="AO73" s="171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31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</row>
    <row r="74" spans="1:75" ht="15" customHeight="1">
      <c r="A74" s="190" t="s">
        <v>26</v>
      </c>
      <c r="B74" s="187" t="s">
        <v>256</v>
      </c>
      <c r="C74" s="187">
        <v>0</v>
      </c>
      <c r="D74" s="167" t="s">
        <v>28</v>
      </c>
      <c r="E74" s="167" t="s">
        <v>223</v>
      </c>
      <c r="F74" s="167" t="s">
        <v>224</v>
      </c>
      <c r="G74" s="167" t="s">
        <v>225</v>
      </c>
      <c r="H74" s="167" t="s">
        <v>226</v>
      </c>
      <c r="I74" s="167" t="s">
        <v>265</v>
      </c>
      <c r="J74" s="167" t="s">
        <v>266</v>
      </c>
      <c r="K74" s="167" t="s">
        <v>227</v>
      </c>
      <c r="L74" s="167" t="s">
        <v>228</v>
      </c>
      <c r="M74" s="167" t="s">
        <v>229</v>
      </c>
      <c r="N74" s="167" t="s">
        <v>230</v>
      </c>
      <c r="O74" s="167" t="s">
        <v>231</v>
      </c>
      <c r="P74" s="167" t="s">
        <v>232</v>
      </c>
      <c r="Q74" s="167" t="s">
        <v>233</v>
      </c>
      <c r="R74" s="167" t="s">
        <v>234</v>
      </c>
      <c r="S74" s="167" t="s">
        <v>235</v>
      </c>
      <c r="T74" s="167" t="s">
        <v>236</v>
      </c>
      <c r="U74" s="167"/>
      <c r="V74" s="167" t="s">
        <v>237</v>
      </c>
      <c r="W74" s="167"/>
      <c r="X74" s="167" t="s">
        <v>238</v>
      </c>
      <c r="Y74" s="167"/>
      <c r="Z74" s="197" t="s">
        <v>29</v>
      </c>
      <c r="AA74" s="198"/>
      <c r="AB74" s="5"/>
      <c r="AC74" s="5" t="s">
        <v>61</v>
      </c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31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</row>
    <row r="75" spans="1:75" ht="15" customHeight="1">
      <c r="A75" s="191"/>
      <c r="B75" s="196"/>
      <c r="C75" s="196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223"/>
      <c r="AA75" s="224"/>
      <c r="AB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</row>
    <row r="76" spans="1:75" ht="15" customHeight="1">
      <c r="A76" s="192"/>
      <c r="B76" s="188"/>
      <c r="C76" s="188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99"/>
      <c r="AA76" s="200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</row>
    <row r="77" spans="1:75" ht="15" customHeight="1">
      <c r="A77" s="123" t="s">
        <v>246</v>
      </c>
      <c r="B77" s="84">
        <f>SUM(C77:AA77)</f>
        <v>331</v>
      </c>
      <c r="C77" s="82">
        <v>13</v>
      </c>
      <c r="D77" s="82">
        <v>61</v>
      </c>
      <c r="E77" s="82">
        <v>39</v>
      </c>
      <c r="F77" s="82">
        <v>36</v>
      </c>
      <c r="G77" s="82">
        <v>21</v>
      </c>
      <c r="H77" s="82">
        <v>25</v>
      </c>
      <c r="I77" s="82">
        <v>12</v>
      </c>
      <c r="J77" s="82">
        <v>24</v>
      </c>
      <c r="K77" s="82">
        <v>23</v>
      </c>
      <c r="L77" s="82">
        <v>12</v>
      </c>
      <c r="M77" s="82">
        <v>13</v>
      </c>
      <c r="N77" s="82">
        <v>10</v>
      </c>
      <c r="O77" s="82">
        <v>9</v>
      </c>
      <c r="P77" s="82">
        <v>11</v>
      </c>
      <c r="Q77" s="82">
        <v>4</v>
      </c>
      <c r="R77" s="82">
        <v>6</v>
      </c>
      <c r="S77" s="82">
        <v>3</v>
      </c>
      <c r="T77" s="189">
        <v>1</v>
      </c>
      <c r="U77" s="189"/>
      <c r="V77" s="189">
        <v>1</v>
      </c>
      <c r="W77" s="189"/>
      <c r="X77" s="189">
        <v>6</v>
      </c>
      <c r="Y77" s="189"/>
      <c r="Z77" s="189">
        <v>1</v>
      </c>
      <c r="AA77" s="189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</row>
    <row r="78" spans="1:75" ht="15" customHeight="1">
      <c r="A78" s="124" t="s">
        <v>247</v>
      </c>
      <c r="B78" s="98">
        <f>SUM(C78:AA78)</f>
        <v>112</v>
      </c>
      <c r="C78" s="97">
        <v>0</v>
      </c>
      <c r="D78" s="97">
        <v>17</v>
      </c>
      <c r="E78" s="97">
        <v>12</v>
      </c>
      <c r="F78" s="97">
        <v>10</v>
      </c>
      <c r="G78" s="97">
        <v>7</v>
      </c>
      <c r="H78" s="97">
        <v>6</v>
      </c>
      <c r="I78" s="97">
        <v>9</v>
      </c>
      <c r="J78" s="97">
        <v>7</v>
      </c>
      <c r="K78" s="97">
        <v>7</v>
      </c>
      <c r="L78" s="97">
        <v>9</v>
      </c>
      <c r="M78" s="97">
        <v>5</v>
      </c>
      <c r="N78" s="97">
        <v>3</v>
      </c>
      <c r="O78" s="97">
        <v>4</v>
      </c>
      <c r="P78" s="97">
        <v>7</v>
      </c>
      <c r="Q78" s="97">
        <v>2</v>
      </c>
      <c r="R78" s="97">
        <v>1</v>
      </c>
      <c r="S78" s="97">
        <v>1</v>
      </c>
      <c r="T78" s="186">
        <v>2</v>
      </c>
      <c r="U78" s="186"/>
      <c r="V78" s="186">
        <v>1</v>
      </c>
      <c r="W78" s="186"/>
      <c r="X78" s="186">
        <v>2</v>
      </c>
      <c r="Y78" s="186"/>
      <c r="Z78" s="186" t="s">
        <v>218</v>
      </c>
      <c r="AA78" s="186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</row>
    <row r="79" spans="1:75" ht="15" customHeight="1">
      <c r="A79" s="5" t="s">
        <v>255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</row>
    <row r="80" spans="1:75" ht="15" customHeight="1">
      <c r="A80" s="5" t="s">
        <v>248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</row>
    <row r="81" spans="1:75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</row>
    <row r="82" spans="1:75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</row>
    <row r="83" spans="1:75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</row>
    <row r="84" spans="1:75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</row>
    <row r="85" spans="1:75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</row>
    <row r="86" spans="1:75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</row>
    <row r="87" spans="1:75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</row>
    <row r="88" spans="1:75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</row>
    <row r="89" spans="1:75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</row>
    <row r="90" spans="1:75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</row>
    <row r="91" spans="1:75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</row>
    <row r="92" spans="1:75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</row>
    <row r="93" spans="1:75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</row>
    <row r="94" spans="1:75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</row>
    <row r="95" spans="1:75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</row>
    <row r="96" spans="1:75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</row>
    <row r="97" spans="1:75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</row>
    <row r="98" spans="1:75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</row>
    <row r="99" spans="1:75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</row>
    <row r="100" spans="1:75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</row>
    <row r="101" spans="1:75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</row>
    <row r="102" spans="1:75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</row>
    <row r="103" spans="1:75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</row>
    <row r="104" spans="1:75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</row>
    <row r="105" spans="1:75" ht="14.25">
      <c r="A105" s="1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8">
        <v>3</v>
      </c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</row>
  </sheetData>
  <sheetProtection/>
  <mergeCells count="1167">
    <mergeCell ref="A8:B10"/>
    <mergeCell ref="Z78:AA78"/>
    <mergeCell ref="Z69:AA69"/>
    <mergeCell ref="Z70:AA70"/>
    <mergeCell ref="BC54:BD54"/>
    <mergeCell ref="BC55:BD55"/>
    <mergeCell ref="AE54:AF54"/>
    <mergeCell ref="AG54:AH54"/>
    <mergeCell ref="AE55:AF55"/>
    <mergeCell ref="AG55:AH55"/>
    <mergeCell ref="AT72:AU72"/>
    <mergeCell ref="BC51:BD51"/>
    <mergeCell ref="BC52:BD52"/>
    <mergeCell ref="AT54:AU54"/>
    <mergeCell ref="AT55:AU55"/>
    <mergeCell ref="Z74:AA76"/>
    <mergeCell ref="AL52:AM52"/>
    <mergeCell ref="AN52:AO52"/>
    <mergeCell ref="AL53:AM53"/>
    <mergeCell ref="AN53:AO53"/>
    <mergeCell ref="Z77:AA77"/>
    <mergeCell ref="AQ55:AR55"/>
    <mergeCell ref="AQ54:AR54"/>
    <mergeCell ref="AL55:AM55"/>
    <mergeCell ref="AN55:AO55"/>
    <mergeCell ref="BC41:BD41"/>
    <mergeCell ref="BC42:BD42"/>
    <mergeCell ref="BC43:BD43"/>
    <mergeCell ref="BC44:BD44"/>
    <mergeCell ref="BC45:BD45"/>
    <mergeCell ref="BC53:BD53"/>
    <mergeCell ref="AT48:AU48"/>
    <mergeCell ref="AT49:AU49"/>
    <mergeCell ref="AT50:AU50"/>
    <mergeCell ref="AT51:AU51"/>
    <mergeCell ref="AT52:AU52"/>
    <mergeCell ref="AT53:AU53"/>
    <mergeCell ref="BC49:BD49"/>
    <mergeCell ref="BC50:BD50"/>
    <mergeCell ref="AT41:AU41"/>
    <mergeCell ref="AT42:AU42"/>
    <mergeCell ref="AT43:AU43"/>
    <mergeCell ref="AT44:AU44"/>
    <mergeCell ref="AT45:AU45"/>
    <mergeCell ref="AT46:AU46"/>
    <mergeCell ref="AT47:AU47"/>
    <mergeCell ref="BC46:BD46"/>
    <mergeCell ref="BC48:BD48"/>
    <mergeCell ref="AQ49:AR49"/>
    <mergeCell ref="AQ50:AR50"/>
    <mergeCell ref="AQ51:AR51"/>
    <mergeCell ref="AQ52:AR52"/>
    <mergeCell ref="AQ53:AR53"/>
    <mergeCell ref="AQ47:AR47"/>
    <mergeCell ref="AQ48:AR48"/>
    <mergeCell ref="AQ41:AR41"/>
    <mergeCell ref="AQ42:AR42"/>
    <mergeCell ref="AQ43:AR43"/>
    <mergeCell ref="AQ44:AR44"/>
    <mergeCell ref="AQ45:AR45"/>
    <mergeCell ref="AQ46:AR46"/>
    <mergeCell ref="AL54:AM54"/>
    <mergeCell ref="AN54:AO54"/>
    <mergeCell ref="AL49:AM49"/>
    <mergeCell ref="AN49:AO49"/>
    <mergeCell ref="AL50:AM50"/>
    <mergeCell ref="AN50:AO50"/>
    <mergeCell ref="AL51:AM51"/>
    <mergeCell ref="AN51:AO51"/>
    <mergeCell ref="AN45:AO45"/>
    <mergeCell ref="AL46:AM46"/>
    <mergeCell ref="AN46:AO46"/>
    <mergeCell ref="AL47:AM47"/>
    <mergeCell ref="AN47:AO47"/>
    <mergeCell ref="AL48:AM48"/>
    <mergeCell ref="AN48:AO48"/>
    <mergeCell ref="AL41:AM41"/>
    <mergeCell ref="AN41:AO41"/>
    <mergeCell ref="AL42:AM42"/>
    <mergeCell ref="AN42:AO42"/>
    <mergeCell ref="AL43:AM43"/>
    <mergeCell ref="AN43:AO43"/>
    <mergeCell ref="AL44:AM44"/>
    <mergeCell ref="AN44:AO44"/>
    <mergeCell ref="AL45:AM45"/>
    <mergeCell ref="AE51:AF51"/>
    <mergeCell ref="AG51:AH51"/>
    <mergeCell ref="AE52:AF52"/>
    <mergeCell ref="AG52:AH52"/>
    <mergeCell ref="AE45:AF45"/>
    <mergeCell ref="AG45:AH45"/>
    <mergeCell ref="AE46:AF46"/>
    <mergeCell ref="AE53:AF53"/>
    <mergeCell ref="AG53:AH53"/>
    <mergeCell ref="AE48:AF48"/>
    <mergeCell ref="AG48:AH48"/>
    <mergeCell ref="AE49:AF49"/>
    <mergeCell ref="AG49:AH49"/>
    <mergeCell ref="AE50:AF50"/>
    <mergeCell ref="AG50:AH50"/>
    <mergeCell ref="AG46:AH46"/>
    <mergeCell ref="AE47:AF47"/>
    <mergeCell ref="AG47:AH47"/>
    <mergeCell ref="AZ72:BA72"/>
    <mergeCell ref="BB72:BC72"/>
    <mergeCell ref="AE41:AF41"/>
    <mergeCell ref="AG41:AH41"/>
    <mergeCell ref="AE42:AF42"/>
    <mergeCell ref="AG42:AH42"/>
    <mergeCell ref="AE43:AF43"/>
    <mergeCell ref="AG43:AH43"/>
    <mergeCell ref="AE44:AF44"/>
    <mergeCell ref="AG44:AH44"/>
    <mergeCell ref="AN72:AO72"/>
    <mergeCell ref="AP72:AQ72"/>
    <mergeCell ref="AR72:AS72"/>
    <mergeCell ref="AN68:AO68"/>
    <mergeCell ref="AP68:AQ68"/>
    <mergeCell ref="AR68:AS68"/>
    <mergeCell ref="AP66:AQ66"/>
    <mergeCell ref="AV72:AW72"/>
    <mergeCell ref="AX72:AY72"/>
    <mergeCell ref="AZ70:BA70"/>
    <mergeCell ref="BB70:BC70"/>
    <mergeCell ref="AN71:AO71"/>
    <mergeCell ref="AP71:AQ71"/>
    <mergeCell ref="AR71:AS71"/>
    <mergeCell ref="AT71:AU71"/>
    <mergeCell ref="AV71:AW71"/>
    <mergeCell ref="AX71:AY71"/>
    <mergeCell ref="AZ71:BA71"/>
    <mergeCell ref="BB71:BC71"/>
    <mergeCell ref="AN70:AO70"/>
    <mergeCell ref="AP70:AQ70"/>
    <mergeCell ref="AR70:AS70"/>
    <mergeCell ref="AT70:AU70"/>
    <mergeCell ref="AV70:AW70"/>
    <mergeCell ref="AX70:AY70"/>
    <mergeCell ref="AN69:AO69"/>
    <mergeCell ref="AP69:AQ69"/>
    <mergeCell ref="AR69:AS69"/>
    <mergeCell ref="AT69:AU69"/>
    <mergeCell ref="AV69:AW69"/>
    <mergeCell ref="AX69:AY69"/>
    <mergeCell ref="AT68:AU68"/>
    <mergeCell ref="AV68:AW68"/>
    <mergeCell ref="AX68:AY68"/>
    <mergeCell ref="BB66:BC66"/>
    <mergeCell ref="BD66:BE66"/>
    <mergeCell ref="AP67:AQ67"/>
    <mergeCell ref="AR67:AS67"/>
    <mergeCell ref="AT67:AU67"/>
    <mergeCell ref="AV67:AW67"/>
    <mergeCell ref="AX67:AY67"/>
    <mergeCell ref="AZ67:BA67"/>
    <mergeCell ref="BB67:BC67"/>
    <mergeCell ref="BD69:BE69"/>
    <mergeCell ref="BD70:BE70"/>
    <mergeCell ref="BD71:BE71"/>
    <mergeCell ref="BD72:BE72"/>
    <mergeCell ref="AZ68:BA68"/>
    <mergeCell ref="BB68:BC68"/>
    <mergeCell ref="AZ69:BA69"/>
    <mergeCell ref="BB69:BC69"/>
    <mergeCell ref="AR66:AS66"/>
    <mergeCell ref="AT66:AU66"/>
    <mergeCell ref="AV66:AW66"/>
    <mergeCell ref="AX66:AY66"/>
    <mergeCell ref="AZ66:BA66"/>
    <mergeCell ref="AT73:AU73"/>
    <mergeCell ref="AV73:AW73"/>
    <mergeCell ref="AX73:AY73"/>
    <mergeCell ref="AZ73:BA73"/>
    <mergeCell ref="AR73:AS73"/>
    <mergeCell ref="BB73:BC73"/>
    <mergeCell ref="BD64:BE64"/>
    <mergeCell ref="BD65:BE65"/>
    <mergeCell ref="BD73:BE73"/>
    <mergeCell ref="BD67:BE67"/>
    <mergeCell ref="BD68:BE68"/>
    <mergeCell ref="BB64:BC64"/>
    <mergeCell ref="AN65:AO65"/>
    <mergeCell ref="AP65:AQ65"/>
    <mergeCell ref="AR65:AS65"/>
    <mergeCell ref="AT65:AU65"/>
    <mergeCell ref="BB65:BC65"/>
    <mergeCell ref="AZ65:BA65"/>
    <mergeCell ref="AX65:AY65"/>
    <mergeCell ref="AV65:AW65"/>
    <mergeCell ref="AT64:AU64"/>
    <mergeCell ref="AV64:AW64"/>
    <mergeCell ref="AX64:AY64"/>
    <mergeCell ref="AZ64:BA64"/>
    <mergeCell ref="AL73:AM73"/>
    <mergeCell ref="AN64:AO64"/>
    <mergeCell ref="AP64:AQ64"/>
    <mergeCell ref="AR64:AS64"/>
    <mergeCell ref="AN73:AO73"/>
    <mergeCell ref="AP73:AQ73"/>
    <mergeCell ref="AN66:AO66"/>
    <mergeCell ref="AD72:AE72"/>
    <mergeCell ref="AF72:AH72"/>
    <mergeCell ref="AL69:AM69"/>
    <mergeCell ref="AL70:AM70"/>
    <mergeCell ref="AL71:AM71"/>
    <mergeCell ref="AL72:AM72"/>
    <mergeCell ref="AD70:AE70"/>
    <mergeCell ref="AF70:AH70"/>
    <mergeCell ref="AN67:AO67"/>
    <mergeCell ref="AD71:AE71"/>
    <mergeCell ref="AF71:AH71"/>
    <mergeCell ref="AD73:AE73"/>
    <mergeCell ref="AF73:AH73"/>
    <mergeCell ref="AL64:AM64"/>
    <mergeCell ref="AL65:AM65"/>
    <mergeCell ref="AL67:AM67"/>
    <mergeCell ref="AL68:AM68"/>
    <mergeCell ref="AL66:AM66"/>
    <mergeCell ref="AD69:AE69"/>
    <mergeCell ref="AF69:AH69"/>
    <mergeCell ref="AD66:AE66"/>
    <mergeCell ref="AF66:AH66"/>
    <mergeCell ref="AD67:AE67"/>
    <mergeCell ref="AF67:AH67"/>
    <mergeCell ref="AD64:AE64"/>
    <mergeCell ref="AD65:AE65"/>
    <mergeCell ref="AF64:AH64"/>
    <mergeCell ref="AF65:AH65"/>
    <mergeCell ref="AD68:AE68"/>
    <mergeCell ref="AF68:AH68"/>
    <mergeCell ref="AJ61:AS61"/>
    <mergeCell ref="AT61:BE61"/>
    <mergeCell ref="AT62:AY62"/>
    <mergeCell ref="AZ62:BE62"/>
    <mergeCell ref="AJ62:AM62"/>
    <mergeCell ref="AN62:AS62"/>
    <mergeCell ref="AN63:AO63"/>
    <mergeCell ref="AP63:AQ63"/>
    <mergeCell ref="AR63:AS63"/>
    <mergeCell ref="AV63:AW63"/>
    <mergeCell ref="AX63:AY63"/>
    <mergeCell ref="AT63:AU63"/>
    <mergeCell ref="BC35:BE35"/>
    <mergeCell ref="AC59:BE59"/>
    <mergeCell ref="AC61:AC63"/>
    <mergeCell ref="AD61:AI62"/>
    <mergeCell ref="AF63:AH63"/>
    <mergeCell ref="AD63:AE63"/>
    <mergeCell ref="BD63:BE63"/>
    <mergeCell ref="BB63:BC63"/>
    <mergeCell ref="AZ63:BA63"/>
    <mergeCell ref="AL63:AM63"/>
    <mergeCell ref="AN30:AO30"/>
    <mergeCell ref="AI35:AJ35"/>
    <mergeCell ref="AD35:AH35"/>
    <mergeCell ref="AG39:AH39"/>
    <mergeCell ref="AN39:AO39"/>
    <mergeCell ref="AE36:AF36"/>
    <mergeCell ref="AG36:AH36"/>
    <mergeCell ref="AC35:AC36"/>
    <mergeCell ref="AC31:BE31"/>
    <mergeCell ref="AC33:BE33"/>
    <mergeCell ref="AT35:AV35"/>
    <mergeCell ref="AQ35:AS35"/>
    <mergeCell ref="AN35:AP35"/>
    <mergeCell ref="AK35:AM35"/>
    <mergeCell ref="BA35:BB35"/>
    <mergeCell ref="AY35:AZ35"/>
    <mergeCell ref="AW35:AX35"/>
    <mergeCell ref="AL34:AM34"/>
    <mergeCell ref="AN34:AO34"/>
    <mergeCell ref="AT34:AU34"/>
    <mergeCell ref="BC30:BD30"/>
    <mergeCell ref="AL30:AM30"/>
    <mergeCell ref="AN29:AP29"/>
    <mergeCell ref="AQ29:AS29"/>
    <mergeCell ref="AT29:AV29"/>
    <mergeCell ref="AW29:AX29"/>
    <mergeCell ref="AY29:AZ29"/>
    <mergeCell ref="AE37:AF37"/>
    <mergeCell ref="AG37:AH37"/>
    <mergeCell ref="AE40:AF40"/>
    <mergeCell ref="AG40:AH40"/>
    <mergeCell ref="AE38:AF38"/>
    <mergeCell ref="AG38:AH38"/>
    <mergeCell ref="AE39:AF39"/>
    <mergeCell ref="AL36:AM36"/>
    <mergeCell ref="AN36:AO36"/>
    <mergeCell ref="AL37:AM37"/>
    <mergeCell ref="AQ37:AR37"/>
    <mergeCell ref="AL40:AM40"/>
    <mergeCell ref="AN40:AO40"/>
    <mergeCell ref="AN37:AO37"/>
    <mergeCell ref="AL38:AM38"/>
    <mergeCell ref="AN38:AO38"/>
    <mergeCell ref="AL39:AM39"/>
    <mergeCell ref="AT39:AU39"/>
    <mergeCell ref="AQ38:AR38"/>
    <mergeCell ref="AQ39:AR39"/>
    <mergeCell ref="AQ40:AR40"/>
    <mergeCell ref="AQ34:AR34"/>
    <mergeCell ref="AQ36:AR36"/>
    <mergeCell ref="AT40:AU40"/>
    <mergeCell ref="AT36:AU36"/>
    <mergeCell ref="AT37:AU37"/>
    <mergeCell ref="AT38:AU38"/>
    <mergeCell ref="BC40:BD40"/>
    <mergeCell ref="BC34:BD34"/>
    <mergeCell ref="BC36:BD36"/>
    <mergeCell ref="BC37:BD37"/>
    <mergeCell ref="BC38:BD38"/>
    <mergeCell ref="BC39:BD39"/>
    <mergeCell ref="BA29:BB29"/>
    <mergeCell ref="AC27:BE27"/>
    <mergeCell ref="AC29:AC30"/>
    <mergeCell ref="AD29:AH29"/>
    <mergeCell ref="AG30:AH30"/>
    <mergeCell ref="AE30:AF30"/>
    <mergeCell ref="AI29:AJ29"/>
    <mergeCell ref="AK29:AM29"/>
    <mergeCell ref="AQ30:AR30"/>
    <mergeCell ref="AT30:AU30"/>
    <mergeCell ref="BC29:BE29"/>
    <mergeCell ref="I67:I68"/>
    <mergeCell ref="J67:J68"/>
    <mergeCell ref="I12:J12"/>
    <mergeCell ref="I13:J13"/>
    <mergeCell ref="C14:D14"/>
    <mergeCell ref="E14:F14"/>
    <mergeCell ref="G14:H14"/>
    <mergeCell ref="I14:J14"/>
    <mergeCell ref="H67:H68"/>
    <mergeCell ref="C12:D12"/>
    <mergeCell ref="E12:F12"/>
    <mergeCell ref="G12:H12"/>
    <mergeCell ref="C13:D13"/>
    <mergeCell ref="E13:F13"/>
    <mergeCell ref="G13:H13"/>
    <mergeCell ref="I57:J57"/>
    <mergeCell ref="C16:D16"/>
    <mergeCell ref="B67:B68"/>
    <mergeCell ref="C67:C68"/>
    <mergeCell ref="D67:D68"/>
    <mergeCell ref="E67:E68"/>
    <mergeCell ref="F67:F68"/>
    <mergeCell ref="G67:G68"/>
    <mergeCell ref="E16:F16"/>
    <mergeCell ref="G16:H16"/>
    <mergeCell ref="K10:L10"/>
    <mergeCell ref="M10:N10"/>
    <mergeCell ref="O10:P10"/>
    <mergeCell ref="K8:P9"/>
    <mergeCell ref="C8:H9"/>
    <mergeCell ref="I8:J10"/>
    <mergeCell ref="C10:D10"/>
    <mergeCell ref="E10:F10"/>
    <mergeCell ref="G10:H10"/>
    <mergeCell ref="Z10:AA10"/>
    <mergeCell ref="S9:V9"/>
    <mergeCell ref="W9:AA9"/>
    <mergeCell ref="Q8:AA8"/>
    <mergeCell ref="Q9:R10"/>
    <mergeCell ref="S10:T10"/>
    <mergeCell ref="U10:V10"/>
    <mergeCell ref="W10:Y10"/>
    <mergeCell ref="A11:A14"/>
    <mergeCell ref="A15:A18"/>
    <mergeCell ref="A19:A22"/>
    <mergeCell ref="A63:AA63"/>
    <mergeCell ref="O11:P11"/>
    <mergeCell ref="Q11:R11"/>
    <mergeCell ref="S11:T11"/>
    <mergeCell ref="U11:V11"/>
    <mergeCell ref="W11:Y11"/>
    <mergeCell ref="Z11:AA11"/>
    <mergeCell ref="A43:A46"/>
    <mergeCell ref="A47:A50"/>
    <mergeCell ref="A51:A54"/>
    <mergeCell ref="A23:A26"/>
    <mergeCell ref="A27:A30"/>
    <mergeCell ref="A31:A34"/>
    <mergeCell ref="A35:A38"/>
    <mergeCell ref="A55:A58"/>
    <mergeCell ref="A3:AA3"/>
    <mergeCell ref="A5:AA5"/>
    <mergeCell ref="C11:D11"/>
    <mergeCell ref="E11:F11"/>
    <mergeCell ref="G11:H11"/>
    <mergeCell ref="I11:J11"/>
    <mergeCell ref="K11:L11"/>
    <mergeCell ref="M11:N11"/>
    <mergeCell ref="A39:A42"/>
    <mergeCell ref="Q67:Q68"/>
    <mergeCell ref="R67:R68"/>
    <mergeCell ref="K67:K68"/>
    <mergeCell ref="L67:L68"/>
    <mergeCell ref="M67:M68"/>
    <mergeCell ref="N67:N68"/>
    <mergeCell ref="AE34:AF34"/>
    <mergeCell ref="AG34:AH34"/>
    <mergeCell ref="AC25:BE25"/>
    <mergeCell ref="S67:S68"/>
    <mergeCell ref="T67:T68"/>
    <mergeCell ref="U67:U68"/>
    <mergeCell ref="V67:V68"/>
    <mergeCell ref="A65:AA65"/>
    <mergeCell ref="A67:A68"/>
    <mergeCell ref="P67:P68"/>
    <mergeCell ref="AI7:AS7"/>
    <mergeCell ref="AT7:AY7"/>
    <mergeCell ref="AE18:AF18"/>
    <mergeCell ref="AG18:AH18"/>
    <mergeCell ref="AV10:AW10"/>
    <mergeCell ref="AX10:AY10"/>
    <mergeCell ref="AR9:AS9"/>
    <mergeCell ref="AE10:AF10"/>
    <mergeCell ref="AE11:AF11"/>
    <mergeCell ref="AG10:AH10"/>
    <mergeCell ref="Q74:Q76"/>
    <mergeCell ref="J74:J76"/>
    <mergeCell ref="K74:K76"/>
    <mergeCell ref="L74:L76"/>
    <mergeCell ref="M74:M76"/>
    <mergeCell ref="AG19:AH19"/>
    <mergeCell ref="AE20:AF20"/>
    <mergeCell ref="AG20:AH20"/>
    <mergeCell ref="W67:W68"/>
    <mergeCell ref="Z67:AA68"/>
    <mergeCell ref="BD9:BE9"/>
    <mergeCell ref="AE15:AF15"/>
    <mergeCell ref="AG15:AH15"/>
    <mergeCell ref="AZ9:BA9"/>
    <mergeCell ref="AL10:AM10"/>
    <mergeCell ref="AN10:AO10"/>
    <mergeCell ref="AP10:AQ10"/>
    <mergeCell ref="AR10:AS10"/>
    <mergeCell ref="AT10:AU10"/>
    <mergeCell ref="AG14:AH14"/>
    <mergeCell ref="AE16:AF16"/>
    <mergeCell ref="AG16:AH16"/>
    <mergeCell ref="AE17:AF17"/>
    <mergeCell ref="AE19:AF19"/>
    <mergeCell ref="BB9:BC9"/>
    <mergeCell ref="H74:H76"/>
    <mergeCell ref="I74:I76"/>
    <mergeCell ref="V74:W76"/>
    <mergeCell ref="AV9:AW9"/>
    <mergeCell ref="AX9:AY9"/>
    <mergeCell ref="S74:S76"/>
    <mergeCell ref="T74:U76"/>
    <mergeCell ref="AG17:AH17"/>
    <mergeCell ref="N74:N76"/>
    <mergeCell ref="O74:O76"/>
    <mergeCell ref="B74:B76"/>
    <mergeCell ref="C74:C76"/>
    <mergeCell ref="D74:D76"/>
    <mergeCell ref="E74:E76"/>
    <mergeCell ref="F74:F76"/>
    <mergeCell ref="G74:G76"/>
    <mergeCell ref="AP8:AS8"/>
    <mergeCell ref="AT9:AU9"/>
    <mergeCell ref="AT8:AY8"/>
    <mergeCell ref="AC20:AD20"/>
    <mergeCell ref="AC21:AD21"/>
    <mergeCell ref="AE21:AF21"/>
    <mergeCell ref="AG21:AH21"/>
    <mergeCell ref="AG12:AH12"/>
    <mergeCell ref="AE13:AF13"/>
    <mergeCell ref="AE14:AF14"/>
    <mergeCell ref="W12:Y12"/>
    <mergeCell ref="K13:L13"/>
    <mergeCell ref="T77:U77"/>
    <mergeCell ref="T78:U78"/>
    <mergeCell ref="V77:W77"/>
    <mergeCell ref="V78:W78"/>
    <mergeCell ref="X74:Y76"/>
    <mergeCell ref="A72:AA72"/>
    <mergeCell ref="Z12:AA12"/>
    <mergeCell ref="A74:A76"/>
    <mergeCell ref="K12:L12"/>
    <mergeCell ref="M12:N12"/>
    <mergeCell ref="O12:P12"/>
    <mergeCell ref="Q12:R12"/>
    <mergeCell ref="S12:T12"/>
    <mergeCell ref="C15:D15"/>
    <mergeCell ref="E15:F15"/>
    <mergeCell ref="G15:H15"/>
    <mergeCell ref="I15:J15"/>
    <mergeCell ref="U12:V12"/>
    <mergeCell ref="M13:N13"/>
    <mergeCell ref="O13:P13"/>
    <mergeCell ref="Q13:R13"/>
    <mergeCell ref="S13:T13"/>
    <mergeCell ref="X77:Y77"/>
    <mergeCell ref="W16:Y16"/>
    <mergeCell ref="U18:V18"/>
    <mergeCell ref="W18:Y18"/>
    <mergeCell ref="U17:V17"/>
    <mergeCell ref="X78:Y78"/>
    <mergeCell ref="P74:P76"/>
    <mergeCell ref="X67:X68"/>
    <mergeCell ref="Y67:Y68"/>
    <mergeCell ref="O67:O68"/>
    <mergeCell ref="U13:V13"/>
    <mergeCell ref="W13:Y13"/>
    <mergeCell ref="Q16:R16"/>
    <mergeCell ref="S16:T16"/>
    <mergeCell ref="U16:V16"/>
    <mergeCell ref="Z13:AA13"/>
    <mergeCell ref="K14:L14"/>
    <mergeCell ref="M14:N14"/>
    <mergeCell ref="O14:P14"/>
    <mergeCell ref="Q14:R14"/>
    <mergeCell ref="S14:T14"/>
    <mergeCell ref="U14:V14"/>
    <mergeCell ref="W14:Y14"/>
    <mergeCell ref="Z14:AA14"/>
    <mergeCell ref="K15:L15"/>
    <mergeCell ref="M15:N15"/>
    <mergeCell ref="O15:P15"/>
    <mergeCell ref="Q15:R15"/>
    <mergeCell ref="S15:T15"/>
    <mergeCell ref="Z15:AA15"/>
    <mergeCell ref="U15:V15"/>
    <mergeCell ref="W15:Y15"/>
    <mergeCell ref="I16:J16"/>
    <mergeCell ref="K16:L16"/>
    <mergeCell ref="M16:N16"/>
    <mergeCell ref="O16:P16"/>
    <mergeCell ref="Z16:AA16"/>
    <mergeCell ref="C17:D17"/>
    <mergeCell ref="E17:F17"/>
    <mergeCell ref="G17:H17"/>
    <mergeCell ref="I17:J17"/>
    <mergeCell ref="K17:L17"/>
    <mergeCell ref="C18:D18"/>
    <mergeCell ref="E18:F18"/>
    <mergeCell ref="G18:H18"/>
    <mergeCell ref="I18:J18"/>
    <mergeCell ref="K18:L18"/>
    <mergeCell ref="M18:N18"/>
    <mergeCell ref="W17:Y17"/>
    <mergeCell ref="Z18:AA18"/>
    <mergeCell ref="M17:N17"/>
    <mergeCell ref="O17:P17"/>
    <mergeCell ref="Q17:R17"/>
    <mergeCell ref="S17:T17"/>
    <mergeCell ref="Z17:AA17"/>
    <mergeCell ref="O18:P18"/>
    <mergeCell ref="Q18:R18"/>
    <mergeCell ref="S18:T18"/>
    <mergeCell ref="C19:D19"/>
    <mergeCell ref="E19:F19"/>
    <mergeCell ref="G19:H19"/>
    <mergeCell ref="I19:J19"/>
    <mergeCell ref="K19:L19"/>
    <mergeCell ref="M19:N19"/>
    <mergeCell ref="O19:P19"/>
    <mergeCell ref="Z19:AA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Y20"/>
    <mergeCell ref="U19:V19"/>
    <mergeCell ref="W19:Y19"/>
    <mergeCell ref="Q19:R19"/>
    <mergeCell ref="S19:T19"/>
    <mergeCell ref="Z20:AA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Z21:AA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Y22"/>
    <mergeCell ref="U21:V21"/>
    <mergeCell ref="W21:Y21"/>
    <mergeCell ref="Z22:AA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Z23:AA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Y24"/>
    <mergeCell ref="U23:V23"/>
    <mergeCell ref="W23:Y23"/>
    <mergeCell ref="Z24:AA24"/>
    <mergeCell ref="C25:D25"/>
    <mergeCell ref="E25:F25"/>
    <mergeCell ref="G25:H25"/>
    <mergeCell ref="I25:J25"/>
    <mergeCell ref="K25:L25"/>
    <mergeCell ref="M25:N25"/>
    <mergeCell ref="O25:P25"/>
    <mergeCell ref="Z25:AA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Y26"/>
    <mergeCell ref="U25:V25"/>
    <mergeCell ref="W25:Y25"/>
    <mergeCell ref="Q25:R25"/>
    <mergeCell ref="S25:T25"/>
    <mergeCell ref="Z26:AA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Z27:AA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Y28"/>
    <mergeCell ref="U27:V27"/>
    <mergeCell ref="W27:Y27"/>
    <mergeCell ref="Z28:AA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Z29:AA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Y30"/>
    <mergeCell ref="U29:V29"/>
    <mergeCell ref="W29:Y29"/>
    <mergeCell ref="Z30:AA30"/>
    <mergeCell ref="C31:D31"/>
    <mergeCell ref="E31:F31"/>
    <mergeCell ref="G31:H31"/>
    <mergeCell ref="I31:J31"/>
    <mergeCell ref="K31:L31"/>
    <mergeCell ref="M31:N31"/>
    <mergeCell ref="O31:P31"/>
    <mergeCell ref="Z31:AA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Y32"/>
    <mergeCell ref="U31:V31"/>
    <mergeCell ref="W31:Y31"/>
    <mergeCell ref="Q31:R31"/>
    <mergeCell ref="S31:T31"/>
    <mergeCell ref="Z32:AA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Z33:AA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Y34"/>
    <mergeCell ref="U33:V33"/>
    <mergeCell ref="W33:Y33"/>
    <mergeCell ref="Z34:AA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Z35:AA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Y36"/>
    <mergeCell ref="U35:V35"/>
    <mergeCell ref="W35:Y35"/>
    <mergeCell ref="Z36:AA36"/>
    <mergeCell ref="C37:D37"/>
    <mergeCell ref="E37:F37"/>
    <mergeCell ref="G37:H37"/>
    <mergeCell ref="I37:J37"/>
    <mergeCell ref="K37:L37"/>
    <mergeCell ref="M37:N37"/>
    <mergeCell ref="O37:P37"/>
    <mergeCell ref="Z37:AA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Y38"/>
    <mergeCell ref="U37:V37"/>
    <mergeCell ref="W37:Y37"/>
    <mergeCell ref="Q37:R37"/>
    <mergeCell ref="S37:T37"/>
    <mergeCell ref="Z38:AA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Z39:AA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Y40"/>
    <mergeCell ref="U39:V39"/>
    <mergeCell ref="W39:Y39"/>
    <mergeCell ref="Z40:AA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Z41:AA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Y42"/>
    <mergeCell ref="U41:V41"/>
    <mergeCell ref="W41:Y41"/>
    <mergeCell ref="Z42:AA42"/>
    <mergeCell ref="C43:D43"/>
    <mergeCell ref="E43:F43"/>
    <mergeCell ref="G43:H43"/>
    <mergeCell ref="I43:J43"/>
    <mergeCell ref="K43:L43"/>
    <mergeCell ref="M43:N43"/>
    <mergeCell ref="O43:P43"/>
    <mergeCell ref="Z43:AA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Y44"/>
    <mergeCell ref="U43:V43"/>
    <mergeCell ref="W43:Y43"/>
    <mergeCell ref="Q43:R43"/>
    <mergeCell ref="S43:T43"/>
    <mergeCell ref="Z44:AA44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Z45:AA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Y46"/>
    <mergeCell ref="U45:V45"/>
    <mergeCell ref="W45:Y45"/>
    <mergeCell ref="Z46:AA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Z47:AA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Y48"/>
    <mergeCell ref="U47:V47"/>
    <mergeCell ref="W47:Y47"/>
    <mergeCell ref="Z48:AA48"/>
    <mergeCell ref="C49:D49"/>
    <mergeCell ref="E49:F49"/>
    <mergeCell ref="G49:H49"/>
    <mergeCell ref="I49:J49"/>
    <mergeCell ref="K49:L49"/>
    <mergeCell ref="M49:N49"/>
    <mergeCell ref="O49:P49"/>
    <mergeCell ref="Z49:AA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Y50"/>
    <mergeCell ref="U49:V49"/>
    <mergeCell ref="W49:Y49"/>
    <mergeCell ref="Q49:R49"/>
    <mergeCell ref="S49:T49"/>
    <mergeCell ref="Z50:AA50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Z51:AA51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Y52"/>
    <mergeCell ref="U51:V51"/>
    <mergeCell ref="W51:Y51"/>
    <mergeCell ref="Z52:AA52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Z53:AA53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Y54"/>
    <mergeCell ref="U53:V53"/>
    <mergeCell ref="W53:Y53"/>
    <mergeCell ref="Z54:AA54"/>
    <mergeCell ref="C55:D55"/>
    <mergeCell ref="E55:F55"/>
    <mergeCell ref="G55:H55"/>
    <mergeCell ref="I55:J55"/>
    <mergeCell ref="K55:L55"/>
    <mergeCell ref="M55:N55"/>
    <mergeCell ref="O55:P55"/>
    <mergeCell ref="Z55:AA55"/>
    <mergeCell ref="C56:D56"/>
    <mergeCell ref="E56:F56"/>
    <mergeCell ref="G56:H56"/>
    <mergeCell ref="I56:J56"/>
    <mergeCell ref="K56:L56"/>
    <mergeCell ref="M56:N56"/>
    <mergeCell ref="O56:P56"/>
    <mergeCell ref="U55:V55"/>
    <mergeCell ref="W55:Y55"/>
    <mergeCell ref="K57:L57"/>
    <mergeCell ref="Q56:R56"/>
    <mergeCell ref="S56:T56"/>
    <mergeCell ref="Q57:R57"/>
    <mergeCell ref="S57:T57"/>
    <mergeCell ref="Q55:R55"/>
    <mergeCell ref="S55:T55"/>
    <mergeCell ref="Z56:AA56"/>
    <mergeCell ref="C58:D58"/>
    <mergeCell ref="E58:F58"/>
    <mergeCell ref="G58:H58"/>
    <mergeCell ref="I58:J58"/>
    <mergeCell ref="C57:D57"/>
    <mergeCell ref="E57:F57"/>
    <mergeCell ref="G57:H57"/>
    <mergeCell ref="U56:V56"/>
    <mergeCell ref="W56:Y56"/>
    <mergeCell ref="K58:L58"/>
    <mergeCell ref="M58:N58"/>
    <mergeCell ref="AC14:AD14"/>
    <mergeCell ref="AC15:AD15"/>
    <mergeCell ref="AC16:AD16"/>
    <mergeCell ref="AC17:AD17"/>
    <mergeCell ref="AC18:AD18"/>
    <mergeCell ref="AC19:AD19"/>
    <mergeCell ref="S58:T58"/>
    <mergeCell ref="U58:V58"/>
    <mergeCell ref="W58:Y58"/>
    <mergeCell ref="Z58:AA58"/>
    <mergeCell ref="O58:P58"/>
    <mergeCell ref="M57:N57"/>
    <mergeCell ref="O57:P57"/>
    <mergeCell ref="Q58:R58"/>
    <mergeCell ref="Z57:AA57"/>
    <mergeCell ref="U57:V57"/>
    <mergeCell ref="W57:Y57"/>
    <mergeCell ref="AC5:BE5"/>
    <mergeCell ref="AC7:AD9"/>
    <mergeCell ref="AE7:AF9"/>
    <mergeCell ref="AG7:AH9"/>
    <mergeCell ref="AI8:AK8"/>
    <mergeCell ref="AL9:AM9"/>
    <mergeCell ref="AN9:AO9"/>
    <mergeCell ref="AL8:AO8"/>
    <mergeCell ref="AP9:AQ9"/>
    <mergeCell ref="AZ7:BE8"/>
    <mergeCell ref="AC10:AD10"/>
    <mergeCell ref="AC12:AD12"/>
    <mergeCell ref="AC13:AD13"/>
    <mergeCell ref="AC11:AD11"/>
    <mergeCell ref="AG11:AH11"/>
    <mergeCell ref="AE12:AF12"/>
    <mergeCell ref="AG13:AH13"/>
    <mergeCell ref="AZ10:BA10"/>
    <mergeCell ref="BB10:BC10"/>
    <mergeCell ref="BD10:BE10"/>
    <mergeCell ref="AT21:AU21"/>
    <mergeCell ref="AV21:AW21"/>
    <mergeCell ref="AX21:AY21"/>
    <mergeCell ref="AZ21:BA21"/>
    <mergeCell ref="AX11:AY11"/>
    <mergeCell ref="AZ11:BA11"/>
    <mergeCell ref="BB11:BC11"/>
    <mergeCell ref="AL21:AM21"/>
    <mergeCell ref="AN21:AO21"/>
    <mergeCell ref="AP21:AQ21"/>
    <mergeCell ref="AR21:AS21"/>
    <mergeCell ref="BB21:BC21"/>
    <mergeCell ref="BD21:BE21"/>
    <mergeCell ref="AL11:AM11"/>
    <mergeCell ref="AN11:AO11"/>
    <mergeCell ref="AP11:AQ11"/>
    <mergeCell ref="AR11:AS11"/>
    <mergeCell ref="AT11:AU11"/>
    <mergeCell ref="AV11:AW11"/>
    <mergeCell ref="BD11:BE11"/>
    <mergeCell ref="AL12:AM12"/>
    <mergeCell ref="AN12:AO12"/>
    <mergeCell ref="AP12:AQ12"/>
    <mergeCell ref="AR12:AS12"/>
    <mergeCell ref="AT12:AU12"/>
    <mergeCell ref="AV12:AW12"/>
    <mergeCell ref="AX12:AY12"/>
    <mergeCell ref="AZ12:BA12"/>
    <mergeCell ref="BB12:BC12"/>
    <mergeCell ref="BD12:BE12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AL14:AM14"/>
    <mergeCell ref="AN14:AO14"/>
    <mergeCell ref="AP14:AQ14"/>
    <mergeCell ref="AR14:AS14"/>
    <mergeCell ref="AT14:AU14"/>
    <mergeCell ref="AV14:AW14"/>
    <mergeCell ref="AX14:AY14"/>
    <mergeCell ref="AZ14:BA14"/>
    <mergeCell ref="BB14:BC14"/>
    <mergeCell ref="BD14:BE14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AL16:AM16"/>
    <mergeCell ref="AN16:AO16"/>
    <mergeCell ref="AP16:AQ16"/>
    <mergeCell ref="AR16:AS16"/>
    <mergeCell ref="AT16:AU16"/>
    <mergeCell ref="AV16:AW16"/>
    <mergeCell ref="AX16:AY16"/>
    <mergeCell ref="AZ16:BA16"/>
    <mergeCell ref="BB16:BC16"/>
    <mergeCell ref="BD16:BE16"/>
    <mergeCell ref="AL17:AM17"/>
    <mergeCell ref="AN17:AO17"/>
    <mergeCell ref="AP17:AQ17"/>
    <mergeCell ref="AR17:AS17"/>
    <mergeCell ref="AT17:AU17"/>
    <mergeCell ref="AV17:AW17"/>
    <mergeCell ref="AX17:AY17"/>
    <mergeCell ref="AZ17:BA17"/>
    <mergeCell ref="BB17:BC17"/>
    <mergeCell ref="BD17:BE17"/>
    <mergeCell ref="AL18:AM18"/>
    <mergeCell ref="AN18:AO18"/>
    <mergeCell ref="AP18:AQ18"/>
    <mergeCell ref="AR18:AS18"/>
    <mergeCell ref="AT18:AU18"/>
    <mergeCell ref="AV18:AW18"/>
    <mergeCell ref="AX18:AY18"/>
    <mergeCell ref="AZ18:BA18"/>
    <mergeCell ref="AL19:AM19"/>
    <mergeCell ref="AN19:AO19"/>
    <mergeCell ref="AP19:AQ19"/>
    <mergeCell ref="AR19:AS19"/>
    <mergeCell ref="AT19:AU19"/>
    <mergeCell ref="AV19:AW19"/>
    <mergeCell ref="AT20:AU20"/>
    <mergeCell ref="AV20:AW20"/>
    <mergeCell ref="AX20:AY20"/>
    <mergeCell ref="AZ20:BA20"/>
    <mergeCell ref="BB18:BC18"/>
    <mergeCell ref="BD18:BE18"/>
    <mergeCell ref="AX19:AY19"/>
    <mergeCell ref="R74:R76"/>
    <mergeCell ref="BB20:BC20"/>
    <mergeCell ref="BD20:BE20"/>
    <mergeCell ref="BB19:BC19"/>
    <mergeCell ref="BD19:BE19"/>
    <mergeCell ref="AL20:AM20"/>
    <mergeCell ref="AN20:AO20"/>
    <mergeCell ref="AP20:AQ20"/>
    <mergeCell ref="AR20:AS20"/>
    <mergeCell ref="AZ19:BA19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62" r:id="rId2"/>
  <colBreaks count="1" manualBreakCount="1">
    <brk id="5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05"/>
  <sheetViews>
    <sheetView zoomScalePageLayoutView="0" workbookViewId="0" topLeftCell="T39">
      <selection activeCell="Z48" sqref="Z48"/>
    </sheetView>
  </sheetViews>
  <sheetFormatPr defaultColWidth="9.00390625" defaultRowHeight="13.5"/>
  <cols>
    <col min="1" max="1" width="12.25390625" style="1" customWidth="1"/>
    <col min="2" max="2" width="8.00390625" style="1" customWidth="1"/>
    <col min="3" max="3" width="8.375" style="1" customWidth="1"/>
    <col min="4" max="8" width="9.00390625" style="1" customWidth="1"/>
    <col min="9" max="14" width="4.625" style="1" customWidth="1"/>
    <col min="15" max="21" width="9.00390625" style="1" customWidth="1"/>
    <col min="22" max="22" width="6.625" style="1" customWidth="1"/>
    <col min="23" max="23" width="10.75390625" style="1" customWidth="1"/>
    <col min="24" max="24" width="9.50390625" style="1" customWidth="1"/>
    <col min="25" max="26" width="9.625" style="1" customWidth="1"/>
    <col min="27" max="27" width="7.875" style="1" customWidth="1"/>
    <col min="28" max="28" width="3.50390625" style="1" customWidth="1"/>
    <col min="29" max="32" width="7.875" style="1" customWidth="1"/>
    <col min="33" max="34" width="4.625" style="1" customWidth="1"/>
    <col min="35" max="35" width="9.75390625" style="1" customWidth="1"/>
    <col min="36" max="37" width="6.00390625" style="1" customWidth="1"/>
    <col min="38" max="39" width="6.125" style="1" customWidth="1"/>
    <col min="40" max="40" width="9.125" style="1" customWidth="1"/>
    <col min="41" max="41" width="5.125" style="1" customWidth="1"/>
    <col min="42" max="42" width="9.00390625" style="1" customWidth="1"/>
    <col min="43" max="43" width="6.875" style="1" customWidth="1"/>
    <col min="44" max="16384" width="9.00390625" style="1" customWidth="1"/>
  </cols>
  <sheetData>
    <row r="1" spans="1:69" ht="18" customHeight="1">
      <c r="A1" s="26" t="s">
        <v>519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27" t="s">
        <v>520</v>
      </c>
      <c r="AT1" s="5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69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</row>
    <row r="3" spans="1:6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93" t="s">
        <v>290</v>
      </c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</row>
    <row r="4" spans="1:69" ht="18" customHeight="1" thickBot="1">
      <c r="A4" s="264" t="s">
        <v>276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</row>
    <row r="5" spans="1:69" ht="18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46" t="s">
        <v>291</v>
      </c>
      <c r="W5" s="247"/>
      <c r="X5" s="182" t="s">
        <v>304</v>
      </c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178"/>
      <c r="AL5" s="265" t="s">
        <v>201</v>
      </c>
      <c r="AM5" s="266"/>
      <c r="AN5" s="179" t="s">
        <v>303</v>
      </c>
      <c r="AO5" s="179"/>
      <c r="AP5" s="179"/>
      <c r="AQ5" s="179"/>
      <c r="AR5" s="179"/>
      <c r="AS5" s="182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</row>
    <row r="6" spans="1:69" ht="18" customHeight="1">
      <c r="A6" s="38" t="s">
        <v>294</v>
      </c>
      <c r="B6" s="179" t="s">
        <v>279</v>
      </c>
      <c r="C6" s="179"/>
      <c r="D6" s="179"/>
      <c r="E6" s="179"/>
      <c r="F6" s="179"/>
      <c r="G6" s="179" t="s">
        <v>5</v>
      </c>
      <c r="H6" s="179" t="s">
        <v>12</v>
      </c>
      <c r="I6" s="182" t="s">
        <v>75</v>
      </c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5"/>
      <c r="V6" s="248" t="s">
        <v>292</v>
      </c>
      <c r="W6" s="249"/>
      <c r="X6" s="181" t="s">
        <v>277</v>
      </c>
      <c r="Y6" s="181"/>
      <c r="Z6" s="181"/>
      <c r="AA6" s="181" t="s">
        <v>81</v>
      </c>
      <c r="AB6" s="181"/>
      <c r="AC6" s="181" t="s">
        <v>82</v>
      </c>
      <c r="AD6" s="181"/>
      <c r="AE6" s="181" t="s">
        <v>190</v>
      </c>
      <c r="AF6" s="181"/>
      <c r="AG6" s="181" t="s">
        <v>191</v>
      </c>
      <c r="AH6" s="181"/>
      <c r="AI6" s="257" t="s">
        <v>289</v>
      </c>
      <c r="AJ6" s="181" t="s">
        <v>83</v>
      </c>
      <c r="AK6" s="181"/>
      <c r="AL6" s="267"/>
      <c r="AM6" s="268"/>
      <c r="AN6" s="181" t="s">
        <v>2</v>
      </c>
      <c r="AO6" s="181" t="s">
        <v>84</v>
      </c>
      <c r="AP6" s="181"/>
      <c r="AQ6" s="44" t="s">
        <v>85</v>
      </c>
      <c r="AR6" s="181" t="s">
        <v>72</v>
      </c>
      <c r="AS6" s="18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</row>
    <row r="7" spans="1:69" ht="18" customHeight="1">
      <c r="A7" s="37" t="s">
        <v>295</v>
      </c>
      <c r="B7" s="181"/>
      <c r="C7" s="181"/>
      <c r="D7" s="181"/>
      <c r="E7" s="181"/>
      <c r="F7" s="181"/>
      <c r="G7" s="181"/>
      <c r="H7" s="181"/>
      <c r="I7" s="183" t="s">
        <v>277</v>
      </c>
      <c r="J7" s="232"/>
      <c r="K7" s="232"/>
      <c r="L7" s="232"/>
      <c r="M7" s="232"/>
      <c r="N7" s="233"/>
      <c r="O7" s="181" t="s">
        <v>14</v>
      </c>
      <c r="P7" s="181"/>
      <c r="Q7" s="181" t="s">
        <v>74</v>
      </c>
      <c r="R7" s="181"/>
      <c r="S7" s="181" t="s">
        <v>13</v>
      </c>
      <c r="T7" s="183"/>
      <c r="U7" s="5"/>
      <c r="V7" s="250" t="s">
        <v>34</v>
      </c>
      <c r="W7" s="251"/>
      <c r="X7" s="24" t="s">
        <v>7</v>
      </c>
      <c r="Y7" s="24" t="s">
        <v>8</v>
      </c>
      <c r="Z7" s="24" t="s">
        <v>9</v>
      </c>
      <c r="AA7" s="24" t="s">
        <v>8</v>
      </c>
      <c r="AB7" s="24" t="s">
        <v>9</v>
      </c>
      <c r="AC7" s="24" t="s">
        <v>8</v>
      </c>
      <c r="AD7" s="24" t="s">
        <v>9</v>
      </c>
      <c r="AE7" s="24" t="s">
        <v>8</v>
      </c>
      <c r="AF7" s="24" t="s">
        <v>9</v>
      </c>
      <c r="AG7" s="24" t="s">
        <v>8</v>
      </c>
      <c r="AH7" s="24" t="s">
        <v>9</v>
      </c>
      <c r="AI7" s="257"/>
      <c r="AJ7" s="24" t="s">
        <v>8</v>
      </c>
      <c r="AK7" s="24" t="s">
        <v>9</v>
      </c>
      <c r="AL7" s="24" t="s">
        <v>8</v>
      </c>
      <c r="AM7" s="24" t="s">
        <v>9</v>
      </c>
      <c r="AN7" s="181"/>
      <c r="AO7" s="24" t="s">
        <v>8</v>
      </c>
      <c r="AP7" s="24" t="s">
        <v>9</v>
      </c>
      <c r="AQ7" s="43" t="s">
        <v>86</v>
      </c>
      <c r="AR7" s="24" t="s">
        <v>8</v>
      </c>
      <c r="AS7" s="25" t="s">
        <v>9</v>
      </c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18" customHeight="1">
      <c r="A8" s="36" t="s">
        <v>34</v>
      </c>
      <c r="B8" s="238" t="s">
        <v>273</v>
      </c>
      <c r="C8" s="239"/>
      <c r="D8" s="24" t="s">
        <v>14</v>
      </c>
      <c r="E8" s="24" t="s">
        <v>74</v>
      </c>
      <c r="F8" s="24" t="s">
        <v>13</v>
      </c>
      <c r="G8" s="181"/>
      <c r="H8" s="181"/>
      <c r="I8" s="183" t="s">
        <v>7</v>
      </c>
      <c r="J8" s="233"/>
      <c r="K8" s="183" t="s">
        <v>8</v>
      </c>
      <c r="L8" s="233"/>
      <c r="M8" s="183" t="s">
        <v>9</v>
      </c>
      <c r="N8" s="233"/>
      <c r="O8" s="24" t="s">
        <v>8</v>
      </c>
      <c r="P8" s="24" t="s">
        <v>9</v>
      </c>
      <c r="Q8" s="24" t="s">
        <v>8</v>
      </c>
      <c r="R8" s="24" t="s">
        <v>9</v>
      </c>
      <c r="S8" s="24" t="s">
        <v>8</v>
      </c>
      <c r="T8" s="25" t="s">
        <v>9</v>
      </c>
      <c r="U8" s="5"/>
      <c r="V8" s="254"/>
      <c r="W8" s="255"/>
      <c r="X8" s="5"/>
      <c r="Y8" s="5"/>
      <c r="Z8" s="5"/>
      <c r="AA8" s="5"/>
      <c r="AB8" s="5"/>
      <c r="AC8" s="5"/>
      <c r="AD8" s="5"/>
      <c r="AE8" s="11"/>
      <c r="AF8" s="11"/>
      <c r="AG8" s="11"/>
      <c r="AH8" s="11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18" customHeight="1">
      <c r="A9" s="5"/>
      <c r="B9" s="242"/>
      <c r="C9" s="243"/>
      <c r="D9" s="11"/>
      <c r="E9" s="11"/>
      <c r="F9" s="11"/>
      <c r="G9" s="11"/>
      <c r="H9" s="11"/>
      <c r="I9" s="234"/>
      <c r="J9" s="234"/>
      <c r="K9" s="235"/>
      <c r="L9" s="235"/>
      <c r="M9" s="235"/>
      <c r="N9" s="235"/>
      <c r="O9" s="11"/>
      <c r="P9" s="11"/>
      <c r="Q9" s="11"/>
      <c r="R9" s="11"/>
      <c r="S9" s="11"/>
      <c r="T9" s="11"/>
      <c r="U9" s="5"/>
      <c r="V9" s="252" t="s">
        <v>293</v>
      </c>
      <c r="W9" s="253"/>
      <c r="X9" s="92">
        <f>SUM(Y9:Z9)</f>
        <v>4226</v>
      </c>
      <c r="Y9" s="92">
        <v>1729</v>
      </c>
      <c r="Z9" s="92">
        <v>2497</v>
      </c>
      <c r="AA9" s="92">
        <v>280</v>
      </c>
      <c r="AB9" s="92">
        <v>1</v>
      </c>
      <c r="AC9" s="92">
        <v>289</v>
      </c>
      <c r="AD9" s="92">
        <v>3</v>
      </c>
      <c r="AE9" s="92">
        <v>1135</v>
      </c>
      <c r="AF9" s="92">
        <v>2279</v>
      </c>
      <c r="AG9" s="92">
        <v>1</v>
      </c>
      <c r="AH9" s="92">
        <v>2</v>
      </c>
      <c r="AI9" s="92">
        <v>149</v>
      </c>
      <c r="AJ9" s="92">
        <v>24</v>
      </c>
      <c r="AK9" s="92">
        <v>63</v>
      </c>
      <c r="AL9" s="92">
        <v>21</v>
      </c>
      <c r="AM9" s="92">
        <v>9</v>
      </c>
      <c r="AN9" s="92">
        <f>SUM(AO9:AS9)</f>
        <v>1347</v>
      </c>
      <c r="AO9" s="92">
        <v>25</v>
      </c>
      <c r="AP9" s="92">
        <v>93</v>
      </c>
      <c r="AQ9" s="92">
        <v>36</v>
      </c>
      <c r="AR9" s="92">
        <v>184</v>
      </c>
      <c r="AS9" s="92">
        <v>1009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18" customHeight="1">
      <c r="A10" s="34" t="s">
        <v>203</v>
      </c>
      <c r="B10" s="175">
        <f>SUM(D10:F10)</f>
        <v>74</v>
      </c>
      <c r="C10" s="176"/>
      <c r="D10" s="92">
        <v>14</v>
      </c>
      <c r="E10" s="92">
        <v>59</v>
      </c>
      <c r="F10" s="92">
        <v>1</v>
      </c>
      <c r="G10" s="92">
        <v>412</v>
      </c>
      <c r="H10" s="92">
        <v>573</v>
      </c>
      <c r="I10" s="176">
        <f>SUM(K10:N10)</f>
        <v>12745</v>
      </c>
      <c r="J10" s="176"/>
      <c r="K10" s="176">
        <f>SUM(O10,Q10,S10)</f>
        <v>6425</v>
      </c>
      <c r="L10" s="176"/>
      <c r="M10" s="176">
        <f>SUM(P10,R10,T10)</f>
        <v>6320</v>
      </c>
      <c r="N10" s="176"/>
      <c r="O10" s="92">
        <v>837</v>
      </c>
      <c r="P10" s="92">
        <v>854</v>
      </c>
      <c r="Q10" s="92">
        <v>5552</v>
      </c>
      <c r="R10" s="92">
        <v>5430</v>
      </c>
      <c r="S10" s="92">
        <v>36</v>
      </c>
      <c r="T10" s="92">
        <v>36</v>
      </c>
      <c r="U10" s="5"/>
      <c r="V10" s="252" t="s">
        <v>296</v>
      </c>
      <c r="W10" s="253"/>
      <c r="X10" s="92">
        <f>SUM(Y10:Z10)</f>
        <v>4284</v>
      </c>
      <c r="Y10" s="92">
        <v>1738</v>
      </c>
      <c r="Z10" s="92">
        <v>2546</v>
      </c>
      <c r="AA10" s="92">
        <v>280</v>
      </c>
      <c r="AB10" s="92" t="s">
        <v>215</v>
      </c>
      <c r="AC10" s="92">
        <v>288</v>
      </c>
      <c r="AD10" s="92">
        <v>3</v>
      </c>
      <c r="AE10" s="92">
        <v>1157</v>
      </c>
      <c r="AF10" s="92">
        <v>2302</v>
      </c>
      <c r="AG10" s="92">
        <v>1</v>
      </c>
      <c r="AH10" s="92">
        <v>1</v>
      </c>
      <c r="AI10" s="92">
        <v>168</v>
      </c>
      <c r="AJ10" s="92">
        <v>12</v>
      </c>
      <c r="AK10" s="92">
        <v>72</v>
      </c>
      <c r="AL10" s="92">
        <v>20</v>
      </c>
      <c r="AM10" s="92">
        <v>7</v>
      </c>
      <c r="AN10" s="92">
        <f>SUM(AO10:AS10)</f>
        <v>1302</v>
      </c>
      <c r="AO10" s="92">
        <v>27</v>
      </c>
      <c r="AP10" s="92">
        <v>93</v>
      </c>
      <c r="AQ10" s="92">
        <v>36</v>
      </c>
      <c r="AR10" s="92">
        <v>167</v>
      </c>
      <c r="AS10" s="92">
        <v>979</v>
      </c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18" customHeight="1">
      <c r="A11" s="34" t="s">
        <v>280</v>
      </c>
      <c r="B11" s="175">
        <f>SUM(D11:F11)</f>
        <v>75</v>
      </c>
      <c r="C11" s="176"/>
      <c r="D11" s="92">
        <v>14</v>
      </c>
      <c r="E11" s="92">
        <v>60</v>
      </c>
      <c r="F11" s="92">
        <v>1</v>
      </c>
      <c r="G11" s="92">
        <v>423</v>
      </c>
      <c r="H11" s="92">
        <v>595</v>
      </c>
      <c r="I11" s="176">
        <f>SUM(K11:N11)</f>
        <v>12830</v>
      </c>
      <c r="J11" s="176"/>
      <c r="K11" s="176">
        <f>SUM(O11,Q11,S11)</f>
        <v>6527</v>
      </c>
      <c r="L11" s="176"/>
      <c r="M11" s="176">
        <f>SUM(P11,R11,T11)</f>
        <v>6303</v>
      </c>
      <c r="N11" s="176"/>
      <c r="O11" s="92">
        <v>868</v>
      </c>
      <c r="P11" s="92">
        <v>881</v>
      </c>
      <c r="Q11" s="92">
        <v>5623</v>
      </c>
      <c r="R11" s="92">
        <v>5386</v>
      </c>
      <c r="S11" s="92">
        <v>36</v>
      </c>
      <c r="T11" s="92">
        <v>36</v>
      </c>
      <c r="U11" s="5"/>
      <c r="V11" s="252" t="s">
        <v>297</v>
      </c>
      <c r="W11" s="253"/>
      <c r="X11" s="92">
        <f>SUM(Y11:Z11)</f>
        <v>4363</v>
      </c>
      <c r="Y11" s="92">
        <v>1765</v>
      </c>
      <c r="Z11" s="92">
        <v>2598</v>
      </c>
      <c r="AA11" s="92">
        <v>279</v>
      </c>
      <c r="AB11" s="92" t="s">
        <v>215</v>
      </c>
      <c r="AC11" s="92">
        <v>283</v>
      </c>
      <c r="AD11" s="92">
        <v>3</v>
      </c>
      <c r="AE11" s="92">
        <v>1185</v>
      </c>
      <c r="AF11" s="92">
        <v>2343</v>
      </c>
      <c r="AG11" s="92">
        <v>1</v>
      </c>
      <c r="AH11" s="92">
        <v>1</v>
      </c>
      <c r="AI11" s="92">
        <v>184</v>
      </c>
      <c r="AJ11" s="92">
        <v>17</v>
      </c>
      <c r="AK11" s="92">
        <v>67</v>
      </c>
      <c r="AL11" s="92">
        <v>20</v>
      </c>
      <c r="AM11" s="92">
        <v>11</v>
      </c>
      <c r="AN11" s="92">
        <f>SUM(AO11:AS11)</f>
        <v>1265</v>
      </c>
      <c r="AO11" s="92">
        <v>30</v>
      </c>
      <c r="AP11" s="92">
        <v>95</v>
      </c>
      <c r="AQ11" s="92">
        <v>37</v>
      </c>
      <c r="AR11" s="92">
        <v>152</v>
      </c>
      <c r="AS11" s="92">
        <v>951</v>
      </c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18" customHeight="1">
      <c r="A12" s="34" t="s">
        <v>281</v>
      </c>
      <c r="B12" s="175">
        <f>SUM(D12:F12)</f>
        <v>77</v>
      </c>
      <c r="C12" s="176"/>
      <c r="D12" s="92">
        <v>14</v>
      </c>
      <c r="E12" s="92">
        <v>62</v>
      </c>
      <c r="F12" s="92">
        <v>1</v>
      </c>
      <c r="G12" s="92">
        <v>439</v>
      </c>
      <c r="H12" s="92">
        <v>610</v>
      </c>
      <c r="I12" s="176">
        <f>SUM(K12:N12)</f>
        <v>13301</v>
      </c>
      <c r="J12" s="176"/>
      <c r="K12" s="176">
        <f>SUM(O12,Q12,S12)</f>
        <v>6799</v>
      </c>
      <c r="L12" s="176"/>
      <c r="M12" s="176">
        <f>SUM(P12,R12,T12)</f>
        <v>6502</v>
      </c>
      <c r="N12" s="176"/>
      <c r="O12" s="92">
        <v>923</v>
      </c>
      <c r="P12" s="92">
        <v>819</v>
      </c>
      <c r="Q12" s="92">
        <v>5840</v>
      </c>
      <c r="R12" s="92">
        <v>5648</v>
      </c>
      <c r="S12" s="92">
        <v>36</v>
      </c>
      <c r="T12" s="92">
        <v>35</v>
      </c>
      <c r="U12" s="5"/>
      <c r="V12" s="252" t="s">
        <v>298</v>
      </c>
      <c r="W12" s="253"/>
      <c r="X12" s="92">
        <f>SUM(Y12:Z12)</f>
        <v>4490</v>
      </c>
      <c r="Y12" s="92">
        <v>1782</v>
      </c>
      <c r="Z12" s="92">
        <v>2708</v>
      </c>
      <c r="AA12" s="92">
        <v>280</v>
      </c>
      <c r="AB12" s="92" t="s">
        <v>215</v>
      </c>
      <c r="AC12" s="92">
        <v>284</v>
      </c>
      <c r="AD12" s="92">
        <v>3</v>
      </c>
      <c r="AE12" s="92">
        <v>1202</v>
      </c>
      <c r="AF12" s="92">
        <v>2435</v>
      </c>
      <c r="AG12" s="92">
        <v>1</v>
      </c>
      <c r="AH12" s="92">
        <v>1</v>
      </c>
      <c r="AI12" s="92">
        <v>209</v>
      </c>
      <c r="AJ12" s="92">
        <v>15</v>
      </c>
      <c r="AK12" s="92">
        <v>60</v>
      </c>
      <c r="AL12" s="92">
        <v>29</v>
      </c>
      <c r="AM12" s="92">
        <v>14</v>
      </c>
      <c r="AN12" s="92">
        <f>SUM(AO12:AS12)</f>
        <v>1295</v>
      </c>
      <c r="AO12" s="92">
        <v>36</v>
      </c>
      <c r="AP12" s="92">
        <v>102</v>
      </c>
      <c r="AQ12" s="92">
        <v>36</v>
      </c>
      <c r="AR12" s="92">
        <v>149</v>
      </c>
      <c r="AS12" s="92">
        <v>972</v>
      </c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18" customHeight="1">
      <c r="A13" s="34" t="s">
        <v>282</v>
      </c>
      <c r="B13" s="175">
        <f>SUM(D13:F13)</f>
        <v>78</v>
      </c>
      <c r="C13" s="176"/>
      <c r="D13" s="92">
        <v>14</v>
      </c>
      <c r="E13" s="92">
        <v>63</v>
      </c>
      <c r="F13" s="92">
        <v>1</v>
      </c>
      <c r="G13" s="92">
        <v>446</v>
      </c>
      <c r="H13" s="92">
        <v>637</v>
      </c>
      <c r="I13" s="176">
        <f>SUM(K13:N13)</f>
        <v>13430</v>
      </c>
      <c r="J13" s="176"/>
      <c r="K13" s="176">
        <f>SUM(O13,Q13,S13)</f>
        <v>6756</v>
      </c>
      <c r="L13" s="176"/>
      <c r="M13" s="176">
        <f>SUM(P13,R13,T13)</f>
        <v>6674</v>
      </c>
      <c r="N13" s="176"/>
      <c r="O13" s="92">
        <v>846</v>
      </c>
      <c r="P13" s="92">
        <v>884</v>
      </c>
      <c r="Q13" s="92">
        <v>5874</v>
      </c>
      <c r="R13" s="92">
        <v>5754</v>
      </c>
      <c r="S13" s="92">
        <v>36</v>
      </c>
      <c r="T13" s="92">
        <v>36</v>
      </c>
      <c r="U13" s="5"/>
      <c r="V13" s="262" t="s">
        <v>299</v>
      </c>
      <c r="W13" s="263"/>
      <c r="X13" s="121">
        <f>SUM(Y13:Z13)</f>
        <v>4668</v>
      </c>
      <c r="Y13" s="121">
        <v>1851</v>
      </c>
      <c r="Z13" s="121">
        <v>2817</v>
      </c>
      <c r="AA13" s="121">
        <v>279</v>
      </c>
      <c r="AB13" s="121">
        <v>1</v>
      </c>
      <c r="AC13" s="121">
        <v>289</v>
      </c>
      <c r="AD13" s="121">
        <v>2</v>
      </c>
      <c r="AE13" s="121">
        <v>1253</v>
      </c>
      <c r="AF13" s="121">
        <v>2480</v>
      </c>
      <c r="AG13" s="121">
        <v>1</v>
      </c>
      <c r="AH13" s="121">
        <v>1</v>
      </c>
      <c r="AI13" s="121">
        <v>226</v>
      </c>
      <c r="AJ13" s="121">
        <v>29</v>
      </c>
      <c r="AK13" s="121">
        <v>107</v>
      </c>
      <c r="AL13" s="121">
        <v>26</v>
      </c>
      <c r="AM13" s="121">
        <v>29</v>
      </c>
      <c r="AN13" s="121">
        <f>SUM(AO13:AS13)</f>
        <v>1317</v>
      </c>
      <c r="AO13" s="121">
        <v>37</v>
      </c>
      <c r="AP13" s="121">
        <v>125</v>
      </c>
      <c r="AQ13" s="121">
        <v>41</v>
      </c>
      <c r="AR13" s="121">
        <v>145</v>
      </c>
      <c r="AS13" s="121">
        <v>969</v>
      </c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18" customHeight="1">
      <c r="A14" s="111" t="s">
        <v>283</v>
      </c>
      <c r="B14" s="244">
        <f>SUM(D14:F14)</f>
        <v>81</v>
      </c>
      <c r="C14" s="245"/>
      <c r="D14" s="121">
        <v>14</v>
      </c>
      <c r="E14" s="121">
        <v>66</v>
      </c>
      <c r="F14" s="121">
        <v>1</v>
      </c>
      <c r="G14" s="121">
        <v>451</v>
      </c>
      <c r="H14" s="121">
        <v>651</v>
      </c>
      <c r="I14" s="231">
        <f>SUM(K14:N14)</f>
        <v>13242</v>
      </c>
      <c r="J14" s="231"/>
      <c r="K14" s="231">
        <f>SUM(O14,Q14,S14)</f>
        <v>6737</v>
      </c>
      <c r="L14" s="231"/>
      <c r="M14" s="231">
        <f>SUM(P14,R14,T14)</f>
        <v>6505</v>
      </c>
      <c r="N14" s="231"/>
      <c r="O14" s="121">
        <v>857</v>
      </c>
      <c r="P14" s="121">
        <v>828</v>
      </c>
      <c r="Q14" s="121">
        <v>5844</v>
      </c>
      <c r="R14" s="121">
        <v>5641</v>
      </c>
      <c r="S14" s="121">
        <v>36</v>
      </c>
      <c r="T14" s="121">
        <v>36</v>
      </c>
      <c r="U14" s="5"/>
      <c r="V14" s="202"/>
      <c r="W14" s="256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18" customHeight="1">
      <c r="A15" s="16"/>
      <c r="B15" s="175"/>
      <c r="C15" s="176"/>
      <c r="D15" s="92"/>
      <c r="E15" s="92"/>
      <c r="F15" s="92"/>
      <c r="G15" s="92"/>
      <c r="H15" s="92"/>
      <c r="I15" s="176"/>
      <c r="J15" s="176"/>
      <c r="K15" s="176"/>
      <c r="L15" s="176"/>
      <c r="M15" s="176"/>
      <c r="N15" s="176"/>
      <c r="O15" s="92"/>
      <c r="P15" s="92"/>
      <c r="Q15" s="92"/>
      <c r="R15" s="92"/>
      <c r="S15" s="92"/>
      <c r="T15" s="92"/>
      <c r="U15" s="5"/>
      <c r="V15" s="193" t="s">
        <v>300</v>
      </c>
      <c r="W15" s="258"/>
      <c r="X15" s="69">
        <f aca="true" t="shared" si="0" ref="X15:X23">SUM(Y15:Z15)</f>
        <v>4633</v>
      </c>
      <c r="Y15" s="92">
        <v>1827</v>
      </c>
      <c r="Z15" s="92">
        <v>2806</v>
      </c>
      <c r="AA15" s="92">
        <v>279</v>
      </c>
      <c r="AB15" s="92">
        <v>1</v>
      </c>
      <c r="AC15" s="92">
        <v>288</v>
      </c>
      <c r="AD15" s="92">
        <v>1</v>
      </c>
      <c r="AE15" s="92">
        <v>1230</v>
      </c>
      <c r="AF15" s="92">
        <v>2472</v>
      </c>
      <c r="AG15" s="92">
        <v>1</v>
      </c>
      <c r="AH15" s="92">
        <v>1</v>
      </c>
      <c r="AI15" s="92">
        <v>224</v>
      </c>
      <c r="AJ15" s="92">
        <v>29</v>
      </c>
      <c r="AK15" s="92">
        <v>107</v>
      </c>
      <c r="AL15" s="92">
        <v>25</v>
      </c>
      <c r="AM15" s="92">
        <v>25</v>
      </c>
      <c r="AN15" s="92">
        <f aca="true" t="shared" si="1" ref="AN15:AN23">SUM(AO15:AS15)</f>
        <v>1312</v>
      </c>
      <c r="AO15" s="92">
        <v>37</v>
      </c>
      <c r="AP15" s="92">
        <v>125</v>
      </c>
      <c r="AQ15" s="92">
        <v>41</v>
      </c>
      <c r="AR15" s="92">
        <v>143</v>
      </c>
      <c r="AS15" s="92">
        <v>966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18" customHeight="1">
      <c r="A16" s="16" t="s">
        <v>45</v>
      </c>
      <c r="B16" s="175">
        <f aca="true" t="shared" si="2" ref="B16:B23">SUM(D16:F16)</f>
        <v>40</v>
      </c>
      <c r="C16" s="176"/>
      <c r="D16" s="92" t="s">
        <v>258</v>
      </c>
      <c r="E16" s="92">
        <v>39</v>
      </c>
      <c r="F16" s="92">
        <v>1</v>
      </c>
      <c r="G16" s="92">
        <v>253</v>
      </c>
      <c r="H16" s="92">
        <v>360</v>
      </c>
      <c r="I16" s="176">
        <f aca="true" t="shared" si="3" ref="I16:I23">SUM(K16:N16)</f>
        <v>7555</v>
      </c>
      <c r="J16" s="176"/>
      <c r="K16" s="176">
        <f aca="true" t="shared" si="4" ref="K16:K23">SUM(O16,Q16,S16)</f>
        <v>3863</v>
      </c>
      <c r="L16" s="176"/>
      <c r="M16" s="176">
        <f aca="true" t="shared" si="5" ref="M16:M23">SUM(P16,R16,T16)</f>
        <v>3692</v>
      </c>
      <c r="N16" s="176"/>
      <c r="O16" s="92" t="s">
        <v>217</v>
      </c>
      <c r="P16" s="92" t="s">
        <v>217</v>
      </c>
      <c r="Q16" s="92">
        <v>3827</v>
      </c>
      <c r="R16" s="92">
        <v>3656</v>
      </c>
      <c r="S16" s="92">
        <v>36</v>
      </c>
      <c r="T16" s="92">
        <v>36</v>
      </c>
      <c r="U16" s="5"/>
      <c r="V16" s="31"/>
      <c r="W16" s="21" t="s">
        <v>45</v>
      </c>
      <c r="X16" s="92">
        <f t="shared" si="0"/>
        <v>1399</v>
      </c>
      <c r="Y16" s="92">
        <v>531</v>
      </c>
      <c r="Z16" s="92">
        <v>868</v>
      </c>
      <c r="AA16" s="92">
        <v>57</v>
      </c>
      <c r="AB16" s="92">
        <v>1</v>
      </c>
      <c r="AC16" s="92">
        <v>61</v>
      </c>
      <c r="AD16" s="92">
        <v>1</v>
      </c>
      <c r="AE16" s="92">
        <v>402</v>
      </c>
      <c r="AF16" s="92">
        <v>775</v>
      </c>
      <c r="AG16" s="92">
        <v>1</v>
      </c>
      <c r="AH16" s="92" t="s">
        <v>217</v>
      </c>
      <c r="AI16" s="92">
        <v>49</v>
      </c>
      <c r="AJ16" s="92">
        <v>10</v>
      </c>
      <c r="AK16" s="92">
        <v>42</v>
      </c>
      <c r="AL16" s="92">
        <v>5</v>
      </c>
      <c r="AM16" s="92">
        <v>7</v>
      </c>
      <c r="AN16" s="92">
        <f t="shared" si="1"/>
        <v>331</v>
      </c>
      <c r="AO16" s="92">
        <v>6</v>
      </c>
      <c r="AP16" s="92">
        <v>43</v>
      </c>
      <c r="AQ16" s="92">
        <v>5</v>
      </c>
      <c r="AR16" s="92">
        <v>55</v>
      </c>
      <c r="AS16" s="92">
        <v>222</v>
      </c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18" customHeight="1">
      <c r="A17" s="16" t="s">
        <v>46</v>
      </c>
      <c r="B17" s="175">
        <f t="shared" si="2"/>
        <v>6</v>
      </c>
      <c r="C17" s="176"/>
      <c r="D17" s="92">
        <v>3</v>
      </c>
      <c r="E17" s="92">
        <v>3</v>
      </c>
      <c r="F17" s="92" t="s">
        <v>284</v>
      </c>
      <c r="G17" s="92">
        <v>23</v>
      </c>
      <c r="H17" s="92">
        <v>36</v>
      </c>
      <c r="I17" s="176">
        <f t="shared" si="3"/>
        <v>560</v>
      </c>
      <c r="J17" s="176"/>
      <c r="K17" s="176">
        <f t="shared" si="4"/>
        <v>287</v>
      </c>
      <c r="L17" s="176"/>
      <c r="M17" s="176">
        <f t="shared" si="5"/>
        <v>273</v>
      </c>
      <c r="N17" s="176"/>
      <c r="O17" s="92">
        <v>123</v>
      </c>
      <c r="P17" s="92">
        <v>122</v>
      </c>
      <c r="Q17" s="92">
        <v>164</v>
      </c>
      <c r="R17" s="92">
        <v>151</v>
      </c>
      <c r="S17" s="92" t="s">
        <v>217</v>
      </c>
      <c r="T17" s="92" t="s">
        <v>217</v>
      </c>
      <c r="U17" s="5"/>
      <c r="V17" s="31"/>
      <c r="W17" s="21" t="s">
        <v>46</v>
      </c>
      <c r="X17" s="92">
        <f t="shared" si="0"/>
        <v>192</v>
      </c>
      <c r="Y17" s="92">
        <v>71</v>
      </c>
      <c r="Z17" s="92">
        <v>121</v>
      </c>
      <c r="AA17" s="92">
        <v>9</v>
      </c>
      <c r="AB17" s="92" t="s">
        <v>217</v>
      </c>
      <c r="AC17" s="92">
        <v>9</v>
      </c>
      <c r="AD17" s="92" t="s">
        <v>217</v>
      </c>
      <c r="AE17" s="92">
        <v>52</v>
      </c>
      <c r="AF17" s="92">
        <v>109</v>
      </c>
      <c r="AG17" s="92" t="s">
        <v>217</v>
      </c>
      <c r="AH17" s="92" t="s">
        <v>217</v>
      </c>
      <c r="AI17" s="92">
        <v>9</v>
      </c>
      <c r="AJ17" s="92">
        <v>1</v>
      </c>
      <c r="AK17" s="92">
        <v>3</v>
      </c>
      <c r="AL17" s="92" t="s">
        <v>217</v>
      </c>
      <c r="AM17" s="92">
        <v>2</v>
      </c>
      <c r="AN17" s="92">
        <f t="shared" si="1"/>
        <v>57</v>
      </c>
      <c r="AO17" s="92">
        <v>4</v>
      </c>
      <c r="AP17" s="92">
        <v>4</v>
      </c>
      <c r="AQ17" s="92">
        <v>1</v>
      </c>
      <c r="AR17" s="92">
        <v>10</v>
      </c>
      <c r="AS17" s="92">
        <v>38</v>
      </c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18" customHeight="1">
      <c r="A18" s="16" t="s">
        <v>47</v>
      </c>
      <c r="B18" s="175">
        <f t="shared" si="2"/>
        <v>9</v>
      </c>
      <c r="C18" s="176"/>
      <c r="D18" s="92" t="s">
        <v>284</v>
      </c>
      <c r="E18" s="92">
        <v>9</v>
      </c>
      <c r="F18" s="92" t="s">
        <v>259</v>
      </c>
      <c r="G18" s="92">
        <v>52</v>
      </c>
      <c r="H18" s="92">
        <v>75</v>
      </c>
      <c r="I18" s="176">
        <f t="shared" si="3"/>
        <v>1486</v>
      </c>
      <c r="J18" s="176"/>
      <c r="K18" s="176">
        <f t="shared" si="4"/>
        <v>765</v>
      </c>
      <c r="L18" s="176"/>
      <c r="M18" s="176">
        <f t="shared" si="5"/>
        <v>721</v>
      </c>
      <c r="N18" s="176"/>
      <c r="O18" s="92" t="s">
        <v>217</v>
      </c>
      <c r="P18" s="92" t="s">
        <v>217</v>
      </c>
      <c r="Q18" s="92">
        <v>765</v>
      </c>
      <c r="R18" s="92">
        <v>721</v>
      </c>
      <c r="S18" s="92" t="s">
        <v>217</v>
      </c>
      <c r="T18" s="92" t="s">
        <v>217</v>
      </c>
      <c r="U18" s="5"/>
      <c r="V18" s="31"/>
      <c r="W18" s="21" t="s">
        <v>47</v>
      </c>
      <c r="X18" s="92">
        <f t="shared" si="0"/>
        <v>450</v>
      </c>
      <c r="Y18" s="92">
        <v>164</v>
      </c>
      <c r="Z18" s="92">
        <v>286</v>
      </c>
      <c r="AA18" s="92">
        <v>26</v>
      </c>
      <c r="AB18" s="92" t="s">
        <v>217</v>
      </c>
      <c r="AC18" s="92">
        <v>25</v>
      </c>
      <c r="AD18" s="92" t="s">
        <v>217</v>
      </c>
      <c r="AE18" s="92">
        <v>109</v>
      </c>
      <c r="AF18" s="92">
        <v>247</v>
      </c>
      <c r="AG18" s="92" t="s">
        <v>217</v>
      </c>
      <c r="AH18" s="92">
        <v>1</v>
      </c>
      <c r="AI18" s="92">
        <v>26</v>
      </c>
      <c r="AJ18" s="92">
        <v>4</v>
      </c>
      <c r="AK18" s="92">
        <v>12</v>
      </c>
      <c r="AL18" s="92" t="s">
        <v>217</v>
      </c>
      <c r="AM18" s="92">
        <v>1</v>
      </c>
      <c r="AN18" s="92">
        <f t="shared" si="1"/>
        <v>142</v>
      </c>
      <c r="AO18" s="92">
        <v>5</v>
      </c>
      <c r="AP18" s="92">
        <v>13</v>
      </c>
      <c r="AQ18" s="92">
        <v>3</v>
      </c>
      <c r="AR18" s="92">
        <v>6</v>
      </c>
      <c r="AS18" s="92">
        <v>115</v>
      </c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18" customHeight="1">
      <c r="A19" s="16" t="s">
        <v>48</v>
      </c>
      <c r="B19" s="175">
        <f t="shared" si="2"/>
        <v>3</v>
      </c>
      <c r="C19" s="176"/>
      <c r="D19" s="92" t="s">
        <v>269</v>
      </c>
      <c r="E19" s="92">
        <v>3</v>
      </c>
      <c r="F19" s="92" t="s">
        <v>285</v>
      </c>
      <c r="G19" s="92">
        <v>14</v>
      </c>
      <c r="H19" s="92">
        <v>22</v>
      </c>
      <c r="I19" s="176">
        <f t="shared" si="3"/>
        <v>428</v>
      </c>
      <c r="J19" s="176"/>
      <c r="K19" s="176">
        <f t="shared" si="4"/>
        <v>204</v>
      </c>
      <c r="L19" s="176"/>
      <c r="M19" s="176">
        <f t="shared" si="5"/>
        <v>224</v>
      </c>
      <c r="N19" s="176"/>
      <c r="O19" s="92" t="s">
        <v>217</v>
      </c>
      <c r="P19" s="92" t="s">
        <v>217</v>
      </c>
      <c r="Q19" s="92">
        <v>204</v>
      </c>
      <c r="R19" s="92">
        <v>224</v>
      </c>
      <c r="S19" s="92" t="s">
        <v>217</v>
      </c>
      <c r="T19" s="92" t="s">
        <v>217</v>
      </c>
      <c r="U19" s="5"/>
      <c r="V19" s="31"/>
      <c r="W19" s="21" t="s">
        <v>48</v>
      </c>
      <c r="X19" s="92">
        <f t="shared" si="0"/>
        <v>194</v>
      </c>
      <c r="Y19" s="92">
        <v>87</v>
      </c>
      <c r="Z19" s="92">
        <v>107</v>
      </c>
      <c r="AA19" s="92">
        <v>20</v>
      </c>
      <c r="AB19" s="92" t="s">
        <v>217</v>
      </c>
      <c r="AC19" s="92">
        <v>18</v>
      </c>
      <c r="AD19" s="92" t="s">
        <v>217</v>
      </c>
      <c r="AE19" s="92">
        <v>49</v>
      </c>
      <c r="AF19" s="92">
        <v>94</v>
      </c>
      <c r="AG19" s="92" t="s">
        <v>217</v>
      </c>
      <c r="AH19" s="92" t="s">
        <v>217</v>
      </c>
      <c r="AI19" s="92">
        <v>9</v>
      </c>
      <c r="AJ19" s="92" t="s">
        <v>217</v>
      </c>
      <c r="AK19" s="92">
        <v>4</v>
      </c>
      <c r="AL19" s="92" t="s">
        <v>217</v>
      </c>
      <c r="AM19" s="92">
        <v>2</v>
      </c>
      <c r="AN19" s="92">
        <f t="shared" si="1"/>
        <v>65</v>
      </c>
      <c r="AO19" s="92">
        <v>2</v>
      </c>
      <c r="AP19" s="92">
        <v>1</v>
      </c>
      <c r="AQ19" s="92">
        <v>2</v>
      </c>
      <c r="AR19" s="92">
        <v>12</v>
      </c>
      <c r="AS19" s="92">
        <v>48</v>
      </c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18" customHeight="1">
      <c r="A20" s="16" t="s">
        <v>49</v>
      </c>
      <c r="B20" s="175">
        <f t="shared" si="2"/>
        <v>1</v>
      </c>
      <c r="C20" s="176"/>
      <c r="D20" s="92" t="s">
        <v>284</v>
      </c>
      <c r="E20" s="92">
        <v>1</v>
      </c>
      <c r="F20" s="92" t="s">
        <v>284</v>
      </c>
      <c r="G20" s="92">
        <v>3</v>
      </c>
      <c r="H20" s="92">
        <v>4</v>
      </c>
      <c r="I20" s="176">
        <f t="shared" si="3"/>
        <v>55</v>
      </c>
      <c r="J20" s="176"/>
      <c r="K20" s="176">
        <f t="shared" si="4"/>
        <v>27</v>
      </c>
      <c r="L20" s="176"/>
      <c r="M20" s="176">
        <f t="shared" si="5"/>
        <v>28</v>
      </c>
      <c r="N20" s="176"/>
      <c r="O20" s="92" t="s">
        <v>217</v>
      </c>
      <c r="P20" s="92" t="s">
        <v>217</v>
      </c>
      <c r="Q20" s="92">
        <v>27</v>
      </c>
      <c r="R20" s="92">
        <v>28</v>
      </c>
      <c r="S20" s="92" t="s">
        <v>217</v>
      </c>
      <c r="T20" s="92" t="s">
        <v>217</v>
      </c>
      <c r="U20" s="5"/>
      <c r="V20" s="31"/>
      <c r="W20" s="21" t="s">
        <v>49</v>
      </c>
      <c r="X20" s="92">
        <f t="shared" si="0"/>
        <v>163</v>
      </c>
      <c r="Y20" s="92">
        <v>72</v>
      </c>
      <c r="Z20" s="92">
        <v>91</v>
      </c>
      <c r="AA20" s="92">
        <v>17</v>
      </c>
      <c r="AB20" s="92" t="s">
        <v>217</v>
      </c>
      <c r="AC20" s="92">
        <v>17</v>
      </c>
      <c r="AD20" s="92" t="s">
        <v>217</v>
      </c>
      <c r="AE20" s="92">
        <v>38</v>
      </c>
      <c r="AF20" s="92">
        <v>80</v>
      </c>
      <c r="AG20" s="92" t="s">
        <v>217</v>
      </c>
      <c r="AH20" s="92" t="s">
        <v>217</v>
      </c>
      <c r="AI20" s="92">
        <v>10</v>
      </c>
      <c r="AJ20" s="92" t="s">
        <v>217</v>
      </c>
      <c r="AK20" s="92">
        <v>1</v>
      </c>
      <c r="AL20" s="92">
        <v>3</v>
      </c>
      <c r="AM20" s="92" t="s">
        <v>217</v>
      </c>
      <c r="AN20" s="92">
        <f t="shared" si="1"/>
        <v>49</v>
      </c>
      <c r="AO20" s="92">
        <v>2</v>
      </c>
      <c r="AP20" s="92">
        <v>3</v>
      </c>
      <c r="AQ20" s="92" t="s">
        <v>217</v>
      </c>
      <c r="AR20" s="92">
        <v>3</v>
      </c>
      <c r="AS20" s="92">
        <v>41</v>
      </c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18" customHeight="1">
      <c r="A21" s="16" t="s">
        <v>50</v>
      </c>
      <c r="B21" s="175">
        <f t="shared" si="2"/>
        <v>3</v>
      </c>
      <c r="C21" s="176"/>
      <c r="D21" s="92">
        <v>2</v>
      </c>
      <c r="E21" s="92">
        <v>1</v>
      </c>
      <c r="F21" s="92" t="s">
        <v>259</v>
      </c>
      <c r="G21" s="92">
        <v>17</v>
      </c>
      <c r="H21" s="92">
        <v>24</v>
      </c>
      <c r="I21" s="176">
        <f t="shared" si="3"/>
        <v>569</v>
      </c>
      <c r="J21" s="176"/>
      <c r="K21" s="176">
        <f t="shared" si="4"/>
        <v>287</v>
      </c>
      <c r="L21" s="176"/>
      <c r="M21" s="176">
        <f t="shared" si="5"/>
        <v>282</v>
      </c>
      <c r="N21" s="176"/>
      <c r="O21" s="92">
        <v>203</v>
      </c>
      <c r="P21" s="92">
        <v>181</v>
      </c>
      <c r="Q21" s="92">
        <v>84</v>
      </c>
      <c r="R21" s="92">
        <v>101</v>
      </c>
      <c r="S21" s="92" t="s">
        <v>217</v>
      </c>
      <c r="T21" s="92" t="s">
        <v>217</v>
      </c>
      <c r="U21" s="5"/>
      <c r="V21" s="31" t="s">
        <v>79</v>
      </c>
      <c r="W21" s="21" t="s">
        <v>50</v>
      </c>
      <c r="X21" s="92">
        <f t="shared" si="0"/>
        <v>267</v>
      </c>
      <c r="Y21" s="92">
        <v>106</v>
      </c>
      <c r="Z21" s="92">
        <v>161</v>
      </c>
      <c r="AA21" s="92">
        <v>18</v>
      </c>
      <c r="AB21" s="92" t="s">
        <v>217</v>
      </c>
      <c r="AC21" s="92">
        <v>18</v>
      </c>
      <c r="AD21" s="92" t="s">
        <v>217</v>
      </c>
      <c r="AE21" s="92">
        <v>66</v>
      </c>
      <c r="AF21" s="92">
        <v>139</v>
      </c>
      <c r="AG21" s="92" t="s">
        <v>217</v>
      </c>
      <c r="AH21" s="92" t="s">
        <v>217</v>
      </c>
      <c r="AI21" s="92">
        <v>14</v>
      </c>
      <c r="AJ21" s="92">
        <v>4</v>
      </c>
      <c r="AK21" s="92">
        <v>8</v>
      </c>
      <c r="AL21" s="92" t="s">
        <v>217</v>
      </c>
      <c r="AM21" s="92">
        <v>2</v>
      </c>
      <c r="AN21" s="92">
        <f t="shared" si="1"/>
        <v>88</v>
      </c>
      <c r="AO21" s="92">
        <v>2</v>
      </c>
      <c r="AP21" s="92">
        <v>5</v>
      </c>
      <c r="AQ21" s="92">
        <v>2</v>
      </c>
      <c r="AR21" s="92">
        <v>2</v>
      </c>
      <c r="AS21" s="92">
        <v>77</v>
      </c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18" customHeight="1">
      <c r="A22" s="16" t="s">
        <v>51</v>
      </c>
      <c r="B22" s="175">
        <f t="shared" si="2"/>
        <v>2</v>
      </c>
      <c r="C22" s="176"/>
      <c r="D22" s="92" t="s">
        <v>269</v>
      </c>
      <c r="E22" s="92">
        <v>2</v>
      </c>
      <c r="F22" s="92" t="s">
        <v>215</v>
      </c>
      <c r="G22" s="92">
        <v>9</v>
      </c>
      <c r="H22" s="92">
        <v>11</v>
      </c>
      <c r="I22" s="176">
        <f t="shared" si="3"/>
        <v>213</v>
      </c>
      <c r="J22" s="176"/>
      <c r="K22" s="176">
        <f t="shared" si="4"/>
        <v>106</v>
      </c>
      <c r="L22" s="176"/>
      <c r="M22" s="176">
        <f t="shared" si="5"/>
        <v>107</v>
      </c>
      <c r="N22" s="176"/>
      <c r="O22" s="92" t="s">
        <v>217</v>
      </c>
      <c r="P22" s="92" t="s">
        <v>217</v>
      </c>
      <c r="Q22" s="92">
        <v>106</v>
      </c>
      <c r="R22" s="92">
        <v>107</v>
      </c>
      <c r="S22" s="92" t="s">
        <v>217</v>
      </c>
      <c r="T22" s="92" t="s">
        <v>217</v>
      </c>
      <c r="U22" s="5"/>
      <c r="V22" s="31"/>
      <c r="W22" s="21" t="s">
        <v>51</v>
      </c>
      <c r="X22" s="92">
        <f t="shared" si="0"/>
        <v>141</v>
      </c>
      <c r="Y22" s="92">
        <v>52</v>
      </c>
      <c r="Z22" s="92">
        <v>89</v>
      </c>
      <c r="AA22" s="92">
        <v>10</v>
      </c>
      <c r="AB22" s="92" t="s">
        <v>217</v>
      </c>
      <c r="AC22" s="92">
        <v>10</v>
      </c>
      <c r="AD22" s="92" t="s">
        <v>217</v>
      </c>
      <c r="AE22" s="92">
        <v>32</v>
      </c>
      <c r="AF22" s="92">
        <v>80</v>
      </c>
      <c r="AG22" s="92" t="s">
        <v>217</v>
      </c>
      <c r="AH22" s="92" t="s">
        <v>217</v>
      </c>
      <c r="AI22" s="92">
        <v>8</v>
      </c>
      <c r="AJ22" s="92" t="s">
        <v>217</v>
      </c>
      <c r="AK22" s="92">
        <v>1</v>
      </c>
      <c r="AL22" s="92" t="s">
        <v>217</v>
      </c>
      <c r="AM22" s="92">
        <v>2</v>
      </c>
      <c r="AN22" s="92">
        <f t="shared" si="1"/>
        <v>22</v>
      </c>
      <c r="AO22" s="92">
        <v>2</v>
      </c>
      <c r="AP22" s="92">
        <v>3</v>
      </c>
      <c r="AQ22" s="92">
        <v>1</v>
      </c>
      <c r="AR22" s="92">
        <v>3</v>
      </c>
      <c r="AS22" s="92">
        <v>13</v>
      </c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18" customHeight="1">
      <c r="A23" s="16" t="s">
        <v>52</v>
      </c>
      <c r="B23" s="175">
        <f t="shared" si="2"/>
        <v>5</v>
      </c>
      <c r="C23" s="176"/>
      <c r="D23" s="92">
        <v>3</v>
      </c>
      <c r="E23" s="92">
        <v>2</v>
      </c>
      <c r="F23" s="92" t="s">
        <v>215</v>
      </c>
      <c r="G23" s="92">
        <v>28</v>
      </c>
      <c r="H23" s="92">
        <v>41</v>
      </c>
      <c r="I23" s="176">
        <f t="shared" si="3"/>
        <v>779</v>
      </c>
      <c r="J23" s="176"/>
      <c r="K23" s="176">
        <f t="shared" si="4"/>
        <v>399</v>
      </c>
      <c r="L23" s="176"/>
      <c r="M23" s="176">
        <f t="shared" si="5"/>
        <v>380</v>
      </c>
      <c r="N23" s="176"/>
      <c r="O23" s="92">
        <v>211</v>
      </c>
      <c r="P23" s="92">
        <v>205</v>
      </c>
      <c r="Q23" s="92">
        <v>188</v>
      </c>
      <c r="R23" s="92">
        <v>175</v>
      </c>
      <c r="S23" s="92" t="s">
        <v>217</v>
      </c>
      <c r="T23" s="92" t="s">
        <v>217</v>
      </c>
      <c r="U23" s="5"/>
      <c r="V23" s="31"/>
      <c r="W23" s="21" t="s">
        <v>52</v>
      </c>
      <c r="X23" s="92">
        <f t="shared" si="0"/>
        <v>159</v>
      </c>
      <c r="Y23" s="92">
        <v>61</v>
      </c>
      <c r="Z23" s="92">
        <v>98</v>
      </c>
      <c r="AA23" s="92">
        <v>8</v>
      </c>
      <c r="AB23" s="92" t="s">
        <v>217</v>
      </c>
      <c r="AC23" s="92">
        <v>8</v>
      </c>
      <c r="AD23" s="92" t="s">
        <v>217</v>
      </c>
      <c r="AE23" s="92">
        <v>44</v>
      </c>
      <c r="AF23" s="92">
        <v>85</v>
      </c>
      <c r="AG23" s="92" t="s">
        <v>217</v>
      </c>
      <c r="AH23" s="92" t="s">
        <v>217</v>
      </c>
      <c r="AI23" s="92">
        <v>8</v>
      </c>
      <c r="AJ23" s="92">
        <v>1</v>
      </c>
      <c r="AK23" s="92">
        <v>5</v>
      </c>
      <c r="AL23" s="92" t="s">
        <v>217</v>
      </c>
      <c r="AM23" s="92" t="s">
        <v>217</v>
      </c>
      <c r="AN23" s="92">
        <f t="shared" si="1"/>
        <v>54</v>
      </c>
      <c r="AO23" s="92">
        <v>1</v>
      </c>
      <c r="AP23" s="92">
        <v>7</v>
      </c>
      <c r="AQ23" s="92">
        <v>1</v>
      </c>
      <c r="AR23" s="92">
        <v>6</v>
      </c>
      <c r="AS23" s="92">
        <v>39</v>
      </c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18" customHeight="1">
      <c r="A24" s="16"/>
      <c r="B24" s="175"/>
      <c r="C24" s="176"/>
      <c r="D24" s="92"/>
      <c r="E24" s="92"/>
      <c r="F24" s="92"/>
      <c r="G24" s="92"/>
      <c r="H24" s="92"/>
      <c r="I24" s="176"/>
      <c r="J24" s="176"/>
      <c r="K24" s="176"/>
      <c r="L24" s="176"/>
      <c r="M24" s="176"/>
      <c r="N24" s="176"/>
      <c r="O24" s="92"/>
      <c r="P24" s="92"/>
      <c r="Q24" s="92"/>
      <c r="R24" s="92"/>
      <c r="S24" s="92"/>
      <c r="T24" s="92"/>
      <c r="U24" s="5"/>
      <c r="V24" s="31"/>
      <c r="W24" s="21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ht="18" customHeight="1">
      <c r="A25" s="16" t="s">
        <v>53</v>
      </c>
      <c r="B25" s="175">
        <f>SUM(D25:F25)</f>
        <v>1</v>
      </c>
      <c r="C25" s="176"/>
      <c r="D25" s="92">
        <v>1</v>
      </c>
      <c r="E25" s="92" t="s">
        <v>260</v>
      </c>
      <c r="F25" s="92" t="s">
        <v>258</v>
      </c>
      <c r="G25" s="92">
        <v>4</v>
      </c>
      <c r="H25" s="92">
        <v>7</v>
      </c>
      <c r="I25" s="176">
        <f>SUM(K25:N25)</f>
        <v>94</v>
      </c>
      <c r="J25" s="176"/>
      <c r="K25" s="176">
        <f>SUM(O25,Q25,S25)</f>
        <v>41</v>
      </c>
      <c r="L25" s="176"/>
      <c r="M25" s="176">
        <f>SUM(P25,R25,T25)</f>
        <v>53</v>
      </c>
      <c r="N25" s="176"/>
      <c r="O25" s="92">
        <v>41</v>
      </c>
      <c r="P25" s="92">
        <v>53</v>
      </c>
      <c r="Q25" s="92" t="s">
        <v>218</v>
      </c>
      <c r="R25" s="92" t="s">
        <v>218</v>
      </c>
      <c r="S25" s="92" t="s">
        <v>218</v>
      </c>
      <c r="T25" s="92" t="s">
        <v>218</v>
      </c>
      <c r="U25" s="5"/>
      <c r="V25" s="31"/>
      <c r="W25" s="21" t="s">
        <v>53</v>
      </c>
      <c r="X25" s="92">
        <f aca="true" t="shared" si="6" ref="X25:X32">SUM(Y25:Z25)</f>
        <v>54</v>
      </c>
      <c r="Y25" s="92">
        <v>24</v>
      </c>
      <c r="Z25" s="92">
        <v>30</v>
      </c>
      <c r="AA25" s="92">
        <v>3</v>
      </c>
      <c r="AB25" s="92" t="s">
        <v>218</v>
      </c>
      <c r="AC25" s="92">
        <v>3</v>
      </c>
      <c r="AD25" s="92" t="s">
        <v>218</v>
      </c>
      <c r="AE25" s="92">
        <v>17</v>
      </c>
      <c r="AF25" s="92">
        <v>26</v>
      </c>
      <c r="AG25" s="92" t="s">
        <v>218</v>
      </c>
      <c r="AH25" s="92" t="s">
        <v>218</v>
      </c>
      <c r="AI25" s="92">
        <v>2</v>
      </c>
      <c r="AJ25" s="92">
        <v>1</v>
      </c>
      <c r="AK25" s="92">
        <v>2</v>
      </c>
      <c r="AL25" s="92" t="s">
        <v>218</v>
      </c>
      <c r="AM25" s="92" t="s">
        <v>218</v>
      </c>
      <c r="AN25" s="92">
        <f aca="true" t="shared" si="7" ref="AN25:AN32">SUM(AO25:AS25)</f>
        <v>9</v>
      </c>
      <c r="AO25" s="92" t="s">
        <v>218</v>
      </c>
      <c r="AP25" s="92">
        <v>2</v>
      </c>
      <c r="AQ25" s="92" t="s">
        <v>218</v>
      </c>
      <c r="AR25" s="92">
        <v>1</v>
      </c>
      <c r="AS25" s="92">
        <v>6</v>
      </c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ht="18" customHeight="1">
      <c r="A26" s="16" t="s">
        <v>54</v>
      </c>
      <c r="B26" s="175" t="s">
        <v>270</v>
      </c>
      <c r="C26" s="176"/>
      <c r="D26" s="92" t="s">
        <v>258</v>
      </c>
      <c r="E26" s="92" t="s">
        <v>268</v>
      </c>
      <c r="F26" s="92" t="s">
        <v>270</v>
      </c>
      <c r="G26" s="92" t="s">
        <v>270</v>
      </c>
      <c r="H26" s="92" t="s">
        <v>262</v>
      </c>
      <c r="I26" s="176" t="s">
        <v>270</v>
      </c>
      <c r="J26" s="176"/>
      <c r="K26" s="176" t="s">
        <v>258</v>
      </c>
      <c r="L26" s="176"/>
      <c r="M26" s="176" t="s">
        <v>262</v>
      </c>
      <c r="N26" s="176"/>
      <c r="O26" s="92" t="s">
        <v>218</v>
      </c>
      <c r="P26" s="92" t="s">
        <v>218</v>
      </c>
      <c r="Q26" s="92" t="s">
        <v>218</v>
      </c>
      <c r="R26" s="92" t="s">
        <v>218</v>
      </c>
      <c r="S26" s="92" t="s">
        <v>218</v>
      </c>
      <c r="T26" s="92" t="s">
        <v>218</v>
      </c>
      <c r="U26" s="5"/>
      <c r="V26" s="31"/>
      <c r="W26" s="21" t="s">
        <v>54</v>
      </c>
      <c r="X26" s="92">
        <f t="shared" si="6"/>
        <v>193</v>
      </c>
      <c r="Y26" s="92">
        <v>66</v>
      </c>
      <c r="Z26" s="92">
        <v>127</v>
      </c>
      <c r="AA26" s="92">
        <v>11</v>
      </c>
      <c r="AB26" s="92" t="s">
        <v>218</v>
      </c>
      <c r="AC26" s="92">
        <v>11</v>
      </c>
      <c r="AD26" s="92" t="s">
        <v>218</v>
      </c>
      <c r="AE26" s="92">
        <v>43</v>
      </c>
      <c r="AF26" s="92">
        <v>110</v>
      </c>
      <c r="AG26" s="92" t="s">
        <v>218</v>
      </c>
      <c r="AH26" s="92" t="s">
        <v>218</v>
      </c>
      <c r="AI26" s="92">
        <v>10</v>
      </c>
      <c r="AJ26" s="92">
        <v>1</v>
      </c>
      <c r="AK26" s="92">
        <v>7</v>
      </c>
      <c r="AL26" s="92" t="s">
        <v>218</v>
      </c>
      <c r="AM26" s="92">
        <v>2</v>
      </c>
      <c r="AN26" s="92">
        <f t="shared" si="7"/>
        <v>49</v>
      </c>
      <c r="AO26" s="92" t="s">
        <v>218</v>
      </c>
      <c r="AP26" s="92">
        <v>8</v>
      </c>
      <c r="AQ26" s="92">
        <v>2</v>
      </c>
      <c r="AR26" s="92">
        <v>1</v>
      </c>
      <c r="AS26" s="92">
        <v>38</v>
      </c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ht="18" customHeight="1">
      <c r="A27" s="16" t="s">
        <v>55</v>
      </c>
      <c r="B27" s="175">
        <f>SUM(D27:F27)</f>
        <v>5</v>
      </c>
      <c r="C27" s="176"/>
      <c r="D27" s="92">
        <v>1</v>
      </c>
      <c r="E27" s="92">
        <v>4</v>
      </c>
      <c r="F27" s="92" t="s">
        <v>262</v>
      </c>
      <c r="G27" s="92">
        <v>21</v>
      </c>
      <c r="H27" s="92">
        <v>31</v>
      </c>
      <c r="I27" s="176">
        <f>SUM(K27:N27)</f>
        <v>651</v>
      </c>
      <c r="J27" s="176"/>
      <c r="K27" s="176">
        <f>SUM(O27,Q27,S27)</f>
        <v>327</v>
      </c>
      <c r="L27" s="176"/>
      <c r="M27" s="176">
        <f>SUM(P27,R27,T27)</f>
        <v>324</v>
      </c>
      <c r="N27" s="176"/>
      <c r="O27" s="92">
        <v>56</v>
      </c>
      <c r="P27" s="92">
        <v>50</v>
      </c>
      <c r="Q27" s="92">
        <v>271</v>
      </c>
      <c r="R27" s="92">
        <v>274</v>
      </c>
      <c r="S27" s="92" t="s">
        <v>218</v>
      </c>
      <c r="T27" s="92" t="s">
        <v>218</v>
      </c>
      <c r="U27" s="5"/>
      <c r="V27" s="31" t="s">
        <v>80</v>
      </c>
      <c r="W27" s="21" t="s">
        <v>55</v>
      </c>
      <c r="X27" s="92">
        <f t="shared" si="6"/>
        <v>252</v>
      </c>
      <c r="Y27" s="92">
        <v>104</v>
      </c>
      <c r="Z27" s="92">
        <v>148</v>
      </c>
      <c r="AA27" s="92">
        <v>10</v>
      </c>
      <c r="AB27" s="92" t="s">
        <v>218</v>
      </c>
      <c r="AC27" s="92">
        <v>13</v>
      </c>
      <c r="AD27" s="92" t="s">
        <v>218</v>
      </c>
      <c r="AE27" s="92">
        <v>79</v>
      </c>
      <c r="AF27" s="92">
        <v>133</v>
      </c>
      <c r="AG27" s="92" t="s">
        <v>218</v>
      </c>
      <c r="AH27" s="92" t="s">
        <v>218</v>
      </c>
      <c r="AI27" s="92">
        <v>12</v>
      </c>
      <c r="AJ27" s="92">
        <v>2</v>
      </c>
      <c r="AK27" s="92">
        <v>3</v>
      </c>
      <c r="AL27" s="92">
        <v>3</v>
      </c>
      <c r="AM27" s="92" t="s">
        <v>218</v>
      </c>
      <c r="AN27" s="92">
        <f t="shared" si="7"/>
        <v>95</v>
      </c>
      <c r="AO27" s="92">
        <v>3</v>
      </c>
      <c r="AP27" s="92">
        <v>6</v>
      </c>
      <c r="AQ27" s="92">
        <v>8</v>
      </c>
      <c r="AR27" s="92">
        <v>11</v>
      </c>
      <c r="AS27" s="92">
        <v>67</v>
      </c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ht="18" customHeight="1">
      <c r="A28" s="16" t="s">
        <v>56</v>
      </c>
      <c r="B28" s="175">
        <f>SUM(D28:F28)</f>
        <v>3</v>
      </c>
      <c r="C28" s="176"/>
      <c r="D28" s="92">
        <v>1</v>
      </c>
      <c r="E28" s="92">
        <v>2</v>
      </c>
      <c r="F28" s="92" t="s">
        <v>270</v>
      </c>
      <c r="G28" s="92">
        <v>17</v>
      </c>
      <c r="H28" s="92">
        <v>24</v>
      </c>
      <c r="I28" s="176">
        <f>SUM(K28:N28)</f>
        <v>551</v>
      </c>
      <c r="J28" s="176"/>
      <c r="K28" s="176">
        <f>SUM(O28,Q28,S28)</f>
        <v>271</v>
      </c>
      <c r="L28" s="176"/>
      <c r="M28" s="176">
        <f>SUM(P28,R28,T28)</f>
        <v>280</v>
      </c>
      <c r="N28" s="176"/>
      <c r="O28" s="92">
        <v>63</v>
      </c>
      <c r="P28" s="92">
        <v>76</v>
      </c>
      <c r="Q28" s="92">
        <v>208</v>
      </c>
      <c r="R28" s="92">
        <v>204</v>
      </c>
      <c r="S28" s="92" t="s">
        <v>218</v>
      </c>
      <c r="T28" s="92" t="s">
        <v>218</v>
      </c>
      <c r="U28" s="5"/>
      <c r="V28" s="31"/>
      <c r="W28" s="21" t="s">
        <v>56</v>
      </c>
      <c r="X28" s="92">
        <f t="shared" si="6"/>
        <v>357</v>
      </c>
      <c r="Y28" s="92">
        <v>147</v>
      </c>
      <c r="Z28" s="92">
        <v>210</v>
      </c>
      <c r="AA28" s="92">
        <v>21</v>
      </c>
      <c r="AB28" s="92" t="s">
        <v>218</v>
      </c>
      <c r="AC28" s="92">
        <v>22</v>
      </c>
      <c r="AD28" s="92" t="s">
        <v>218</v>
      </c>
      <c r="AE28" s="92">
        <v>101</v>
      </c>
      <c r="AF28" s="92">
        <v>186</v>
      </c>
      <c r="AG28" s="92" t="s">
        <v>218</v>
      </c>
      <c r="AH28" s="92" t="s">
        <v>218</v>
      </c>
      <c r="AI28" s="92">
        <v>16</v>
      </c>
      <c r="AJ28" s="92">
        <v>3</v>
      </c>
      <c r="AK28" s="92">
        <v>8</v>
      </c>
      <c r="AL28" s="92">
        <v>1</v>
      </c>
      <c r="AM28" s="92">
        <v>2</v>
      </c>
      <c r="AN28" s="92">
        <f t="shared" si="7"/>
        <v>84</v>
      </c>
      <c r="AO28" s="92">
        <v>2</v>
      </c>
      <c r="AP28" s="92">
        <v>11</v>
      </c>
      <c r="AQ28" s="92">
        <v>7</v>
      </c>
      <c r="AR28" s="92">
        <v>7</v>
      </c>
      <c r="AS28" s="92">
        <v>57</v>
      </c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ht="18" customHeight="1">
      <c r="A29" s="16" t="s">
        <v>57</v>
      </c>
      <c r="B29" s="175" t="s">
        <v>268</v>
      </c>
      <c r="C29" s="176"/>
      <c r="D29" s="92" t="s">
        <v>258</v>
      </c>
      <c r="E29" s="92" t="s">
        <v>268</v>
      </c>
      <c r="F29" s="92" t="s">
        <v>262</v>
      </c>
      <c r="G29" s="92" t="s">
        <v>215</v>
      </c>
      <c r="H29" s="92" t="s">
        <v>215</v>
      </c>
      <c r="I29" s="176" t="s">
        <v>215</v>
      </c>
      <c r="J29" s="176"/>
      <c r="K29" s="176" t="s">
        <v>263</v>
      </c>
      <c r="L29" s="176"/>
      <c r="M29" s="176" t="s">
        <v>263</v>
      </c>
      <c r="N29" s="176"/>
      <c r="O29" s="92" t="s">
        <v>218</v>
      </c>
      <c r="P29" s="92" t="s">
        <v>218</v>
      </c>
      <c r="Q29" s="92" t="s">
        <v>218</v>
      </c>
      <c r="R29" s="92" t="s">
        <v>218</v>
      </c>
      <c r="S29" s="92" t="s">
        <v>218</v>
      </c>
      <c r="T29" s="92" t="s">
        <v>218</v>
      </c>
      <c r="U29" s="5"/>
      <c r="V29" s="31"/>
      <c r="W29" s="21" t="s">
        <v>57</v>
      </c>
      <c r="X29" s="92">
        <f t="shared" si="6"/>
        <v>217</v>
      </c>
      <c r="Y29" s="92">
        <v>84</v>
      </c>
      <c r="Z29" s="92">
        <v>133</v>
      </c>
      <c r="AA29" s="92">
        <v>15</v>
      </c>
      <c r="AB29" s="92" t="s">
        <v>218</v>
      </c>
      <c r="AC29" s="92">
        <v>19</v>
      </c>
      <c r="AD29" s="92" t="s">
        <v>218</v>
      </c>
      <c r="AE29" s="92">
        <v>50</v>
      </c>
      <c r="AF29" s="92">
        <v>115</v>
      </c>
      <c r="AG29" s="92" t="s">
        <v>218</v>
      </c>
      <c r="AH29" s="92" t="s">
        <v>218</v>
      </c>
      <c r="AI29" s="92">
        <v>15</v>
      </c>
      <c r="AJ29" s="92" t="s">
        <v>218</v>
      </c>
      <c r="AK29" s="92">
        <v>3</v>
      </c>
      <c r="AL29" s="92">
        <v>5</v>
      </c>
      <c r="AM29" s="92">
        <v>2</v>
      </c>
      <c r="AN29" s="92">
        <f t="shared" si="7"/>
        <v>67</v>
      </c>
      <c r="AO29" s="92">
        <v>2</v>
      </c>
      <c r="AP29" s="92">
        <v>9</v>
      </c>
      <c r="AQ29" s="92">
        <v>2</v>
      </c>
      <c r="AR29" s="92">
        <v>2</v>
      </c>
      <c r="AS29" s="92">
        <v>52</v>
      </c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ht="18" customHeight="1">
      <c r="A30" s="16" t="s">
        <v>58</v>
      </c>
      <c r="B30" s="175" t="s">
        <v>263</v>
      </c>
      <c r="C30" s="176"/>
      <c r="D30" s="92" t="s">
        <v>263</v>
      </c>
      <c r="E30" s="92" t="s">
        <v>263</v>
      </c>
      <c r="F30" s="92" t="s">
        <v>263</v>
      </c>
      <c r="G30" s="92" t="s">
        <v>263</v>
      </c>
      <c r="H30" s="92" t="s">
        <v>263</v>
      </c>
      <c r="I30" s="176" t="s">
        <v>263</v>
      </c>
      <c r="J30" s="176"/>
      <c r="K30" s="176" t="s">
        <v>263</v>
      </c>
      <c r="L30" s="176"/>
      <c r="M30" s="176" t="s">
        <v>263</v>
      </c>
      <c r="N30" s="176"/>
      <c r="O30" s="92" t="s">
        <v>218</v>
      </c>
      <c r="P30" s="92" t="s">
        <v>218</v>
      </c>
      <c r="Q30" s="92" t="s">
        <v>218</v>
      </c>
      <c r="R30" s="92" t="s">
        <v>218</v>
      </c>
      <c r="S30" s="92" t="s">
        <v>218</v>
      </c>
      <c r="T30" s="92" t="s">
        <v>218</v>
      </c>
      <c r="U30" s="5"/>
      <c r="V30" s="31"/>
      <c r="W30" s="21" t="s">
        <v>58</v>
      </c>
      <c r="X30" s="92">
        <f t="shared" si="6"/>
        <v>247</v>
      </c>
      <c r="Y30" s="92">
        <v>110</v>
      </c>
      <c r="Z30" s="92">
        <v>137</v>
      </c>
      <c r="AA30" s="92">
        <v>20</v>
      </c>
      <c r="AB30" s="92" t="s">
        <v>218</v>
      </c>
      <c r="AC30" s="92">
        <v>21</v>
      </c>
      <c r="AD30" s="92" t="s">
        <v>218</v>
      </c>
      <c r="AE30" s="92">
        <v>68</v>
      </c>
      <c r="AF30" s="92">
        <v>119</v>
      </c>
      <c r="AG30" s="92" t="s">
        <v>218</v>
      </c>
      <c r="AH30" s="92" t="s">
        <v>218</v>
      </c>
      <c r="AI30" s="92">
        <v>14</v>
      </c>
      <c r="AJ30" s="92">
        <v>1</v>
      </c>
      <c r="AK30" s="92">
        <v>4</v>
      </c>
      <c r="AL30" s="92" t="s">
        <v>218</v>
      </c>
      <c r="AM30" s="92" t="s">
        <v>218</v>
      </c>
      <c r="AN30" s="92">
        <f t="shared" si="7"/>
        <v>95</v>
      </c>
      <c r="AO30" s="92">
        <v>3</v>
      </c>
      <c r="AP30" s="92">
        <v>5</v>
      </c>
      <c r="AQ30" s="92">
        <v>5</v>
      </c>
      <c r="AR30" s="92">
        <v>7</v>
      </c>
      <c r="AS30" s="92">
        <v>75</v>
      </c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ht="18" customHeight="1">
      <c r="A31" s="16" t="s">
        <v>59</v>
      </c>
      <c r="B31" s="175">
        <f>SUM(D31:F31)</f>
        <v>1</v>
      </c>
      <c r="C31" s="176"/>
      <c r="D31" s="92">
        <v>1</v>
      </c>
      <c r="E31" s="92" t="s">
        <v>263</v>
      </c>
      <c r="F31" s="92" t="s">
        <v>263</v>
      </c>
      <c r="G31" s="92">
        <v>5</v>
      </c>
      <c r="H31" s="92">
        <v>7</v>
      </c>
      <c r="I31" s="176">
        <f>SUM(K31:N31)</f>
        <v>161</v>
      </c>
      <c r="J31" s="176"/>
      <c r="K31" s="176">
        <f>SUM(O31,Q31,S31)</f>
        <v>84</v>
      </c>
      <c r="L31" s="176"/>
      <c r="M31" s="176">
        <f>SUM(P31,R31,T31)</f>
        <v>77</v>
      </c>
      <c r="N31" s="176"/>
      <c r="O31" s="92">
        <v>84</v>
      </c>
      <c r="P31" s="92">
        <v>77</v>
      </c>
      <c r="Q31" s="92" t="s">
        <v>218</v>
      </c>
      <c r="R31" s="92" t="s">
        <v>218</v>
      </c>
      <c r="S31" s="92" t="s">
        <v>218</v>
      </c>
      <c r="T31" s="92" t="s">
        <v>218</v>
      </c>
      <c r="U31" s="5"/>
      <c r="V31" s="31"/>
      <c r="W31" s="21" t="s">
        <v>59</v>
      </c>
      <c r="X31" s="92">
        <f t="shared" si="6"/>
        <v>298</v>
      </c>
      <c r="Y31" s="92">
        <v>130</v>
      </c>
      <c r="Z31" s="92">
        <v>168</v>
      </c>
      <c r="AA31" s="92">
        <v>31</v>
      </c>
      <c r="AB31" s="92" t="s">
        <v>218</v>
      </c>
      <c r="AC31" s="92">
        <v>30</v>
      </c>
      <c r="AD31" s="92" t="s">
        <v>218</v>
      </c>
      <c r="AE31" s="92">
        <v>68</v>
      </c>
      <c r="AF31" s="92">
        <v>148</v>
      </c>
      <c r="AG31" s="92" t="s">
        <v>218</v>
      </c>
      <c r="AH31" s="92" t="s">
        <v>218</v>
      </c>
      <c r="AI31" s="92">
        <v>19</v>
      </c>
      <c r="AJ31" s="92">
        <v>1</v>
      </c>
      <c r="AK31" s="92">
        <v>1</v>
      </c>
      <c r="AL31" s="92">
        <v>8</v>
      </c>
      <c r="AM31" s="92">
        <v>3</v>
      </c>
      <c r="AN31" s="92">
        <f t="shared" si="7"/>
        <v>87</v>
      </c>
      <c r="AO31" s="92">
        <v>1</v>
      </c>
      <c r="AP31" s="92">
        <v>5</v>
      </c>
      <c r="AQ31" s="92">
        <v>2</v>
      </c>
      <c r="AR31" s="92">
        <v>15</v>
      </c>
      <c r="AS31" s="92">
        <v>64</v>
      </c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8" customHeight="1">
      <c r="A32" s="16" t="s">
        <v>60</v>
      </c>
      <c r="B32" s="175">
        <f>SUM(D32:F32)</f>
        <v>2</v>
      </c>
      <c r="C32" s="176"/>
      <c r="D32" s="92">
        <v>2</v>
      </c>
      <c r="E32" s="92" t="s">
        <v>263</v>
      </c>
      <c r="F32" s="92" t="s">
        <v>263</v>
      </c>
      <c r="G32" s="92">
        <v>5</v>
      </c>
      <c r="H32" s="92">
        <v>9</v>
      </c>
      <c r="I32" s="176">
        <f>SUM(K32:N32)</f>
        <v>140</v>
      </c>
      <c r="J32" s="176"/>
      <c r="K32" s="176">
        <f>SUM(O32,Q32,S32)</f>
        <v>76</v>
      </c>
      <c r="L32" s="176"/>
      <c r="M32" s="176">
        <f>SUM(P32,R32,T32)</f>
        <v>64</v>
      </c>
      <c r="N32" s="176"/>
      <c r="O32" s="92">
        <v>76</v>
      </c>
      <c r="P32" s="92">
        <v>64</v>
      </c>
      <c r="Q32" s="92" t="s">
        <v>218</v>
      </c>
      <c r="R32" s="92" t="s">
        <v>218</v>
      </c>
      <c r="S32" s="92" t="s">
        <v>218</v>
      </c>
      <c r="T32" s="92" t="s">
        <v>218</v>
      </c>
      <c r="U32" s="5"/>
      <c r="V32" s="31"/>
      <c r="W32" s="21" t="s">
        <v>60</v>
      </c>
      <c r="X32" s="92">
        <f t="shared" si="6"/>
        <v>50</v>
      </c>
      <c r="Y32" s="92">
        <v>18</v>
      </c>
      <c r="Z32" s="92">
        <v>32</v>
      </c>
      <c r="AA32" s="92">
        <v>3</v>
      </c>
      <c r="AB32" s="92" t="s">
        <v>218</v>
      </c>
      <c r="AC32" s="92">
        <v>3</v>
      </c>
      <c r="AD32" s="92" t="s">
        <v>218</v>
      </c>
      <c r="AE32" s="92">
        <v>12</v>
      </c>
      <c r="AF32" s="92">
        <v>26</v>
      </c>
      <c r="AG32" s="92" t="s">
        <v>218</v>
      </c>
      <c r="AH32" s="92" t="s">
        <v>218</v>
      </c>
      <c r="AI32" s="92">
        <v>3</v>
      </c>
      <c r="AJ32" s="92" t="s">
        <v>218</v>
      </c>
      <c r="AK32" s="92">
        <v>3</v>
      </c>
      <c r="AL32" s="92" t="s">
        <v>218</v>
      </c>
      <c r="AM32" s="92" t="s">
        <v>218</v>
      </c>
      <c r="AN32" s="92">
        <f t="shared" si="7"/>
        <v>18</v>
      </c>
      <c r="AO32" s="92">
        <v>2</v>
      </c>
      <c r="AP32" s="92" t="s">
        <v>218</v>
      </c>
      <c r="AQ32" s="92" t="s">
        <v>218</v>
      </c>
      <c r="AR32" s="92">
        <v>2</v>
      </c>
      <c r="AS32" s="92">
        <v>14</v>
      </c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1:69" ht="18" customHeight="1">
      <c r="A33" s="15"/>
      <c r="B33" s="240"/>
      <c r="C33" s="236"/>
      <c r="D33" s="9"/>
      <c r="E33" s="9"/>
      <c r="F33" s="9"/>
      <c r="G33" s="9"/>
      <c r="H33" s="9"/>
      <c r="I33" s="236"/>
      <c r="J33" s="236"/>
      <c r="K33" s="236"/>
      <c r="L33" s="236"/>
      <c r="M33" s="236"/>
      <c r="N33" s="236"/>
      <c r="O33" s="9"/>
      <c r="P33" s="9"/>
      <c r="Q33" s="9"/>
      <c r="R33" s="9"/>
      <c r="S33" s="9"/>
      <c r="T33" s="9"/>
      <c r="U33" s="5"/>
      <c r="V33" s="7"/>
      <c r="W33" s="33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1:69" ht="18" customHeight="1">
      <c r="A34" s="82" t="s">
        <v>278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5"/>
      <c r="V34" s="209" t="s">
        <v>301</v>
      </c>
      <c r="W34" s="248"/>
      <c r="X34" s="92">
        <f>SUM(Y34:Z34)</f>
        <v>27</v>
      </c>
      <c r="Y34" s="92">
        <v>22</v>
      </c>
      <c r="Z34" s="92">
        <v>5</v>
      </c>
      <c r="AA34" s="92" t="s">
        <v>218</v>
      </c>
      <c r="AB34" s="92" t="s">
        <v>218</v>
      </c>
      <c r="AC34" s="92">
        <v>1</v>
      </c>
      <c r="AD34" s="92" t="s">
        <v>218</v>
      </c>
      <c r="AE34" s="92">
        <v>21</v>
      </c>
      <c r="AF34" s="92">
        <v>4</v>
      </c>
      <c r="AG34" s="92" t="s">
        <v>218</v>
      </c>
      <c r="AH34" s="92" t="s">
        <v>218</v>
      </c>
      <c r="AI34" s="92">
        <v>1</v>
      </c>
      <c r="AJ34" s="92" t="s">
        <v>218</v>
      </c>
      <c r="AK34" s="92" t="s">
        <v>218</v>
      </c>
      <c r="AL34" s="92">
        <v>1</v>
      </c>
      <c r="AM34" s="92" t="s">
        <v>218</v>
      </c>
      <c r="AN34" s="92">
        <f>SUM(AO34:AS34)</f>
        <v>3</v>
      </c>
      <c r="AO34" s="92" t="s">
        <v>218</v>
      </c>
      <c r="AP34" s="92" t="s">
        <v>218</v>
      </c>
      <c r="AQ34" s="92" t="s">
        <v>218</v>
      </c>
      <c r="AR34" s="92">
        <v>1</v>
      </c>
      <c r="AS34" s="92">
        <v>2</v>
      </c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1:69" ht="18" customHeight="1">
      <c r="A35" s="82" t="s">
        <v>248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09" t="s">
        <v>302</v>
      </c>
      <c r="W35" s="248"/>
      <c r="X35" s="92">
        <f>SUM(Y35:Z35)</f>
        <v>8</v>
      </c>
      <c r="Y35" s="92">
        <v>2</v>
      </c>
      <c r="Z35" s="92">
        <v>6</v>
      </c>
      <c r="AA35" s="92" t="s">
        <v>218</v>
      </c>
      <c r="AB35" s="92" t="s">
        <v>218</v>
      </c>
      <c r="AC35" s="92" t="s">
        <v>218</v>
      </c>
      <c r="AD35" s="92">
        <v>1</v>
      </c>
      <c r="AE35" s="92">
        <v>2</v>
      </c>
      <c r="AF35" s="92">
        <v>4</v>
      </c>
      <c r="AG35" s="92" t="s">
        <v>218</v>
      </c>
      <c r="AH35" s="92" t="s">
        <v>218</v>
      </c>
      <c r="AI35" s="92">
        <v>1</v>
      </c>
      <c r="AJ35" s="92" t="s">
        <v>218</v>
      </c>
      <c r="AK35" s="92" t="s">
        <v>215</v>
      </c>
      <c r="AL35" s="92" t="s">
        <v>218</v>
      </c>
      <c r="AM35" s="92">
        <v>4</v>
      </c>
      <c r="AN35" s="92">
        <v>2</v>
      </c>
      <c r="AO35" s="92" t="s">
        <v>218</v>
      </c>
      <c r="AP35" s="92" t="s">
        <v>218</v>
      </c>
      <c r="AQ35" s="92" t="s">
        <v>218</v>
      </c>
      <c r="AR35" s="92">
        <v>1</v>
      </c>
      <c r="AS35" s="92">
        <v>1</v>
      </c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1:69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12"/>
      <c r="W36" s="41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2:69" ht="18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1:69" ht="18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1:69" ht="18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1:69" ht="18" customHeight="1">
      <c r="A40" s="177" t="s">
        <v>286</v>
      </c>
      <c r="B40" s="177"/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1:69" ht="18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193" t="s">
        <v>305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1:69" ht="18" customHeight="1" thickBot="1">
      <c r="A42" s="193" t="s">
        <v>287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7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1:69" ht="21.75" customHeight="1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198" t="s">
        <v>307</v>
      </c>
      <c r="W43" s="190"/>
      <c r="X43" s="259" t="s">
        <v>308</v>
      </c>
      <c r="Y43" s="260"/>
      <c r="Z43" s="261"/>
      <c r="AA43" s="259" t="s">
        <v>312</v>
      </c>
      <c r="AB43" s="260"/>
      <c r="AC43" s="261"/>
      <c r="AD43" s="259" t="s">
        <v>309</v>
      </c>
      <c r="AE43" s="261"/>
      <c r="AF43" s="259" t="s">
        <v>310</v>
      </c>
      <c r="AG43" s="260"/>
      <c r="AH43" s="261"/>
      <c r="AI43" s="259" t="s">
        <v>311</v>
      </c>
      <c r="AJ43" s="260"/>
      <c r="AK43" s="261"/>
      <c r="AL43" s="259" t="s">
        <v>313</v>
      </c>
      <c r="AM43" s="260"/>
      <c r="AN43" s="260"/>
      <c r="AO43" s="261"/>
      <c r="AP43" s="259" t="s">
        <v>314</v>
      </c>
      <c r="AQ43" s="260"/>
      <c r="AR43" s="261"/>
      <c r="AS43" s="197" t="s">
        <v>306</v>
      </c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1:69" ht="21.75" customHeight="1">
      <c r="A44" s="38" t="s">
        <v>294</v>
      </c>
      <c r="B44" s="182" t="s">
        <v>1</v>
      </c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178"/>
      <c r="O44" s="179" t="s">
        <v>5</v>
      </c>
      <c r="P44" s="179"/>
      <c r="Q44" s="179"/>
      <c r="R44" s="179"/>
      <c r="S44" s="179"/>
      <c r="T44" s="182"/>
      <c r="U44" s="5"/>
      <c r="V44" s="200"/>
      <c r="W44" s="192"/>
      <c r="X44" s="42" t="s">
        <v>7</v>
      </c>
      <c r="Y44" s="42" t="s">
        <v>8</v>
      </c>
      <c r="Z44" s="42" t="s">
        <v>9</v>
      </c>
      <c r="AA44" s="214" t="s">
        <v>8</v>
      </c>
      <c r="AB44" s="215"/>
      <c r="AC44" s="42" t="s">
        <v>9</v>
      </c>
      <c r="AD44" s="42" t="s">
        <v>8</v>
      </c>
      <c r="AE44" s="42" t="s">
        <v>9</v>
      </c>
      <c r="AF44" s="42" t="s">
        <v>8</v>
      </c>
      <c r="AG44" s="214" t="s">
        <v>9</v>
      </c>
      <c r="AH44" s="215"/>
      <c r="AI44" s="42" t="s">
        <v>8</v>
      </c>
      <c r="AJ44" s="214" t="s">
        <v>9</v>
      </c>
      <c r="AK44" s="215"/>
      <c r="AL44" s="214" t="s">
        <v>8</v>
      </c>
      <c r="AM44" s="215"/>
      <c r="AN44" s="214" t="s">
        <v>9</v>
      </c>
      <c r="AO44" s="215"/>
      <c r="AP44" s="214" t="s">
        <v>8</v>
      </c>
      <c r="AQ44" s="215"/>
      <c r="AR44" s="42" t="s">
        <v>9</v>
      </c>
      <c r="AS44" s="199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1:69" ht="18" customHeight="1">
      <c r="A45" s="37" t="s">
        <v>295</v>
      </c>
      <c r="B45" s="181" t="s">
        <v>2</v>
      </c>
      <c r="C45" s="181"/>
      <c r="D45" s="181"/>
      <c r="E45" s="181" t="s">
        <v>76</v>
      </c>
      <c r="F45" s="181"/>
      <c r="G45" s="181" t="s">
        <v>77</v>
      </c>
      <c r="H45" s="181"/>
      <c r="I45" s="181" t="s">
        <v>78</v>
      </c>
      <c r="J45" s="181"/>
      <c r="K45" s="181" t="s">
        <v>74</v>
      </c>
      <c r="L45" s="181"/>
      <c r="M45" s="181" t="s">
        <v>13</v>
      </c>
      <c r="N45" s="181"/>
      <c r="O45" s="181" t="s">
        <v>2</v>
      </c>
      <c r="P45" s="181" t="s">
        <v>76</v>
      </c>
      <c r="Q45" s="181" t="s">
        <v>77</v>
      </c>
      <c r="R45" s="181" t="s">
        <v>78</v>
      </c>
      <c r="S45" s="181" t="s">
        <v>74</v>
      </c>
      <c r="T45" s="183" t="s">
        <v>13</v>
      </c>
      <c r="U45" s="5"/>
      <c r="V45" s="254"/>
      <c r="W45" s="255"/>
      <c r="X45" s="5"/>
      <c r="Y45" s="5"/>
      <c r="Z45" s="5"/>
      <c r="AA45" s="14"/>
      <c r="AB45" s="14"/>
      <c r="AC45" s="5"/>
      <c r="AD45" s="5"/>
      <c r="AE45" s="5"/>
      <c r="AF45" s="5"/>
      <c r="AG45" s="254"/>
      <c r="AH45" s="254"/>
      <c r="AI45" s="5"/>
      <c r="AJ45" s="254"/>
      <c r="AK45" s="254"/>
      <c r="AL45" s="254"/>
      <c r="AM45" s="254"/>
      <c r="AN45" s="254"/>
      <c r="AO45" s="254"/>
      <c r="AP45" s="254"/>
      <c r="AQ45" s="254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1:69" ht="18" customHeight="1">
      <c r="A46" s="36" t="s">
        <v>34</v>
      </c>
      <c r="B46" s="24" t="s">
        <v>7</v>
      </c>
      <c r="C46" s="24" t="s">
        <v>3</v>
      </c>
      <c r="D46" s="24" t="s">
        <v>4</v>
      </c>
      <c r="E46" s="24" t="s">
        <v>3</v>
      </c>
      <c r="F46" s="24" t="s">
        <v>4</v>
      </c>
      <c r="G46" s="24" t="s">
        <v>3</v>
      </c>
      <c r="H46" s="24" t="s">
        <v>4</v>
      </c>
      <c r="I46" s="24" t="s">
        <v>3</v>
      </c>
      <c r="J46" s="24" t="s">
        <v>4</v>
      </c>
      <c r="K46" s="24" t="s">
        <v>3</v>
      </c>
      <c r="L46" s="24" t="s">
        <v>4</v>
      </c>
      <c r="M46" s="24" t="s">
        <v>3</v>
      </c>
      <c r="N46" s="24" t="s">
        <v>4</v>
      </c>
      <c r="O46" s="181"/>
      <c r="P46" s="181"/>
      <c r="Q46" s="181"/>
      <c r="R46" s="181"/>
      <c r="S46" s="181"/>
      <c r="T46" s="183"/>
      <c r="U46" s="5"/>
      <c r="V46" s="252" t="s">
        <v>293</v>
      </c>
      <c r="W46" s="253"/>
      <c r="X46" s="126">
        <f>SUM(Y46:Z46)</f>
        <v>95920</v>
      </c>
      <c r="Y46" s="126">
        <v>49042</v>
      </c>
      <c r="Z46" s="126">
        <v>46878</v>
      </c>
      <c r="AA46" s="170">
        <v>8729</v>
      </c>
      <c r="AB46" s="170"/>
      <c r="AC46" s="131">
        <v>8397</v>
      </c>
      <c r="AD46" s="126">
        <v>8823</v>
      </c>
      <c r="AE46" s="126">
        <v>8401</v>
      </c>
      <c r="AF46" s="126">
        <v>7449</v>
      </c>
      <c r="AG46" s="170">
        <v>7043</v>
      </c>
      <c r="AH46" s="170"/>
      <c r="AI46" s="126">
        <v>7896</v>
      </c>
      <c r="AJ46" s="170">
        <v>7443</v>
      </c>
      <c r="AK46" s="170"/>
      <c r="AL46" s="170">
        <v>8212</v>
      </c>
      <c r="AM46" s="170"/>
      <c r="AN46" s="170">
        <v>7943</v>
      </c>
      <c r="AO46" s="170"/>
      <c r="AP46" s="170">
        <v>7933</v>
      </c>
      <c r="AQ46" s="170"/>
      <c r="AR46" s="126">
        <v>7651</v>
      </c>
      <c r="AS46" s="128">
        <v>30.5</v>
      </c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1:69" ht="18" customHeight="1">
      <c r="A47" s="5"/>
      <c r="B47" s="3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52" t="s">
        <v>296</v>
      </c>
      <c r="W47" s="253"/>
      <c r="X47" s="126">
        <f>SUM(Y47:Z47)</f>
        <v>98019</v>
      </c>
      <c r="Y47" s="126">
        <v>50132</v>
      </c>
      <c r="Z47" s="126">
        <v>47887</v>
      </c>
      <c r="AA47" s="170">
        <v>8991</v>
      </c>
      <c r="AB47" s="170"/>
      <c r="AC47" s="131">
        <v>8614</v>
      </c>
      <c r="AD47" s="126">
        <v>8731</v>
      </c>
      <c r="AE47" s="126">
        <v>8387</v>
      </c>
      <c r="AF47" s="126">
        <v>8839</v>
      </c>
      <c r="AG47" s="170">
        <v>8415</v>
      </c>
      <c r="AH47" s="170"/>
      <c r="AI47" s="126">
        <v>7456</v>
      </c>
      <c r="AJ47" s="170">
        <v>7050</v>
      </c>
      <c r="AK47" s="170"/>
      <c r="AL47" s="170">
        <v>7900</v>
      </c>
      <c r="AM47" s="170"/>
      <c r="AN47" s="170">
        <v>7455</v>
      </c>
      <c r="AO47" s="170"/>
      <c r="AP47" s="170">
        <v>8215</v>
      </c>
      <c r="AQ47" s="170"/>
      <c r="AR47" s="126">
        <v>7966</v>
      </c>
      <c r="AS47" s="128">
        <v>30.7</v>
      </c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1:69" ht="18" customHeight="1">
      <c r="A48" s="34" t="s">
        <v>239</v>
      </c>
      <c r="B48" s="69">
        <f>SUM(C48:D48)</f>
        <v>340</v>
      </c>
      <c r="C48" s="92">
        <f aca="true" t="shared" si="8" ref="C48:D52">SUM(E48,G48,I48,K48,M48)</f>
        <v>299</v>
      </c>
      <c r="D48" s="92">
        <f t="shared" si="8"/>
        <v>41</v>
      </c>
      <c r="E48" s="92">
        <v>171</v>
      </c>
      <c r="F48" s="92">
        <v>22</v>
      </c>
      <c r="G48" s="92">
        <v>126</v>
      </c>
      <c r="H48" s="92">
        <v>19</v>
      </c>
      <c r="I48" s="92" t="s">
        <v>284</v>
      </c>
      <c r="J48" s="92" t="s">
        <v>258</v>
      </c>
      <c r="K48" s="92">
        <v>1</v>
      </c>
      <c r="L48" s="92" t="s">
        <v>284</v>
      </c>
      <c r="M48" s="92">
        <v>1</v>
      </c>
      <c r="N48" s="92" t="s">
        <v>284</v>
      </c>
      <c r="O48" s="92">
        <f>SUM(P48:T48)</f>
        <v>3146</v>
      </c>
      <c r="P48" s="92">
        <v>1988</v>
      </c>
      <c r="Q48" s="92">
        <v>1132</v>
      </c>
      <c r="R48" s="92" t="s">
        <v>268</v>
      </c>
      <c r="S48" s="92">
        <v>6</v>
      </c>
      <c r="T48" s="92">
        <v>20</v>
      </c>
      <c r="U48" s="5"/>
      <c r="V48" s="252" t="s">
        <v>297</v>
      </c>
      <c r="W48" s="253"/>
      <c r="X48" s="126">
        <f>SUM(Y48:Z48)</f>
        <v>100428</v>
      </c>
      <c r="Y48" s="126">
        <v>51405</v>
      </c>
      <c r="Z48" s="126">
        <v>49023</v>
      </c>
      <c r="AA48" s="170">
        <v>9406</v>
      </c>
      <c r="AB48" s="170"/>
      <c r="AC48" s="131">
        <v>9072</v>
      </c>
      <c r="AD48" s="126">
        <v>9010</v>
      </c>
      <c r="AE48" s="126">
        <v>8648</v>
      </c>
      <c r="AF48" s="126">
        <v>8741</v>
      </c>
      <c r="AG48" s="170">
        <v>8368</v>
      </c>
      <c r="AH48" s="170"/>
      <c r="AI48" s="126">
        <v>8868</v>
      </c>
      <c r="AJ48" s="170">
        <v>8416</v>
      </c>
      <c r="AK48" s="170"/>
      <c r="AL48" s="170">
        <v>7471</v>
      </c>
      <c r="AM48" s="170"/>
      <c r="AN48" s="170">
        <v>7051</v>
      </c>
      <c r="AO48" s="170"/>
      <c r="AP48" s="170">
        <v>7909</v>
      </c>
      <c r="AQ48" s="170"/>
      <c r="AR48" s="126">
        <v>7468</v>
      </c>
      <c r="AS48" s="128">
        <v>30.8</v>
      </c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1:69" ht="18" customHeight="1">
      <c r="A49" s="34" t="s">
        <v>280</v>
      </c>
      <c r="B49" s="69">
        <f>SUM(C49:D49)</f>
        <v>338</v>
      </c>
      <c r="C49" s="92">
        <f t="shared" si="8"/>
        <v>298</v>
      </c>
      <c r="D49" s="92">
        <f t="shared" si="8"/>
        <v>40</v>
      </c>
      <c r="E49" s="92">
        <v>172</v>
      </c>
      <c r="F49" s="92">
        <v>22</v>
      </c>
      <c r="G49" s="92">
        <v>124</v>
      </c>
      <c r="H49" s="92">
        <v>18</v>
      </c>
      <c r="I49" s="92" t="s">
        <v>258</v>
      </c>
      <c r="J49" s="92" t="s">
        <v>284</v>
      </c>
      <c r="K49" s="92">
        <v>1</v>
      </c>
      <c r="L49" s="92" t="s">
        <v>284</v>
      </c>
      <c r="M49" s="92">
        <v>1</v>
      </c>
      <c r="N49" s="92" t="s">
        <v>288</v>
      </c>
      <c r="O49" s="92">
        <f>SUM(P49:T49)</f>
        <v>3191</v>
      </c>
      <c r="P49" s="92">
        <v>2030</v>
      </c>
      <c r="Q49" s="92">
        <v>1135</v>
      </c>
      <c r="R49" s="92" t="s">
        <v>269</v>
      </c>
      <c r="S49" s="92">
        <v>6</v>
      </c>
      <c r="T49" s="92">
        <v>20</v>
      </c>
      <c r="U49" s="5"/>
      <c r="V49" s="252" t="s">
        <v>298</v>
      </c>
      <c r="W49" s="253"/>
      <c r="X49" s="126">
        <f>SUM(Y49:Z49)</f>
        <v>104539</v>
      </c>
      <c r="Y49" s="126">
        <v>53532</v>
      </c>
      <c r="Z49" s="126">
        <v>51007</v>
      </c>
      <c r="AA49" s="170">
        <v>9949</v>
      </c>
      <c r="AB49" s="170"/>
      <c r="AC49" s="131">
        <v>9504</v>
      </c>
      <c r="AD49" s="126">
        <v>9445</v>
      </c>
      <c r="AE49" s="126">
        <v>9068</v>
      </c>
      <c r="AF49" s="126">
        <v>9063</v>
      </c>
      <c r="AG49" s="170">
        <v>8617</v>
      </c>
      <c r="AH49" s="170"/>
      <c r="AI49" s="126">
        <v>8725</v>
      </c>
      <c r="AJ49" s="170">
        <v>8368</v>
      </c>
      <c r="AK49" s="170"/>
      <c r="AL49" s="170">
        <v>8868</v>
      </c>
      <c r="AM49" s="170"/>
      <c r="AN49" s="170">
        <v>8400</v>
      </c>
      <c r="AO49" s="170"/>
      <c r="AP49" s="170">
        <v>7482</v>
      </c>
      <c r="AQ49" s="170"/>
      <c r="AR49" s="126">
        <v>7050</v>
      </c>
      <c r="AS49" s="128">
        <v>31.3</v>
      </c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1:69" ht="18" customHeight="1">
      <c r="A50" s="34" t="s">
        <v>281</v>
      </c>
      <c r="B50" s="69">
        <f>SUM(C50:D50)</f>
        <v>333</v>
      </c>
      <c r="C50" s="92">
        <f t="shared" si="8"/>
        <v>297</v>
      </c>
      <c r="D50" s="92">
        <f t="shared" si="8"/>
        <v>36</v>
      </c>
      <c r="E50" s="92">
        <v>171</v>
      </c>
      <c r="F50" s="92">
        <v>21</v>
      </c>
      <c r="G50" s="92">
        <v>124</v>
      </c>
      <c r="H50" s="92">
        <v>15</v>
      </c>
      <c r="I50" s="92" t="s">
        <v>258</v>
      </c>
      <c r="J50" s="92" t="s">
        <v>284</v>
      </c>
      <c r="K50" s="92">
        <v>1</v>
      </c>
      <c r="L50" s="92" t="s">
        <v>284</v>
      </c>
      <c r="M50" s="92">
        <v>1</v>
      </c>
      <c r="N50" s="92" t="s">
        <v>268</v>
      </c>
      <c r="O50" s="92">
        <f>SUM(P50:T50)</f>
        <v>3258</v>
      </c>
      <c r="P50" s="92">
        <v>2081</v>
      </c>
      <c r="Q50" s="92">
        <v>1151</v>
      </c>
      <c r="R50" s="92" t="s">
        <v>269</v>
      </c>
      <c r="S50" s="92">
        <v>6</v>
      </c>
      <c r="T50" s="92">
        <v>20</v>
      </c>
      <c r="U50" s="5"/>
      <c r="V50" s="262" t="s">
        <v>299</v>
      </c>
      <c r="W50" s="263"/>
      <c r="X50" s="130">
        <f>SUM(X52,X71:X72)</f>
        <v>110183</v>
      </c>
      <c r="Y50" s="130">
        <f>SUM(Y52,Y71:Y72)</f>
        <v>56365</v>
      </c>
      <c r="Z50" s="130">
        <f>SUM(Z52,Z71:Z72)</f>
        <v>53818</v>
      </c>
      <c r="AA50" s="231">
        <f>SUM(AA52,AA71:AA72)</f>
        <v>10254</v>
      </c>
      <c r="AB50" s="231"/>
      <c r="AC50" s="132">
        <f>SUM(AC52,AC71:AC72)</f>
        <v>9878</v>
      </c>
      <c r="AD50" s="130">
        <f>SUM(AD52,AD71:AD72)</f>
        <v>9979</v>
      </c>
      <c r="AE50" s="130">
        <f>SUM(AE52,AE71:AE72)</f>
        <v>9494</v>
      </c>
      <c r="AF50" s="130">
        <f>SUM(AF52,AF71:AF72)</f>
        <v>9453</v>
      </c>
      <c r="AG50" s="231">
        <f>SUM(AG52,AG71:AG72)</f>
        <v>9065</v>
      </c>
      <c r="AH50" s="231"/>
      <c r="AI50" s="130">
        <f>SUM(AI52,AI71:AI72)</f>
        <v>9063</v>
      </c>
      <c r="AJ50" s="231">
        <f>SUM(AJ52,AJ71:AJ72)</f>
        <v>8622</v>
      </c>
      <c r="AK50" s="231"/>
      <c r="AL50" s="231">
        <f>SUM(AL52,AL71:AL72)</f>
        <v>8738</v>
      </c>
      <c r="AM50" s="231"/>
      <c r="AN50" s="231">
        <f>SUM(AN52,AN71:AN72)</f>
        <v>8360</v>
      </c>
      <c r="AO50" s="231"/>
      <c r="AP50" s="231">
        <f>SUM(AP52,AP71:AP72)</f>
        <v>8878</v>
      </c>
      <c r="AQ50" s="231"/>
      <c r="AR50" s="130">
        <f>SUM(AR52,AR71:AR72)</f>
        <v>8399</v>
      </c>
      <c r="AS50" s="129">
        <v>32</v>
      </c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1:69" ht="18" customHeight="1">
      <c r="A51" s="34" t="s">
        <v>282</v>
      </c>
      <c r="B51" s="69">
        <f>SUM(C51:D51)</f>
        <v>334</v>
      </c>
      <c r="C51" s="92">
        <f t="shared" si="8"/>
        <v>298</v>
      </c>
      <c r="D51" s="92">
        <f t="shared" si="8"/>
        <v>36</v>
      </c>
      <c r="E51" s="92">
        <v>171</v>
      </c>
      <c r="F51" s="92">
        <v>21</v>
      </c>
      <c r="G51" s="92">
        <v>125</v>
      </c>
      <c r="H51" s="92">
        <v>15</v>
      </c>
      <c r="I51" s="92" t="s">
        <v>215</v>
      </c>
      <c r="J51" s="92" t="s">
        <v>215</v>
      </c>
      <c r="K51" s="92">
        <v>1</v>
      </c>
      <c r="L51" s="92" t="s">
        <v>260</v>
      </c>
      <c r="M51" s="92">
        <v>1</v>
      </c>
      <c r="N51" s="92" t="s">
        <v>258</v>
      </c>
      <c r="O51" s="92">
        <f>SUM(P51:T51)</f>
        <v>3339</v>
      </c>
      <c r="P51" s="92">
        <v>2130</v>
      </c>
      <c r="Q51" s="92">
        <v>1183</v>
      </c>
      <c r="R51" s="92" t="s">
        <v>288</v>
      </c>
      <c r="S51" s="92">
        <v>6</v>
      </c>
      <c r="T51" s="92">
        <v>20</v>
      </c>
      <c r="U51" s="5"/>
      <c r="V51" s="202"/>
      <c r="W51" s="256"/>
      <c r="X51" s="126"/>
      <c r="Y51" s="126"/>
      <c r="Z51" s="126"/>
      <c r="AA51" s="127"/>
      <c r="AB51" s="127"/>
      <c r="AC51" s="126"/>
      <c r="AD51" s="126"/>
      <c r="AE51" s="126"/>
      <c r="AF51" s="126"/>
      <c r="AG51" s="170"/>
      <c r="AH51" s="170"/>
      <c r="AI51" s="126"/>
      <c r="AJ51" s="170"/>
      <c r="AK51" s="170"/>
      <c r="AL51" s="170"/>
      <c r="AM51" s="170"/>
      <c r="AN51" s="170"/>
      <c r="AO51" s="170"/>
      <c r="AP51" s="170"/>
      <c r="AQ51" s="170"/>
      <c r="AR51" s="126"/>
      <c r="AS51" s="128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1:69" ht="18" customHeight="1">
      <c r="A52" s="111" t="s">
        <v>283</v>
      </c>
      <c r="B52" s="125">
        <f>SUM(C52:D52)</f>
        <v>331</v>
      </c>
      <c r="C52" s="121">
        <f t="shared" si="8"/>
        <v>298</v>
      </c>
      <c r="D52" s="121">
        <f t="shared" si="8"/>
        <v>33</v>
      </c>
      <c r="E52" s="121">
        <v>172</v>
      </c>
      <c r="F52" s="121">
        <v>19</v>
      </c>
      <c r="G52" s="121">
        <v>124</v>
      </c>
      <c r="H52" s="121">
        <v>14</v>
      </c>
      <c r="I52" s="121" t="s">
        <v>271</v>
      </c>
      <c r="J52" s="121" t="s">
        <v>271</v>
      </c>
      <c r="K52" s="121">
        <v>1</v>
      </c>
      <c r="L52" s="121" t="s">
        <v>271</v>
      </c>
      <c r="M52" s="121">
        <v>1</v>
      </c>
      <c r="N52" s="121" t="s">
        <v>271</v>
      </c>
      <c r="O52" s="121">
        <f>SUM(P52:T52)</f>
        <v>3443</v>
      </c>
      <c r="P52" s="121">
        <v>2200</v>
      </c>
      <c r="Q52" s="121">
        <v>1218</v>
      </c>
      <c r="R52" s="121" t="s">
        <v>271</v>
      </c>
      <c r="S52" s="121">
        <v>6</v>
      </c>
      <c r="T52" s="121">
        <v>19</v>
      </c>
      <c r="U52" s="5"/>
      <c r="V52" s="31"/>
      <c r="W52" s="21" t="s">
        <v>7</v>
      </c>
      <c r="X52" s="126">
        <f>SUM(X53:X60,X62:X69)</f>
        <v>109443</v>
      </c>
      <c r="Y52" s="126">
        <f>SUM(Y53:Y60,Y62:Y69)</f>
        <v>56001</v>
      </c>
      <c r="Z52" s="126">
        <f>SUM(Z53:Z60,Z62:Z69)</f>
        <v>53442</v>
      </c>
      <c r="AA52" s="170">
        <f>SUM(AA53:AA60,AA62:AA69)</f>
        <v>10199</v>
      </c>
      <c r="AB52" s="170"/>
      <c r="AC52" s="126">
        <f>SUM(AC53:AC60,AC62:AC69)</f>
        <v>9817</v>
      </c>
      <c r="AD52" s="126">
        <f>SUM(AD53:AD60,AD62:AD69)</f>
        <v>9920</v>
      </c>
      <c r="AE52" s="126">
        <v>9430</v>
      </c>
      <c r="AF52" s="126">
        <f>SUM(AF53:AF60,AF62:AF69)</f>
        <v>9391</v>
      </c>
      <c r="AG52" s="170">
        <f>SUM(AG53:AG60,AG62:AG69)</f>
        <v>9000</v>
      </c>
      <c r="AH52" s="170"/>
      <c r="AI52" s="126">
        <f>SUM(AI53:AI60,AI62:AI69)</f>
        <v>9000</v>
      </c>
      <c r="AJ52" s="170">
        <f>SUM(AJ53:AJ60,AJ62:AJ69)</f>
        <v>8554</v>
      </c>
      <c r="AK52" s="170"/>
      <c r="AL52" s="170">
        <f>SUM(AL53:AL60,AL62:AL69)</f>
        <v>8673</v>
      </c>
      <c r="AM52" s="170"/>
      <c r="AN52" s="170">
        <f>SUM(AN53:AN60,AN62:AN69)</f>
        <v>8308</v>
      </c>
      <c r="AO52" s="170"/>
      <c r="AP52" s="170">
        <f>SUM(AP53:AP60,AP62:AP69)</f>
        <v>8818</v>
      </c>
      <c r="AQ52" s="170"/>
      <c r="AR52" s="126">
        <f>SUM(AR53:AR60,AR62:AR69)</f>
        <v>8333</v>
      </c>
      <c r="AS52" s="128">
        <v>32</v>
      </c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1:69" ht="18" customHeight="1">
      <c r="A53" s="16"/>
      <c r="B53" s="69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5"/>
      <c r="V53" s="31"/>
      <c r="W53" s="21" t="s">
        <v>45</v>
      </c>
      <c r="X53" s="126">
        <f aca="true" t="shared" si="9" ref="X53:X60">SUM(Y53:Z53)</f>
        <v>39373</v>
      </c>
      <c r="Y53" s="126">
        <v>20375</v>
      </c>
      <c r="Z53" s="126">
        <v>18998</v>
      </c>
      <c r="AA53" s="170">
        <v>3830</v>
      </c>
      <c r="AB53" s="170"/>
      <c r="AC53" s="126">
        <v>3625</v>
      </c>
      <c r="AD53" s="126">
        <v>3693</v>
      </c>
      <c r="AE53" s="126">
        <v>3398</v>
      </c>
      <c r="AF53" s="126">
        <v>3466</v>
      </c>
      <c r="AG53" s="170">
        <v>3227</v>
      </c>
      <c r="AH53" s="170"/>
      <c r="AI53" s="126">
        <v>3182</v>
      </c>
      <c r="AJ53" s="170">
        <v>2994</v>
      </c>
      <c r="AK53" s="170"/>
      <c r="AL53" s="170">
        <v>3120</v>
      </c>
      <c r="AM53" s="170"/>
      <c r="AN53" s="170">
        <v>2935</v>
      </c>
      <c r="AO53" s="170"/>
      <c r="AP53" s="170">
        <v>3084</v>
      </c>
      <c r="AQ53" s="170"/>
      <c r="AR53" s="126">
        <v>2819</v>
      </c>
      <c r="AS53" s="128">
        <v>36.9</v>
      </c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1:69" ht="18" customHeight="1">
      <c r="A54" s="16" t="s">
        <v>45</v>
      </c>
      <c r="B54" s="69">
        <f aca="true" t="shared" si="10" ref="B54:B61">SUM(C54:D54)</f>
        <v>75</v>
      </c>
      <c r="C54" s="92">
        <f aca="true" t="shared" si="11" ref="C54:D58">SUM(E54,G54,I54,K54,M54)</f>
        <v>64</v>
      </c>
      <c r="D54" s="92">
        <f t="shared" si="11"/>
        <v>11</v>
      </c>
      <c r="E54" s="92">
        <v>62</v>
      </c>
      <c r="F54" s="92">
        <v>11</v>
      </c>
      <c r="G54" s="92" t="s">
        <v>270</v>
      </c>
      <c r="H54" s="92" t="s">
        <v>258</v>
      </c>
      <c r="I54" s="92" t="s">
        <v>262</v>
      </c>
      <c r="J54" s="92" t="s">
        <v>262</v>
      </c>
      <c r="K54" s="92">
        <v>1</v>
      </c>
      <c r="L54" s="92" t="s">
        <v>270</v>
      </c>
      <c r="M54" s="92">
        <v>1</v>
      </c>
      <c r="N54" s="92" t="s">
        <v>268</v>
      </c>
      <c r="O54" s="92">
        <f aca="true" t="shared" si="12" ref="O54:O61">SUM(P54:T54)</f>
        <v>1093</v>
      </c>
      <c r="P54" s="92">
        <v>1068</v>
      </c>
      <c r="Q54" s="92" t="s">
        <v>268</v>
      </c>
      <c r="R54" s="92" t="s">
        <v>268</v>
      </c>
      <c r="S54" s="92">
        <v>6</v>
      </c>
      <c r="T54" s="92">
        <v>19</v>
      </c>
      <c r="U54" s="5"/>
      <c r="V54" s="31"/>
      <c r="W54" s="21" t="s">
        <v>46</v>
      </c>
      <c r="X54" s="126">
        <f t="shared" si="9"/>
        <v>4956</v>
      </c>
      <c r="Y54" s="126">
        <v>2565</v>
      </c>
      <c r="Z54" s="126">
        <v>2391</v>
      </c>
      <c r="AA54" s="170">
        <v>490</v>
      </c>
      <c r="AB54" s="170"/>
      <c r="AC54" s="126">
        <v>446</v>
      </c>
      <c r="AD54" s="126">
        <v>454</v>
      </c>
      <c r="AE54" s="126">
        <v>407</v>
      </c>
      <c r="AF54" s="126">
        <v>392</v>
      </c>
      <c r="AG54" s="170">
        <v>426</v>
      </c>
      <c r="AH54" s="170"/>
      <c r="AI54" s="126">
        <v>426</v>
      </c>
      <c r="AJ54" s="170">
        <v>379</v>
      </c>
      <c r="AK54" s="170"/>
      <c r="AL54" s="170">
        <v>388</v>
      </c>
      <c r="AM54" s="170"/>
      <c r="AN54" s="170">
        <v>370</v>
      </c>
      <c r="AO54" s="170"/>
      <c r="AP54" s="170">
        <v>415</v>
      </c>
      <c r="AQ54" s="170"/>
      <c r="AR54" s="126">
        <v>363</v>
      </c>
      <c r="AS54" s="128">
        <v>33.9</v>
      </c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1:69" ht="18" customHeight="1">
      <c r="A55" s="16" t="s">
        <v>46</v>
      </c>
      <c r="B55" s="69">
        <f t="shared" si="10"/>
        <v>10</v>
      </c>
      <c r="C55" s="92">
        <f t="shared" si="11"/>
        <v>9</v>
      </c>
      <c r="D55" s="92">
        <f t="shared" si="11"/>
        <v>1</v>
      </c>
      <c r="E55" s="92">
        <v>9</v>
      </c>
      <c r="F55" s="92">
        <v>1</v>
      </c>
      <c r="G55" s="92" t="s">
        <v>262</v>
      </c>
      <c r="H55" s="92" t="s">
        <v>215</v>
      </c>
      <c r="I55" s="92" t="s">
        <v>215</v>
      </c>
      <c r="J55" s="92" t="s">
        <v>215</v>
      </c>
      <c r="K55" s="92" t="s">
        <v>263</v>
      </c>
      <c r="L55" s="92" t="s">
        <v>263</v>
      </c>
      <c r="M55" s="92" t="s">
        <v>263</v>
      </c>
      <c r="N55" s="92" t="s">
        <v>263</v>
      </c>
      <c r="O55" s="92">
        <f t="shared" si="12"/>
        <v>146</v>
      </c>
      <c r="P55" s="92">
        <v>146</v>
      </c>
      <c r="Q55" s="92" t="s">
        <v>263</v>
      </c>
      <c r="R55" s="92" t="s">
        <v>263</v>
      </c>
      <c r="S55" s="92" t="s">
        <v>263</v>
      </c>
      <c r="T55" s="92" t="s">
        <v>263</v>
      </c>
      <c r="U55" s="5"/>
      <c r="V55" s="31"/>
      <c r="W55" s="21" t="s">
        <v>47</v>
      </c>
      <c r="X55" s="126">
        <f t="shared" si="9"/>
        <v>10893</v>
      </c>
      <c r="Y55" s="126">
        <v>5533</v>
      </c>
      <c r="Z55" s="126">
        <v>5360</v>
      </c>
      <c r="AA55" s="170">
        <v>1032</v>
      </c>
      <c r="AB55" s="170"/>
      <c r="AC55" s="126">
        <v>933</v>
      </c>
      <c r="AD55" s="126">
        <v>958</v>
      </c>
      <c r="AE55" s="126">
        <v>982</v>
      </c>
      <c r="AF55" s="126">
        <v>953</v>
      </c>
      <c r="AG55" s="170">
        <v>884</v>
      </c>
      <c r="AH55" s="170"/>
      <c r="AI55" s="126">
        <v>852</v>
      </c>
      <c r="AJ55" s="170">
        <v>866</v>
      </c>
      <c r="AK55" s="170"/>
      <c r="AL55" s="170">
        <v>894</v>
      </c>
      <c r="AM55" s="170"/>
      <c r="AN55" s="170">
        <v>855</v>
      </c>
      <c r="AO55" s="170"/>
      <c r="AP55" s="170">
        <v>844</v>
      </c>
      <c r="AQ55" s="170"/>
      <c r="AR55" s="126">
        <v>840</v>
      </c>
      <c r="AS55" s="128">
        <v>33</v>
      </c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1:69" ht="18" customHeight="1">
      <c r="A56" s="16" t="s">
        <v>47</v>
      </c>
      <c r="B56" s="69">
        <f t="shared" si="10"/>
        <v>29</v>
      </c>
      <c r="C56" s="92">
        <f t="shared" si="11"/>
        <v>26</v>
      </c>
      <c r="D56" s="92">
        <f t="shared" si="11"/>
        <v>3</v>
      </c>
      <c r="E56" s="92">
        <v>26</v>
      </c>
      <c r="F56" s="92">
        <v>3</v>
      </c>
      <c r="G56" s="92" t="s">
        <v>263</v>
      </c>
      <c r="H56" s="92" t="s">
        <v>263</v>
      </c>
      <c r="I56" s="92" t="s">
        <v>263</v>
      </c>
      <c r="J56" s="92" t="s">
        <v>263</v>
      </c>
      <c r="K56" s="92" t="s">
        <v>263</v>
      </c>
      <c r="L56" s="92" t="s">
        <v>263</v>
      </c>
      <c r="M56" s="92" t="s">
        <v>263</v>
      </c>
      <c r="N56" s="92" t="s">
        <v>263</v>
      </c>
      <c r="O56" s="92">
        <f t="shared" si="12"/>
        <v>330</v>
      </c>
      <c r="P56" s="92">
        <v>330</v>
      </c>
      <c r="Q56" s="92" t="s">
        <v>263</v>
      </c>
      <c r="R56" s="92" t="s">
        <v>263</v>
      </c>
      <c r="S56" s="92" t="s">
        <v>263</v>
      </c>
      <c r="T56" s="92" t="s">
        <v>263</v>
      </c>
      <c r="U56" s="5"/>
      <c r="V56" s="31"/>
      <c r="W56" s="21" t="s">
        <v>48</v>
      </c>
      <c r="X56" s="126">
        <f t="shared" si="9"/>
        <v>2977</v>
      </c>
      <c r="Y56" s="126">
        <v>1548</v>
      </c>
      <c r="Z56" s="126">
        <v>1429</v>
      </c>
      <c r="AA56" s="170">
        <v>267</v>
      </c>
      <c r="AB56" s="170"/>
      <c r="AC56" s="126">
        <v>225</v>
      </c>
      <c r="AD56" s="126">
        <v>250</v>
      </c>
      <c r="AE56" s="126">
        <v>264</v>
      </c>
      <c r="AF56" s="126">
        <v>241</v>
      </c>
      <c r="AG56" s="170">
        <v>230</v>
      </c>
      <c r="AH56" s="170"/>
      <c r="AI56" s="126">
        <v>281</v>
      </c>
      <c r="AJ56" s="170">
        <v>234</v>
      </c>
      <c r="AK56" s="170"/>
      <c r="AL56" s="170">
        <v>242</v>
      </c>
      <c r="AM56" s="170"/>
      <c r="AN56" s="170">
        <v>227</v>
      </c>
      <c r="AO56" s="170"/>
      <c r="AP56" s="170">
        <v>267</v>
      </c>
      <c r="AQ56" s="170"/>
      <c r="AR56" s="126">
        <v>249</v>
      </c>
      <c r="AS56" s="128">
        <v>22.7</v>
      </c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1:69" ht="18" customHeight="1">
      <c r="A57" s="16" t="s">
        <v>48</v>
      </c>
      <c r="B57" s="69">
        <f t="shared" si="10"/>
        <v>22</v>
      </c>
      <c r="C57" s="92">
        <f t="shared" si="11"/>
        <v>20</v>
      </c>
      <c r="D57" s="92">
        <f t="shared" si="11"/>
        <v>2</v>
      </c>
      <c r="E57" s="92">
        <v>20</v>
      </c>
      <c r="F57" s="92">
        <v>2</v>
      </c>
      <c r="G57" s="92" t="s">
        <v>263</v>
      </c>
      <c r="H57" s="92" t="s">
        <v>263</v>
      </c>
      <c r="I57" s="92" t="s">
        <v>263</v>
      </c>
      <c r="J57" s="92" t="s">
        <v>263</v>
      </c>
      <c r="K57" s="92" t="s">
        <v>263</v>
      </c>
      <c r="L57" s="92" t="s">
        <v>263</v>
      </c>
      <c r="M57" s="92" t="s">
        <v>263</v>
      </c>
      <c r="N57" s="92" t="s">
        <v>263</v>
      </c>
      <c r="O57" s="92">
        <f t="shared" si="12"/>
        <v>131</v>
      </c>
      <c r="P57" s="92">
        <v>131</v>
      </c>
      <c r="Q57" s="92" t="s">
        <v>263</v>
      </c>
      <c r="R57" s="92" t="s">
        <v>263</v>
      </c>
      <c r="S57" s="92" t="s">
        <v>263</v>
      </c>
      <c r="T57" s="92" t="s">
        <v>263</v>
      </c>
      <c r="U57" s="5"/>
      <c r="V57" s="31"/>
      <c r="W57" s="21" t="s">
        <v>49</v>
      </c>
      <c r="X57" s="126">
        <f t="shared" si="9"/>
        <v>2747</v>
      </c>
      <c r="Y57" s="126">
        <v>1400</v>
      </c>
      <c r="Z57" s="126">
        <v>1347</v>
      </c>
      <c r="AA57" s="170">
        <v>224</v>
      </c>
      <c r="AB57" s="170"/>
      <c r="AC57" s="126">
        <v>223</v>
      </c>
      <c r="AD57" s="126">
        <v>214</v>
      </c>
      <c r="AE57" s="126">
        <v>240</v>
      </c>
      <c r="AF57" s="126">
        <v>262</v>
      </c>
      <c r="AG57" s="170">
        <v>238</v>
      </c>
      <c r="AH57" s="170"/>
      <c r="AI57" s="126">
        <v>218</v>
      </c>
      <c r="AJ57" s="170">
        <v>205</v>
      </c>
      <c r="AK57" s="170"/>
      <c r="AL57" s="170">
        <v>218</v>
      </c>
      <c r="AM57" s="170"/>
      <c r="AN57" s="170">
        <v>213</v>
      </c>
      <c r="AO57" s="170"/>
      <c r="AP57" s="170">
        <v>264</v>
      </c>
      <c r="AQ57" s="170"/>
      <c r="AR57" s="126">
        <v>228</v>
      </c>
      <c r="AS57" s="128">
        <v>24.5</v>
      </c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1:69" ht="18" customHeight="1">
      <c r="A58" s="16" t="s">
        <v>49</v>
      </c>
      <c r="B58" s="69">
        <f t="shared" si="10"/>
        <v>20</v>
      </c>
      <c r="C58" s="92">
        <f t="shared" si="11"/>
        <v>19</v>
      </c>
      <c r="D58" s="92">
        <f t="shared" si="11"/>
        <v>1</v>
      </c>
      <c r="E58" s="92">
        <v>19</v>
      </c>
      <c r="F58" s="92">
        <v>1</v>
      </c>
      <c r="G58" s="92" t="s">
        <v>263</v>
      </c>
      <c r="H58" s="92" t="s">
        <v>263</v>
      </c>
      <c r="I58" s="92" t="s">
        <v>263</v>
      </c>
      <c r="J58" s="92" t="s">
        <v>263</v>
      </c>
      <c r="K58" s="92" t="s">
        <v>263</v>
      </c>
      <c r="L58" s="92" t="s">
        <v>263</v>
      </c>
      <c r="M58" s="92" t="s">
        <v>263</v>
      </c>
      <c r="N58" s="92" t="s">
        <v>263</v>
      </c>
      <c r="O58" s="92">
        <f t="shared" si="12"/>
        <v>112</v>
      </c>
      <c r="P58" s="92">
        <v>112</v>
      </c>
      <c r="Q58" s="92" t="s">
        <v>263</v>
      </c>
      <c r="R58" s="92" t="s">
        <v>263</v>
      </c>
      <c r="S58" s="92" t="s">
        <v>263</v>
      </c>
      <c r="T58" s="92" t="s">
        <v>263</v>
      </c>
      <c r="U58" s="5"/>
      <c r="V58" s="31" t="s">
        <v>79</v>
      </c>
      <c r="W58" s="21" t="s">
        <v>50</v>
      </c>
      <c r="X58" s="126">
        <f t="shared" si="9"/>
        <v>6226</v>
      </c>
      <c r="Y58" s="126">
        <v>3221</v>
      </c>
      <c r="Z58" s="126">
        <v>3005</v>
      </c>
      <c r="AA58" s="170">
        <v>535</v>
      </c>
      <c r="AB58" s="170"/>
      <c r="AC58" s="126">
        <v>570</v>
      </c>
      <c r="AD58" s="126">
        <v>575</v>
      </c>
      <c r="AE58" s="126">
        <v>519</v>
      </c>
      <c r="AF58" s="126">
        <v>567</v>
      </c>
      <c r="AG58" s="170">
        <v>485</v>
      </c>
      <c r="AH58" s="170"/>
      <c r="AI58" s="126">
        <v>522</v>
      </c>
      <c r="AJ58" s="170">
        <v>482</v>
      </c>
      <c r="AK58" s="170"/>
      <c r="AL58" s="170">
        <v>500</v>
      </c>
      <c r="AM58" s="170"/>
      <c r="AN58" s="170">
        <v>459</v>
      </c>
      <c r="AO58" s="170"/>
      <c r="AP58" s="170">
        <v>522</v>
      </c>
      <c r="AQ58" s="170"/>
      <c r="AR58" s="126">
        <v>490</v>
      </c>
      <c r="AS58" s="128">
        <v>31.8</v>
      </c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1:69" ht="18" customHeight="1">
      <c r="A59" s="16" t="s">
        <v>50</v>
      </c>
      <c r="B59" s="69">
        <f t="shared" si="10"/>
        <v>18</v>
      </c>
      <c r="C59" s="92">
        <f>SUM(E59,G59,I59,K59,M59)</f>
        <v>18</v>
      </c>
      <c r="D59" s="92" t="s">
        <v>263</v>
      </c>
      <c r="E59" s="92">
        <v>18</v>
      </c>
      <c r="F59" s="92" t="s">
        <v>263</v>
      </c>
      <c r="G59" s="92" t="s">
        <v>263</v>
      </c>
      <c r="H59" s="92" t="s">
        <v>263</v>
      </c>
      <c r="I59" s="92" t="s">
        <v>263</v>
      </c>
      <c r="J59" s="92" t="s">
        <v>263</v>
      </c>
      <c r="K59" s="92" t="s">
        <v>263</v>
      </c>
      <c r="L59" s="92" t="s">
        <v>263</v>
      </c>
      <c r="M59" s="92" t="s">
        <v>263</v>
      </c>
      <c r="N59" s="92" t="s">
        <v>263</v>
      </c>
      <c r="O59" s="92">
        <f t="shared" si="12"/>
        <v>196</v>
      </c>
      <c r="P59" s="92">
        <v>196</v>
      </c>
      <c r="Q59" s="92" t="s">
        <v>263</v>
      </c>
      <c r="R59" s="92" t="s">
        <v>263</v>
      </c>
      <c r="S59" s="92" t="s">
        <v>263</v>
      </c>
      <c r="T59" s="92" t="s">
        <v>263</v>
      </c>
      <c r="U59" s="5"/>
      <c r="V59" s="31"/>
      <c r="W59" s="21" t="s">
        <v>51</v>
      </c>
      <c r="X59" s="126">
        <f t="shared" si="9"/>
        <v>2994</v>
      </c>
      <c r="Y59" s="126">
        <v>1483</v>
      </c>
      <c r="Z59" s="126">
        <v>1511</v>
      </c>
      <c r="AA59" s="170">
        <v>261</v>
      </c>
      <c r="AB59" s="170"/>
      <c r="AC59" s="126">
        <v>279</v>
      </c>
      <c r="AD59" s="126">
        <v>237</v>
      </c>
      <c r="AE59" s="126">
        <v>260</v>
      </c>
      <c r="AF59" s="126">
        <v>266</v>
      </c>
      <c r="AG59" s="170">
        <v>264</v>
      </c>
      <c r="AH59" s="170"/>
      <c r="AI59" s="126">
        <v>224</v>
      </c>
      <c r="AJ59" s="170">
        <v>214</v>
      </c>
      <c r="AK59" s="170"/>
      <c r="AL59" s="170">
        <v>249</v>
      </c>
      <c r="AM59" s="170"/>
      <c r="AN59" s="170">
        <v>246</v>
      </c>
      <c r="AO59" s="170"/>
      <c r="AP59" s="170">
        <v>246</v>
      </c>
      <c r="AQ59" s="170"/>
      <c r="AR59" s="126">
        <v>248</v>
      </c>
      <c r="AS59" s="128">
        <v>29.9</v>
      </c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1:69" ht="18" customHeight="1">
      <c r="A60" s="16" t="s">
        <v>51</v>
      </c>
      <c r="B60" s="69">
        <f t="shared" si="10"/>
        <v>11</v>
      </c>
      <c r="C60" s="92">
        <f>SUM(E60,G60,I60,K60,M60)</f>
        <v>10</v>
      </c>
      <c r="D60" s="92">
        <f>SUM(F60,H60,J60,L60,N60)</f>
        <v>1</v>
      </c>
      <c r="E60" s="92">
        <v>10</v>
      </c>
      <c r="F60" s="92">
        <v>1</v>
      </c>
      <c r="G60" s="92" t="s">
        <v>263</v>
      </c>
      <c r="H60" s="92" t="s">
        <v>263</v>
      </c>
      <c r="I60" s="92" t="s">
        <v>263</v>
      </c>
      <c r="J60" s="92" t="s">
        <v>263</v>
      </c>
      <c r="K60" s="92" t="s">
        <v>263</v>
      </c>
      <c r="L60" s="92" t="s">
        <v>263</v>
      </c>
      <c r="M60" s="92" t="s">
        <v>263</v>
      </c>
      <c r="N60" s="92" t="s">
        <v>263</v>
      </c>
      <c r="O60" s="92">
        <f t="shared" si="12"/>
        <v>100</v>
      </c>
      <c r="P60" s="92">
        <v>100</v>
      </c>
      <c r="Q60" s="92" t="s">
        <v>263</v>
      </c>
      <c r="R60" s="92" t="s">
        <v>263</v>
      </c>
      <c r="S60" s="92" t="s">
        <v>263</v>
      </c>
      <c r="T60" s="92" t="s">
        <v>263</v>
      </c>
      <c r="U60" s="5"/>
      <c r="V60" s="31"/>
      <c r="W60" s="21" t="s">
        <v>52</v>
      </c>
      <c r="X60" s="126">
        <f t="shared" si="9"/>
        <v>4263</v>
      </c>
      <c r="Y60" s="126">
        <v>2203</v>
      </c>
      <c r="Z60" s="126">
        <v>2060</v>
      </c>
      <c r="AA60" s="170">
        <v>411</v>
      </c>
      <c r="AB60" s="170"/>
      <c r="AC60" s="126">
        <v>369</v>
      </c>
      <c r="AD60" s="126">
        <v>403</v>
      </c>
      <c r="AE60" s="126">
        <v>412</v>
      </c>
      <c r="AF60" s="126">
        <v>373</v>
      </c>
      <c r="AG60" s="170">
        <v>335</v>
      </c>
      <c r="AH60" s="170"/>
      <c r="AI60" s="126">
        <v>333</v>
      </c>
      <c r="AJ60" s="170">
        <v>341</v>
      </c>
      <c r="AK60" s="170"/>
      <c r="AL60" s="170">
        <v>359</v>
      </c>
      <c r="AM60" s="170"/>
      <c r="AN60" s="170">
        <v>303</v>
      </c>
      <c r="AO60" s="170"/>
      <c r="AP60" s="170">
        <v>324</v>
      </c>
      <c r="AQ60" s="170"/>
      <c r="AR60" s="126">
        <v>300</v>
      </c>
      <c r="AS60" s="128">
        <v>36.4</v>
      </c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1:69" ht="18" customHeight="1">
      <c r="A61" s="16" t="s">
        <v>52</v>
      </c>
      <c r="B61" s="69">
        <f t="shared" si="10"/>
        <v>8</v>
      </c>
      <c r="C61" s="92">
        <f>SUM(E61,G61,I61,K61,M61)</f>
        <v>8</v>
      </c>
      <c r="D61" s="92" t="s">
        <v>263</v>
      </c>
      <c r="E61" s="92">
        <v>8</v>
      </c>
      <c r="F61" s="92" t="s">
        <v>263</v>
      </c>
      <c r="G61" s="92" t="s">
        <v>263</v>
      </c>
      <c r="H61" s="92" t="s">
        <v>263</v>
      </c>
      <c r="I61" s="92" t="s">
        <v>263</v>
      </c>
      <c r="J61" s="92" t="s">
        <v>263</v>
      </c>
      <c r="K61" s="92" t="s">
        <v>263</v>
      </c>
      <c r="L61" s="92" t="s">
        <v>263</v>
      </c>
      <c r="M61" s="92" t="s">
        <v>263</v>
      </c>
      <c r="N61" s="92" t="s">
        <v>263</v>
      </c>
      <c r="O61" s="92">
        <f t="shared" si="12"/>
        <v>117</v>
      </c>
      <c r="P61" s="92">
        <v>117</v>
      </c>
      <c r="Q61" s="92" t="s">
        <v>263</v>
      </c>
      <c r="R61" s="92" t="s">
        <v>263</v>
      </c>
      <c r="S61" s="92" t="s">
        <v>263</v>
      </c>
      <c r="T61" s="92" t="s">
        <v>263</v>
      </c>
      <c r="U61" s="5"/>
      <c r="V61" s="31"/>
      <c r="W61" s="21"/>
      <c r="X61" s="126"/>
      <c r="Y61" s="126"/>
      <c r="Z61" s="126"/>
      <c r="AA61" s="127"/>
      <c r="AB61" s="127"/>
      <c r="AC61" s="126"/>
      <c r="AD61" s="126"/>
      <c r="AE61" s="126"/>
      <c r="AF61" s="126"/>
      <c r="AG61" s="170"/>
      <c r="AH61" s="170"/>
      <c r="AI61" s="126"/>
      <c r="AJ61" s="170"/>
      <c r="AK61" s="170"/>
      <c r="AL61" s="170"/>
      <c r="AM61" s="170"/>
      <c r="AN61" s="170"/>
      <c r="AO61" s="170"/>
      <c r="AP61" s="170"/>
      <c r="AQ61" s="170"/>
      <c r="AR61" s="126"/>
      <c r="AS61" s="128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1:69" ht="18" customHeight="1">
      <c r="A62" s="16"/>
      <c r="B62" s="69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5"/>
      <c r="V62" s="31"/>
      <c r="W62" s="21" t="s">
        <v>53</v>
      </c>
      <c r="X62" s="126">
        <f aca="true" t="shared" si="13" ref="X62:X69">SUM(Y62:Z62)</f>
        <v>1152</v>
      </c>
      <c r="Y62" s="126">
        <v>596</v>
      </c>
      <c r="Z62" s="126">
        <v>556</v>
      </c>
      <c r="AA62" s="170">
        <v>102</v>
      </c>
      <c r="AB62" s="170"/>
      <c r="AC62" s="126">
        <v>102</v>
      </c>
      <c r="AD62" s="126">
        <v>93</v>
      </c>
      <c r="AE62" s="126">
        <v>93</v>
      </c>
      <c r="AF62" s="126">
        <v>93</v>
      </c>
      <c r="AG62" s="170">
        <v>105</v>
      </c>
      <c r="AH62" s="170"/>
      <c r="AI62" s="126">
        <v>102</v>
      </c>
      <c r="AJ62" s="170">
        <v>94</v>
      </c>
      <c r="AK62" s="170"/>
      <c r="AL62" s="170">
        <v>110</v>
      </c>
      <c r="AM62" s="170"/>
      <c r="AN62" s="170">
        <v>73</v>
      </c>
      <c r="AO62" s="170"/>
      <c r="AP62" s="170">
        <v>96</v>
      </c>
      <c r="AQ62" s="170"/>
      <c r="AR62" s="126">
        <v>89</v>
      </c>
      <c r="AS62" s="128">
        <v>28.8</v>
      </c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1:69" ht="18" customHeight="1">
      <c r="A63" s="16" t="s">
        <v>53</v>
      </c>
      <c r="B63" s="69">
        <f aca="true" t="shared" si="14" ref="B63:B70">SUM(C63:D63)</f>
        <v>5</v>
      </c>
      <c r="C63" s="92">
        <f>SUM(E63,G63,I63,K63,M63)</f>
        <v>3</v>
      </c>
      <c r="D63" s="92">
        <f>SUM(F63,H63,J63,L63,N63)</f>
        <v>2</v>
      </c>
      <c r="E63" s="92" t="s">
        <v>263</v>
      </c>
      <c r="F63" s="92" t="s">
        <v>263</v>
      </c>
      <c r="G63" s="92">
        <v>3</v>
      </c>
      <c r="H63" s="92">
        <v>2</v>
      </c>
      <c r="I63" s="92" t="s">
        <v>263</v>
      </c>
      <c r="J63" s="92" t="s">
        <v>263</v>
      </c>
      <c r="K63" s="92" t="s">
        <v>263</v>
      </c>
      <c r="L63" s="92" t="s">
        <v>263</v>
      </c>
      <c r="M63" s="92" t="s">
        <v>263</v>
      </c>
      <c r="N63" s="92" t="s">
        <v>263</v>
      </c>
      <c r="O63" s="92">
        <f aca="true" t="shared" si="15" ref="O63:O70">SUM(P63:T63)</f>
        <v>40</v>
      </c>
      <c r="P63" s="92" t="s">
        <v>263</v>
      </c>
      <c r="Q63" s="92">
        <v>40</v>
      </c>
      <c r="R63" s="92" t="s">
        <v>263</v>
      </c>
      <c r="S63" s="92" t="s">
        <v>263</v>
      </c>
      <c r="T63" s="92" t="s">
        <v>263</v>
      </c>
      <c r="U63" s="5"/>
      <c r="V63" s="31"/>
      <c r="W63" s="21" t="s">
        <v>54</v>
      </c>
      <c r="X63" s="126">
        <f t="shared" si="13"/>
        <v>4407</v>
      </c>
      <c r="Y63" s="126">
        <v>2273</v>
      </c>
      <c r="Z63" s="126">
        <v>2134</v>
      </c>
      <c r="AA63" s="170">
        <v>433</v>
      </c>
      <c r="AB63" s="170"/>
      <c r="AC63" s="126">
        <v>372</v>
      </c>
      <c r="AD63" s="126">
        <v>419</v>
      </c>
      <c r="AE63" s="126">
        <v>360</v>
      </c>
      <c r="AF63" s="126">
        <v>397</v>
      </c>
      <c r="AG63" s="170">
        <v>362</v>
      </c>
      <c r="AH63" s="170"/>
      <c r="AI63" s="126">
        <v>348</v>
      </c>
      <c r="AJ63" s="170">
        <v>361</v>
      </c>
      <c r="AK63" s="170"/>
      <c r="AL63" s="170">
        <v>341</v>
      </c>
      <c r="AM63" s="170"/>
      <c r="AN63" s="170">
        <v>351</v>
      </c>
      <c r="AO63" s="170"/>
      <c r="AP63" s="170">
        <v>335</v>
      </c>
      <c r="AQ63" s="170"/>
      <c r="AR63" s="126">
        <v>328</v>
      </c>
      <c r="AS63" s="128">
        <v>31.3</v>
      </c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1:69" ht="18" customHeight="1">
      <c r="A64" s="16" t="s">
        <v>54</v>
      </c>
      <c r="B64" s="69">
        <f t="shared" si="14"/>
        <v>11</v>
      </c>
      <c r="C64" s="92">
        <f aca="true" t="shared" si="16" ref="C64:C70">SUM(E64,G64,I64,K64,M64)</f>
        <v>11</v>
      </c>
      <c r="D64" s="92" t="s">
        <v>263</v>
      </c>
      <c r="E64" s="92" t="s">
        <v>263</v>
      </c>
      <c r="F64" s="92" t="s">
        <v>263</v>
      </c>
      <c r="G64" s="92">
        <v>11</v>
      </c>
      <c r="H64" s="92" t="s">
        <v>263</v>
      </c>
      <c r="I64" s="92" t="s">
        <v>263</v>
      </c>
      <c r="J64" s="92" t="s">
        <v>263</v>
      </c>
      <c r="K64" s="92" t="s">
        <v>263</v>
      </c>
      <c r="L64" s="92" t="s">
        <v>263</v>
      </c>
      <c r="M64" s="92" t="s">
        <v>263</v>
      </c>
      <c r="N64" s="92" t="s">
        <v>263</v>
      </c>
      <c r="O64" s="92">
        <f t="shared" si="15"/>
        <v>141</v>
      </c>
      <c r="P64" s="92" t="s">
        <v>263</v>
      </c>
      <c r="Q64" s="92">
        <v>141</v>
      </c>
      <c r="R64" s="92" t="s">
        <v>263</v>
      </c>
      <c r="S64" s="92" t="s">
        <v>263</v>
      </c>
      <c r="T64" s="92" t="s">
        <v>263</v>
      </c>
      <c r="U64" s="5"/>
      <c r="V64" s="31" t="s">
        <v>80</v>
      </c>
      <c r="W64" s="21" t="s">
        <v>55</v>
      </c>
      <c r="X64" s="126">
        <f t="shared" si="13"/>
        <v>6504</v>
      </c>
      <c r="Y64" s="126">
        <v>3296</v>
      </c>
      <c r="Z64" s="126">
        <v>3208</v>
      </c>
      <c r="AA64" s="170">
        <v>610</v>
      </c>
      <c r="AB64" s="170"/>
      <c r="AC64" s="126">
        <v>677</v>
      </c>
      <c r="AD64" s="126">
        <v>622</v>
      </c>
      <c r="AE64" s="126">
        <v>534</v>
      </c>
      <c r="AF64" s="126">
        <v>529</v>
      </c>
      <c r="AG64" s="170">
        <v>545</v>
      </c>
      <c r="AH64" s="170"/>
      <c r="AI64" s="126">
        <v>554</v>
      </c>
      <c r="AJ64" s="170">
        <v>530</v>
      </c>
      <c r="AK64" s="170"/>
      <c r="AL64" s="170">
        <v>493</v>
      </c>
      <c r="AM64" s="170"/>
      <c r="AN64" s="170">
        <v>475</v>
      </c>
      <c r="AO64" s="170"/>
      <c r="AP64" s="170">
        <v>488</v>
      </c>
      <c r="AQ64" s="170"/>
      <c r="AR64" s="126">
        <v>447</v>
      </c>
      <c r="AS64" s="128">
        <v>33.5</v>
      </c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1:69" ht="18" customHeight="1">
      <c r="A65" s="16" t="s">
        <v>55</v>
      </c>
      <c r="B65" s="69">
        <f t="shared" si="14"/>
        <v>13</v>
      </c>
      <c r="C65" s="92">
        <f t="shared" si="16"/>
        <v>12</v>
      </c>
      <c r="D65" s="92">
        <f>SUM(F65,H65,J65,L65,N65)</f>
        <v>1</v>
      </c>
      <c r="E65" s="92" t="s">
        <v>263</v>
      </c>
      <c r="F65" s="92" t="s">
        <v>263</v>
      </c>
      <c r="G65" s="92">
        <v>12</v>
      </c>
      <c r="H65" s="92">
        <v>1</v>
      </c>
      <c r="I65" s="92" t="s">
        <v>263</v>
      </c>
      <c r="J65" s="92" t="s">
        <v>263</v>
      </c>
      <c r="K65" s="92" t="s">
        <v>263</v>
      </c>
      <c r="L65" s="92" t="s">
        <v>263</v>
      </c>
      <c r="M65" s="92" t="s">
        <v>263</v>
      </c>
      <c r="N65" s="92" t="s">
        <v>263</v>
      </c>
      <c r="O65" s="92">
        <f t="shared" si="15"/>
        <v>194</v>
      </c>
      <c r="P65" s="92" t="s">
        <v>263</v>
      </c>
      <c r="Q65" s="92">
        <v>194</v>
      </c>
      <c r="R65" s="92" t="s">
        <v>263</v>
      </c>
      <c r="S65" s="92" t="s">
        <v>263</v>
      </c>
      <c r="T65" s="92" t="s">
        <v>263</v>
      </c>
      <c r="U65" s="5"/>
      <c r="V65" s="31"/>
      <c r="W65" s="21" t="s">
        <v>56</v>
      </c>
      <c r="X65" s="126">
        <f t="shared" si="13"/>
        <v>8623</v>
      </c>
      <c r="Y65" s="126">
        <v>4324</v>
      </c>
      <c r="Z65" s="126">
        <v>4299</v>
      </c>
      <c r="AA65" s="170">
        <v>756</v>
      </c>
      <c r="AB65" s="170"/>
      <c r="AC65" s="126">
        <v>778</v>
      </c>
      <c r="AD65" s="126">
        <v>801</v>
      </c>
      <c r="AE65" s="126">
        <v>747</v>
      </c>
      <c r="AF65" s="126">
        <v>710</v>
      </c>
      <c r="AG65" s="170">
        <v>720</v>
      </c>
      <c r="AH65" s="170"/>
      <c r="AI65" s="126">
        <v>712</v>
      </c>
      <c r="AJ65" s="170">
        <v>681</v>
      </c>
      <c r="AK65" s="170"/>
      <c r="AL65" s="170">
        <v>635</v>
      </c>
      <c r="AM65" s="170"/>
      <c r="AN65" s="170">
        <v>660</v>
      </c>
      <c r="AO65" s="170"/>
      <c r="AP65" s="170">
        <v>710</v>
      </c>
      <c r="AQ65" s="170"/>
      <c r="AR65" s="126">
        <v>713</v>
      </c>
      <c r="AS65" s="128">
        <v>32.2</v>
      </c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1:69" ht="18" customHeight="1">
      <c r="A66" s="16" t="s">
        <v>56</v>
      </c>
      <c r="B66" s="69">
        <f t="shared" si="14"/>
        <v>22</v>
      </c>
      <c r="C66" s="92">
        <f t="shared" si="16"/>
        <v>22</v>
      </c>
      <c r="D66" s="92" t="s">
        <v>263</v>
      </c>
      <c r="E66" s="92" t="s">
        <v>263</v>
      </c>
      <c r="F66" s="92" t="s">
        <v>263</v>
      </c>
      <c r="G66" s="92">
        <v>22</v>
      </c>
      <c r="H66" s="92" t="s">
        <v>263</v>
      </c>
      <c r="I66" s="92" t="s">
        <v>263</v>
      </c>
      <c r="J66" s="92" t="s">
        <v>263</v>
      </c>
      <c r="K66" s="92" t="s">
        <v>263</v>
      </c>
      <c r="L66" s="92" t="s">
        <v>263</v>
      </c>
      <c r="M66" s="92" t="s">
        <v>263</v>
      </c>
      <c r="N66" s="92" t="s">
        <v>263</v>
      </c>
      <c r="O66" s="92">
        <f t="shared" si="15"/>
        <v>268</v>
      </c>
      <c r="P66" s="92" t="s">
        <v>263</v>
      </c>
      <c r="Q66" s="92">
        <v>268</v>
      </c>
      <c r="R66" s="92" t="s">
        <v>263</v>
      </c>
      <c r="S66" s="92" t="s">
        <v>263</v>
      </c>
      <c r="T66" s="92" t="s">
        <v>263</v>
      </c>
      <c r="U66" s="5"/>
      <c r="V66" s="31"/>
      <c r="W66" s="21" t="s">
        <v>57</v>
      </c>
      <c r="X66" s="126">
        <f t="shared" si="13"/>
        <v>4763</v>
      </c>
      <c r="Y66" s="126">
        <v>2379</v>
      </c>
      <c r="Z66" s="126">
        <v>2384</v>
      </c>
      <c r="AA66" s="170">
        <v>442</v>
      </c>
      <c r="AB66" s="170"/>
      <c r="AC66" s="126">
        <v>430</v>
      </c>
      <c r="AD66" s="126">
        <v>414</v>
      </c>
      <c r="AE66" s="126">
        <v>405</v>
      </c>
      <c r="AF66" s="126">
        <v>376</v>
      </c>
      <c r="AG66" s="170">
        <v>394</v>
      </c>
      <c r="AH66" s="170"/>
      <c r="AI66" s="126">
        <v>395</v>
      </c>
      <c r="AJ66" s="170">
        <v>391</v>
      </c>
      <c r="AK66" s="170"/>
      <c r="AL66" s="170">
        <v>351</v>
      </c>
      <c r="AM66" s="170"/>
      <c r="AN66" s="170">
        <v>359</v>
      </c>
      <c r="AO66" s="170"/>
      <c r="AP66" s="170">
        <v>401</v>
      </c>
      <c r="AQ66" s="170"/>
      <c r="AR66" s="126">
        <v>405</v>
      </c>
      <c r="AS66" s="128">
        <v>30.1</v>
      </c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1:69" ht="18" customHeight="1">
      <c r="A67" s="16" t="s">
        <v>57</v>
      </c>
      <c r="B67" s="69">
        <f t="shared" si="14"/>
        <v>19</v>
      </c>
      <c r="C67" s="92">
        <f t="shared" si="16"/>
        <v>19</v>
      </c>
      <c r="D67" s="92" t="s">
        <v>263</v>
      </c>
      <c r="E67" s="92" t="s">
        <v>263</v>
      </c>
      <c r="F67" s="92" t="s">
        <v>263</v>
      </c>
      <c r="G67" s="92">
        <v>19</v>
      </c>
      <c r="H67" s="92" t="s">
        <v>263</v>
      </c>
      <c r="I67" s="92" t="s">
        <v>263</v>
      </c>
      <c r="J67" s="92" t="s">
        <v>263</v>
      </c>
      <c r="K67" s="92" t="s">
        <v>263</v>
      </c>
      <c r="L67" s="92" t="s">
        <v>263</v>
      </c>
      <c r="M67" s="92" t="s">
        <v>263</v>
      </c>
      <c r="N67" s="92" t="s">
        <v>263</v>
      </c>
      <c r="O67" s="92">
        <f t="shared" si="15"/>
        <v>158</v>
      </c>
      <c r="P67" s="92" t="s">
        <v>263</v>
      </c>
      <c r="Q67" s="92">
        <v>158</v>
      </c>
      <c r="R67" s="92" t="s">
        <v>263</v>
      </c>
      <c r="S67" s="92" t="s">
        <v>263</v>
      </c>
      <c r="T67" s="92" t="s">
        <v>263</v>
      </c>
      <c r="U67" s="5"/>
      <c r="V67" s="31"/>
      <c r="W67" s="21" t="s">
        <v>58</v>
      </c>
      <c r="X67" s="126">
        <f t="shared" si="13"/>
        <v>4245</v>
      </c>
      <c r="Y67" s="126">
        <v>2113</v>
      </c>
      <c r="Z67" s="126">
        <v>2132</v>
      </c>
      <c r="AA67" s="170">
        <v>358</v>
      </c>
      <c r="AB67" s="170"/>
      <c r="AC67" s="126">
        <v>381</v>
      </c>
      <c r="AD67" s="126">
        <v>356</v>
      </c>
      <c r="AE67" s="126">
        <v>362</v>
      </c>
      <c r="AF67" s="126">
        <v>320</v>
      </c>
      <c r="AG67" s="170">
        <v>347</v>
      </c>
      <c r="AH67" s="170"/>
      <c r="AI67" s="126">
        <v>381</v>
      </c>
      <c r="AJ67" s="170">
        <v>344</v>
      </c>
      <c r="AK67" s="170"/>
      <c r="AL67" s="170">
        <v>353</v>
      </c>
      <c r="AM67" s="170"/>
      <c r="AN67" s="170">
        <v>334</v>
      </c>
      <c r="AO67" s="170"/>
      <c r="AP67" s="170">
        <v>345</v>
      </c>
      <c r="AQ67" s="170"/>
      <c r="AR67" s="126">
        <v>364</v>
      </c>
      <c r="AS67" s="128">
        <v>24.5</v>
      </c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1:69" ht="18" customHeight="1">
      <c r="A68" s="16" t="s">
        <v>58</v>
      </c>
      <c r="B68" s="69">
        <f t="shared" si="14"/>
        <v>25</v>
      </c>
      <c r="C68" s="92">
        <f t="shared" si="16"/>
        <v>20</v>
      </c>
      <c r="D68" s="92">
        <f>SUM(F68,H68,J68,L68,N68)</f>
        <v>5</v>
      </c>
      <c r="E68" s="92" t="s">
        <v>263</v>
      </c>
      <c r="F68" s="92" t="s">
        <v>263</v>
      </c>
      <c r="G68" s="92">
        <v>20</v>
      </c>
      <c r="H68" s="92">
        <v>5</v>
      </c>
      <c r="I68" s="92" t="s">
        <v>263</v>
      </c>
      <c r="J68" s="92" t="s">
        <v>263</v>
      </c>
      <c r="K68" s="92" t="s">
        <v>263</v>
      </c>
      <c r="L68" s="92" t="s">
        <v>263</v>
      </c>
      <c r="M68" s="92" t="s">
        <v>263</v>
      </c>
      <c r="N68" s="92" t="s">
        <v>263</v>
      </c>
      <c r="O68" s="92">
        <f t="shared" si="15"/>
        <v>173</v>
      </c>
      <c r="P68" s="92" t="s">
        <v>263</v>
      </c>
      <c r="Q68" s="92">
        <v>173</v>
      </c>
      <c r="R68" s="92" t="s">
        <v>263</v>
      </c>
      <c r="S68" s="92" t="s">
        <v>263</v>
      </c>
      <c r="T68" s="92" t="s">
        <v>263</v>
      </c>
      <c r="U68" s="5"/>
      <c r="V68" s="31"/>
      <c r="W68" s="21" t="s">
        <v>59</v>
      </c>
      <c r="X68" s="126">
        <f t="shared" si="13"/>
        <v>4201</v>
      </c>
      <c r="Y68" s="126">
        <v>2132</v>
      </c>
      <c r="Z68" s="126">
        <v>2069</v>
      </c>
      <c r="AA68" s="170">
        <v>356</v>
      </c>
      <c r="AB68" s="170"/>
      <c r="AC68" s="126">
        <v>333</v>
      </c>
      <c r="AD68" s="126">
        <v>340</v>
      </c>
      <c r="AE68" s="126">
        <v>343</v>
      </c>
      <c r="AF68" s="126">
        <v>348</v>
      </c>
      <c r="AG68" s="170">
        <v>355</v>
      </c>
      <c r="AH68" s="170"/>
      <c r="AI68" s="126">
        <v>386</v>
      </c>
      <c r="AJ68" s="170">
        <v>333</v>
      </c>
      <c r="AK68" s="170"/>
      <c r="AL68" s="170">
        <v>321</v>
      </c>
      <c r="AM68" s="170"/>
      <c r="AN68" s="170">
        <v>344</v>
      </c>
      <c r="AO68" s="170"/>
      <c r="AP68" s="170">
        <v>381</v>
      </c>
      <c r="AQ68" s="170"/>
      <c r="AR68" s="126">
        <v>361</v>
      </c>
      <c r="AS68" s="128">
        <v>20.1</v>
      </c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1:69" ht="18" customHeight="1">
      <c r="A69" s="16" t="s">
        <v>59</v>
      </c>
      <c r="B69" s="69">
        <f t="shared" si="14"/>
        <v>39</v>
      </c>
      <c r="C69" s="92">
        <f t="shared" si="16"/>
        <v>34</v>
      </c>
      <c r="D69" s="92">
        <f>SUM(F69,H69,J69,L69,N69)</f>
        <v>5</v>
      </c>
      <c r="E69" s="92" t="s">
        <v>263</v>
      </c>
      <c r="F69" s="92" t="s">
        <v>263</v>
      </c>
      <c r="G69" s="92">
        <v>34</v>
      </c>
      <c r="H69" s="92">
        <v>5</v>
      </c>
      <c r="I69" s="92" t="s">
        <v>263</v>
      </c>
      <c r="J69" s="92" t="s">
        <v>263</v>
      </c>
      <c r="K69" s="92" t="s">
        <v>263</v>
      </c>
      <c r="L69" s="92" t="s">
        <v>263</v>
      </c>
      <c r="M69" s="92" t="s">
        <v>263</v>
      </c>
      <c r="N69" s="92" t="s">
        <v>263</v>
      </c>
      <c r="O69" s="92">
        <f t="shared" si="15"/>
        <v>209</v>
      </c>
      <c r="P69" s="92" t="s">
        <v>263</v>
      </c>
      <c r="Q69" s="92">
        <v>209</v>
      </c>
      <c r="R69" s="92" t="s">
        <v>263</v>
      </c>
      <c r="S69" s="92" t="s">
        <v>263</v>
      </c>
      <c r="T69" s="92" t="s">
        <v>263</v>
      </c>
      <c r="U69" s="5"/>
      <c r="V69" s="31"/>
      <c r="W69" s="21" t="s">
        <v>60</v>
      </c>
      <c r="X69" s="126">
        <f t="shared" si="13"/>
        <v>1119</v>
      </c>
      <c r="Y69" s="126">
        <v>560</v>
      </c>
      <c r="Z69" s="126">
        <v>559</v>
      </c>
      <c r="AA69" s="170">
        <v>92</v>
      </c>
      <c r="AB69" s="170"/>
      <c r="AC69" s="126">
        <v>74</v>
      </c>
      <c r="AD69" s="126">
        <v>91</v>
      </c>
      <c r="AE69" s="126">
        <v>104</v>
      </c>
      <c r="AF69" s="126">
        <v>98</v>
      </c>
      <c r="AG69" s="170">
        <v>83</v>
      </c>
      <c r="AH69" s="170"/>
      <c r="AI69" s="126">
        <v>84</v>
      </c>
      <c r="AJ69" s="170">
        <v>105</v>
      </c>
      <c r="AK69" s="170"/>
      <c r="AL69" s="170">
        <v>99</v>
      </c>
      <c r="AM69" s="170"/>
      <c r="AN69" s="170">
        <v>104</v>
      </c>
      <c r="AO69" s="170"/>
      <c r="AP69" s="170">
        <v>96</v>
      </c>
      <c r="AQ69" s="170"/>
      <c r="AR69" s="126">
        <v>89</v>
      </c>
      <c r="AS69" s="128">
        <v>32</v>
      </c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1:69" ht="18" customHeight="1">
      <c r="A70" s="16" t="s">
        <v>60</v>
      </c>
      <c r="B70" s="69">
        <f t="shared" si="14"/>
        <v>4</v>
      </c>
      <c r="C70" s="92">
        <f t="shared" si="16"/>
        <v>3</v>
      </c>
      <c r="D70" s="92">
        <f>SUM(F70,H70,J70,L70,N70)</f>
        <v>1</v>
      </c>
      <c r="E70" s="92" t="s">
        <v>263</v>
      </c>
      <c r="F70" s="92" t="s">
        <v>263</v>
      </c>
      <c r="G70" s="92">
        <v>3</v>
      </c>
      <c r="H70" s="92">
        <v>1</v>
      </c>
      <c r="I70" s="92" t="s">
        <v>263</v>
      </c>
      <c r="J70" s="92" t="s">
        <v>263</v>
      </c>
      <c r="K70" s="92" t="s">
        <v>263</v>
      </c>
      <c r="L70" s="92" t="s">
        <v>263</v>
      </c>
      <c r="M70" s="92" t="s">
        <v>263</v>
      </c>
      <c r="N70" s="92" t="s">
        <v>263</v>
      </c>
      <c r="O70" s="92">
        <f t="shared" si="15"/>
        <v>35</v>
      </c>
      <c r="P70" s="92" t="s">
        <v>263</v>
      </c>
      <c r="Q70" s="92">
        <v>35</v>
      </c>
      <c r="R70" s="92" t="s">
        <v>263</v>
      </c>
      <c r="S70" s="92" t="s">
        <v>263</v>
      </c>
      <c r="T70" s="92" t="s">
        <v>263</v>
      </c>
      <c r="U70" s="5"/>
      <c r="V70" s="7"/>
      <c r="W70" s="33"/>
      <c r="X70" s="126"/>
      <c r="Y70" s="126"/>
      <c r="Z70" s="126"/>
      <c r="AA70" s="127"/>
      <c r="AB70" s="127"/>
      <c r="AC70" s="126"/>
      <c r="AD70" s="126"/>
      <c r="AE70" s="126"/>
      <c r="AF70" s="126"/>
      <c r="AG70" s="170"/>
      <c r="AH70" s="170"/>
      <c r="AI70" s="126"/>
      <c r="AJ70" s="170"/>
      <c r="AK70" s="170"/>
      <c r="AL70" s="170"/>
      <c r="AM70" s="170"/>
      <c r="AN70" s="170"/>
      <c r="AO70" s="170"/>
      <c r="AP70" s="170"/>
      <c r="AQ70" s="170"/>
      <c r="AR70" s="126"/>
      <c r="AS70" s="128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1:69" ht="18" customHeight="1">
      <c r="A71" s="5"/>
      <c r="B71" s="10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5"/>
      <c r="V71" s="209" t="s">
        <v>301</v>
      </c>
      <c r="W71" s="248"/>
      <c r="X71" s="126">
        <f>SUM(Y71:Z71)</f>
        <v>655</v>
      </c>
      <c r="Y71" s="126">
        <v>339</v>
      </c>
      <c r="Z71" s="126">
        <v>316</v>
      </c>
      <c r="AA71" s="170">
        <v>53</v>
      </c>
      <c r="AB71" s="170"/>
      <c r="AC71" s="126">
        <v>54</v>
      </c>
      <c r="AD71" s="126">
        <v>55</v>
      </c>
      <c r="AE71" s="126">
        <v>51</v>
      </c>
      <c r="AF71" s="126">
        <v>58</v>
      </c>
      <c r="AG71" s="170">
        <v>57</v>
      </c>
      <c r="AH71" s="170"/>
      <c r="AI71" s="126">
        <v>56</v>
      </c>
      <c r="AJ71" s="170">
        <v>58</v>
      </c>
      <c r="AK71" s="170"/>
      <c r="AL71" s="170">
        <v>59</v>
      </c>
      <c r="AM71" s="170"/>
      <c r="AN71" s="170">
        <v>46</v>
      </c>
      <c r="AO71" s="170"/>
      <c r="AP71" s="170">
        <v>58</v>
      </c>
      <c r="AQ71" s="170"/>
      <c r="AR71" s="126">
        <v>50</v>
      </c>
      <c r="AS71" s="128">
        <v>34.5</v>
      </c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1:69" ht="18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5"/>
      <c r="V72" s="209" t="s">
        <v>302</v>
      </c>
      <c r="W72" s="248"/>
      <c r="X72" s="126">
        <f>SUM(Y72:Z72)</f>
        <v>85</v>
      </c>
      <c r="Y72" s="126">
        <v>25</v>
      </c>
      <c r="Z72" s="126">
        <v>60</v>
      </c>
      <c r="AA72" s="170">
        <v>2</v>
      </c>
      <c r="AB72" s="170"/>
      <c r="AC72" s="126">
        <v>7</v>
      </c>
      <c r="AD72" s="126">
        <v>4</v>
      </c>
      <c r="AE72" s="126">
        <v>13</v>
      </c>
      <c r="AF72" s="126">
        <v>4</v>
      </c>
      <c r="AG72" s="170">
        <v>8</v>
      </c>
      <c r="AH72" s="170"/>
      <c r="AI72" s="126">
        <v>7</v>
      </c>
      <c r="AJ72" s="170">
        <v>10</v>
      </c>
      <c r="AK72" s="170"/>
      <c r="AL72" s="170">
        <v>6</v>
      </c>
      <c r="AM72" s="170"/>
      <c r="AN72" s="170">
        <v>6</v>
      </c>
      <c r="AO72" s="170"/>
      <c r="AP72" s="170">
        <v>2</v>
      </c>
      <c r="AQ72" s="170"/>
      <c r="AR72" s="126">
        <v>16</v>
      </c>
      <c r="AS72" s="128">
        <v>14.2</v>
      </c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1:69" ht="18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12"/>
      <c r="W73" s="41"/>
      <c r="X73" s="5"/>
      <c r="Y73" s="5"/>
      <c r="Z73" s="5"/>
      <c r="AA73" s="12"/>
      <c r="AB73" s="12"/>
      <c r="AC73" s="5"/>
      <c r="AD73" s="5"/>
      <c r="AE73" s="5"/>
      <c r="AF73" s="5"/>
      <c r="AG73" s="12"/>
      <c r="AH73" s="12"/>
      <c r="AI73" s="5"/>
      <c r="AJ73" s="12"/>
      <c r="AK73" s="12"/>
      <c r="AL73" s="12"/>
      <c r="AM73" s="12"/>
      <c r="AN73" s="12"/>
      <c r="AO73" s="12"/>
      <c r="AP73" s="12"/>
      <c r="AQ73" s="12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1:69" ht="18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82" t="s">
        <v>248</v>
      </c>
      <c r="W74" s="5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1:69" ht="18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1:69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1:69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1:69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1:69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1:69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1:69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1:69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1:69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1:69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1:69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1:69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1:69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1:69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1:69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1:69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1:69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1:69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1:69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1:69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1:69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1:69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1:69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1:69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1:69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1:69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1:69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1:69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1:69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1:69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1:69" ht="14.25">
      <c r="A105" s="1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</sheetData>
  <sheetProtection/>
  <mergeCells count="345">
    <mergeCell ref="A4:T4"/>
    <mergeCell ref="A40:T40"/>
    <mergeCell ref="A42:T42"/>
    <mergeCell ref="AJ45:AK45"/>
    <mergeCell ref="AL45:AM45"/>
    <mergeCell ref="AN45:AO45"/>
    <mergeCell ref="AF43:AH43"/>
    <mergeCell ref="AL5:AM6"/>
    <mergeCell ref="O44:T44"/>
    <mergeCell ref="V13:W13"/>
    <mergeCell ref="AP45:AQ45"/>
    <mergeCell ref="V72:W72"/>
    <mergeCell ref="V34:W34"/>
    <mergeCell ref="V35:W35"/>
    <mergeCell ref="V51:W51"/>
    <mergeCell ref="V49:W49"/>
    <mergeCell ref="V50:W50"/>
    <mergeCell ref="V45:W45"/>
    <mergeCell ref="V46:W46"/>
    <mergeCell ref="V47:W47"/>
    <mergeCell ref="AP43:AR43"/>
    <mergeCell ref="AS43:AS44"/>
    <mergeCell ref="AN44:AO44"/>
    <mergeCell ref="AP44:AQ44"/>
    <mergeCell ref="AL43:AO43"/>
    <mergeCell ref="AI43:AK43"/>
    <mergeCell ref="V71:W71"/>
    <mergeCell ref="AJ48:AK48"/>
    <mergeCell ref="AJ44:AK44"/>
    <mergeCell ref="V48:W48"/>
    <mergeCell ref="AG44:AH44"/>
    <mergeCell ref="AA44:AB44"/>
    <mergeCell ref="AG46:AH46"/>
    <mergeCell ref="AG47:AH47"/>
    <mergeCell ref="AG48:AH48"/>
    <mergeCell ref="AG54:AH54"/>
    <mergeCell ref="V15:W15"/>
    <mergeCell ref="V43:W44"/>
    <mergeCell ref="AG45:AH45"/>
    <mergeCell ref="AJ46:AK46"/>
    <mergeCell ref="AJ47:AK47"/>
    <mergeCell ref="X43:Z43"/>
    <mergeCell ref="V41:AS41"/>
    <mergeCell ref="AA43:AC43"/>
    <mergeCell ref="AD43:AE43"/>
    <mergeCell ref="AP46:AQ46"/>
    <mergeCell ref="AL47:AM47"/>
    <mergeCell ref="AA6:AB6"/>
    <mergeCell ref="AC6:AD6"/>
    <mergeCell ref="AL44:AM44"/>
    <mergeCell ref="V3:AS3"/>
    <mergeCell ref="V8:W8"/>
    <mergeCell ref="V14:W14"/>
    <mergeCell ref="AE6:AF6"/>
    <mergeCell ref="AG6:AH6"/>
    <mergeCell ref="AI6:AI7"/>
    <mergeCell ref="AN5:AS5"/>
    <mergeCell ref="AN6:AN7"/>
    <mergeCell ref="AO6:AP6"/>
    <mergeCell ref="AR6:AS6"/>
    <mergeCell ref="AJ6:AK6"/>
    <mergeCell ref="X5:AK5"/>
    <mergeCell ref="X6:Z6"/>
    <mergeCell ref="R45:R46"/>
    <mergeCell ref="S45:S46"/>
    <mergeCell ref="T45:T46"/>
    <mergeCell ref="V5:W5"/>
    <mergeCell ref="V6:W6"/>
    <mergeCell ref="V7:W7"/>
    <mergeCell ref="V9:W9"/>
    <mergeCell ref="V10:W10"/>
    <mergeCell ref="V11:W11"/>
    <mergeCell ref="V12:W12"/>
    <mergeCell ref="O45:O46"/>
    <mergeCell ref="G45:H45"/>
    <mergeCell ref="P45:P46"/>
    <mergeCell ref="Q45:Q46"/>
    <mergeCell ref="I45:J45"/>
    <mergeCell ref="K45:L45"/>
    <mergeCell ref="M45:N45"/>
    <mergeCell ref="B9:C9"/>
    <mergeCell ref="B26:C26"/>
    <mergeCell ref="B27:C27"/>
    <mergeCell ref="B28:C28"/>
    <mergeCell ref="B18:C18"/>
    <mergeCell ref="B19:C19"/>
    <mergeCell ref="B20:C20"/>
    <mergeCell ref="B21:C21"/>
    <mergeCell ref="B14:C14"/>
    <mergeCell ref="B15:C15"/>
    <mergeCell ref="B45:D45"/>
    <mergeCell ref="E45:F45"/>
    <mergeCell ref="B29:C29"/>
    <mergeCell ref="B22:C22"/>
    <mergeCell ref="B23:C23"/>
    <mergeCell ref="B24:C24"/>
    <mergeCell ref="B25:C25"/>
    <mergeCell ref="B44:N44"/>
    <mergeCell ref="K23:L23"/>
    <mergeCell ref="M23:N23"/>
    <mergeCell ref="B10:C10"/>
    <mergeCell ref="B11:C11"/>
    <mergeCell ref="B33:C33"/>
    <mergeCell ref="B12:C12"/>
    <mergeCell ref="B13:C13"/>
    <mergeCell ref="B30:C30"/>
    <mergeCell ref="B31:C31"/>
    <mergeCell ref="B32:C32"/>
    <mergeCell ref="B16:C16"/>
    <mergeCell ref="B17:C17"/>
    <mergeCell ref="B6:F7"/>
    <mergeCell ref="G6:G8"/>
    <mergeCell ref="O7:P7"/>
    <mergeCell ref="I6:T6"/>
    <mergeCell ref="H6:H8"/>
    <mergeCell ref="S7:T7"/>
    <mergeCell ref="Q7:R7"/>
    <mergeCell ref="M8:N8"/>
    <mergeCell ref="K8:L8"/>
    <mergeCell ref="B8:C8"/>
    <mergeCell ref="AG55:AH55"/>
    <mergeCell ref="AG56:AH56"/>
    <mergeCell ref="AG49:AH49"/>
    <mergeCell ref="AG50:AH50"/>
    <mergeCell ref="AG51:AH51"/>
    <mergeCell ref="AG52:AH52"/>
    <mergeCell ref="AG53:AH53"/>
    <mergeCell ref="AG61:AH61"/>
    <mergeCell ref="AG62:AH62"/>
    <mergeCell ref="AG63:AH63"/>
    <mergeCell ref="AG64:AH64"/>
    <mergeCell ref="AG57:AH57"/>
    <mergeCell ref="AG58:AH58"/>
    <mergeCell ref="AG59:AH59"/>
    <mergeCell ref="AG60:AH60"/>
    <mergeCell ref="AG69:AH69"/>
    <mergeCell ref="AG70:AH70"/>
    <mergeCell ref="AG71:AH71"/>
    <mergeCell ref="AG72:AH72"/>
    <mergeCell ref="AG65:AH65"/>
    <mergeCell ref="AG66:AH66"/>
    <mergeCell ref="AG67:AH67"/>
    <mergeCell ref="AG68:AH68"/>
    <mergeCell ref="AJ53:AK53"/>
    <mergeCell ref="AJ54:AK54"/>
    <mergeCell ref="AJ55:AK55"/>
    <mergeCell ref="AJ56:AK56"/>
    <mergeCell ref="AJ49:AK49"/>
    <mergeCell ref="AJ50:AK50"/>
    <mergeCell ref="AJ51:AK51"/>
    <mergeCell ref="AJ52:AK52"/>
    <mergeCell ref="AJ61:AK61"/>
    <mergeCell ref="AJ62:AK62"/>
    <mergeCell ref="AJ63:AK63"/>
    <mergeCell ref="AJ64:AK64"/>
    <mergeCell ref="AJ57:AK57"/>
    <mergeCell ref="AJ58:AK58"/>
    <mergeCell ref="AJ59:AK59"/>
    <mergeCell ref="AJ60:AK60"/>
    <mergeCell ref="AJ69:AK69"/>
    <mergeCell ref="AJ70:AK70"/>
    <mergeCell ref="AJ71:AK71"/>
    <mergeCell ref="AJ72:AK72"/>
    <mergeCell ref="AJ65:AK65"/>
    <mergeCell ref="AJ66:AK66"/>
    <mergeCell ref="AJ67:AK67"/>
    <mergeCell ref="AJ68:AK68"/>
    <mergeCell ref="AN47:AO47"/>
    <mergeCell ref="AP47:AQ47"/>
    <mergeCell ref="AN46:AO46"/>
    <mergeCell ref="AL46:AM46"/>
    <mergeCell ref="AP48:AQ48"/>
    <mergeCell ref="AL49:AM49"/>
    <mergeCell ref="AN49:AO49"/>
    <mergeCell ref="AP49:AQ49"/>
    <mergeCell ref="AN48:AO48"/>
    <mergeCell ref="AL48:AM48"/>
    <mergeCell ref="AP50:AQ50"/>
    <mergeCell ref="AL51:AM51"/>
    <mergeCell ref="AN51:AO51"/>
    <mergeCell ref="AP51:AQ51"/>
    <mergeCell ref="AN50:AO50"/>
    <mergeCell ref="AL50:AM50"/>
    <mergeCell ref="AP52:AQ52"/>
    <mergeCell ref="AL53:AM53"/>
    <mergeCell ref="AN53:AO53"/>
    <mergeCell ref="AP53:AQ53"/>
    <mergeCell ref="AN52:AO52"/>
    <mergeCell ref="AL52:AM52"/>
    <mergeCell ref="AP54:AQ54"/>
    <mergeCell ref="AL55:AM55"/>
    <mergeCell ref="AN55:AO55"/>
    <mergeCell ref="AP55:AQ55"/>
    <mergeCell ref="AL54:AM54"/>
    <mergeCell ref="AN54:AO54"/>
    <mergeCell ref="AP56:AQ56"/>
    <mergeCell ref="AL57:AM57"/>
    <mergeCell ref="AN57:AO57"/>
    <mergeCell ref="AP57:AQ57"/>
    <mergeCell ref="AL56:AM56"/>
    <mergeCell ref="AN56:AO56"/>
    <mergeCell ref="AN58:AO58"/>
    <mergeCell ref="AP58:AQ58"/>
    <mergeCell ref="AL59:AM59"/>
    <mergeCell ref="AN59:AO59"/>
    <mergeCell ref="AP59:AQ59"/>
    <mergeCell ref="AL58:AM58"/>
    <mergeCell ref="AL61:AM61"/>
    <mergeCell ref="AN61:AO61"/>
    <mergeCell ref="AP61:AQ61"/>
    <mergeCell ref="AL60:AM60"/>
    <mergeCell ref="AN60:AO60"/>
    <mergeCell ref="AP60:AQ60"/>
    <mergeCell ref="AL63:AM63"/>
    <mergeCell ref="AN63:AO63"/>
    <mergeCell ref="AP63:AQ63"/>
    <mergeCell ref="AL62:AM62"/>
    <mergeCell ref="AN62:AO62"/>
    <mergeCell ref="AP62:AQ62"/>
    <mergeCell ref="AL65:AM65"/>
    <mergeCell ref="AN65:AO65"/>
    <mergeCell ref="AP65:AQ65"/>
    <mergeCell ref="AL64:AM64"/>
    <mergeCell ref="AN64:AO64"/>
    <mergeCell ref="AP64:AQ64"/>
    <mergeCell ref="AL67:AM67"/>
    <mergeCell ref="AN67:AO67"/>
    <mergeCell ref="AP67:AQ67"/>
    <mergeCell ref="AL66:AM66"/>
    <mergeCell ref="AN66:AO66"/>
    <mergeCell ref="AP66:AQ66"/>
    <mergeCell ref="AL69:AM69"/>
    <mergeCell ref="AN69:AO69"/>
    <mergeCell ref="AP69:AQ69"/>
    <mergeCell ref="AL68:AM68"/>
    <mergeCell ref="AN68:AO68"/>
    <mergeCell ref="AP68:AQ68"/>
    <mergeCell ref="K15:L15"/>
    <mergeCell ref="AL72:AM72"/>
    <mergeCell ref="AN72:AO72"/>
    <mergeCell ref="AP72:AQ72"/>
    <mergeCell ref="AL71:AM71"/>
    <mergeCell ref="AN71:AO71"/>
    <mergeCell ref="AP71:AQ71"/>
    <mergeCell ref="AL70:AM70"/>
    <mergeCell ref="AN70:AO70"/>
    <mergeCell ref="AP70:AQ70"/>
    <mergeCell ref="M15:N15"/>
    <mergeCell ref="I16:J16"/>
    <mergeCell ref="K16:L16"/>
    <mergeCell ref="M16:N16"/>
    <mergeCell ref="M33:N33"/>
    <mergeCell ref="K33:L33"/>
    <mergeCell ref="I33:J33"/>
    <mergeCell ref="I15:J15"/>
    <mergeCell ref="I17:J17"/>
    <mergeCell ref="K17:L17"/>
    <mergeCell ref="M19:N19"/>
    <mergeCell ref="I20:J20"/>
    <mergeCell ref="K20:L20"/>
    <mergeCell ref="M20:N20"/>
    <mergeCell ref="M17:N17"/>
    <mergeCell ref="I18:J18"/>
    <mergeCell ref="K18:L18"/>
    <mergeCell ref="M18:N18"/>
    <mergeCell ref="I19:J19"/>
    <mergeCell ref="K19:L19"/>
    <mergeCell ref="K24:L24"/>
    <mergeCell ref="M24:N24"/>
    <mergeCell ref="K21:L21"/>
    <mergeCell ref="M21:N21"/>
    <mergeCell ref="I22:J22"/>
    <mergeCell ref="K22:L22"/>
    <mergeCell ref="M22:N22"/>
    <mergeCell ref="K27:L27"/>
    <mergeCell ref="M27:N27"/>
    <mergeCell ref="I28:J28"/>
    <mergeCell ref="K28:L28"/>
    <mergeCell ref="M28:N28"/>
    <mergeCell ref="K25:L25"/>
    <mergeCell ref="M25:N25"/>
    <mergeCell ref="I26:J26"/>
    <mergeCell ref="K26:L26"/>
    <mergeCell ref="M26:N26"/>
    <mergeCell ref="K31:L31"/>
    <mergeCell ref="M31:N31"/>
    <mergeCell ref="I32:J32"/>
    <mergeCell ref="K32:L32"/>
    <mergeCell ref="M32:N32"/>
    <mergeCell ref="K29:L29"/>
    <mergeCell ref="M29:N29"/>
    <mergeCell ref="I30:J30"/>
    <mergeCell ref="K30:L30"/>
    <mergeCell ref="M30:N30"/>
    <mergeCell ref="K14:L14"/>
    <mergeCell ref="M14:N14"/>
    <mergeCell ref="I9:J9"/>
    <mergeCell ref="K9:L9"/>
    <mergeCell ref="M9:N9"/>
    <mergeCell ref="I10:J10"/>
    <mergeCell ref="K10:L10"/>
    <mergeCell ref="M10:N10"/>
    <mergeCell ref="I11:J11"/>
    <mergeCell ref="K13:L13"/>
    <mergeCell ref="M13:N13"/>
    <mergeCell ref="I7:N7"/>
    <mergeCell ref="K11:L11"/>
    <mergeCell ref="M11:N11"/>
    <mergeCell ref="I12:J12"/>
    <mergeCell ref="K12:L12"/>
    <mergeCell ref="M12:N12"/>
    <mergeCell ref="I8:J8"/>
    <mergeCell ref="I13:J13"/>
    <mergeCell ref="I14:J14"/>
    <mergeCell ref="I31:J31"/>
    <mergeCell ref="I29:J29"/>
    <mergeCell ref="I27:J27"/>
    <mergeCell ref="I25:J25"/>
    <mergeCell ref="I23:J23"/>
    <mergeCell ref="I21:J21"/>
    <mergeCell ref="I24:J24"/>
    <mergeCell ref="AA46:AB46"/>
    <mergeCell ref="AA47:AB47"/>
    <mergeCell ref="AA48:AB48"/>
    <mergeCell ref="AA49:AB49"/>
    <mergeCell ref="AA50:AB50"/>
    <mergeCell ref="AA52:AB52"/>
    <mergeCell ref="AA53:AB53"/>
    <mergeCell ref="AA54:AB54"/>
    <mergeCell ref="AA55:AB55"/>
    <mergeCell ref="AA56:AB56"/>
    <mergeCell ref="AA57:AB57"/>
    <mergeCell ref="AA58:AB58"/>
    <mergeCell ref="AA59:AB59"/>
    <mergeCell ref="AA60:AB60"/>
    <mergeCell ref="AA62:AB62"/>
    <mergeCell ref="AA63:AB63"/>
    <mergeCell ref="AA64:AB64"/>
    <mergeCell ref="AA65:AB65"/>
    <mergeCell ref="AA66:AB66"/>
    <mergeCell ref="AA67:AB67"/>
    <mergeCell ref="AA68:AB68"/>
    <mergeCell ref="AA69:AB69"/>
    <mergeCell ref="AA71:AB71"/>
    <mergeCell ref="AA72:AB7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5"/>
  <sheetViews>
    <sheetView zoomScalePageLayoutView="0" workbookViewId="0" topLeftCell="AE1">
      <selection activeCell="BE2" sqref="BE2"/>
    </sheetView>
  </sheetViews>
  <sheetFormatPr defaultColWidth="9.00390625" defaultRowHeight="13.5"/>
  <cols>
    <col min="1" max="1" width="5.875" style="3" customWidth="1"/>
    <col min="2" max="2" width="9.00390625" style="3" customWidth="1"/>
    <col min="3" max="10" width="7.375" style="3" customWidth="1"/>
    <col min="11" max="13" width="9.00390625" style="3" customWidth="1"/>
    <col min="14" max="14" width="9.50390625" style="3" customWidth="1"/>
    <col min="15" max="24" width="9.00390625" style="3" customWidth="1"/>
    <col min="25" max="25" width="6.875" style="3" customWidth="1"/>
    <col min="26" max="26" width="5.00390625" style="3" customWidth="1"/>
    <col min="27" max="27" width="9.50390625" style="3" customWidth="1"/>
    <col min="28" max="30" width="7.75390625" style="3" customWidth="1"/>
    <col min="31" max="31" width="6.375" style="3" customWidth="1"/>
    <col min="32" max="33" width="8.25390625" style="3" customWidth="1"/>
    <col min="34" max="34" width="6.625" style="3" customWidth="1"/>
    <col min="35" max="35" width="8.125" style="3" customWidth="1"/>
    <col min="36" max="36" width="7.00390625" style="3" customWidth="1"/>
    <col min="37" max="38" width="7.625" style="3" customWidth="1"/>
    <col min="39" max="39" width="8.50390625" style="3" customWidth="1"/>
    <col min="40" max="41" width="6.375" style="3" customWidth="1"/>
    <col min="42" max="44" width="7.75390625" style="3" customWidth="1"/>
    <col min="45" max="46" width="7.375" style="3" customWidth="1"/>
    <col min="47" max="48" width="6.875" style="3" customWidth="1"/>
    <col min="49" max="50" width="6.625" style="3" customWidth="1"/>
    <col min="51" max="16384" width="9.00390625" style="3" customWidth="1"/>
  </cols>
  <sheetData>
    <row r="1" spans="1:50" ht="19.5" customHeight="1">
      <c r="A1" s="26" t="s">
        <v>521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296" t="s">
        <v>522</v>
      </c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</row>
    <row r="2" spans="1:50" ht="19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193" t="s">
        <v>389</v>
      </c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</row>
    <row r="3" spans="1:50" ht="19.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1:50" ht="18" customHeight="1">
      <c r="A4" s="177" t="s">
        <v>315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33"/>
      <c r="X4" s="133"/>
      <c r="Y4" s="52"/>
      <c r="Z4" s="266" t="s">
        <v>361</v>
      </c>
      <c r="AA4" s="272"/>
      <c r="AB4" s="272"/>
      <c r="AC4" s="305" t="s">
        <v>366</v>
      </c>
      <c r="AD4" s="305"/>
      <c r="AE4" s="305"/>
      <c r="AF4" s="305"/>
      <c r="AG4" s="305"/>
      <c r="AH4" s="305"/>
      <c r="AI4" s="305"/>
      <c r="AJ4" s="305"/>
      <c r="AK4" s="305" t="s">
        <v>363</v>
      </c>
      <c r="AL4" s="305"/>
      <c r="AM4" s="305"/>
      <c r="AN4" s="305"/>
      <c r="AO4" s="305" t="s">
        <v>364</v>
      </c>
      <c r="AP4" s="305"/>
      <c r="AQ4" s="305"/>
      <c r="AR4" s="305"/>
      <c r="AS4" s="305" t="s">
        <v>365</v>
      </c>
      <c r="AT4" s="305"/>
      <c r="AU4" s="305"/>
      <c r="AV4" s="305"/>
      <c r="AW4" s="298" t="s">
        <v>316</v>
      </c>
      <c r="AX4" s="299"/>
    </row>
    <row r="5" spans="1:50" ht="19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268" t="s">
        <v>362</v>
      </c>
      <c r="AA5" s="274"/>
      <c r="AB5" s="274"/>
      <c r="AC5" s="297" t="s">
        <v>7</v>
      </c>
      <c r="AD5" s="297"/>
      <c r="AE5" s="297"/>
      <c r="AF5" s="297" t="s">
        <v>8</v>
      </c>
      <c r="AG5" s="297"/>
      <c r="AH5" s="297"/>
      <c r="AI5" s="297" t="s">
        <v>9</v>
      </c>
      <c r="AJ5" s="297"/>
      <c r="AK5" s="297" t="s">
        <v>8</v>
      </c>
      <c r="AL5" s="297"/>
      <c r="AM5" s="297" t="s">
        <v>9</v>
      </c>
      <c r="AN5" s="297"/>
      <c r="AO5" s="297" t="s">
        <v>8</v>
      </c>
      <c r="AP5" s="297"/>
      <c r="AQ5" s="297" t="s">
        <v>9</v>
      </c>
      <c r="AR5" s="297"/>
      <c r="AS5" s="297" t="s">
        <v>8</v>
      </c>
      <c r="AT5" s="297"/>
      <c r="AU5" s="297" t="s">
        <v>9</v>
      </c>
      <c r="AV5" s="297"/>
      <c r="AW5" s="300"/>
      <c r="AX5" s="301"/>
    </row>
    <row r="6" spans="1:50" ht="19.5" customHeight="1">
      <c r="A6" s="193" t="s">
        <v>287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52"/>
      <c r="X6" s="52"/>
      <c r="Y6" s="52"/>
      <c r="Z6" s="202"/>
      <c r="AA6" s="202"/>
      <c r="AB6" s="202"/>
      <c r="AC6" s="278" t="s">
        <v>367</v>
      </c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</row>
    <row r="7" spans="1:50" ht="19.5" customHeight="1" thickBo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65"/>
      <c r="X7" s="65"/>
      <c r="Y7" s="52"/>
      <c r="Z7" s="209" t="s">
        <v>203</v>
      </c>
      <c r="AA7" s="209"/>
      <c r="AB7" s="248"/>
      <c r="AC7" s="175">
        <f>SUM(AF7:AJ7)</f>
        <v>45255</v>
      </c>
      <c r="AD7" s="176"/>
      <c r="AE7" s="176"/>
      <c r="AF7" s="170">
        <f>SUM(AK7,AO7,AS7)</f>
        <v>23222</v>
      </c>
      <c r="AG7" s="170"/>
      <c r="AH7" s="170"/>
      <c r="AI7" s="170">
        <f>SUM(AM7,AQ7,AU7)</f>
        <v>22033</v>
      </c>
      <c r="AJ7" s="170"/>
      <c r="AK7" s="170">
        <v>7726</v>
      </c>
      <c r="AL7" s="170"/>
      <c r="AM7" s="170">
        <v>7423</v>
      </c>
      <c r="AN7" s="170"/>
      <c r="AO7" s="170">
        <v>7647</v>
      </c>
      <c r="AP7" s="170"/>
      <c r="AQ7" s="170">
        <v>7328</v>
      </c>
      <c r="AR7" s="170"/>
      <c r="AS7" s="170">
        <v>7849</v>
      </c>
      <c r="AT7" s="170"/>
      <c r="AU7" s="170">
        <v>7282</v>
      </c>
      <c r="AV7" s="170"/>
      <c r="AW7" s="295">
        <v>37.1</v>
      </c>
      <c r="AX7" s="295"/>
    </row>
    <row r="8" spans="1:50" ht="19.5" customHeight="1">
      <c r="A8" s="266" t="s">
        <v>317</v>
      </c>
      <c r="B8" s="272"/>
      <c r="C8" s="182" t="s">
        <v>342</v>
      </c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178"/>
      <c r="P8" s="275" t="s">
        <v>343</v>
      </c>
      <c r="Q8" s="275"/>
      <c r="R8" s="275"/>
      <c r="S8" s="275"/>
      <c r="T8" s="275"/>
      <c r="U8" s="275"/>
      <c r="V8" s="276"/>
      <c r="W8" s="64"/>
      <c r="X8" s="64"/>
      <c r="Y8" s="52"/>
      <c r="Z8" s="209" t="s">
        <v>385</v>
      </c>
      <c r="AA8" s="209"/>
      <c r="AB8" s="248"/>
      <c r="AC8" s="175">
        <f>SUM(AF8:AJ8)</f>
        <v>45690</v>
      </c>
      <c r="AD8" s="176"/>
      <c r="AE8" s="176"/>
      <c r="AF8" s="170">
        <f>SUM(AK8,AO8,AS8)</f>
        <v>23296</v>
      </c>
      <c r="AG8" s="170"/>
      <c r="AH8" s="170"/>
      <c r="AI8" s="170">
        <f>SUM(AM8,AQ8,AU8)</f>
        <v>22394</v>
      </c>
      <c r="AJ8" s="170"/>
      <c r="AK8" s="170">
        <v>7938</v>
      </c>
      <c r="AL8" s="170"/>
      <c r="AM8" s="170">
        <v>7650</v>
      </c>
      <c r="AN8" s="170"/>
      <c r="AO8" s="170">
        <v>7720</v>
      </c>
      <c r="AP8" s="170"/>
      <c r="AQ8" s="170">
        <v>7409</v>
      </c>
      <c r="AR8" s="170"/>
      <c r="AS8" s="170">
        <v>7638</v>
      </c>
      <c r="AT8" s="170"/>
      <c r="AU8" s="170">
        <v>7335</v>
      </c>
      <c r="AV8" s="170"/>
      <c r="AW8" s="295">
        <v>36.9</v>
      </c>
      <c r="AX8" s="295"/>
    </row>
    <row r="9" spans="1:50" ht="19.5" customHeight="1">
      <c r="A9" s="253" t="s">
        <v>318</v>
      </c>
      <c r="B9" s="271"/>
      <c r="C9" s="214" t="s">
        <v>336</v>
      </c>
      <c r="D9" s="269"/>
      <c r="E9" s="215"/>
      <c r="F9" s="238" t="s">
        <v>337</v>
      </c>
      <c r="G9" s="239"/>
      <c r="H9" s="238" t="s">
        <v>338</v>
      </c>
      <c r="I9" s="239"/>
      <c r="J9" s="238" t="s">
        <v>339</v>
      </c>
      <c r="K9" s="239"/>
      <c r="L9" s="238" t="s">
        <v>340</v>
      </c>
      <c r="M9" s="239"/>
      <c r="N9" s="238" t="s">
        <v>341</v>
      </c>
      <c r="O9" s="239"/>
      <c r="P9" s="278" t="s">
        <v>273</v>
      </c>
      <c r="Q9" s="279"/>
      <c r="R9" s="181" t="s">
        <v>76</v>
      </c>
      <c r="S9" s="277" t="s">
        <v>77</v>
      </c>
      <c r="T9" s="277" t="s">
        <v>78</v>
      </c>
      <c r="U9" s="181" t="s">
        <v>74</v>
      </c>
      <c r="V9" s="183" t="s">
        <v>13</v>
      </c>
      <c r="W9" s="23"/>
      <c r="X9" s="23"/>
      <c r="Y9" s="52"/>
      <c r="Z9" s="209" t="s">
        <v>386</v>
      </c>
      <c r="AA9" s="209"/>
      <c r="AB9" s="248"/>
      <c r="AC9" s="175">
        <f>SUM(AF9:AJ9)</f>
        <v>46835</v>
      </c>
      <c r="AD9" s="176"/>
      <c r="AE9" s="176"/>
      <c r="AF9" s="170">
        <f>SUM(AK9,AO9,AS9)</f>
        <v>23819</v>
      </c>
      <c r="AG9" s="170"/>
      <c r="AH9" s="170"/>
      <c r="AI9" s="170">
        <f>SUM(AM9,AQ9,AU9)</f>
        <v>23016</v>
      </c>
      <c r="AJ9" s="170"/>
      <c r="AK9" s="170">
        <v>8211</v>
      </c>
      <c r="AL9" s="170"/>
      <c r="AM9" s="170">
        <v>7953</v>
      </c>
      <c r="AN9" s="170"/>
      <c r="AO9" s="170">
        <v>7920</v>
      </c>
      <c r="AP9" s="170"/>
      <c r="AQ9" s="170">
        <v>7651</v>
      </c>
      <c r="AR9" s="170"/>
      <c r="AS9" s="170">
        <v>7688</v>
      </c>
      <c r="AT9" s="170"/>
      <c r="AU9" s="170">
        <v>7412</v>
      </c>
      <c r="AV9" s="170"/>
      <c r="AW9" s="295">
        <v>37.3</v>
      </c>
      <c r="AX9" s="295"/>
    </row>
    <row r="10" spans="1:50" ht="19.5" customHeight="1">
      <c r="A10" s="268" t="s">
        <v>319</v>
      </c>
      <c r="B10" s="274"/>
      <c r="C10" s="63" t="s">
        <v>7</v>
      </c>
      <c r="D10" s="63" t="s">
        <v>3</v>
      </c>
      <c r="E10" s="63" t="s">
        <v>4</v>
      </c>
      <c r="F10" s="40" t="s">
        <v>3</v>
      </c>
      <c r="G10" s="63" t="s">
        <v>4</v>
      </c>
      <c r="H10" s="24" t="s">
        <v>3</v>
      </c>
      <c r="I10" s="24" t="s">
        <v>4</v>
      </c>
      <c r="J10" s="24" t="s">
        <v>3</v>
      </c>
      <c r="K10" s="24" t="s">
        <v>4</v>
      </c>
      <c r="L10" s="24" t="s">
        <v>3</v>
      </c>
      <c r="M10" s="24" t="s">
        <v>4</v>
      </c>
      <c r="N10" s="24" t="s">
        <v>3</v>
      </c>
      <c r="O10" s="24" t="s">
        <v>4</v>
      </c>
      <c r="P10" s="280"/>
      <c r="Q10" s="281"/>
      <c r="R10" s="181"/>
      <c r="S10" s="274"/>
      <c r="T10" s="274"/>
      <c r="U10" s="181"/>
      <c r="V10" s="183"/>
      <c r="W10" s="23"/>
      <c r="X10" s="23"/>
      <c r="Y10" s="52"/>
      <c r="Z10" s="209" t="s">
        <v>387</v>
      </c>
      <c r="AA10" s="209"/>
      <c r="AB10" s="248"/>
      <c r="AC10" s="175">
        <f>SUM(AF10:AJ10)</f>
        <v>47093</v>
      </c>
      <c r="AD10" s="176"/>
      <c r="AE10" s="176"/>
      <c r="AF10" s="170">
        <f>SUM(AK10,AO10,AS10)</f>
        <v>24056</v>
      </c>
      <c r="AG10" s="170"/>
      <c r="AH10" s="170"/>
      <c r="AI10" s="170">
        <f>SUM(AM10,AQ10,AU10)</f>
        <v>23037</v>
      </c>
      <c r="AJ10" s="170"/>
      <c r="AK10" s="170">
        <v>7909</v>
      </c>
      <c r="AL10" s="170"/>
      <c r="AM10" s="170">
        <v>7463</v>
      </c>
      <c r="AN10" s="170"/>
      <c r="AO10" s="170">
        <v>8209</v>
      </c>
      <c r="AP10" s="170"/>
      <c r="AQ10" s="170">
        <v>7936</v>
      </c>
      <c r="AR10" s="170"/>
      <c r="AS10" s="170">
        <v>7938</v>
      </c>
      <c r="AT10" s="170"/>
      <c r="AU10" s="170">
        <v>7638</v>
      </c>
      <c r="AV10" s="170"/>
      <c r="AW10" s="295">
        <v>37.3</v>
      </c>
      <c r="AX10" s="295"/>
    </row>
    <row r="11" spans="1:50" ht="19.5" customHeight="1">
      <c r="A11" s="254"/>
      <c r="B11" s="255"/>
      <c r="C11" s="61"/>
      <c r="D11" s="60"/>
      <c r="E11" s="60"/>
      <c r="F11" s="59"/>
      <c r="G11" s="60"/>
      <c r="H11" s="60"/>
      <c r="I11" s="59"/>
      <c r="J11" s="59"/>
      <c r="K11" s="5"/>
      <c r="L11" s="5"/>
      <c r="M11" s="5"/>
      <c r="N11" s="5"/>
      <c r="O11" s="5"/>
      <c r="P11" s="222"/>
      <c r="Q11" s="222"/>
      <c r="R11" s="5"/>
      <c r="S11" s="5"/>
      <c r="T11" s="5"/>
      <c r="U11" s="5"/>
      <c r="V11" s="5"/>
      <c r="W11" s="31"/>
      <c r="X11" s="31"/>
      <c r="Y11" s="52"/>
      <c r="Z11" s="302" t="s">
        <v>388</v>
      </c>
      <c r="AA11" s="302"/>
      <c r="AB11" s="303"/>
      <c r="AC11" s="244">
        <f>SUM(AF11:AJ11)</f>
        <v>45980</v>
      </c>
      <c r="AD11" s="245"/>
      <c r="AE11" s="245"/>
      <c r="AF11" s="231">
        <f>SUM(AK11,AO11,AS11)</f>
        <v>23535</v>
      </c>
      <c r="AG11" s="231"/>
      <c r="AH11" s="231"/>
      <c r="AI11" s="231">
        <f>SUM(AM11,AQ11,AU11)</f>
        <v>22445</v>
      </c>
      <c r="AJ11" s="231"/>
      <c r="AK11" s="231">
        <v>7453</v>
      </c>
      <c r="AL11" s="231"/>
      <c r="AM11" s="231">
        <v>7042</v>
      </c>
      <c r="AN11" s="231"/>
      <c r="AO11" s="231">
        <v>7892</v>
      </c>
      <c r="AP11" s="231"/>
      <c r="AQ11" s="231">
        <v>7473</v>
      </c>
      <c r="AR11" s="231"/>
      <c r="AS11" s="231">
        <v>8190</v>
      </c>
      <c r="AT11" s="231"/>
      <c r="AU11" s="231">
        <v>7930</v>
      </c>
      <c r="AV11" s="231"/>
      <c r="AW11" s="308">
        <v>37.7</v>
      </c>
      <c r="AX11" s="308"/>
    </row>
    <row r="12" spans="1:50" ht="19.5" customHeight="1">
      <c r="A12" s="252" t="s">
        <v>293</v>
      </c>
      <c r="B12" s="253"/>
      <c r="C12" s="69">
        <f>SUM(D12:E12)</f>
        <v>115</v>
      </c>
      <c r="D12" s="92">
        <f aca="true" t="shared" si="0" ref="D12:E16">SUM(F12,H12,J12,L12,N12)</f>
        <v>108</v>
      </c>
      <c r="E12" s="92">
        <f t="shared" si="0"/>
        <v>7</v>
      </c>
      <c r="F12" s="92">
        <v>56</v>
      </c>
      <c r="G12" s="92">
        <v>4</v>
      </c>
      <c r="H12" s="92">
        <v>49</v>
      </c>
      <c r="I12" s="92">
        <v>3</v>
      </c>
      <c r="J12" s="92" t="s">
        <v>215</v>
      </c>
      <c r="K12" s="92" t="s">
        <v>215</v>
      </c>
      <c r="L12" s="92">
        <v>2</v>
      </c>
      <c r="M12" s="92" t="s">
        <v>215</v>
      </c>
      <c r="N12" s="92">
        <v>1</v>
      </c>
      <c r="O12" s="92" t="s">
        <v>215</v>
      </c>
      <c r="P12" s="170">
        <f>SUM(R12:V12)</f>
        <v>1221</v>
      </c>
      <c r="Q12" s="170"/>
      <c r="R12" s="92">
        <v>770</v>
      </c>
      <c r="S12" s="92">
        <v>433</v>
      </c>
      <c r="T12" s="92" t="s">
        <v>215</v>
      </c>
      <c r="U12" s="92">
        <v>6</v>
      </c>
      <c r="V12" s="92">
        <v>12</v>
      </c>
      <c r="W12" s="4"/>
      <c r="X12" s="4"/>
      <c r="Y12" s="52"/>
      <c r="Z12" s="202"/>
      <c r="AA12" s="202"/>
      <c r="AB12" s="202"/>
      <c r="AC12" s="175"/>
      <c r="AD12" s="176"/>
      <c r="AE12" s="176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295"/>
      <c r="AX12" s="295"/>
    </row>
    <row r="13" spans="1:50" ht="19.5" customHeight="1">
      <c r="A13" s="252" t="s">
        <v>296</v>
      </c>
      <c r="B13" s="253"/>
      <c r="C13" s="69">
        <f>SUM(D13:E13)</f>
        <v>114</v>
      </c>
      <c r="D13" s="92">
        <f t="shared" si="0"/>
        <v>109</v>
      </c>
      <c r="E13" s="92">
        <f t="shared" si="0"/>
        <v>5</v>
      </c>
      <c r="F13" s="92">
        <v>57</v>
      </c>
      <c r="G13" s="92">
        <v>3</v>
      </c>
      <c r="H13" s="92">
        <v>49</v>
      </c>
      <c r="I13" s="92">
        <v>2</v>
      </c>
      <c r="J13" s="92" t="s">
        <v>215</v>
      </c>
      <c r="K13" s="92" t="s">
        <v>215</v>
      </c>
      <c r="L13" s="92">
        <v>2</v>
      </c>
      <c r="M13" s="92" t="s">
        <v>215</v>
      </c>
      <c r="N13" s="92">
        <v>1</v>
      </c>
      <c r="O13" s="92" t="s">
        <v>215</v>
      </c>
      <c r="P13" s="170">
        <f>SUM(R13:V13)</f>
        <v>1237</v>
      </c>
      <c r="Q13" s="170"/>
      <c r="R13" s="92">
        <v>787</v>
      </c>
      <c r="S13" s="92">
        <v>432</v>
      </c>
      <c r="T13" s="92" t="s">
        <v>215</v>
      </c>
      <c r="U13" s="92">
        <v>6</v>
      </c>
      <c r="V13" s="92">
        <v>12</v>
      </c>
      <c r="W13" s="4"/>
      <c r="X13" s="4"/>
      <c r="Y13" s="52"/>
      <c r="Z13" s="52"/>
      <c r="AA13" s="304" t="s">
        <v>369</v>
      </c>
      <c r="AB13" s="304"/>
      <c r="AC13" s="175">
        <f aca="true" t="shared" si="1" ref="AC13:AC21">SUM(AF13:AJ13)</f>
        <v>45303</v>
      </c>
      <c r="AD13" s="176"/>
      <c r="AE13" s="176"/>
      <c r="AF13" s="170">
        <f aca="true" t="shared" si="2" ref="AF13:AF18">SUM(AK13,AO13,AS13)</f>
        <v>23215</v>
      </c>
      <c r="AG13" s="170"/>
      <c r="AH13" s="170"/>
      <c r="AI13" s="170">
        <f aca="true" t="shared" si="3" ref="AI13:AI21">SUM(AM13,AQ13,AU13)</f>
        <v>22088</v>
      </c>
      <c r="AJ13" s="170"/>
      <c r="AK13" s="170">
        <v>7351</v>
      </c>
      <c r="AL13" s="170"/>
      <c r="AM13" s="170">
        <v>6931</v>
      </c>
      <c r="AN13" s="170"/>
      <c r="AO13" s="170">
        <v>7786</v>
      </c>
      <c r="AP13" s="170"/>
      <c r="AQ13" s="170">
        <v>7345</v>
      </c>
      <c r="AR13" s="170"/>
      <c r="AS13" s="170">
        <v>8078</v>
      </c>
      <c r="AT13" s="170"/>
      <c r="AU13" s="170">
        <v>7812</v>
      </c>
      <c r="AV13" s="170"/>
      <c r="AW13" s="295">
        <v>37.7</v>
      </c>
      <c r="AX13" s="295"/>
    </row>
    <row r="14" spans="1:50" ht="19.5" customHeight="1">
      <c r="A14" s="252" t="s">
        <v>297</v>
      </c>
      <c r="B14" s="253"/>
      <c r="C14" s="69">
        <f>SUM(D14:E14)</f>
        <v>112</v>
      </c>
      <c r="D14" s="92">
        <f t="shared" si="0"/>
        <v>108</v>
      </c>
      <c r="E14" s="92">
        <f t="shared" si="0"/>
        <v>4</v>
      </c>
      <c r="F14" s="92">
        <v>56</v>
      </c>
      <c r="G14" s="92">
        <v>2</v>
      </c>
      <c r="H14" s="92">
        <v>49</v>
      </c>
      <c r="I14" s="92">
        <v>2</v>
      </c>
      <c r="J14" s="92" t="s">
        <v>215</v>
      </c>
      <c r="K14" s="92" t="s">
        <v>215</v>
      </c>
      <c r="L14" s="92">
        <v>2</v>
      </c>
      <c r="M14" s="92" t="s">
        <v>215</v>
      </c>
      <c r="N14" s="92">
        <v>1</v>
      </c>
      <c r="O14" s="92" t="s">
        <v>215</v>
      </c>
      <c r="P14" s="170">
        <f>SUM(R14:V14)</f>
        <v>1255</v>
      </c>
      <c r="Q14" s="170"/>
      <c r="R14" s="92">
        <v>799</v>
      </c>
      <c r="S14" s="92">
        <v>438</v>
      </c>
      <c r="T14" s="92" t="s">
        <v>215</v>
      </c>
      <c r="U14" s="92">
        <v>6</v>
      </c>
      <c r="V14" s="92">
        <v>12</v>
      </c>
      <c r="W14" s="4"/>
      <c r="X14" s="4"/>
      <c r="Y14" s="52"/>
      <c r="Z14" s="31"/>
      <c r="AA14" s="258" t="s">
        <v>368</v>
      </c>
      <c r="AB14" s="258"/>
      <c r="AC14" s="175">
        <f t="shared" si="1"/>
        <v>15544</v>
      </c>
      <c r="AD14" s="176"/>
      <c r="AE14" s="176"/>
      <c r="AF14" s="170">
        <f t="shared" si="2"/>
        <v>7994</v>
      </c>
      <c r="AG14" s="170"/>
      <c r="AH14" s="170"/>
      <c r="AI14" s="170">
        <f t="shared" si="3"/>
        <v>7550</v>
      </c>
      <c r="AJ14" s="170"/>
      <c r="AK14" s="170">
        <v>2561</v>
      </c>
      <c r="AL14" s="170"/>
      <c r="AM14" s="170">
        <v>2396</v>
      </c>
      <c r="AN14" s="170"/>
      <c r="AO14" s="170">
        <v>2790</v>
      </c>
      <c r="AP14" s="170"/>
      <c r="AQ14" s="170">
        <v>2576</v>
      </c>
      <c r="AR14" s="170"/>
      <c r="AS14" s="170">
        <v>2643</v>
      </c>
      <c r="AT14" s="170"/>
      <c r="AU14" s="170">
        <v>2578</v>
      </c>
      <c r="AV14" s="170"/>
      <c r="AW14" s="295">
        <v>41.1</v>
      </c>
      <c r="AX14" s="295"/>
    </row>
    <row r="15" spans="1:50" ht="19.5" customHeight="1">
      <c r="A15" s="252" t="s">
        <v>298</v>
      </c>
      <c r="B15" s="253"/>
      <c r="C15" s="69">
        <f>SUM(D15:E15)</f>
        <v>113</v>
      </c>
      <c r="D15" s="92">
        <f t="shared" si="0"/>
        <v>109</v>
      </c>
      <c r="E15" s="92">
        <f t="shared" si="0"/>
        <v>4</v>
      </c>
      <c r="F15" s="92">
        <v>57</v>
      </c>
      <c r="G15" s="92">
        <v>2</v>
      </c>
      <c r="H15" s="92">
        <v>49</v>
      </c>
      <c r="I15" s="92">
        <v>2</v>
      </c>
      <c r="J15" s="92" t="s">
        <v>215</v>
      </c>
      <c r="K15" s="92" t="s">
        <v>215</v>
      </c>
      <c r="L15" s="92">
        <v>2</v>
      </c>
      <c r="M15" s="92" t="s">
        <v>215</v>
      </c>
      <c r="N15" s="92">
        <v>1</v>
      </c>
      <c r="O15" s="92" t="s">
        <v>215</v>
      </c>
      <c r="P15" s="170">
        <f>SUM(R15:V15)</f>
        <v>1261</v>
      </c>
      <c r="Q15" s="170"/>
      <c r="R15" s="92">
        <v>807</v>
      </c>
      <c r="S15" s="92">
        <v>436</v>
      </c>
      <c r="T15" s="92" t="s">
        <v>217</v>
      </c>
      <c r="U15" s="92">
        <v>6</v>
      </c>
      <c r="V15" s="92">
        <v>12</v>
      </c>
      <c r="W15" s="4"/>
      <c r="X15" s="4"/>
      <c r="Y15" s="52"/>
      <c r="Z15" s="31"/>
      <c r="AA15" s="258" t="s">
        <v>370</v>
      </c>
      <c r="AB15" s="258"/>
      <c r="AC15" s="175">
        <f t="shared" si="1"/>
        <v>2077</v>
      </c>
      <c r="AD15" s="176"/>
      <c r="AE15" s="176"/>
      <c r="AF15" s="170">
        <f t="shared" si="2"/>
        <v>1079</v>
      </c>
      <c r="AG15" s="170"/>
      <c r="AH15" s="170"/>
      <c r="AI15" s="170">
        <f t="shared" si="3"/>
        <v>998</v>
      </c>
      <c r="AJ15" s="170"/>
      <c r="AK15" s="170">
        <v>315</v>
      </c>
      <c r="AL15" s="170"/>
      <c r="AM15" s="170">
        <v>308</v>
      </c>
      <c r="AN15" s="170"/>
      <c r="AO15" s="170">
        <v>352</v>
      </c>
      <c r="AP15" s="170"/>
      <c r="AQ15" s="170">
        <v>338</v>
      </c>
      <c r="AR15" s="170"/>
      <c r="AS15" s="170">
        <v>412</v>
      </c>
      <c r="AT15" s="170"/>
      <c r="AU15" s="170">
        <v>352</v>
      </c>
      <c r="AV15" s="170"/>
      <c r="AW15" s="295">
        <v>35.8</v>
      </c>
      <c r="AX15" s="295"/>
    </row>
    <row r="16" spans="1:50" ht="19.5" customHeight="1">
      <c r="A16" s="262" t="s">
        <v>299</v>
      </c>
      <c r="B16" s="263"/>
      <c r="C16" s="125">
        <f>SUM(D16:E16)</f>
        <v>112</v>
      </c>
      <c r="D16" s="121">
        <f t="shared" si="0"/>
        <v>109</v>
      </c>
      <c r="E16" s="121">
        <f>SUM(G16,I16,K16,M16,O16)</f>
        <v>3</v>
      </c>
      <c r="F16" s="121">
        <v>57</v>
      </c>
      <c r="G16" s="121">
        <v>2</v>
      </c>
      <c r="H16" s="121">
        <v>49</v>
      </c>
      <c r="I16" s="121">
        <v>1</v>
      </c>
      <c r="J16" s="121" t="s">
        <v>344</v>
      </c>
      <c r="K16" s="121" t="s">
        <v>344</v>
      </c>
      <c r="L16" s="121">
        <v>2</v>
      </c>
      <c r="M16" s="121" t="s">
        <v>344</v>
      </c>
      <c r="N16" s="121">
        <v>1</v>
      </c>
      <c r="O16" s="121" t="s">
        <v>344</v>
      </c>
      <c r="P16" s="231">
        <f>SUM(R16:V16)</f>
        <v>1220</v>
      </c>
      <c r="Q16" s="231"/>
      <c r="R16" s="121">
        <v>778</v>
      </c>
      <c r="S16" s="121">
        <v>424</v>
      </c>
      <c r="T16" s="121" t="s">
        <v>344</v>
      </c>
      <c r="U16" s="121">
        <v>6</v>
      </c>
      <c r="V16" s="121">
        <v>12</v>
      </c>
      <c r="W16" s="58"/>
      <c r="X16" s="58"/>
      <c r="Y16" s="52"/>
      <c r="Z16" s="31"/>
      <c r="AA16" s="258" t="s">
        <v>371</v>
      </c>
      <c r="AB16" s="258"/>
      <c r="AC16" s="175">
        <f t="shared" si="1"/>
        <v>4455</v>
      </c>
      <c r="AD16" s="176"/>
      <c r="AE16" s="176"/>
      <c r="AF16" s="170">
        <f t="shared" si="2"/>
        <v>2254</v>
      </c>
      <c r="AG16" s="170"/>
      <c r="AH16" s="170"/>
      <c r="AI16" s="170">
        <f t="shared" si="3"/>
        <v>2201</v>
      </c>
      <c r="AJ16" s="170"/>
      <c r="AK16" s="170">
        <v>752</v>
      </c>
      <c r="AL16" s="170"/>
      <c r="AM16" s="170">
        <v>672</v>
      </c>
      <c r="AN16" s="170"/>
      <c r="AO16" s="170">
        <v>703</v>
      </c>
      <c r="AP16" s="170"/>
      <c r="AQ16" s="170">
        <v>760</v>
      </c>
      <c r="AR16" s="170"/>
      <c r="AS16" s="170">
        <v>799</v>
      </c>
      <c r="AT16" s="170"/>
      <c r="AU16" s="170">
        <v>769</v>
      </c>
      <c r="AV16" s="170"/>
      <c r="AW16" s="295">
        <v>38.7</v>
      </c>
      <c r="AX16" s="295"/>
    </row>
    <row r="17" spans="1:50" ht="19.5" customHeight="1">
      <c r="A17" s="193"/>
      <c r="B17" s="193"/>
      <c r="C17" s="135"/>
      <c r="D17" s="126"/>
      <c r="E17" s="126"/>
      <c r="F17" s="92"/>
      <c r="G17" s="126"/>
      <c r="H17" s="126"/>
      <c r="I17" s="92"/>
      <c r="J17" s="92"/>
      <c r="K17" s="92"/>
      <c r="L17" s="92"/>
      <c r="M17" s="92"/>
      <c r="N17" s="92"/>
      <c r="O17" s="92"/>
      <c r="P17" s="170"/>
      <c r="Q17" s="170"/>
      <c r="R17" s="92"/>
      <c r="S17" s="92"/>
      <c r="T17" s="92"/>
      <c r="U17" s="92"/>
      <c r="V17" s="92"/>
      <c r="W17" s="4"/>
      <c r="X17" s="4"/>
      <c r="Y17" s="52"/>
      <c r="Z17" s="31"/>
      <c r="AA17" s="258" t="s">
        <v>372</v>
      </c>
      <c r="AB17" s="258"/>
      <c r="AC17" s="175">
        <f t="shared" si="1"/>
        <v>1402</v>
      </c>
      <c r="AD17" s="176"/>
      <c r="AE17" s="176"/>
      <c r="AF17" s="170">
        <f t="shared" si="2"/>
        <v>690</v>
      </c>
      <c r="AG17" s="170"/>
      <c r="AH17" s="170"/>
      <c r="AI17" s="170">
        <f t="shared" si="3"/>
        <v>712</v>
      </c>
      <c r="AJ17" s="170"/>
      <c r="AK17" s="170">
        <v>229</v>
      </c>
      <c r="AL17" s="170"/>
      <c r="AM17" s="170">
        <v>218</v>
      </c>
      <c r="AN17" s="170"/>
      <c r="AO17" s="170">
        <v>212</v>
      </c>
      <c r="AP17" s="170"/>
      <c r="AQ17" s="170">
        <v>229</v>
      </c>
      <c r="AR17" s="170"/>
      <c r="AS17" s="170">
        <v>249</v>
      </c>
      <c r="AT17" s="170"/>
      <c r="AU17" s="170">
        <v>265</v>
      </c>
      <c r="AV17" s="170"/>
      <c r="AW17" s="295">
        <v>31.9</v>
      </c>
      <c r="AX17" s="295"/>
    </row>
    <row r="18" spans="1:50" ht="19.5" customHeight="1">
      <c r="A18" s="193" t="s">
        <v>320</v>
      </c>
      <c r="B18" s="193"/>
      <c r="C18" s="69">
        <f aca="true" t="shared" si="4" ref="C18:C25">SUM(D18:E18)</f>
        <v>23</v>
      </c>
      <c r="D18" s="92">
        <f aca="true" t="shared" si="5" ref="D18:D25">SUM(F18,H18,J18,L18,N18)</f>
        <v>22</v>
      </c>
      <c r="E18" s="92">
        <f>SUM(G18,I18,K18,M18,O18)</f>
        <v>1</v>
      </c>
      <c r="F18" s="92">
        <v>19</v>
      </c>
      <c r="G18" s="92">
        <v>1</v>
      </c>
      <c r="H18" s="92" t="s">
        <v>215</v>
      </c>
      <c r="I18" s="92" t="s">
        <v>215</v>
      </c>
      <c r="J18" s="92" t="s">
        <v>215</v>
      </c>
      <c r="K18" s="92" t="s">
        <v>215</v>
      </c>
      <c r="L18" s="92">
        <v>2</v>
      </c>
      <c r="M18" s="92" t="s">
        <v>215</v>
      </c>
      <c r="N18" s="92">
        <v>1</v>
      </c>
      <c r="O18" s="92" t="s">
        <v>215</v>
      </c>
      <c r="P18" s="170">
        <f aca="true" t="shared" si="6" ref="P18:P25">SUM(R18:V18)</f>
        <v>396</v>
      </c>
      <c r="Q18" s="170"/>
      <c r="R18" s="92">
        <v>378</v>
      </c>
      <c r="S18" s="92" t="s">
        <v>217</v>
      </c>
      <c r="T18" s="92" t="s">
        <v>217</v>
      </c>
      <c r="U18" s="92">
        <v>6</v>
      </c>
      <c r="V18" s="92">
        <v>12</v>
      </c>
      <c r="W18" s="4"/>
      <c r="X18" s="4"/>
      <c r="Y18" s="52"/>
      <c r="Z18" s="31"/>
      <c r="AA18" s="258" t="s">
        <v>373</v>
      </c>
      <c r="AB18" s="258"/>
      <c r="AC18" s="175">
        <f t="shared" si="1"/>
        <v>1371</v>
      </c>
      <c r="AD18" s="176"/>
      <c r="AE18" s="176"/>
      <c r="AF18" s="170">
        <f t="shared" si="2"/>
        <v>704</v>
      </c>
      <c r="AG18" s="170"/>
      <c r="AH18" s="170"/>
      <c r="AI18" s="170">
        <f t="shared" si="3"/>
        <v>667</v>
      </c>
      <c r="AJ18" s="170"/>
      <c r="AK18" s="170">
        <v>213</v>
      </c>
      <c r="AL18" s="170"/>
      <c r="AM18" s="170">
        <v>193</v>
      </c>
      <c r="AN18" s="170"/>
      <c r="AO18" s="170">
        <v>247</v>
      </c>
      <c r="AP18" s="170"/>
      <c r="AQ18" s="170">
        <v>206</v>
      </c>
      <c r="AR18" s="170"/>
      <c r="AS18" s="170">
        <v>244</v>
      </c>
      <c r="AT18" s="170"/>
      <c r="AU18" s="170">
        <v>268</v>
      </c>
      <c r="AV18" s="170"/>
      <c r="AW18" s="295">
        <v>34.3</v>
      </c>
      <c r="AX18" s="295"/>
    </row>
    <row r="19" spans="1:50" ht="19.5" customHeight="1">
      <c r="A19" s="193" t="s">
        <v>321</v>
      </c>
      <c r="B19" s="193"/>
      <c r="C19" s="69">
        <f t="shared" si="4"/>
        <v>6</v>
      </c>
      <c r="D19" s="92">
        <f t="shared" si="5"/>
        <v>6</v>
      </c>
      <c r="E19" s="92" t="s">
        <v>215</v>
      </c>
      <c r="F19" s="92">
        <v>6</v>
      </c>
      <c r="G19" s="92" t="s">
        <v>215</v>
      </c>
      <c r="H19" s="92" t="s">
        <v>215</v>
      </c>
      <c r="I19" s="92" t="s">
        <v>215</v>
      </c>
      <c r="J19" s="92" t="s">
        <v>215</v>
      </c>
      <c r="K19" s="92" t="s">
        <v>215</v>
      </c>
      <c r="L19" s="92" t="s">
        <v>215</v>
      </c>
      <c r="M19" s="92" t="s">
        <v>215</v>
      </c>
      <c r="N19" s="92" t="s">
        <v>215</v>
      </c>
      <c r="O19" s="92" t="s">
        <v>215</v>
      </c>
      <c r="P19" s="170">
        <f t="shared" si="6"/>
        <v>58</v>
      </c>
      <c r="Q19" s="170"/>
      <c r="R19" s="92">
        <v>58</v>
      </c>
      <c r="S19" s="92" t="s">
        <v>217</v>
      </c>
      <c r="T19" s="92" t="s">
        <v>217</v>
      </c>
      <c r="U19" s="92" t="s">
        <v>217</v>
      </c>
      <c r="V19" s="92" t="s">
        <v>217</v>
      </c>
      <c r="W19" s="4"/>
      <c r="X19" s="4"/>
      <c r="Y19" s="52"/>
      <c r="Z19" s="7" t="s">
        <v>79</v>
      </c>
      <c r="AA19" s="258" t="s">
        <v>374</v>
      </c>
      <c r="AB19" s="258"/>
      <c r="AC19" s="175">
        <f t="shared" si="1"/>
        <v>2673</v>
      </c>
      <c r="AD19" s="176"/>
      <c r="AE19" s="176"/>
      <c r="AF19" s="170">
        <f>SUM(AK19,AO19,AS19)</f>
        <v>1352</v>
      </c>
      <c r="AG19" s="170"/>
      <c r="AH19" s="170"/>
      <c r="AI19" s="170">
        <f t="shared" si="3"/>
        <v>1321</v>
      </c>
      <c r="AJ19" s="170"/>
      <c r="AK19" s="170">
        <v>417</v>
      </c>
      <c r="AL19" s="170"/>
      <c r="AM19" s="170">
        <v>403</v>
      </c>
      <c r="AN19" s="170"/>
      <c r="AO19" s="170">
        <v>478</v>
      </c>
      <c r="AP19" s="170"/>
      <c r="AQ19" s="170">
        <v>446</v>
      </c>
      <c r="AR19" s="170"/>
      <c r="AS19" s="170">
        <v>457</v>
      </c>
      <c r="AT19" s="170"/>
      <c r="AU19" s="170">
        <v>472</v>
      </c>
      <c r="AV19" s="170"/>
      <c r="AW19" s="295">
        <v>39.3</v>
      </c>
      <c r="AX19" s="295"/>
    </row>
    <row r="20" spans="1:50" ht="19.5" customHeight="1">
      <c r="A20" s="193" t="s">
        <v>322</v>
      </c>
      <c r="B20" s="193"/>
      <c r="C20" s="69">
        <f t="shared" si="4"/>
        <v>9</v>
      </c>
      <c r="D20" s="92">
        <f t="shared" si="5"/>
        <v>9</v>
      </c>
      <c r="E20" s="92" t="s">
        <v>215</v>
      </c>
      <c r="F20" s="92">
        <v>9</v>
      </c>
      <c r="G20" s="92" t="s">
        <v>215</v>
      </c>
      <c r="H20" s="92" t="s">
        <v>215</v>
      </c>
      <c r="I20" s="92" t="s">
        <v>215</v>
      </c>
      <c r="J20" s="92" t="s">
        <v>215</v>
      </c>
      <c r="K20" s="92" t="s">
        <v>215</v>
      </c>
      <c r="L20" s="92" t="s">
        <v>215</v>
      </c>
      <c r="M20" s="92" t="s">
        <v>215</v>
      </c>
      <c r="N20" s="92" t="s">
        <v>215</v>
      </c>
      <c r="O20" s="92" t="s">
        <v>215</v>
      </c>
      <c r="P20" s="170">
        <f t="shared" si="6"/>
        <v>115</v>
      </c>
      <c r="Q20" s="170"/>
      <c r="R20" s="92">
        <v>115</v>
      </c>
      <c r="S20" s="92" t="s">
        <v>217</v>
      </c>
      <c r="T20" s="92" t="s">
        <v>217</v>
      </c>
      <c r="U20" s="92" t="s">
        <v>217</v>
      </c>
      <c r="V20" s="92" t="s">
        <v>217</v>
      </c>
      <c r="W20" s="4"/>
      <c r="X20" s="4"/>
      <c r="Y20" s="52"/>
      <c r="Z20" s="7"/>
      <c r="AA20" s="258" t="s">
        <v>375</v>
      </c>
      <c r="AB20" s="258"/>
      <c r="AC20" s="175">
        <f t="shared" si="1"/>
        <v>1267</v>
      </c>
      <c r="AD20" s="176"/>
      <c r="AE20" s="176"/>
      <c r="AF20" s="170">
        <f>SUM(AK20,AO20,AS20)</f>
        <v>647</v>
      </c>
      <c r="AG20" s="170"/>
      <c r="AH20" s="170"/>
      <c r="AI20" s="170">
        <f t="shared" si="3"/>
        <v>620</v>
      </c>
      <c r="AJ20" s="170"/>
      <c r="AK20" s="170">
        <v>194</v>
      </c>
      <c r="AL20" s="170"/>
      <c r="AM20" s="170">
        <v>208</v>
      </c>
      <c r="AN20" s="170"/>
      <c r="AO20" s="170">
        <v>212</v>
      </c>
      <c r="AP20" s="170"/>
      <c r="AQ20" s="170">
        <v>196</v>
      </c>
      <c r="AR20" s="170"/>
      <c r="AS20" s="170">
        <v>241</v>
      </c>
      <c r="AT20" s="170"/>
      <c r="AU20" s="170">
        <v>216</v>
      </c>
      <c r="AV20" s="170"/>
      <c r="AW20" s="295">
        <v>37.3</v>
      </c>
      <c r="AX20" s="295"/>
    </row>
    <row r="21" spans="1:50" ht="19.5" customHeight="1">
      <c r="A21" s="193" t="s">
        <v>323</v>
      </c>
      <c r="B21" s="193"/>
      <c r="C21" s="69">
        <f t="shared" si="4"/>
        <v>7</v>
      </c>
      <c r="D21" s="92">
        <f t="shared" si="5"/>
        <v>6</v>
      </c>
      <c r="E21" s="92">
        <f>SUM(G21,I21,K21,M21,O21)</f>
        <v>1</v>
      </c>
      <c r="F21" s="92">
        <v>6</v>
      </c>
      <c r="G21" s="92">
        <v>1</v>
      </c>
      <c r="H21" s="92" t="s">
        <v>215</v>
      </c>
      <c r="I21" s="92" t="s">
        <v>215</v>
      </c>
      <c r="J21" s="92" t="s">
        <v>215</v>
      </c>
      <c r="K21" s="92" t="s">
        <v>215</v>
      </c>
      <c r="L21" s="92" t="s">
        <v>215</v>
      </c>
      <c r="M21" s="92" t="s">
        <v>215</v>
      </c>
      <c r="N21" s="92" t="s">
        <v>215</v>
      </c>
      <c r="O21" s="92" t="s">
        <v>215</v>
      </c>
      <c r="P21" s="170">
        <f t="shared" si="6"/>
        <v>44</v>
      </c>
      <c r="Q21" s="170"/>
      <c r="R21" s="92">
        <v>44</v>
      </c>
      <c r="S21" s="92" t="s">
        <v>217</v>
      </c>
      <c r="T21" s="92" t="s">
        <v>217</v>
      </c>
      <c r="U21" s="92" t="s">
        <v>217</v>
      </c>
      <c r="V21" s="92" t="s">
        <v>217</v>
      </c>
      <c r="W21" s="4"/>
      <c r="X21" s="4"/>
      <c r="Y21" s="52"/>
      <c r="Z21" s="7"/>
      <c r="AA21" s="258" t="s">
        <v>376</v>
      </c>
      <c r="AB21" s="258"/>
      <c r="AC21" s="175">
        <f t="shared" si="1"/>
        <v>1670</v>
      </c>
      <c r="AD21" s="176"/>
      <c r="AE21" s="176"/>
      <c r="AF21" s="170">
        <f>SUM(AK21,AO21,AS21)</f>
        <v>868</v>
      </c>
      <c r="AG21" s="170"/>
      <c r="AH21" s="170"/>
      <c r="AI21" s="170">
        <f t="shared" si="3"/>
        <v>802</v>
      </c>
      <c r="AJ21" s="170"/>
      <c r="AK21" s="170">
        <v>261</v>
      </c>
      <c r="AL21" s="170"/>
      <c r="AM21" s="170">
        <v>246</v>
      </c>
      <c r="AN21" s="170"/>
      <c r="AO21" s="170">
        <v>291</v>
      </c>
      <c r="AP21" s="170"/>
      <c r="AQ21" s="170">
        <v>289</v>
      </c>
      <c r="AR21" s="170"/>
      <c r="AS21" s="170">
        <v>316</v>
      </c>
      <c r="AT21" s="170"/>
      <c r="AU21" s="170">
        <v>267</v>
      </c>
      <c r="AV21" s="170"/>
      <c r="AW21" s="295">
        <v>40.7</v>
      </c>
      <c r="AX21" s="295"/>
    </row>
    <row r="22" spans="1:50" ht="19.5" customHeight="1">
      <c r="A22" s="193" t="s">
        <v>324</v>
      </c>
      <c r="B22" s="193"/>
      <c r="C22" s="69">
        <f t="shared" si="4"/>
        <v>7</v>
      </c>
      <c r="D22" s="92">
        <f t="shared" si="5"/>
        <v>7</v>
      </c>
      <c r="E22" s="92" t="s">
        <v>215</v>
      </c>
      <c r="F22" s="92">
        <v>7</v>
      </c>
      <c r="G22" s="92" t="s">
        <v>215</v>
      </c>
      <c r="H22" s="92" t="s">
        <v>215</v>
      </c>
      <c r="I22" s="92" t="s">
        <v>215</v>
      </c>
      <c r="J22" s="92" t="s">
        <v>215</v>
      </c>
      <c r="K22" s="92" t="s">
        <v>215</v>
      </c>
      <c r="L22" s="92" t="s">
        <v>215</v>
      </c>
      <c r="M22" s="92" t="s">
        <v>215</v>
      </c>
      <c r="N22" s="92" t="s">
        <v>215</v>
      </c>
      <c r="O22" s="92" t="s">
        <v>215</v>
      </c>
      <c r="P22" s="170">
        <f t="shared" si="6"/>
        <v>40</v>
      </c>
      <c r="Q22" s="170"/>
      <c r="R22" s="92">
        <v>40</v>
      </c>
      <c r="S22" s="92" t="s">
        <v>217</v>
      </c>
      <c r="T22" s="92" t="s">
        <v>217</v>
      </c>
      <c r="U22" s="92" t="s">
        <v>217</v>
      </c>
      <c r="V22" s="92" t="s">
        <v>217</v>
      </c>
      <c r="W22" s="4"/>
      <c r="X22" s="4"/>
      <c r="Y22" s="52"/>
      <c r="Z22" s="7"/>
      <c r="AA22" s="258"/>
      <c r="AB22" s="258"/>
      <c r="AC22" s="175"/>
      <c r="AD22" s="176"/>
      <c r="AE22" s="176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295"/>
      <c r="AX22" s="295"/>
    </row>
    <row r="23" spans="1:50" ht="19.5" customHeight="1">
      <c r="A23" s="193" t="s">
        <v>325</v>
      </c>
      <c r="B23" s="193"/>
      <c r="C23" s="69">
        <f t="shared" si="4"/>
        <v>5</v>
      </c>
      <c r="D23" s="92">
        <f t="shared" si="5"/>
        <v>5</v>
      </c>
      <c r="E23" s="92" t="s">
        <v>215</v>
      </c>
      <c r="F23" s="92">
        <v>5</v>
      </c>
      <c r="G23" s="92" t="s">
        <v>215</v>
      </c>
      <c r="H23" s="92" t="s">
        <v>215</v>
      </c>
      <c r="I23" s="92" t="s">
        <v>215</v>
      </c>
      <c r="J23" s="92" t="s">
        <v>215</v>
      </c>
      <c r="K23" s="92" t="s">
        <v>215</v>
      </c>
      <c r="L23" s="92" t="s">
        <v>215</v>
      </c>
      <c r="M23" s="92" t="s">
        <v>215</v>
      </c>
      <c r="N23" s="92" t="s">
        <v>215</v>
      </c>
      <c r="O23" s="92" t="s">
        <v>215</v>
      </c>
      <c r="P23" s="170">
        <f t="shared" si="6"/>
        <v>68</v>
      </c>
      <c r="Q23" s="170"/>
      <c r="R23" s="92">
        <v>68</v>
      </c>
      <c r="S23" s="92" t="s">
        <v>217</v>
      </c>
      <c r="T23" s="92" t="s">
        <v>217</v>
      </c>
      <c r="U23" s="92" t="s">
        <v>217</v>
      </c>
      <c r="V23" s="92" t="s">
        <v>217</v>
      </c>
      <c r="W23" s="4"/>
      <c r="X23" s="4"/>
      <c r="Y23" s="52"/>
      <c r="Z23" s="7"/>
      <c r="AA23" s="258" t="s">
        <v>377</v>
      </c>
      <c r="AB23" s="258"/>
      <c r="AC23" s="175">
        <f aca="true" t="shared" si="7" ref="AC23:AC30">SUM(AF23:AJ23)</f>
        <v>572</v>
      </c>
      <c r="AD23" s="176"/>
      <c r="AE23" s="176"/>
      <c r="AF23" s="170">
        <f aca="true" t="shared" si="8" ref="AF23:AF30">SUM(AK23,AO23,AS23)</f>
        <v>294</v>
      </c>
      <c r="AG23" s="170"/>
      <c r="AH23" s="170"/>
      <c r="AI23" s="170">
        <f aca="true" t="shared" si="9" ref="AI23:AI28">SUM(AM23,AQ23,AU23)</f>
        <v>278</v>
      </c>
      <c r="AJ23" s="170"/>
      <c r="AK23" s="170">
        <v>104</v>
      </c>
      <c r="AL23" s="170"/>
      <c r="AM23" s="170">
        <v>88</v>
      </c>
      <c r="AN23" s="170"/>
      <c r="AO23" s="170">
        <v>81</v>
      </c>
      <c r="AP23" s="170"/>
      <c r="AQ23" s="170">
        <v>83</v>
      </c>
      <c r="AR23" s="170"/>
      <c r="AS23" s="170">
        <v>109</v>
      </c>
      <c r="AT23" s="170"/>
      <c r="AU23" s="170">
        <v>107</v>
      </c>
      <c r="AV23" s="170"/>
      <c r="AW23" s="295">
        <v>35.6</v>
      </c>
      <c r="AX23" s="295"/>
    </row>
    <row r="24" spans="1:50" ht="19.5" customHeight="1">
      <c r="A24" s="193" t="s">
        <v>326</v>
      </c>
      <c r="B24" s="193"/>
      <c r="C24" s="69">
        <f t="shared" si="4"/>
        <v>3</v>
      </c>
      <c r="D24" s="92">
        <f t="shared" si="5"/>
        <v>3</v>
      </c>
      <c r="E24" s="92" t="s">
        <v>215</v>
      </c>
      <c r="F24" s="92">
        <v>3</v>
      </c>
      <c r="G24" s="92" t="s">
        <v>215</v>
      </c>
      <c r="H24" s="92" t="s">
        <v>215</v>
      </c>
      <c r="I24" s="92" t="s">
        <v>215</v>
      </c>
      <c r="J24" s="92" t="s">
        <v>215</v>
      </c>
      <c r="K24" s="92" t="s">
        <v>215</v>
      </c>
      <c r="L24" s="92" t="s">
        <v>215</v>
      </c>
      <c r="M24" s="92" t="s">
        <v>215</v>
      </c>
      <c r="N24" s="92" t="s">
        <v>215</v>
      </c>
      <c r="O24" s="92" t="s">
        <v>215</v>
      </c>
      <c r="P24" s="170">
        <f t="shared" si="6"/>
        <v>34</v>
      </c>
      <c r="Q24" s="170"/>
      <c r="R24" s="92">
        <v>34</v>
      </c>
      <c r="S24" s="92" t="s">
        <v>217</v>
      </c>
      <c r="T24" s="92" t="s">
        <v>217</v>
      </c>
      <c r="U24" s="92" t="s">
        <v>217</v>
      </c>
      <c r="V24" s="92" t="s">
        <v>217</v>
      </c>
      <c r="W24" s="4"/>
      <c r="X24" s="4"/>
      <c r="Y24" s="52"/>
      <c r="Z24" s="7"/>
      <c r="AA24" s="258" t="s">
        <v>378</v>
      </c>
      <c r="AB24" s="258"/>
      <c r="AC24" s="175">
        <f t="shared" si="7"/>
        <v>1757</v>
      </c>
      <c r="AD24" s="176"/>
      <c r="AE24" s="176"/>
      <c r="AF24" s="170">
        <f t="shared" si="8"/>
        <v>898</v>
      </c>
      <c r="AG24" s="170"/>
      <c r="AH24" s="170"/>
      <c r="AI24" s="170">
        <f t="shared" si="9"/>
        <v>859</v>
      </c>
      <c r="AJ24" s="170"/>
      <c r="AK24" s="170">
        <v>273</v>
      </c>
      <c r="AL24" s="170"/>
      <c r="AM24" s="170">
        <v>295</v>
      </c>
      <c r="AN24" s="170"/>
      <c r="AO24" s="170">
        <v>292</v>
      </c>
      <c r="AP24" s="170"/>
      <c r="AQ24" s="170">
        <v>300</v>
      </c>
      <c r="AR24" s="170"/>
      <c r="AS24" s="170">
        <v>333</v>
      </c>
      <c r="AT24" s="170"/>
      <c r="AU24" s="170">
        <v>264</v>
      </c>
      <c r="AV24" s="170"/>
      <c r="AW24" s="295">
        <v>37.4</v>
      </c>
      <c r="AX24" s="295"/>
    </row>
    <row r="25" spans="1:50" ht="19.5" customHeight="1">
      <c r="A25" s="193" t="s">
        <v>327</v>
      </c>
      <c r="B25" s="193"/>
      <c r="C25" s="69">
        <f t="shared" si="4"/>
        <v>2</v>
      </c>
      <c r="D25" s="92">
        <f t="shared" si="5"/>
        <v>2</v>
      </c>
      <c r="E25" s="92" t="s">
        <v>215</v>
      </c>
      <c r="F25" s="92">
        <v>2</v>
      </c>
      <c r="G25" s="92" t="s">
        <v>215</v>
      </c>
      <c r="H25" s="92" t="s">
        <v>215</v>
      </c>
      <c r="I25" s="92" t="s">
        <v>215</v>
      </c>
      <c r="J25" s="92" t="s">
        <v>215</v>
      </c>
      <c r="K25" s="92" t="s">
        <v>215</v>
      </c>
      <c r="L25" s="92" t="s">
        <v>215</v>
      </c>
      <c r="M25" s="92" t="s">
        <v>215</v>
      </c>
      <c r="N25" s="92" t="s">
        <v>215</v>
      </c>
      <c r="O25" s="92" t="s">
        <v>215</v>
      </c>
      <c r="P25" s="170">
        <f t="shared" si="6"/>
        <v>41</v>
      </c>
      <c r="Q25" s="170"/>
      <c r="R25" s="92">
        <v>41</v>
      </c>
      <c r="S25" s="92" t="s">
        <v>217</v>
      </c>
      <c r="T25" s="92" t="s">
        <v>217</v>
      </c>
      <c r="U25" s="92" t="s">
        <v>217</v>
      </c>
      <c r="V25" s="92" t="s">
        <v>217</v>
      </c>
      <c r="W25" s="4"/>
      <c r="X25" s="4"/>
      <c r="Y25" s="52"/>
      <c r="Z25" s="7" t="s">
        <v>80</v>
      </c>
      <c r="AA25" s="258" t="s">
        <v>379</v>
      </c>
      <c r="AB25" s="258"/>
      <c r="AC25" s="175">
        <f t="shared" si="7"/>
        <v>2373</v>
      </c>
      <c r="AD25" s="176"/>
      <c r="AE25" s="176"/>
      <c r="AF25" s="170">
        <f t="shared" si="8"/>
        <v>1210</v>
      </c>
      <c r="AG25" s="170"/>
      <c r="AH25" s="170"/>
      <c r="AI25" s="170">
        <f t="shared" si="9"/>
        <v>1163</v>
      </c>
      <c r="AJ25" s="170"/>
      <c r="AK25" s="170">
        <v>389</v>
      </c>
      <c r="AL25" s="170"/>
      <c r="AM25" s="170">
        <v>398</v>
      </c>
      <c r="AN25" s="170"/>
      <c r="AO25" s="170">
        <v>405</v>
      </c>
      <c r="AP25" s="170"/>
      <c r="AQ25" s="170">
        <v>359</v>
      </c>
      <c r="AR25" s="170"/>
      <c r="AS25" s="170">
        <v>416</v>
      </c>
      <c r="AT25" s="170"/>
      <c r="AU25" s="170">
        <v>406</v>
      </c>
      <c r="AV25" s="170"/>
      <c r="AW25" s="295">
        <v>34.9</v>
      </c>
      <c r="AX25" s="295"/>
    </row>
    <row r="26" spans="1:50" ht="19.5" customHeight="1">
      <c r="A26" s="193"/>
      <c r="B26" s="193"/>
      <c r="C26" s="135"/>
      <c r="D26" s="126"/>
      <c r="E26" s="126"/>
      <c r="F26" s="92"/>
      <c r="G26" s="126"/>
      <c r="H26" s="126"/>
      <c r="I26" s="92"/>
      <c r="J26" s="92"/>
      <c r="K26" s="92"/>
      <c r="L26" s="92"/>
      <c r="M26" s="92"/>
      <c r="N26" s="92"/>
      <c r="O26" s="92"/>
      <c r="P26" s="170"/>
      <c r="Q26" s="170"/>
      <c r="R26" s="92"/>
      <c r="S26" s="92"/>
      <c r="T26" s="92"/>
      <c r="U26" s="92"/>
      <c r="V26" s="92"/>
      <c r="W26" s="4"/>
      <c r="X26" s="4"/>
      <c r="Y26" s="52"/>
      <c r="Z26" s="31"/>
      <c r="AA26" s="258" t="s">
        <v>380</v>
      </c>
      <c r="AB26" s="258"/>
      <c r="AC26" s="175">
        <f t="shared" si="7"/>
        <v>3583</v>
      </c>
      <c r="AD26" s="176"/>
      <c r="AE26" s="176"/>
      <c r="AF26" s="170">
        <f t="shared" si="8"/>
        <v>1814</v>
      </c>
      <c r="AG26" s="170"/>
      <c r="AH26" s="170"/>
      <c r="AI26" s="170">
        <f t="shared" si="9"/>
        <v>1769</v>
      </c>
      <c r="AJ26" s="170"/>
      <c r="AK26" s="170">
        <v>556</v>
      </c>
      <c r="AL26" s="170"/>
      <c r="AM26" s="170">
        <v>558</v>
      </c>
      <c r="AN26" s="170"/>
      <c r="AO26" s="170">
        <v>619</v>
      </c>
      <c r="AP26" s="170"/>
      <c r="AQ26" s="170">
        <v>579</v>
      </c>
      <c r="AR26" s="170"/>
      <c r="AS26" s="170">
        <v>639</v>
      </c>
      <c r="AT26" s="170"/>
      <c r="AU26" s="170">
        <v>632</v>
      </c>
      <c r="AV26" s="170"/>
      <c r="AW26" s="295">
        <v>38.9</v>
      </c>
      <c r="AX26" s="295"/>
    </row>
    <row r="27" spans="1:50" ht="19.5" customHeight="1">
      <c r="A27" s="193" t="s">
        <v>328</v>
      </c>
      <c r="B27" s="193"/>
      <c r="C27" s="69">
        <f aca="true" t="shared" si="10" ref="C27:C34">SUM(D27:E27)</f>
        <v>2</v>
      </c>
      <c r="D27" s="92">
        <f>SUM(F27,H27,J27,L27,N27)</f>
        <v>1</v>
      </c>
      <c r="E27" s="92">
        <f>SUM(G27,I27,K27,M27,O27)</f>
        <v>1</v>
      </c>
      <c r="F27" s="92" t="s">
        <v>215</v>
      </c>
      <c r="G27" s="92" t="s">
        <v>215</v>
      </c>
      <c r="H27" s="92">
        <v>1</v>
      </c>
      <c r="I27" s="92">
        <v>1</v>
      </c>
      <c r="J27" s="92" t="s">
        <v>215</v>
      </c>
      <c r="K27" s="92" t="s">
        <v>215</v>
      </c>
      <c r="L27" s="92" t="s">
        <v>215</v>
      </c>
      <c r="M27" s="92" t="s">
        <v>215</v>
      </c>
      <c r="N27" s="92" t="s">
        <v>215</v>
      </c>
      <c r="O27" s="92" t="s">
        <v>215</v>
      </c>
      <c r="P27" s="170">
        <f aca="true" t="shared" si="11" ref="P27:P34">SUM(R27:V27)</f>
        <v>16</v>
      </c>
      <c r="Q27" s="170"/>
      <c r="R27" s="92" t="s">
        <v>218</v>
      </c>
      <c r="S27" s="92">
        <v>16</v>
      </c>
      <c r="T27" s="92" t="s">
        <v>218</v>
      </c>
      <c r="U27" s="134" t="s">
        <v>218</v>
      </c>
      <c r="V27" s="92" t="s">
        <v>218</v>
      </c>
      <c r="W27" s="4"/>
      <c r="X27" s="4"/>
      <c r="Y27" s="52"/>
      <c r="Z27" s="31"/>
      <c r="AA27" s="258" t="s">
        <v>381</v>
      </c>
      <c r="AB27" s="258"/>
      <c r="AC27" s="175">
        <f t="shared" si="7"/>
        <v>2065</v>
      </c>
      <c r="AD27" s="176"/>
      <c r="AE27" s="176"/>
      <c r="AF27" s="170">
        <f t="shared" si="8"/>
        <v>1081</v>
      </c>
      <c r="AG27" s="170"/>
      <c r="AH27" s="170"/>
      <c r="AI27" s="170">
        <f t="shared" si="9"/>
        <v>984</v>
      </c>
      <c r="AJ27" s="170"/>
      <c r="AK27" s="170">
        <v>363</v>
      </c>
      <c r="AL27" s="170"/>
      <c r="AM27" s="170">
        <v>269</v>
      </c>
      <c r="AN27" s="170"/>
      <c r="AO27" s="170">
        <v>327</v>
      </c>
      <c r="AP27" s="170"/>
      <c r="AQ27" s="170">
        <v>304</v>
      </c>
      <c r="AR27" s="170"/>
      <c r="AS27" s="170">
        <v>391</v>
      </c>
      <c r="AT27" s="170"/>
      <c r="AU27" s="170">
        <v>411</v>
      </c>
      <c r="AV27" s="170"/>
      <c r="AW27" s="295">
        <v>31.8</v>
      </c>
      <c r="AX27" s="295"/>
    </row>
    <row r="28" spans="1:50" ht="19.5" customHeight="1">
      <c r="A28" s="193" t="s">
        <v>329</v>
      </c>
      <c r="B28" s="193"/>
      <c r="C28" s="69">
        <f t="shared" si="10"/>
        <v>4</v>
      </c>
      <c r="D28" s="92">
        <f aca="true" t="shared" si="12" ref="D28:D34">SUM(F28,H28,J28,L28,N28)</f>
        <v>4</v>
      </c>
      <c r="E28" s="92" t="s">
        <v>215</v>
      </c>
      <c r="F28" s="92" t="s">
        <v>215</v>
      </c>
      <c r="G28" s="92" t="s">
        <v>215</v>
      </c>
      <c r="H28" s="92">
        <v>4</v>
      </c>
      <c r="I28" s="92" t="s">
        <v>215</v>
      </c>
      <c r="J28" s="92" t="s">
        <v>215</v>
      </c>
      <c r="K28" s="92" t="s">
        <v>215</v>
      </c>
      <c r="L28" s="92" t="s">
        <v>215</v>
      </c>
      <c r="M28" s="92" t="s">
        <v>215</v>
      </c>
      <c r="N28" s="92" t="s">
        <v>215</v>
      </c>
      <c r="O28" s="92" t="s">
        <v>215</v>
      </c>
      <c r="P28" s="170">
        <f t="shared" si="11"/>
        <v>47</v>
      </c>
      <c r="Q28" s="170"/>
      <c r="R28" s="92" t="s">
        <v>218</v>
      </c>
      <c r="S28" s="92">
        <v>47</v>
      </c>
      <c r="T28" s="92" t="s">
        <v>218</v>
      </c>
      <c r="U28" s="134" t="s">
        <v>218</v>
      </c>
      <c r="V28" s="92" t="s">
        <v>218</v>
      </c>
      <c r="W28" s="4"/>
      <c r="X28" s="4"/>
      <c r="Y28" s="52"/>
      <c r="Z28" s="31"/>
      <c r="AA28" s="258" t="s">
        <v>382</v>
      </c>
      <c r="AB28" s="258"/>
      <c r="AC28" s="175">
        <f t="shared" si="7"/>
        <v>1935</v>
      </c>
      <c r="AD28" s="176"/>
      <c r="AE28" s="176"/>
      <c r="AF28" s="170">
        <f t="shared" si="8"/>
        <v>1019</v>
      </c>
      <c r="AG28" s="170"/>
      <c r="AH28" s="170"/>
      <c r="AI28" s="170">
        <f t="shared" si="9"/>
        <v>916</v>
      </c>
      <c r="AJ28" s="170"/>
      <c r="AK28" s="170">
        <v>322</v>
      </c>
      <c r="AL28" s="170"/>
      <c r="AM28" s="170">
        <v>298</v>
      </c>
      <c r="AN28" s="170"/>
      <c r="AO28" s="170">
        <v>356</v>
      </c>
      <c r="AP28" s="170"/>
      <c r="AQ28" s="170">
        <v>282</v>
      </c>
      <c r="AR28" s="170"/>
      <c r="AS28" s="170">
        <v>341</v>
      </c>
      <c r="AT28" s="170"/>
      <c r="AU28" s="170">
        <v>336</v>
      </c>
      <c r="AV28" s="170"/>
      <c r="AW28" s="295">
        <v>35.8</v>
      </c>
      <c r="AX28" s="295"/>
    </row>
    <row r="29" spans="1:50" ht="19.5" customHeight="1">
      <c r="A29" s="193" t="s">
        <v>330</v>
      </c>
      <c r="B29" s="193"/>
      <c r="C29" s="69">
        <f t="shared" si="10"/>
        <v>8</v>
      </c>
      <c r="D29" s="92">
        <f t="shared" si="12"/>
        <v>8</v>
      </c>
      <c r="E29" s="92" t="s">
        <v>215</v>
      </c>
      <c r="F29" s="92" t="s">
        <v>215</v>
      </c>
      <c r="G29" s="92" t="s">
        <v>215</v>
      </c>
      <c r="H29" s="92">
        <v>8</v>
      </c>
      <c r="I29" s="92" t="s">
        <v>215</v>
      </c>
      <c r="J29" s="92" t="s">
        <v>215</v>
      </c>
      <c r="K29" s="92" t="s">
        <v>215</v>
      </c>
      <c r="L29" s="92" t="s">
        <v>215</v>
      </c>
      <c r="M29" s="92" t="s">
        <v>215</v>
      </c>
      <c r="N29" s="92" t="s">
        <v>215</v>
      </c>
      <c r="O29" s="92" t="s">
        <v>215</v>
      </c>
      <c r="P29" s="170">
        <f t="shared" si="11"/>
        <v>68</v>
      </c>
      <c r="Q29" s="170"/>
      <c r="R29" s="92" t="s">
        <v>218</v>
      </c>
      <c r="S29" s="92">
        <v>68</v>
      </c>
      <c r="T29" s="92" t="s">
        <v>218</v>
      </c>
      <c r="U29" s="134" t="s">
        <v>218</v>
      </c>
      <c r="V29" s="92" t="s">
        <v>218</v>
      </c>
      <c r="W29" s="4"/>
      <c r="X29" s="4"/>
      <c r="Y29" s="52"/>
      <c r="Z29" s="31"/>
      <c r="AA29" s="258" t="s">
        <v>383</v>
      </c>
      <c r="AB29" s="258"/>
      <c r="AC29" s="175">
        <f t="shared" si="7"/>
        <v>2047</v>
      </c>
      <c r="AD29" s="176"/>
      <c r="AE29" s="176"/>
      <c r="AF29" s="170">
        <f t="shared" si="8"/>
        <v>1047</v>
      </c>
      <c r="AG29" s="170"/>
      <c r="AH29" s="170"/>
      <c r="AI29" s="170">
        <f>SUM(AM29,AQ29,AU29)</f>
        <v>1000</v>
      </c>
      <c r="AJ29" s="170"/>
      <c r="AK29" s="170">
        <v>320</v>
      </c>
      <c r="AL29" s="170"/>
      <c r="AM29" s="170">
        <v>291</v>
      </c>
      <c r="AN29" s="170"/>
      <c r="AO29" s="170">
        <v>332</v>
      </c>
      <c r="AP29" s="170"/>
      <c r="AQ29" s="170">
        <v>324</v>
      </c>
      <c r="AR29" s="170"/>
      <c r="AS29" s="170">
        <v>395</v>
      </c>
      <c r="AT29" s="170"/>
      <c r="AU29" s="170">
        <v>385</v>
      </c>
      <c r="AV29" s="170"/>
      <c r="AW29" s="295">
        <v>30.1</v>
      </c>
      <c r="AX29" s="295"/>
    </row>
    <row r="30" spans="1:50" ht="19.5" customHeight="1">
      <c r="A30" s="193" t="s">
        <v>331</v>
      </c>
      <c r="B30" s="193"/>
      <c r="C30" s="69">
        <f t="shared" si="10"/>
        <v>6</v>
      </c>
      <c r="D30" s="92">
        <f t="shared" si="12"/>
        <v>6</v>
      </c>
      <c r="E30" s="92" t="s">
        <v>215</v>
      </c>
      <c r="F30" s="92" t="s">
        <v>215</v>
      </c>
      <c r="G30" s="92" t="s">
        <v>215</v>
      </c>
      <c r="H30" s="92">
        <v>6</v>
      </c>
      <c r="I30" s="92" t="s">
        <v>215</v>
      </c>
      <c r="J30" s="92" t="s">
        <v>215</v>
      </c>
      <c r="K30" s="92" t="s">
        <v>215</v>
      </c>
      <c r="L30" s="92" t="s">
        <v>215</v>
      </c>
      <c r="M30" s="92" t="s">
        <v>215</v>
      </c>
      <c r="N30" s="92" t="s">
        <v>215</v>
      </c>
      <c r="O30" s="92" t="s">
        <v>215</v>
      </c>
      <c r="P30" s="170">
        <f t="shared" si="11"/>
        <v>92</v>
      </c>
      <c r="Q30" s="170"/>
      <c r="R30" s="92" t="s">
        <v>218</v>
      </c>
      <c r="S30" s="92">
        <v>92</v>
      </c>
      <c r="T30" s="92" t="s">
        <v>218</v>
      </c>
      <c r="U30" s="134" t="s">
        <v>218</v>
      </c>
      <c r="V30" s="92" t="s">
        <v>218</v>
      </c>
      <c r="W30" s="4"/>
      <c r="X30" s="4"/>
      <c r="Y30" s="52"/>
      <c r="Z30" s="31"/>
      <c r="AA30" s="258" t="s">
        <v>384</v>
      </c>
      <c r="AB30" s="258"/>
      <c r="AC30" s="175">
        <f t="shared" si="7"/>
        <v>512</v>
      </c>
      <c r="AD30" s="176"/>
      <c r="AE30" s="176"/>
      <c r="AF30" s="170">
        <f t="shared" si="8"/>
        <v>264</v>
      </c>
      <c r="AG30" s="170"/>
      <c r="AH30" s="170"/>
      <c r="AI30" s="170">
        <f>SUM(AM30,AQ30,AU30)</f>
        <v>248</v>
      </c>
      <c r="AJ30" s="170"/>
      <c r="AK30" s="170">
        <v>82</v>
      </c>
      <c r="AL30" s="170"/>
      <c r="AM30" s="170">
        <v>90</v>
      </c>
      <c r="AN30" s="170"/>
      <c r="AO30" s="170">
        <v>89</v>
      </c>
      <c r="AP30" s="170"/>
      <c r="AQ30" s="170">
        <v>74</v>
      </c>
      <c r="AR30" s="170"/>
      <c r="AS30" s="170">
        <v>93</v>
      </c>
      <c r="AT30" s="170"/>
      <c r="AU30" s="170">
        <v>84</v>
      </c>
      <c r="AV30" s="170"/>
      <c r="AW30" s="295">
        <v>36.6</v>
      </c>
      <c r="AX30" s="295"/>
    </row>
    <row r="31" spans="1:50" ht="19.5" customHeight="1">
      <c r="A31" s="193" t="s">
        <v>332</v>
      </c>
      <c r="B31" s="193"/>
      <c r="C31" s="69">
        <f t="shared" si="10"/>
        <v>9</v>
      </c>
      <c r="D31" s="92">
        <f t="shared" si="12"/>
        <v>9</v>
      </c>
      <c r="E31" s="92" t="s">
        <v>215</v>
      </c>
      <c r="F31" s="92" t="s">
        <v>215</v>
      </c>
      <c r="G31" s="92" t="s">
        <v>215</v>
      </c>
      <c r="H31" s="92">
        <v>9</v>
      </c>
      <c r="I31" s="92" t="s">
        <v>215</v>
      </c>
      <c r="J31" s="92" t="s">
        <v>215</v>
      </c>
      <c r="K31" s="92" t="s">
        <v>215</v>
      </c>
      <c r="L31" s="92" t="s">
        <v>215</v>
      </c>
      <c r="M31" s="92" t="s">
        <v>215</v>
      </c>
      <c r="N31" s="92" t="s">
        <v>215</v>
      </c>
      <c r="O31" s="92" t="s">
        <v>215</v>
      </c>
      <c r="P31" s="170">
        <f t="shared" si="11"/>
        <v>65</v>
      </c>
      <c r="Q31" s="170"/>
      <c r="R31" s="92" t="s">
        <v>218</v>
      </c>
      <c r="S31" s="92">
        <v>65</v>
      </c>
      <c r="T31" s="92" t="s">
        <v>218</v>
      </c>
      <c r="U31" s="134" t="s">
        <v>218</v>
      </c>
      <c r="V31" s="92" t="s">
        <v>218</v>
      </c>
      <c r="W31" s="4"/>
      <c r="X31" s="4"/>
      <c r="Y31" s="52"/>
      <c r="Z31" s="7"/>
      <c r="AA31" s="256"/>
      <c r="AB31" s="256"/>
      <c r="AC31" s="175"/>
      <c r="AD31" s="176"/>
      <c r="AE31" s="176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0"/>
      <c r="AT31" s="170"/>
      <c r="AU31" s="170"/>
      <c r="AV31" s="170"/>
      <c r="AW31" s="295"/>
      <c r="AX31" s="295"/>
    </row>
    <row r="32" spans="1:50" ht="19.5" customHeight="1">
      <c r="A32" s="193" t="s">
        <v>333</v>
      </c>
      <c r="B32" s="193"/>
      <c r="C32" s="69">
        <f t="shared" si="10"/>
        <v>6</v>
      </c>
      <c r="D32" s="92">
        <f t="shared" si="12"/>
        <v>6</v>
      </c>
      <c r="E32" s="92" t="s">
        <v>215</v>
      </c>
      <c r="F32" s="92" t="s">
        <v>215</v>
      </c>
      <c r="G32" s="92" t="s">
        <v>215</v>
      </c>
      <c r="H32" s="92">
        <v>6</v>
      </c>
      <c r="I32" s="92" t="s">
        <v>215</v>
      </c>
      <c r="J32" s="92" t="s">
        <v>215</v>
      </c>
      <c r="K32" s="92" t="s">
        <v>215</v>
      </c>
      <c r="L32" s="92" t="s">
        <v>215</v>
      </c>
      <c r="M32" s="92" t="s">
        <v>215</v>
      </c>
      <c r="N32" s="92" t="s">
        <v>215</v>
      </c>
      <c r="O32" s="92" t="s">
        <v>215</v>
      </c>
      <c r="P32" s="170">
        <f t="shared" si="11"/>
        <v>54</v>
      </c>
      <c r="Q32" s="170"/>
      <c r="R32" s="92" t="s">
        <v>218</v>
      </c>
      <c r="S32" s="92">
        <v>54</v>
      </c>
      <c r="T32" s="92" t="s">
        <v>218</v>
      </c>
      <c r="U32" s="134" t="s">
        <v>218</v>
      </c>
      <c r="V32" s="92" t="s">
        <v>218</v>
      </c>
      <c r="W32" s="4"/>
      <c r="X32" s="4"/>
      <c r="Y32" s="52"/>
      <c r="Z32" s="285" t="s">
        <v>359</v>
      </c>
      <c r="AA32" s="285"/>
      <c r="AB32" s="285"/>
      <c r="AC32" s="175">
        <f>SUM(AF32:AJ32)</f>
        <v>525</v>
      </c>
      <c r="AD32" s="176"/>
      <c r="AE32" s="176"/>
      <c r="AF32" s="170">
        <f>SUM(AK32,AO32,AS32)</f>
        <v>272</v>
      </c>
      <c r="AG32" s="170"/>
      <c r="AH32" s="170"/>
      <c r="AI32" s="170">
        <f>SUM(AM32,AQ32,AU32)</f>
        <v>253</v>
      </c>
      <c r="AJ32" s="170"/>
      <c r="AK32" s="170">
        <v>90</v>
      </c>
      <c r="AL32" s="170"/>
      <c r="AM32" s="170">
        <v>83</v>
      </c>
      <c r="AN32" s="170"/>
      <c r="AO32" s="170">
        <v>91</v>
      </c>
      <c r="AP32" s="170"/>
      <c r="AQ32" s="170">
        <v>88</v>
      </c>
      <c r="AR32" s="170"/>
      <c r="AS32" s="170">
        <v>91</v>
      </c>
      <c r="AT32" s="170"/>
      <c r="AU32" s="170">
        <v>82</v>
      </c>
      <c r="AV32" s="170"/>
      <c r="AW32" s="295">
        <v>43.8</v>
      </c>
      <c r="AX32" s="295"/>
    </row>
    <row r="33" spans="1:50" ht="19.5" customHeight="1">
      <c r="A33" s="193" t="s">
        <v>334</v>
      </c>
      <c r="B33" s="193"/>
      <c r="C33" s="69">
        <f t="shared" si="10"/>
        <v>13</v>
      </c>
      <c r="D33" s="92">
        <f t="shared" si="12"/>
        <v>13</v>
      </c>
      <c r="E33" s="92" t="s">
        <v>215</v>
      </c>
      <c r="F33" s="92" t="s">
        <v>215</v>
      </c>
      <c r="G33" s="92" t="s">
        <v>215</v>
      </c>
      <c r="H33" s="92">
        <v>13</v>
      </c>
      <c r="I33" s="92" t="s">
        <v>215</v>
      </c>
      <c r="J33" s="92" t="s">
        <v>215</v>
      </c>
      <c r="K33" s="92" t="s">
        <v>215</v>
      </c>
      <c r="L33" s="92" t="s">
        <v>215</v>
      </c>
      <c r="M33" s="92" t="s">
        <v>215</v>
      </c>
      <c r="N33" s="92" t="s">
        <v>215</v>
      </c>
      <c r="O33" s="92" t="s">
        <v>215</v>
      </c>
      <c r="P33" s="170">
        <f t="shared" si="11"/>
        <v>68</v>
      </c>
      <c r="Q33" s="170"/>
      <c r="R33" s="92" t="s">
        <v>218</v>
      </c>
      <c r="S33" s="92">
        <v>68</v>
      </c>
      <c r="T33" s="92" t="s">
        <v>218</v>
      </c>
      <c r="U33" s="134" t="s">
        <v>218</v>
      </c>
      <c r="V33" s="92" t="s">
        <v>218</v>
      </c>
      <c r="W33" s="4"/>
      <c r="X33" s="4"/>
      <c r="Y33" s="52"/>
      <c r="Z33" s="285" t="s">
        <v>360</v>
      </c>
      <c r="AA33" s="285"/>
      <c r="AB33" s="285"/>
      <c r="AC33" s="175">
        <f>SUM(AF33:AJ33)</f>
        <v>152</v>
      </c>
      <c r="AD33" s="176"/>
      <c r="AE33" s="176"/>
      <c r="AF33" s="170">
        <f>SUM(AK33,AO33,AS33)</f>
        <v>48</v>
      </c>
      <c r="AG33" s="170"/>
      <c r="AH33" s="170"/>
      <c r="AI33" s="170">
        <f>SUM(AM33,AQ33,AU33)</f>
        <v>104</v>
      </c>
      <c r="AJ33" s="170"/>
      <c r="AK33" s="170">
        <v>12</v>
      </c>
      <c r="AL33" s="170"/>
      <c r="AM33" s="170">
        <v>28</v>
      </c>
      <c r="AN33" s="170"/>
      <c r="AO33" s="170">
        <v>15</v>
      </c>
      <c r="AP33" s="170"/>
      <c r="AQ33" s="170">
        <v>40</v>
      </c>
      <c r="AR33" s="170"/>
      <c r="AS33" s="170">
        <v>21</v>
      </c>
      <c r="AT33" s="170"/>
      <c r="AU33" s="170">
        <v>36</v>
      </c>
      <c r="AV33" s="170"/>
      <c r="AW33" s="295">
        <v>25.3</v>
      </c>
      <c r="AX33" s="295"/>
    </row>
    <row r="34" spans="1:50" ht="19.5" customHeight="1">
      <c r="A34" s="193" t="s">
        <v>335</v>
      </c>
      <c r="B34" s="193"/>
      <c r="C34" s="69">
        <f t="shared" si="10"/>
        <v>2</v>
      </c>
      <c r="D34" s="92">
        <f t="shared" si="12"/>
        <v>2</v>
      </c>
      <c r="E34" s="92" t="s">
        <v>215</v>
      </c>
      <c r="F34" s="92" t="s">
        <v>215</v>
      </c>
      <c r="G34" s="92" t="s">
        <v>215</v>
      </c>
      <c r="H34" s="92">
        <v>2</v>
      </c>
      <c r="I34" s="92" t="s">
        <v>215</v>
      </c>
      <c r="J34" s="92" t="s">
        <v>215</v>
      </c>
      <c r="K34" s="92" t="s">
        <v>215</v>
      </c>
      <c r="L34" s="92" t="s">
        <v>215</v>
      </c>
      <c r="M34" s="92" t="s">
        <v>215</v>
      </c>
      <c r="N34" s="92" t="s">
        <v>215</v>
      </c>
      <c r="O34" s="92" t="s">
        <v>215</v>
      </c>
      <c r="P34" s="170">
        <f t="shared" si="11"/>
        <v>14</v>
      </c>
      <c r="Q34" s="170"/>
      <c r="R34" s="92" t="s">
        <v>218</v>
      </c>
      <c r="S34" s="92">
        <v>14</v>
      </c>
      <c r="T34" s="92" t="s">
        <v>218</v>
      </c>
      <c r="U34" s="134" t="s">
        <v>218</v>
      </c>
      <c r="V34" s="92" t="s">
        <v>218</v>
      </c>
      <c r="W34" s="4"/>
      <c r="X34" s="4"/>
      <c r="Y34" s="52"/>
      <c r="Z34" s="13"/>
      <c r="AA34" s="210"/>
      <c r="AB34" s="210"/>
      <c r="AC34" s="307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</row>
    <row r="35" spans="1:50" ht="19.5" customHeight="1">
      <c r="A35" s="171"/>
      <c r="B35" s="171"/>
      <c r="C35" s="98"/>
      <c r="D35" s="136"/>
      <c r="E35" s="136"/>
      <c r="F35" s="137"/>
      <c r="G35" s="136"/>
      <c r="H35" s="136"/>
      <c r="I35" s="137"/>
      <c r="J35" s="137"/>
      <c r="K35" s="82"/>
      <c r="L35" s="82"/>
      <c r="M35" s="82"/>
      <c r="N35" s="82"/>
      <c r="O35" s="82"/>
      <c r="P35" s="289"/>
      <c r="Q35" s="289"/>
      <c r="R35" s="97"/>
      <c r="S35" s="97"/>
      <c r="T35" s="97"/>
      <c r="U35" s="97"/>
      <c r="V35" s="97"/>
      <c r="W35" s="31"/>
      <c r="X35" s="31"/>
      <c r="Y35" s="52"/>
      <c r="Z35" s="82" t="s">
        <v>414</v>
      </c>
      <c r="AA35" s="18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</row>
    <row r="36" spans="1:50" ht="19.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52"/>
      <c r="R36" s="52"/>
      <c r="S36" s="52"/>
      <c r="T36" s="52"/>
      <c r="U36" s="52"/>
      <c r="V36" s="52"/>
      <c r="W36" s="31"/>
      <c r="X36" s="31"/>
      <c r="Y36" s="52"/>
      <c r="AA36" s="52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</row>
    <row r="37" spans="1:50" ht="19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2"/>
      <c r="T37" s="52"/>
      <c r="U37" s="52"/>
      <c r="V37" s="52"/>
      <c r="W37" s="52"/>
      <c r="X37" s="52"/>
      <c r="Y37" s="52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</row>
    <row r="38" spans="1:50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177" t="s">
        <v>390</v>
      </c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</row>
    <row r="39" spans="1:50" ht="19.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"/>
    </row>
    <row r="40" spans="1:50" ht="19.5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193" t="s">
        <v>415</v>
      </c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</row>
    <row r="41" spans="1:50" ht="19.5" customHeight="1" thickBo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</row>
    <row r="42" spans="1:50" ht="19.5" customHeight="1">
      <c r="A42" s="193" t="s">
        <v>290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52"/>
      <c r="Z42" s="290" t="s">
        <v>401</v>
      </c>
      <c r="AA42" s="266"/>
      <c r="AB42" s="276" t="s">
        <v>398</v>
      </c>
      <c r="AC42" s="282"/>
      <c r="AD42" s="282"/>
      <c r="AE42" s="282"/>
      <c r="AF42" s="282"/>
      <c r="AG42" s="282"/>
      <c r="AH42" s="282"/>
      <c r="AI42" s="282"/>
      <c r="AJ42" s="282"/>
      <c r="AK42" s="282"/>
      <c r="AL42" s="282"/>
      <c r="AM42" s="291"/>
      <c r="AN42" s="276" t="s">
        <v>399</v>
      </c>
      <c r="AO42" s="282"/>
      <c r="AP42" s="282"/>
      <c r="AQ42" s="282"/>
      <c r="AR42" s="282"/>
      <c r="AS42" s="282"/>
      <c r="AT42" s="282"/>
      <c r="AU42" s="282"/>
      <c r="AV42" s="282"/>
      <c r="AW42" s="282"/>
      <c r="AX42" s="282"/>
    </row>
    <row r="43" spans="1:50" ht="19.5" customHeight="1" thickBo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2"/>
      <c r="Z43" s="252" t="s">
        <v>402</v>
      </c>
      <c r="AA43" s="253"/>
      <c r="AB43" s="283" t="s">
        <v>273</v>
      </c>
      <c r="AC43" s="284"/>
      <c r="AD43" s="238" t="s">
        <v>396</v>
      </c>
      <c r="AE43" s="270"/>
      <c r="AF43" s="270"/>
      <c r="AG43" s="270"/>
      <c r="AH43" s="239"/>
      <c r="AI43" s="238" t="s">
        <v>397</v>
      </c>
      <c r="AJ43" s="270"/>
      <c r="AK43" s="270"/>
      <c r="AL43" s="270"/>
      <c r="AM43" s="239"/>
      <c r="AN43" s="283" t="s">
        <v>277</v>
      </c>
      <c r="AO43" s="284"/>
      <c r="AP43" s="277" t="s">
        <v>416</v>
      </c>
      <c r="AQ43" s="277" t="s">
        <v>417</v>
      </c>
      <c r="AR43" s="277" t="s">
        <v>418</v>
      </c>
      <c r="AS43" s="277" t="s">
        <v>419</v>
      </c>
      <c r="AT43" s="277" t="s">
        <v>420</v>
      </c>
      <c r="AU43" s="277" t="s">
        <v>421</v>
      </c>
      <c r="AV43" s="277" t="s">
        <v>422</v>
      </c>
      <c r="AW43" s="283" t="s">
        <v>400</v>
      </c>
      <c r="AX43" s="293"/>
    </row>
    <row r="44" spans="1:50" ht="19.5" customHeight="1">
      <c r="A44" s="266" t="s">
        <v>317</v>
      </c>
      <c r="B44" s="272"/>
      <c r="C44" s="182" t="s">
        <v>345</v>
      </c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178"/>
      <c r="Q44" s="265" t="s">
        <v>348</v>
      </c>
      <c r="R44" s="266"/>
      <c r="S44" s="179" t="s">
        <v>347</v>
      </c>
      <c r="T44" s="179"/>
      <c r="U44" s="179"/>
      <c r="V44" s="179"/>
      <c r="W44" s="179"/>
      <c r="X44" s="182"/>
      <c r="Y44" s="52"/>
      <c r="Z44" s="286" t="s">
        <v>395</v>
      </c>
      <c r="AA44" s="250"/>
      <c r="AB44" s="267"/>
      <c r="AC44" s="268"/>
      <c r="AD44" s="238" t="s">
        <v>7</v>
      </c>
      <c r="AE44" s="239"/>
      <c r="AF44" s="24" t="s">
        <v>89</v>
      </c>
      <c r="AG44" s="24" t="s">
        <v>90</v>
      </c>
      <c r="AH44" s="24" t="s">
        <v>91</v>
      </c>
      <c r="AI44" s="238" t="s">
        <v>7</v>
      </c>
      <c r="AJ44" s="239"/>
      <c r="AK44" s="24" t="s">
        <v>89</v>
      </c>
      <c r="AL44" s="24" t="s">
        <v>90</v>
      </c>
      <c r="AM44" s="24" t="s">
        <v>91</v>
      </c>
      <c r="AN44" s="267"/>
      <c r="AO44" s="268"/>
      <c r="AP44" s="274"/>
      <c r="AQ44" s="274"/>
      <c r="AR44" s="274"/>
      <c r="AS44" s="274"/>
      <c r="AT44" s="274"/>
      <c r="AU44" s="274"/>
      <c r="AV44" s="274"/>
      <c r="AW44" s="267"/>
      <c r="AX44" s="294"/>
    </row>
    <row r="45" spans="1:50" ht="19.5" customHeight="1">
      <c r="A45" s="253" t="s">
        <v>318</v>
      </c>
      <c r="B45" s="271"/>
      <c r="C45" s="181" t="s">
        <v>277</v>
      </c>
      <c r="D45" s="181"/>
      <c r="E45" s="181"/>
      <c r="F45" s="181" t="s">
        <v>81</v>
      </c>
      <c r="G45" s="181"/>
      <c r="H45" s="181" t="s">
        <v>82</v>
      </c>
      <c r="I45" s="181"/>
      <c r="J45" s="181" t="s">
        <v>240</v>
      </c>
      <c r="K45" s="181"/>
      <c r="L45" s="181" t="s">
        <v>191</v>
      </c>
      <c r="M45" s="181"/>
      <c r="N45" s="273" t="s">
        <v>346</v>
      </c>
      <c r="O45" s="181" t="s">
        <v>83</v>
      </c>
      <c r="P45" s="181"/>
      <c r="Q45" s="267"/>
      <c r="R45" s="268"/>
      <c r="S45" s="181" t="s">
        <v>2</v>
      </c>
      <c r="T45" s="181" t="s">
        <v>84</v>
      </c>
      <c r="U45" s="181"/>
      <c r="V45" s="44" t="s">
        <v>85</v>
      </c>
      <c r="W45" s="181" t="s">
        <v>72</v>
      </c>
      <c r="X45" s="183"/>
      <c r="Y45" s="52"/>
      <c r="Z45" s="254"/>
      <c r="AA45" s="255"/>
      <c r="AB45" s="292"/>
      <c r="AC45" s="254"/>
      <c r="AD45" s="254"/>
      <c r="AE45" s="254"/>
      <c r="AF45" s="5"/>
      <c r="AG45" s="5"/>
      <c r="AH45" s="5"/>
      <c r="AI45" s="254"/>
      <c r="AJ45" s="254"/>
      <c r="AK45" s="5"/>
      <c r="AL45" s="5"/>
      <c r="AM45" s="5"/>
      <c r="AN45" s="254"/>
      <c r="AO45" s="254"/>
      <c r="AP45" s="5"/>
      <c r="AQ45" s="5"/>
      <c r="AR45" s="5"/>
      <c r="AS45" s="5"/>
      <c r="AT45" s="5"/>
      <c r="AU45" s="5"/>
      <c r="AV45" s="5"/>
      <c r="AW45" s="254"/>
      <c r="AX45" s="254"/>
    </row>
    <row r="46" spans="1:50" ht="19.5" customHeight="1">
      <c r="A46" s="268" t="s">
        <v>319</v>
      </c>
      <c r="B46" s="274"/>
      <c r="C46" s="24" t="s">
        <v>7</v>
      </c>
      <c r="D46" s="24" t="s">
        <v>8</v>
      </c>
      <c r="E46" s="24" t="s">
        <v>9</v>
      </c>
      <c r="F46" s="24" t="s">
        <v>8</v>
      </c>
      <c r="G46" s="24" t="s">
        <v>9</v>
      </c>
      <c r="H46" s="24" t="s">
        <v>8</v>
      </c>
      <c r="I46" s="24" t="s">
        <v>9</v>
      </c>
      <c r="J46" s="24" t="s">
        <v>8</v>
      </c>
      <c r="K46" s="24" t="s">
        <v>9</v>
      </c>
      <c r="L46" s="24" t="s">
        <v>8</v>
      </c>
      <c r="M46" s="24" t="s">
        <v>9</v>
      </c>
      <c r="N46" s="169"/>
      <c r="O46" s="24" t="s">
        <v>8</v>
      </c>
      <c r="P46" s="24" t="s">
        <v>9</v>
      </c>
      <c r="Q46" s="24" t="s">
        <v>8</v>
      </c>
      <c r="R46" s="24" t="s">
        <v>9</v>
      </c>
      <c r="S46" s="181"/>
      <c r="T46" s="24" t="s">
        <v>8</v>
      </c>
      <c r="U46" s="24" t="s">
        <v>9</v>
      </c>
      <c r="V46" s="43" t="s">
        <v>86</v>
      </c>
      <c r="W46" s="24" t="s">
        <v>8</v>
      </c>
      <c r="X46" s="25" t="s">
        <v>9</v>
      </c>
      <c r="Y46" s="52"/>
      <c r="Z46" s="252" t="s">
        <v>293</v>
      </c>
      <c r="AA46" s="253"/>
      <c r="AB46" s="216">
        <f>SUM(AD46,AI46)</f>
        <v>62</v>
      </c>
      <c r="AC46" s="213"/>
      <c r="AD46" s="211">
        <f>SUM(AF46:AH46)</f>
        <v>61</v>
      </c>
      <c r="AE46" s="211"/>
      <c r="AF46" s="77">
        <v>50</v>
      </c>
      <c r="AG46" s="77">
        <v>5</v>
      </c>
      <c r="AH46" s="77">
        <v>6</v>
      </c>
      <c r="AI46" s="211">
        <f>SUM(AK46:AM46)</f>
        <v>1</v>
      </c>
      <c r="AJ46" s="211"/>
      <c r="AK46" s="77">
        <v>1</v>
      </c>
      <c r="AL46" s="77" t="s">
        <v>356</v>
      </c>
      <c r="AM46" s="77" t="s">
        <v>353</v>
      </c>
      <c r="AN46" s="211">
        <f>SUM(AP46:AX46)</f>
        <v>87</v>
      </c>
      <c r="AO46" s="211"/>
      <c r="AP46" s="77">
        <v>42</v>
      </c>
      <c r="AQ46" s="77">
        <v>4</v>
      </c>
      <c r="AR46" s="77">
        <v>2</v>
      </c>
      <c r="AS46" s="77">
        <v>10</v>
      </c>
      <c r="AT46" s="77">
        <v>15</v>
      </c>
      <c r="AU46" s="77">
        <v>8</v>
      </c>
      <c r="AV46" s="77">
        <v>2</v>
      </c>
      <c r="AW46" s="211">
        <v>4</v>
      </c>
      <c r="AX46" s="211"/>
    </row>
    <row r="47" spans="1:50" ht="19.5" customHeight="1">
      <c r="A47" s="254"/>
      <c r="B47" s="25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2"/>
      <c r="Z47" s="252" t="s">
        <v>296</v>
      </c>
      <c r="AA47" s="253"/>
      <c r="AB47" s="216">
        <f>SUM(AD47,AI47)</f>
        <v>62</v>
      </c>
      <c r="AC47" s="213"/>
      <c r="AD47" s="211">
        <f>SUM(AF47:AH47)</f>
        <v>61</v>
      </c>
      <c r="AE47" s="211"/>
      <c r="AF47" s="77">
        <v>50</v>
      </c>
      <c r="AG47" s="77">
        <v>5</v>
      </c>
      <c r="AH47" s="77">
        <v>6</v>
      </c>
      <c r="AI47" s="211">
        <f>SUM(AK47:AM47)</f>
        <v>1</v>
      </c>
      <c r="AJ47" s="211"/>
      <c r="AK47" s="77">
        <v>1</v>
      </c>
      <c r="AL47" s="77" t="s">
        <v>393</v>
      </c>
      <c r="AM47" s="77" t="s">
        <v>353</v>
      </c>
      <c r="AN47" s="211">
        <f>SUM(AP47:AX47)</f>
        <v>85</v>
      </c>
      <c r="AO47" s="211"/>
      <c r="AP47" s="77">
        <v>42</v>
      </c>
      <c r="AQ47" s="77">
        <v>4</v>
      </c>
      <c r="AR47" s="77">
        <v>2</v>
      </c>
      <c r="AS47" s="77">
        <v>10</v>
      </c>
      <c r="AT47" s="77">
        <v>15</v>
      </c>
      <c r="AU47" s="77">
        <v>6</v>
      </c>
      <c r="AV47" s="77">
        <v>2</v>
      </c>
      <c r="AW47" s="211">
        <v>4</v>
      </c>
      <c r="AX47" s="211"/>
    </row>
    <row r="48" spans="1:50" ht="19.5" customHeight="1">
      <c r="A48" s="252" t="s">
        <v>293</v>
      </c>
      <c r="B48" s="253"/>
      <c r="C48" s="92">
        <f>SUM(D48:E48)</f>
        <v>2273</v>
      </c>
      <c r="D48" s="92">
        <v>1547</v>
      </c>
      <c r="E48" s="92">
        <v>726</v>
      </c>
      <c r="F48" s="92">
        <v>105</v>
      </c>
      <c r="G48" s="92" t="s">
        <v>215</v>
      </c>
      <c r="H48" s="92">
        <v>106</v>
      </c>
      <c r="I48" s="92" t="s">
        <v>215</v>
      </c>
      <c r="J48" s="92">
        <v>1324</v>
      </c>
      <c r="K48" s="92">
        <v>630</v>
      </c>
      <c r="L48" s="92">
        <v>1</v>
      </c>
      <c r="M48" s="92" t="s">
        <v>215</v>
      </c>
      <c r="N48" s="92">
        <v>73</v>
      </c>
      <c r="O48" s="92">
        <v>11</v>
      </c>
      <c r="P48" s="92">
        <v>23</v>
      </c>
      <c r="Q48" s="92">
        <v>20</v>
      </c>
      <c r="R48" s="92">
        <v>25</v>
      </c>
      <c r="S48" s="92">
        <f>SUM(T48:X48)</f>
        <v>461</v>
      </c>
      <c r="T48" s="92">
        <v>31</v>
      </c>
      <c r="U48" s="92">
        <v>41</v>
      </c>
      <c r="V48" s="92">
        <v>17</v>
      </c>
      <c r="W48" s="92">
        <v>90</v>
      </c>
      <c r="X48" s="92">
        <v>282</v>
      </c>
      <c r="Y48" s="52"/>
      <c r="Z48" s="252" t="s">
        <v>297</v>
      </c>
      <c r="AA48" s="253"/>
      <c r="AB48" s="216">
        <f>SUM(AD48,AI48)</f>
        <v>62</v>
      </c>
      <c r="AC48" s="213"/>
      <c r="AD48" s="211">
        <f>SUM(AF48:AH48)</f>
        <v>61</v>
      </c>
      <c r="AE48" s="211"/>
      <c r="AF48" s="77">
        <v>50</v>
      </c>
      <c r="AG48" s="77">
        <v>5</v>
      </c>
      <c r="AH48" s="77">
        <v>6</v>
      </c>
      <c r="AI48" s="211">
        <f>SUM(AK48:AM48)</f>
        <v>1</v>
      </c>
      <c r="AJ48" s="211"/>
      <c r="AK48" s="77">
        <v>1</v>
      </c>
      <c r="AL48" s="77" t="s">
        <v>356</v>
      </c>
      <c r="AM48" s="77" t="s">
        <v>355</v>
      </c>
      <c r="AN48" s="211">
        <f>SUM(AP48:AX48)</f>
        <v>85</v>
      </c>
      <c r="AO48" s="211"/>
      <c r="AP48" s="77">
        <v>43</v>
      </c>
      <c r="AQ48" s="77">
        <v>4</v>
      </c>
      <c r="AR48" s="77">
        <v>2</v>
      </c>
      <c r="AS48" s="77">
        <v>10</v>
      </c>
      <c r="AT48" s="77">
        <v>15</v>
      </c>
      <c r="AU48" s="77">
        <v>5</v>
      </c>
      <c r="AV48" s="77">
        <v>2</v>
      </c>
      <c r="AW48" s="211">
        <v>4</v>
      </c>
      <c r="AX48" s="211"/>
    </row>
    <row r="49" spans="1:50" ht="19.5" customHeight="1">
      <c r="A49" s="252" t="s">
        <v>296</v>
      </c>
      <c r="B49" s="253"/>
      <c r="C49" s="92">
        <f>SUM(D49:E49)</f>
        <v>2297</v>
      </c>
      <c r="D49" s="92">
        <v>1565</v>
      </c>
      <c r="E49" s="92">
        <v>732</v>
      </c>
      <c r="F49" s="92">
        <v>105</v>
      </c>
      <c r="G49" s="92" t="s">
        <v>215</v>
      </c>
      <c r="H49" s="92">
        <v>106</v>
      </c>
      <c r="I49" s="92" t="s">
        <v>215</v>
      </c>
      <c r="J49" s="92">
        <v>1339</v>
      </c>
      <c r="K49" s="92">
        <v>638</v>
      </c>
      <c r="L49" s="92">
        <v>1</v>
      </c>
      <c r="M49" s="92" t="s">
        <v>215</v>
      </c>
      <c r="N49" s="92">
        <v>75</v>
      </c>
      <c r="O49" s="92">
        <v>14</v>
      </c>
      <c r="P49" s="92">
        <v>19</v>
      </c>
      <c r="Q49" s="92">
        <v>33</v>
      </c>
      <c r="R49" s="92">
        <v>32</v>
      </c>
      <c r="S49" s="92">
        <f>SUM(T49:X49)</f>
        <v>460</v>
      </c>
      <c r="T49" s="92">
        <v>30</v>
      </c>
      <c r="U49" s="92">
        <v>41</v>
      </c>
      <c r="V49" s="92">
        <v>17</v>
      </c>
      <c r="W49" s="92">
        <v>93</v>
      </c>
      <c r="X49" s="92">
        <v>279</v>
      </c>
      <c r="Y49" s="52"/>
      <c r="Z49" s="252" t="s">
        <v>298</v>
      </c>
      <c r="AA49" s="253"/>
      <c r="AB49" s="216">
        <f>SUM(AD49,AI49)</f>
        <v>62</v>
      </c>
      <c r="AC49" s="213"/>
      <c r="AD49" s="211">
        <f>SUM(AF49:AH49)</f>
        <v>61</v>
      </c>
      <c r="AE49" s="211"/>
      <c r="AF49" s="77">
        <v>50</v>
      </c>
      <c r="AG49" s="77">
        <v>5</v>
      </c>
      <c r="AH49" s="77">
        <v>6</v>
      </c>
      <c r="AI49" s="211">
        <f>SUM(AK49:AM49)</f>
        <v>1</v>
      </c>
      <c r="AJ49" s="211"/>
      <c r="AK49" s="77">
        <v>1</v>
      </c>
      <c r="AL49" s="77" t="s">
        <v>355</v>
      </c>
      <c r="AM49" s="77" t="s">
        <v>350</v>
      </c>
      <c r="AN49" s="211">
        <f>SUM(AP49:AX49)</f>
        <v>84</v>
      </c>
      <c r="AO49" s="211"/>
      <c r="AP49" s="77">
        <v>43</v>
      </c>
      <c r="AQ49" s="77">
        <v>4</v>
      </c>
      <c r="AR49" s="77">
        <v>2</v>
      </c>
      <c r="AS49" s="77">
        <v>10</v>
      </c>
      <c r="AT49" s="77">
        <v>15</v>
      </c>
      <c r="AU49" s="77">
        <v>4</v>
      </c>
      <c r="AV49" s="77">
        <v>2</v>
      </c>
      <c r="AW49" s="211">
        <v>4</v>
      </c>
      <c r="AX49" s="211"/>
    </row>
    <row r="50" spans="1:50" ht="19.5" customHeight="1">
      <c r="A50" s="252" t="s">
        <v>297</v>
      </c>
      <c r="B50" s="253"/>
      <c r="C50" s="92">
        <f>SUM(D50:E50)</f>
        <v>2334</v>
      </c>
      <c r="D50" s="92">
        <v>1560</v>
      </c>
      <c r="E50" s="92">
        <v>774</v>
      </c>
      <c r="F50" s="92">
        <v>105</v>
      </c>
      <c r="G50" s="92" t="s">
        <v>215</v>
      </c>
      <c r="H50" s="92">
        <v>107</v>
      </c>
      <c r="I50" s="92" t="s">
        <v>215</v>
      </c>
      <c r="J50" s="92">
        <v>1335</v>
      </c>
      <c r="K50" s="92">
        <v>672</v>
      </c>
      <c r="L50" s="92" t="s">
        <v>215</v>
      </c>
      <c r="M50" s="92" t="s">
        <v>349</v>
      </c>
      <c r="N50" s="92">
        <v>78</v>
      </c>
      <c r="O50" s="92">
        <v>13</v>
      </c>
      <c r="P50" s="92">
        <v>24</v>
      </c>
      <c r="Q50" s="92">
        <v>33</v>
      </c>
      <c r="R50" s="92">
        <v>29</v>
      </c>
      <c r="S50" s="92">
        <f>SUM(T50:X50)</f>
        <v>448</v>
      </c>
      <c r="T50" s="92">
        <v>31</v>
      </c>
      <c r="U50" s="92">
        <v>40</v>
      </c>
      <c r="V50" s="92">
        <v>18</v>
      </c>
      <c r="W50" s="92">
        <v>83</v>
      </c>
      <c r="X50" s="92">
        <v>276</v>
      </c>
      <c r="Y50" s="52"/>
      <c r="Z50" s="262" t="s">
        <v>299</v>
      </c>
      <c r="AA50" s="263"/>
      <c r="AB50" s="219">
        <f>SUM(AD50,AI50)</f>
        <v>62</v>
      </c>
      <c r="AC50" s="220"/>
      <c r="AD50" s="221">
        <f>SUM(AF50:AH50)</f>
        <v>61</v>
      </c>
      <c r="AE50" s="221"/>
      <c r="AF50" s="101">
        <v>50</v>
      </c>
      <c r="AG50" s="101">
        <v>5</v>
      </c>
      <c r="AH50" s="101">
        <v>6</v>
      </c>
      <c r="AI50" s="221">
        <f>SUM(AK50:AM50)</f>
        <v>1</v>
      </c>
      <c r="AJ50" s="221"/>
      <c r="AK50" s="101">
        <v>1</v>
      </c>
      <c r="AL50" s="101" t="s">
        <v>358</v>
      </c>
      <c r="AM50" s="101" t="s">
        <v>358</v>
      </c>
      <c r="AN50" s="221">
        <f>SUM(AP50:AX50)</f>
        <v>83</v>
      </c>
      <c r="AO50" s="221"/>
      <c r="AP50" s="101">
        <v>43</v>
      </c>
      <c r="AQ50" s="101">
        <v>4</v>
      </c>
      <c r="AR50" s="101">
        <v>2</v>
      </c>
      <c r="AS50" s="101">
        <v>10</v>
      </c>
      <c r="AT50" s="101">
        <v>15</v>
      </c>
      <c r="AU50" s="101">
        <v>3</v>
      </c>
      <c r="AV50" s="101">
        <v>2</v>
      </c>
      <c r="AW50" s="221">
        <v>4</v>
      </c>
      <c r="AX50" s="221"/>
    </row>
    <row r="51" spans="1:50" ht="19.5" customHeight="1">
      <c r="A51" s="252" t="s">
        <v>298</v>
      </c>
      <c r="B51" s="253"/>
      <c r="C51" s="92">
        <f>SUM(D51:E51)</f>
        <v>2366</v>
      </c>
      <c r="D51" s="92">
        <v>1575</v>
      </c>
      <c r="E51" s="92">
        <v>791</v>
      </c>
      <c r="F51" s="92">
        <v>106</v>
      </c>
      <c r="G51" s="92" t="s">
        <v>215</v>
      </c>
      <c r="H51" s="92">
        <v>108</v>
      </c>
      <c r="I51" s="92" t="s">
        <v>215</v>
      </c>
      <c r="J51" s="92">
        <v>1342</v>
      </c>
      <c r="K51" s="92">
        <v>685</v>
      </c>
      <c r="L51" s="92" t="s">
        <v>215</v>
      </c>
      <c r="M51" s="92" t="s">
        <v>215</v>
      </c>
      <c r="N51" s="92">
        <v>83</v>
      </c>
      <c r="O51" s="92">
        <v>19</v>
      </c>
      <c r="P51" s="92">
        <v>23</v>
      </c>
      <c r="Q51" s="92">
        <v>33</v>
      </c>
      <c r="R51" s="92">
        <v>25</v>
      </c>
      <c r="S51" s="92">
        <f>SUM(T51:X51)</f>
        <v>459</v>
      </c>
      <c r="T51" s="92">
        <v>31</v>
      </c>
      <c r="U51" s="92">
        <v>42</v>
      </c>
      <c r="V51" s="92">
        <v>19</v>
      </c>
      <c r="W51" s="92">
        <v>79</v>
      </c>
      <c r="X51" s="92">
        <v>288</v>
      </c>
      <c r="Y51" s="52"/>
      <c r="Z51" s="193"/>
      <c r="AA51" s="258"/>
      <c r="AB51" s="216"/>
      <c r="AC51" s="213"/>
      <c r="AD51" s="211"/>
      <c r="AE51" s="211"/>
      <c r="AF51" s="77"/>
      <c r="AG51" s="77"/>
      <c r="AH51" s="77"/>
      <c r="AI51" s="211"/>
      <c r="AJ51" s="211"/>
      <c r="AK51" s="77"/>
      <c r="AL51" s="77"/>
      <c r="AM51" s="77"/>
      <c r="AN51" s="211"/>
      <c r="AO51" s="211"/>
      <c r="AP51" s="77"/>
      <c r="AQ51" s="77"/>
      <c r="AR51" s="77"/>
      <c r="AS51" s="77"/>
      <c r="AT51" s="77"/>
      <c r="AU51" s="77"/>
      <c r="AV51" s="77"/>
      <c r="AW51" s="211"/>
      <c r="AX51" s="211"/>
    </row>
    <row r="52" spans="1:50" ht="19.5" customHeight="1">
      <c r="A52" s="262" t="s">
        <v>299</v>
      </c>
      <c r="B52" s="263"/>
      <c r="C52" s="121">
        <f>SUM(D52:E52)</f>
        <v>2306</v>
      </c>
      <c r="D52" s="121">
        <v>1534</v>
      </c>
      <c r="E52" s="121">
        <v>772</v>
      </c>
      <c r="F52" s="121">
        <v>106</v>
      </c>
      <c r="G52" s="121" t="s">
        <v>358</v>
      </c>
      <c r="H52" s="121">
        <v>111</v>
      </c>
      <c r="I52" s="121" t="s">
        <v>358</v>
      </c>
      <c r="J52" s="121">
        <v>1305</v>
      </c>
      <c r="K52" s="121">
        <v>659</v>
      </c>
      <c r="L52" s="121" t="s">
        <v>358</v>
      </c>
      <c r="M52" s="121">
        <v>1</v>
      </c>
      <c r="N52" s="121">
        <v>87</v>
      </c>
      <c r="O52" s="121">
        <v>12</v>
      </c>
      <c r="P52" s="121">
        <v>25</v>
      </c>
      <c r="Q52" s="121">
        <v>31</v>
      </c>
      <c r="R52" s="121">
        <v>33</v>
      </c>
      <c r="S52" s="121">
        <f>SUM(T52:X52)</f>
        <v>439</v>
      </c>
      <c r="T52" s="121">
        <v>36</v>
      </c>
      <c r="U52" s="121">
        <v>42</v>
      </c>
      <c r="V52" s="121">
        <v>20</v>
      </c>
      <c r="W52" s="121">
        <v>71</v>
      </c>
      <c r="X52" s="121">
        <v>270</v>
      </c>
      <c r="Y52" s="52"/>
      <c r="Z52" s="193" t="s">
        <v>391</v>
      </c>
      <c r="AA52" s="258"/>
      <c r="AB52" s="216">
        <f>SUM(AD52,AI52)</f>
        <v>51</v>
      </c>
      <c r="AC52" s="213"/>
      <c r="AD52" s="211">
        <f>SUM(AF52:AH52)</f>
        <v>50</v>
      </c>
      <c r="AE52" s="211"/>
      <c r="AF52" s="77">
        <v>40</v>
      </c>
      <c r="AG52" s="77">
        <v>5</v>
      </c>
      <c r="AH52" s="77">
        <v>5</v>
      </c>
      <c r="AI52" s="211">
        <f>SUM(AK52:AM52)</f>
        <v>1</v>
      </c>
      <c r="AJ52" s="211"/>
      <c r="AK52" s="77">
        <v>1</v>
      </c>
      <c r="AL52" s="77" t="s">
        <v>350</v>
      </c>
      <c r="AM52" s="77" t="s">
        <v>350</v>
      </c>
      <c r="AN52" s="211">
        <f>SUM(AP52:AX52)</f>
        <v>66</v>
      </c>
      <c r="AO52" s="211"/>
      <c r="AP52" s="77">
        <v>33</v>
      </c>
      <c r="AQ52" s="77">
        <v>4</v>
      </c>
      <c r="AR52" s="77">
        <v>2</v>
      </c>
      <c r="AS52" s="77">
        <v>9</v>
      </c>
      <c r="AT52" s="77">
        <v>11</v>
      </c>
      <c r="AU52" s="77">
        <v>2</v>
      </c>
      <c r="AV52" s="77">
        <v>2</v>
      </c>
      <c r="AW52" s="211">
        <v>3</v>
      </c>
      <c r="AX52" s="211"/>
    </row>
    <row r="53" spans="1:50" ht="19.5" customHeight="1">
      <c r="A53" s="202"/>
      <c r="B53" s="256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52"/>
      <c r="Z53" s="193" t="s">
        <v>392</v>
      </c>
      <c r="AA53" s="258"/>
      <c r="AB53" s="216">
        <f>SUM(AD53,AI53)</f>
        <v>2</v>
      </c>
      <c r="AC53" s="213"/>
      <c r="AD53" s="211">
        <f>SUM(AF53:AH53)</f>
        <v>2</v>
      </c>
      <c r="AE53" s="211"/>
      <c r="AF53" s="77">
        <v>1</v>
      </c>
      <c r="AG53" s="77" t="s">
        <v>351</v>
      </c>
      <c r="AH53" s="77">
        <v>1</v>
      </c>
      <c r="AI53" s="211" t="s">
        <v>394</v>
      </c>
      <c r="AJ53" s="211"/>
      <c r="AK53" s="77" t="s">
        <v>394</v>
      </c>
      <c r="AL53" s="77" t="s">
        <v>394</v>
      </c>
      <c r="AM53" s="77" t="s">
        <v>350</v>
      </c>
      <c r="AN53" s="211">
        <f>SUM(AP53:AX53)</f>
        <v>2</v>
      </c>
      <c r="AO53" s="211"/>
      <c r="AP53" s="77">
        <v>1</v>
      </c>
      <c r="AQ53" s="77" t="s">
        <v>215</v>
      </c>
      <c r="AR53" s="77" t="s">
        <v>215</v>
      </c>
      <c r="AS53" s="77">
        <v>1</v>
      </c>
      <c r="AT53" s="77" t="s">
        <v>215</v>
      </c>
      <c r="AU53" s="77" t="s">
        <v>344</v>
      </c>
      <c r="AV53" s="77" t="s">
        <v>344</v>
      </c>
      <c r="AW53" s="211" t="s">
        <v>344</v>
      </c>
      <c r="AX53" s="211"/>
    </row>
    <row r="54" spans="1:50" ht="19.5" customHeight="1">
      <c r="A54" s="52"/>
      <c r="B54" s="56" t="s">
        <v>7</v>
      </c>
      <c r="C54" s="69">
        <f aca="true" t="shared" si="13" ref="C54:C62">SUM(D54:E54)</f>
        <v>2277</v>
      </c>
      <c r="D54" s="92">
        <v>1514</v>
      </c>
      <c r="E54" s="92">
        <v>763</v>
      </c>
      <c r="F54" s="92">
        <v>106</v>
      </c>
      <c r="G54" s="92" t="s">
        <v>215</v>
      </c>
      <c r="H54" s="92">
        <v>110</v>
      </c>
      <c r="I54" s="92" t="s">
        <v>215</v>
      </c>
      <c r="J54" s="92">
        <v>1286</v>
      </c>
      <c r="K54" s="92">
        <v>652</v>
      </c>
      <c r="L54" s="92" t="s">
        <v>215</v>
      </c>
      <c r="M54" s="92" t="s">
        <v>215</v>
      </c>
      <c r="N54" s="92">
        <v>86</v>
      </c>
      <c r="O54" s="92">
        <v>12</v>
      </c>
      <c r="P54" s="92">
        <v>25</v>
      </c>
      <c r="Q54" s="92">
        <v>7</v>
      </c>
      <c r="R54" s="92">
        <v>17</v>
      </c>
      <c r="S54" s="92">
        <f aca="true" t="shared" si="14" ref="S54:S62">SUM(T54:X54)</f>
        <v>435</v>
      </c>
      <c r="T54" s="92">
        <v>36</v>
      </c>
      <c r="U54" s="92">
        <v>39</v>
      </c>
      <c r="V54" s="92">
        <v>20</v>
      </c>
      <c r="W54" s="92">
        <v>70</v>
      </c>
      <c r="X54" s="92">
        <v>270</v>
      </c>
      <c r="Y54" s="52"/>
      <c r="Z54" s="193" t="s">
        <v>340</v>
      </c>
      <c r="AA54" s="258"/>
      <c r="AB54" s="216">
        <f>SUM(AD54,AI54)</f>
        <v>8</v>
      </c>
      <c r="AC54" s="213"/>
      <c r="AD54" s="211">
        <f>SUM(AF54:AH54)</f>
        <v>8</v>
      </c>
      <c r="AE54" s="211"/>
      <c r="AF54" s="77">
        <v>8</v>
      </c>
      <c r="AG54" s="77" t="s">
        <v>344</v>
      </c>
      <c r="AH54" s="77" t="s">
        <v>344</v>
      </c>
      <c r="AI54" s="211" t="s">
        <v>344</v>
      </c>
      <c r="AJ54" s="211"/>
      <c r="AK54" s="77" t="s">
        <v>344</v>
      </c>
      <c r="AL54" s="77" t="s">
        <v>344</v>
      </c>
      <c r="AM54" s="77" t="s">
        <v>344</v>
      </c>
      <c r="AN54" s="211">
        <f>SUM(AP54:AX54)</f>
        <v>14</v>
      </c>
      <c r="AO54" s="211"/>
      <c r="AP54" s="77">
        <v>8</v>
      </c>
      <c r="AQ54" s="77" t="s">
        <v>344</v>
      </c>
      <c r="AR54" s="77" t="s">
        <v>344</v>
      </c>
      <c r="AS54" s="77" t="s">
        <v>344</v>
      </c>
      <c r="AT54" s="77">
        <v>4</v>
      </c>
      <c r="AU54" s="77">
        <v>1</v>
      </c>
      <c r="AV54" s="77" t="s">
        <v>344</v>
      </c>
      <c r="AW54" s="211">
        <v>1</v>
      </c>
      <c r="AX54" s="211"/>
    </row>
    <row r="55" spans="1:50" ht="19.5" customHeight="1">
      <c r="A55" s="31"/>
      <c r="B55" s="21" t="s">
        <v>45</v>
      </c>
      <c r="C55" s="92">
        <f t="shared" si="13"/>
        <v>660</v>
      </c>
      <c r="D55" s="92">
        <v>395</v>
      </c>
      <c r="E55" s="92">
        <v>265</v>
      </c>
      <c r="F55" s="92">
        <v>19</v>
      </c>
      <c r="G55" s="92" t="s">
        <v>215</v>
      </c>
      <c r="H55" s="92">
        <v>21</v>
      </c>
      <c r="I55" s="92" t="s">
        <v>350</v>
      </c>
      <c r="J55" s="92">
        <v>352</v>
      </c>
      <c r="K55" s="92">
        <v>237</v>
      </c>
      <c r="L55" s="92" t="s">
        <v>350</v>
      </c>
      <c r="M55" s="92" t="s">
        <v>215</v>
      </c>
      <c r="N55" s="92">
        <v>18</v>
      </c>
      <c r="O55" s="92">
        <v>3</v>
      </c>
      <c r="P55" s="92">
        <v>10</v>
      </c>
      <c r="Q55" s="92">
        <v>1</v>
      </c>
      <c r="R55" s="92">
        <v>3</v>
      </c>
      <c r="S55" s="92">
        <f t="shared" si="14"/>
        <v>72</v>
      </c>
      <c r="T55" s="92">
        <v>11</v>
      </c>
      <c r="U55" s="92">
        <v>7</v>
      </c>
      <c r="V55" s="92" t="s">
        <v>351</v>
      </c>
      <c r="W55" s="92">
        <v>22</v>
      </c>
      <c r="X55" s="92">
        <v>32</v>
      </c>
      <c r="Y55" s="52"/>
      <c r="Z55" s="287" t="s">
        <v>341</v>
      </c>
      <c r="AA55" s="281"/>
      <c r="AB55" s="288">
        <f>SUM(AD55,AI55)</f>
        <v>1</v>
      </c>
      <c r="AC55" s="186"/>
      <c r="AD55" s="186">
        <f>SUM(AF55:AH55)</f>
        <v>1</v>
      </c>
      <c r="AE55" s="186"/>
      <c r="AF55" s="122">
        <v>1</v>
      </c>
      <c r="AG55" s="122" t="s">
        <v>344</v>
      </c>
      <c r="AH55" s="122" t="s">
        <v>344</v>
      </c>
      <c r="AI55" s="186" t="s">
        <v>344</v>
      </c>
      <c r="AJ55" s="186"/>
      <c r="AK55" s="122" t="s">
        <v>344</v>
      </c>
      <c r="AL55" s="122" t="s">
        <v>344</v>
      </c>
      <c r="AM55" s="122" t="s">
        <v>344</v>
      </c>
      <c r="AN55" s="186">
        <f>SUM(AP55:AX55)</f>
        <v>1</v>
      </c>
      <c r="AO55" s="186"/>
      <c r="AP55" s="122">
        <v>1</v>
      </c>
      <c r="AQ55" s="122" t="s">
        <v>344</v>
      </c>
      <c r="AR55" s="122" t="s">
        <v>344</v>
      </c>
      <c r="AS55" s="122" t="s">
        <v>344</v>
      </c>
      <c r="AT55" s="122" t="s">
        <v>344</v>
      </c>
      <c r="AU55" s="122" t="s">
        <v>344</v>
      </c>
      <c r="AV55" s="122" t="s">
        <v>344</v>
      </c>
      <c r="AW55" s="186" t="s">
        <v>344</v>
      </c>
      <c r="AX55" s="186"/>
    </row>
    <row r="56" spans="1:50" ht="19.5" customHeight="1">
      <c r="A56" s="31"/>
      <c r="B56" s="21" t="s">
        <v>46</v>
      </c>
      <c r="C56" s="92">
        <f t="shared" si="13"/>
        <v>112</v>
      </c>
      <c r="D56" s="92">
        <v>77</v>
      </c>
      <c r="E56" s="92">
        <v>35</v>
      </c>
      <c r="F56" s="92">
        <v>6</v>
      </c>
      <c r="G56" s="92" t="s">
        <v>215</v>
      </c>
      <c r="H56" s="92">
        <v>6</v>
      </c>
      <c r="I56" s="92" t="s">
        <v>350</v>
      </c>
      <c r="J56" s="92">
        <v>64</v>
      </c>
      <c r="K56" s="92">
        <v>29</v>
      </c>
      <c r="L56" s="92" t="s">
        <v>350</v>
      </c>
      <c r="M56" s="92" t="s">
        <v>215</v>
      </c>
      <c r="N56" s="92">
        <v>5</v>
      </c>
      <c r="O56" s="92">
        <v>1</v>
      </c>
      <c r="P56" s="92">
        <v>1</v>
      </c>
      <c r="Q56" s="92" t="s">
        <v>215</v>
      </c>
      <c r="R56" s="92" t="s">
        <v>352</v>
      </c>
      <c r="S56" s="92">
        <f t="shared" si="14"/>
        <v>34</v>
      </c>
      <c r="T56" s="92">
        <v>3</v>
      </c>
      <c r="U56" s="92">
        <v>1</v>
      </c>
      <c r="V56" s="92">
        <v>1</v>
      </c>
      <c r="W56" s="92">
        <v>4</v>
      </c>
      <c r="X56" s="92">
        <v>25</v>
      </c>
      <c r="Y56" s="52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</row>
    <row r="57" spans="1:50" ht="19.5" customHeight="1">
      <c r="A57" s="31"/>
      <c r="B57" s="21" t="s">
        <v>47</v>
      </c>
      <c r="C57" s="92">
        <f t="shared" si="13"/>
        <v>209</v>
      </c>
      <c r="D57" s="92">
        <v>127</v>
      </c>
      <c r="E57" s="92">
        <v>82</v>
      </c>
      <c r="F57" s="92">
        <v>9</v>
      </c>
      <c r="G57" s="92" t="s">
        <v>352</v>
      </c>
      <c r="H57" s="92">
        <v>9</v>
      </c>
      <c r="I57" s="92" t="s">
        <v>352</v>
      </c>
      <c r="J57" s="92">
        <v>106</v>
      </c>
      <c r="K57" s="92">
        <v>71</v>
      </c>
      <c r="L57" s="92" t="s">
        <v>350</v>
      </c>
      <c r="M57" s="92" t="s">
        <v>351</v>
      </c>
      <c r="N57" s="92">
        <v>9</v>
      </c>
      <c r="O57" s="92">
        <v>3</v>
      </c>
      <c r="P57" s="92">
        <v>2</v>
      </c>
      <c r="Q57" s="92">
        <v>1</v>
      </c>
      <c r="R57" s="92" t="s">
        <v>352</v>
      </c>
      <c r="S57" s="92">
        <f t="shared" si="14"/>
        <v>45</v>
      </c>
      <c r="T57" s="92">
        <v>3</v>
      </c>
      <c r="U57" s="92">
        <v>3</v>
      </c>
      <c r="V57" s="92">
        <v>2</v>
      </c>
      <c r="W57" s="92">
        <v>6</v>
      </c>
      <c r="X57" s="92">
        <v>31</v>
      </c>
      <c r="Y57" s="52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</row>
    <row r="58" spans="1:50" ht="19.5" customHeight="1">
      <c r="A58" s="31"/>
      <c r="B58" s="21" t="s">
        <v>48</v>
      </c>
      <c r="C58" s="92">
        <f t="shared" si="13"/>
        <v>92</v>
      </c>
      <c r="D58" s="92">
        <v>71</v>
      </c>
      <c r="E58" s="92">
        <v>21</v>
      </c>
      <c r="F58" s="92">
        <v>6</v>
      </c>
      <c r="G58" s="92" t="s">
        <v>353</v>
      </c>
      <c r="H58" s="92">
        <v>6</v>
      </c>
      <c r="I58" s="92" t="s">
        <v>351</v>
      </c>
      <c r="J58" s="92">
        <v>57</v>
      </c>
      <c r="K58" s="92">
        <v>15</v>
      </c>
      <c r="L58" s="92" t="s">
        <v>353</v>
      </c>
      <c r="M58" s="92" t="s">
        <v>354</v>
      </c>
      <c r="N58" s="92">
        <v>4</v>
      </c>
      <c r="O58" s="92">
        <v>2</v>
      </c>
      <c r="P58" s="92">
        <v>2</v>
      </c>
      <c r="Q58" s="92">
        <v>2</v>
      </c>
      <c r="R58" s="92">
        <v>1</v>
      </c>
      <c r="S58" s="92">
        <f t="shared" si="14"/>
        <v>31</v>
      </c>
      <c r="T58" s="92" t="s">
        <v>352</v>
      </c>
      <c r="U58" s="92">
        <v>3</v>
      </c>
      <c r="V58" s="92" t="s">
        <v>352</v>
      </c>
      <c r="W58" s="92">
        <v>5</v>
      </c>
      <c r="X58" s="92">
        <v>23</v>
      </c>
      <c r="Y58" s="52"/>
      <c r="Z58" s="193" t="s">
        <v>290</v>
      </c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</row>
    <row r="59" spans="1:50" ht="19.5" customHeight="1" thickBot="1">
      <c r="A59" s="31"/>
      <c r="B59" s="21" t="s">
        <v>49</v>
      </c>
      <c r="C59" s="92">
        <f t="shared" si="13"/>
        <v>83</v>
      </c>
      <c r="D59" s="92">
        <v>58</v>
      </c>
      <c r="E59" s="92">
        <v>25</v>
      </c>
      <c r="F59" s="92">
        <v>7</v>
      </c>
      <c r="G59" s="92" t="s">
        <v>350</v>
      </c>
      <c r="H59" s="92">
        <v>7</v>
      </c>
      <c r="I59" s="92" t="s">
        <v>353</v>
      </c>
      <c r="J59" s="92">
        <v>44</v>
      </c>
      <c r="K59" s="92">
        <v>21</v>
      </c>
      <c r="L59" s="92" t="s">
        <v>354</v>
      </c>
      <c r="M59" s="92" t="s">
        <v>355</v>
      </c>
      <c r="N59" s="92">
        <v>3</v>
      </c>
      <c r="O59" s="92" t="s">
        <v>215</v>
      </c>
      <c r="P59" s="92">
        <v>1</v>
      </c>
      <c r="Q59" s="92">
        <v>2</v>
      </c>
      <c r="R59" s="92" t="s">
        <v>215</v>
      </c>
      <c r="S59" s="92">
        <f t="shared" si="14"/>
        <v>20</v>
      </c>
      <c r="T59" s="92">
        <v>2</v>
      </c>
      <c r="U59" s="92" t="s">
        <v>215</v>
      </c>
      <c r="V59" s="92">
        <v>1</v>
      </c>
      <c r="W59" s="92">
        <v>3</v>
      </c>
      <c r="X59" s="92">
        <v>14</v>
      </c>
      <c r="Y59" s="52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</row>
    <row r="60" spans="1:50" ht="19.5" customHeight="1">
      <c r="A60" s="31" t="s">
        <v>79</v>
      </c>
      <c r="B60" s="21" t="s">
        <v>50</v>
      </c>
      <c r="C60" s="92">
        <f t="shared" si="13"/>
        <v>125</v>
      </c>
      <c r="D60" s="92">
        <v>84</v>
      </c>
      <c r="E60" s="92">
        <v>41</v>
      </c>
      <c r="F60" s="92">
        <v>5</v>
      </c>
      <c r="G60" s="92" t="s">
        <v>215</v>
      </c>
      <c r="H60" s="92">
        <v>5</v>
      </c>
      <c r="I60" s="92" t="s">
        <v>215</v>
      </c>
      <c r="J60" s="92">
        <v>73</v>
      </c>
      <c r="K60" s="92">
        <v>36</v>
      </c>
      <c r="L60" s="92" t="s">
        <v>215</v>
      </c>
      <c r="M60" s="92" t="s">
        <v>353</v>
      </c>
      <c r="N60" s="92">
        <v>5</v>
      </c>
      <c r="O60" s="92">
        <v>1</v>
      </c>
      <c r="P60" s="92" t="s">
        <v>353</v>
      </c>
      <c r="Q60" s="92" t="s">
        <v>352</v>
      </c>
      <c r="R60" s="92" t="s">
        <v>352</v>
      </c>
      <c r="S60" s="92">
        <f t="shared" si="14"/>
        <v>36</v>
      </c>
      <c r="T60" s="92">
        <v>2</v>
      </c>
      <c r="U60" s="92">
        <v>2</v>
      </c>
      <c r="V60" s="92">
        <v>1</v>
      </c>
      <c r="W60" s="92">
        <v>2</v>
      </c>
      <c r="X60" s="92">
        <v>29</v>
      </c>
      <c r="Y60" s="52"/>
      <c r="Z60" s="290" t="s">
        <v>401</v>
      </c>
      <c r="AA60" s="266"/>
      <c r="AB60" s="276" t="s">
        <v>411</v>
      </c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2"/>
      <c r="AN60" s="282"/>
      <c r="AO60" s="291"/>
      <c r="AP60" s="276" t="s">
        <v>413</v>
      </c>
      <c r="AQ60" s="282"/>
      <c r="AR60" s="282"/>
      <c r="AS60" s="282"/>
      <c r="AT60" s="282"/>
      <c r="AU60" s="282"/>
      <c r="AV60" s="282"/>
      <c r="AW60" s="282"/>
      <c r="AX60" s="282"/>
    </row>
    <row r="61" spans="1:50" ht="19.5" customHeight="1">
      <c r="A61" s="31"/>
      <c r="B61" s="21" t="s">
        <v>51</v>
      </c>
      <c r="C61" s="92">
        <f t="shared" si="13"/>
        <v>69</v>
      </c>
      <c r="D61" s="92">
        <v>37</v>
      </c>
      <c r="E61" s="92">
        <v>32</v>
      </c>
      <c r="F61" s="92">
        <v>3</v>
      </c>
      <c r="G61" s="92" t="s">
        <v>352</v>
      </c>
      <c r="H61" s="92">
        <v>3</v>
      </c>
      <c r="I61" s="92" t="s">
        <v>352</v>
      </c>
      <c r="J61" s="92">
        <v>31</v>
      </c>
      <c r="K61" s="92">
        <v>28</v>
      </c>
      <c r="L61" s="92" t="s">
        <v>356</v>
      </c>
      <c r="M61" s="92" t="s">
        <v>215</v>
      </c>
      <c r="N61" s="92">
        <v>3</v>
      </c>
      <c r="O61" s="92" t="s">
        <v>215</v>
      </c>
      <c r="P61" s="92">
        <v>1</v>
      </c>
      <c r="Q61" s="92" t="s">
        <v>215</v>
      </c>
      <c r="R61" s="92" t="s">
        <v>352</v>
      </c>
      <c r="S61" s="92">
        <f t="shared" si="14"/>
        <v>10</v>
      </c>
      <c r="T61" s="92">
        <v>1</v>
      </c>
      <c r="U61" s="92">
        <v>1</v>
      </c>
      <c r="V61" s="92">
        <v>1</v>
      </c>
      <c r="W61" s="92">
        <v>1</v>
      </c>
      <c r="X61" s="92">
        <v>6</v>
      </c>
      <c r="Y61" s="52"/>
      <c r="Z61" s="252" t="s">
        <v>402</v>
      </c>
      <c r="AA61" s="253"/>
      <c r="AB61" s="238" t="s">
        <v>404</v>
      </c>
      <c r="AC61" s="270"/>
      <c r="AD61" s="239"/>
      <c r="AE61" s="238" t="s">
        <v>405</v>
      </c>
      <c r="AF61" s="239"/>
      <c r="AG61" s="238" t="s">
        <v>406</v>
      </c>
      <c r="AH61" s="239"/>
      <c r="AI61" s="238" t="s">
        <v>407</v>
      </c>
      <c r="AJ61" s="239"/>
      <c r="AK61" s="238" t="s">
        <v>408</v>
      </c>
      <c r="AL61" s="239"/>
      <c r="AM61" s="309" t="s">
        <v>410</v>
      </c>
      <c r="AN61" s="238" t="s">
        <v>409</v>
      </c>
      <c r="AO61" s="239"/>
      <c r="AP61" s="238" t="s">
        <v>404</v>
      </c>
      <c r="AQ61" s="270"/>
      <c r="AR61" s="239"/>
      <c r="AS61" s="238" t="s">
        <v>84</v>
      </c>
      <c r="AT61" s="239"/>
      <c r="AU61" s="270" t="s">
        <v>88</v>
      </c>
      <c r="AV61" s="239"/>
      <c r="AW61" s="238" t="s">
        <v>412</v>
      </c>
      <c r="AX61" s="270"/>
    </row>
    <row r="62" spans="1:50" ht="19.5" customHeight="1">
      <c r="A62" s="31"/>
      <c r="B62" s="21" t="s">
        <v>52</v>
      </c>
      <c r="C62" s="92">
        <f t="shared" si="13"/>
        <v>70</v>
      </c>
      <c r="D62" s="92">
        <v>47</v>
      </c>
      <c r="E62" s="92">
        <v>23</v>
      </c>
      <c r="F62" s="92">
        <v>2</v>
      </c>
      <c r="G62" s="92" t="s">
        <v>356</v>
      </c>
      <c r="H62" s="92">
        <v>2</v>
      </c>
      <c r="I62" s="92" t="s">
        <v>351</v>
      </c>
      <c r="J62" s="92">
        <v>42</v>
      </c>
      <c r="K62" s="92">
        <v>21</v>
      </c>
      <c r="L62" s="92" t="s">
        <v>351</v>
      </c>
      <c r="M62" s="92" t="s">
        <v>357</v>
      </c>
      <c r="N62" s="92">
        <v>2</v>
      </c>
      <c r="O62" s="92">
        <v>1</v>
      </c>
      <c r="P62" s="92" t="s">
        <v>215</v>
      </c>
      <c r="Q62" s="92" t="s">
        <v>356</v>
      </c>
      <c r="R62" s="92" t="s">
        <v>352</v>
      </c>
      <c r="S62" s="92">
        <f t="shared" si="14"/>
        <v>8</v>
      </c>
      <c r="T62" s="92">
        <v>1</v>
      </c>
      <c r="U62" s="92">
        <v>2</v>
      </c>
      <c r="V62" s="92" t="s">
        <v>352</v>
      </c>
      <c r="W62" s="92">
        <v>3</v>
      </c>
      <c r="X62" s="92">
        <v>2</v>
      </c>
      <c r="Y62" s="52"/>
      <c r="Z62" s="286" t="s">
        <v>395</v>
      </c>
      <c r="AA62" s="250"/>
      <c r="AB62" s="24" t="s">
        <v>7</v>
      </c>
      <c r="AC62" s="24" t="s">
        <v>8</v>
      </c>
      <c r="AD62" s="24" t="s">
        <v>9</v>
      </c>
      <c r="AE62" s="24" t="s">
        <v>8</v>
      </c>
      <c r="AF62" s="24" t="s">
        <v>9</v>
      </c>
      <c r="AG62" s="24" t="s">
        <v>8</v>
      </c>
      <c r="AH62" s="24" t="s">
        <v>9</v>
      </c>
      <c r="AI62" s="24" t="s">
        <v>8</v>
      </c>
      <c r="AJ62" s="24" t="s">
        <v>9</v>
      </c>
      <c r="AK62" s="24" t="s">
        <v>8</v>
      </c>
      <c r="AL62" s="24" t="s">
        <v>9</v>
      </c>
      <c r="AM62" s="310"/>
      <c r="AN62" s="24" t="s">
        <v>8</v>
      </c>
      <c r="AO62" s="24" t="s">
        <v>9</v>
      </c>
      <c r="AP62" s="24" t="s">
        <v>7</v>
      </c>
      <c r="AQ62" s="24" t="s">
        <v>8</v>
      </c>
      <c r="AR62" s="24" t="s">
        <v>9</v>
      </c>
      <c r="AS62" s="24" t="s">
        <v>8</v>
      </c>
      <c r="AT62" s="24" t="s">
        <v>9</v>
      </c>
      <c r="AU62" s="24" t="s">
        <v>8</v>
      </c>
      <c r="AV62" s="24" t="s">
        <v>9</v>
      </c>
      <c r="AW62" s="24" t="s">
        <v>8</v>
      </c>
      <c r="AX62" s="25" t="s">
        <v>9</v>
      </c>
    </row>
    <row r="63" spans="1:50" ht="19.5" customHeight="1">
      <c r="A63" s="31"/>
      <c r="B63" s="21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52"/>
      <c r="Z63" s="254"/>
      <c r="AA63" s="255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 t="s">
        <v>403</v>
      </c>
      <c r="AS63" s="82"/>
      <c r="AT63" s="82"/>
      <c r="AU63" s="82"/>
      <c r="AV63" s="82"/>
      <c r="AW63" s="82"/>
      <c r="AX63" s="82"/>
    </row>
    <row r="64" spans="1:50" ht="19.5" customHeight="1">
      <c r="A64" s="31"/>
      <c r="B64" s="21" t="s">
        <v>53</v>
      </c>
      <c r="C64" s="92">
        <f aca="true" t="shared" si="15" ref="C64:C71">SUM(D64:E64)</f>
        <v>30</v>
      </c>
      <c r="D64" s="92">
        <v>24</v>
      </c>
      <c r="E64" s="92">
        <v>6</v>
      </c>
      <c r="F64" s="92">
        <v>1</v>
      </c>
      <c r="G64" s="92" t="s">
        <v>357</v>
      </c>
      <c r="H64" s="92">
        <v>2</v>
      </c>
      <c r="I64" s="92" t="s">
        <v>354</v>
      </c>
      <c r="J64" s="92">
        <v>21</v>
      </c>
      <c r="K64" s="92">
        <v>5</v>
      </c>
      <c r="L64" s="92" t="s">
        <v>352</v>
      </c>
      <c r="M64" s="92" t="s">
        <v>352</v>
      </c>
      <c r="N64" s="92">
        <v>1</v>
      </c>
      <c r="O64" s="92" t="s">
        <v>352</v>
      </c>
      <c r="P64" s="92" t="s">
        <v>356</v>
      </c>
      <c r="Q64" s="92" t="s">
        <v>352</v>
      </c>
      <c r="R64" s="92" t="s">
        <v>352</v>
      </c>
      <c r="S64" s="92">
        <v>5</v>
      </c>
      <c r="T64" s="92">
        <v>1</v>
      </c>
      <c r="U64" s="92" t="s">
        <v>357</v>
      </c>
      <c r="V64" s="92">
        <v>1</v>
      </c>
      <c r="W64" s="92">
        <v>1</v>
      </c>
      <c r="X64" s="92">
        <v>2</v>
      </c>
      <c r="Y64" s="52"/>
      <c r="Z64" s="252" t="s">
        <v>293</v>
      </c>
      <c r="AA64" s="253"/>
      <c r="AB64" s="92">
        <f>SUM(AC64:AD64)</f>
        <v>2802</v>
      </c>
      <c r="AC64" s="92">
        <v>2240</v>
      </c>
      <c r="AD64" s="92">
        <v>562</v>
      </c>
      <c r="AE64" s="92">
        <v>62</v>
      </c>
      <c r="AF64" s="92" t="s">
        <v>351</v>
      </c>
      <c r="AG64" s="92">
        <v>69</v>
      </c>
      <c r="AH64" s="92">
        <v>1</v>
      </c>
      <c r="AI64" s="92">
        <v>1877</v>
      </c>
      <c r="AJ64" s="92">
        <v>384</v>
      </c>
      <c r="AK64" s="92">
        <v>9</v>
      </c>
      <c r="AL64" s="92">
        <v>9</v>
      </c>
      <c r="AM64" s="92">
        <v>52</v>
      </c>
      <c r="AN64" s="92">
        <v>223</v>
      </c>
      <c r="AO64" s="92">
        <v>116</v>
      </c>
      <c r="AP64" s="92">
        <f>SUM(AQ64:AR64)</f>
        <v>684</v>
      </c>
      <c r="AQ64" s="92">
        <f aca="true" t="shared" si="16" ref="AQ64:AR66">SUM(AS64,AU64,AW64)</f>
        <v>424</v>
      </c>
      <c r="AR64" s="92">
        <f t="shared" si="16"/>
        <v>260</v>
      </c>
      <c r="AS64" s="92">
        <v>146</v>
      </c>
      <c r="AT64" s="92">
        <v>102</v>
      </c>
      <c r="AU64" s="92">
        <v>24</v>
      </c>
      <c r="AV64" s="92">
        <v>5</v>
      </c>
      <c r="AW64" s="92">
        <v>254</v>
      </c>
      <c r="AX64" s="92">
        <v>153</v>
      </c>
    </row>
    <row r="65" spans="1:50" ht="19.5" customHeight="1">
      <c r="A65" s="31"/>
      <c r="B65" s="21" t="s">
        <v>54</v>
      </c>
      <c r="C65" s="92">
        <f t="shared" si="15"/>
        <v>86</v>
      </c>
      <c r="D65" s="92">
        <v>61</v>
      </c>
      <c r="E65" s="92">
        <v>25</v>
      </c>
      <c r="F65" s="92">
        <v>4</v>
      </c>
      <c r="G65" s="92" t="s">
        <v>352</v>
      </c>
      <c r="H65" s="92">
        <v>4</v>
      </c>
      <c r="I65" s="92" t="s">
        <v>356</v>
      </c>
      <c r="J65" s="92">
        <v>53</v>
      </c>
      <c r="K65" s="92">
        <v>21</v>
      </c>
      <c r="L65" s="92" t="s">
        <v>351</v>
      </c>
      <c r="M65" s="92" t="s">
        <v>352</v>
      </c>
      <c r="N65" s="92">
        <v>4</v>
      </c>
      <c r="O65" s="92" t="s">
        <v>357</v>
      </c>
      <c r="P65" s="92" t="s">
        <v>356</v>
      </c>
      <c r="Q65" s="92" t="s">
        <v>351</v>
      </c>
      <c r="R65" s="92" t="s">
        <v>351</v>
      </c>
      <c r="S65" s="92">
        <f aca="true" t="shared" si="17" ref="S65:S71">SUM(T65:X65)</f>
        <v>16</v>
      </c>
      <c r="T65" s="92">
        <v>1</v>
      </c>
      <c r="U65" s="92">
        <v>3</v>
      </c>
      <c r="V65" s="92">
        <v>3</v>
      </c>
      <c r="W65" s="92">
        <v>1</v>
      </c>
      <c r="X65" s="92">
        <v>8</v>
      </c>
      <c r="Y65" s="52"/>
      <c r="Z65" s="252" t="s">
        <v>296</v>
      </c>
      <c r="AA65" s="253"/>
      <c r="AB65" s="92">
        <f>SUM(AC65:AD65)</f>
        <v>2807</v>
      </c>
      <c r="AC65" s="92">
        <v>2231</v>
      </c>
      <c r="AD65" s="92">
        <v>576</v>
      </c>
      <c r="AE65" s="92">
        <v>61</v>
      </c>
      <c r="AF65" s="92" t="s">
        <v>351</v>
      </c>
      <c r="AG65" s="92">
        <v>70</v>
      </c>
      <c r="AH65" s="92">
        <v>1</v>
      </c>
      <c r="AI65" s="92">
        <v>1858</v>
      </c>
      <c r="AJ65" s="92">
        <v>384</v>
      </c>
      <c r="AK65" s="92">
        <v>10</v>
      </c>
      <c r="AL65" s="92">
        <v>9</v>
      </c>
      <c r="AM65" s="92">
        <v>50</v>
      </c>
      <c r="AN65" s="92">
        <v>232</v>
      </c>
      <c r="AO65" s="92">
        <v>132</v>
      </c>
      <c r="AP65" s="92">
        <f>SUM(AQ65:AR65)</f>
        <v>715</v>
      </c>
      <c r="AQ65" s="92">
        <f t="shared" si="16"/>
        <v>443</v>
      </c>
      <c r="AR65" s="92">
        <f t="shared" si="16"/>
        <v>272</v>
      </c>
      <c r="AS65" s="92">
        <v>148</v>
      </c>
      <c r="AT65" s="92">
        <v>106</v>
      </c>
      <c r="AU65" s="92">
        <v>21</v>
      </c>
      <c r="AV65" s="92">
        <v>4</v>
      </c>
      <c r="AW65" s="92">
        <v>274</v>
      </c>
      <c r="AX65" s="92">
        <v>162</v>
      </c>
    </row>
    <row r="66" spans="1:50" ht="19.5" customHeight="1">
      <c r="A66" s="31" t="s">
        <v>80</v>
      </c>
      <c r="B66" s="21" t="s">
        <v>55</v>
      </c>
      <c r="C66" s="92">
        <f t="shared" si="15"/>
        <v>143</v>
      </c>
      <c r="D66" s="92">
        <v>109</v>
      </c>
      <c r="E66" s="92">
        <v>34</v>
      </c>
      <c r="F66" s="92">
        <v>8</v>
      </c>
      <c r="G66" s="92" t="s">
        <v>357</v>
      </c>
      <c r="H66" s="92">
        <v>8</v>
      </c>
      <c r="I66" s="92" t="s">
        <v>354</v>
      </c>
      <c r="J66" s="92">
        <v>93</v>
      </c>
      <c r="K66" s="92">
        <v>29</v>
      </c>
      <c r="L66" s="92" t="s">
        <v>356</v>
      </c>
      <c r="M66" s="92" t="s">
        <v>351</v>
      </c>
      <c r="N66" s="92">
        <v>4</v>
      </c>
      <c r="O66" s="92" t="s">
        <v>352</v>
      </c>
      <c r="P66" s="92">
        <v>1</v>
      </c>
      <c r="Q66" s="92" t="s">
        <v>357</v>
      </c>
      <c r="R66" s="92">
        <v>4</v>
      </c>
      <c r="S66" s="92">
        <f t="shared" si="17"/>
        <v>31</v>
      </c>
      <c r="T66" s="92">
        <v>1</v>
      </c>
      <c r="U66" s="92">
        <v>4</v>
      </c>
      <c r="V66" s="92" t="s">
        <v>354</v>
      </c>
      <c r="W66" s="92">
        <v>3</v>
      </c>
      <c r="X66" s="92">
        <v>23</v>
      </c>
      <c r="Y66" s="52"/>
      <c r="Z66" s="252" t="s">
        <v>297</v>
      </c>
      <c r="AA66" s="253"/>
      <c r="AB66" s="92">
        <f>SUM(AC66:AD66)</f>
        <v>2779</v>
      </c>
      <c r="AC66" s="92">
        <v>2210</v>
      </c>
      <c r="AD66" s="92">
        <v>569</v>
      </c>
      <c r="AE66" s="92">
        <v>60</v>
      </c>
      <c r="AF66" s="92" t="s">
        <v>357</v>
      </c>
      <c r="AG66" s="92">
        <v>71</v>
      </c>
      <c r="AH66" s="92">
        <v>1</v>
      </c>
      <c r="AI66" s="92">
        <v>1846</v>
      </c>
      <c r="AJ66" s="92">
        <v>384</v>
      </c>
      <c r="AK66" s="92">
        <v>11</v>
      </c>
      <c r="AL66" s="92">
        <v>9</v>
      </c>
      <c r="AM66" s="92">
        <v>50</v>
      </c>
      <c r="AN66" s="92">
        <v>222</v>
      </c>
      <c r="AO66" s="92">
        <v>125</v>
      </c>
      <c r="AP66" s="92">
        <f>SUM(AQ66:AR66)</f>
        <v>737</v>
      </c>
      <c r="AQ66" s="92">
        <f t="shared" si="16"/>
        <v>459</v>
      </c>
      <c r="AR66" s="92">
        <f t="shared" si="16"/>
        <v>278</v>
      </c>
      <c r="AS66" s="92">
        <v>127</v>
      </c>
      <c r="AT66" s="92">
        <v>73</v>
      </c>
      <c r="AU66" s="92">
        <v>22</v>
      </c>
      <c r="AV66" s="92">
        <v>2</v>
      </c>
      <c r="AW66" s="92">
        <v>310</v>
      </c>
      <c r="AX66" s="92">
        <v>203</v>
      </c>
    </row>
    <row r="67" spans="1:50" ht="19.5" customHeight="1">
      <c r="A67" s="31"/>
      <c r="B67" s="21" t="s">
        <v>56</v>
      </c>
      <c r="C67" s="92">
        <f t="shared" si="15"/>
        <v>174</v>
      </c>
      <c r="D67" s="92">
        <v>122</v>
      </c>
      <c r="E67" s="92">
        <v>52</v>
      </c>
      <c r="F67" s="92">
        <v>6</v>
      </c>
      <c r="G67" s="92" t="s">
        <v>215</v>
      </c>
      <c r="H67" s="92">
        <v>7</v>
      </c>
      <c r="I67" s="92" t="s">
        <v>215</v>
      </c>
      <c r="J67" s="92">
        <v>109</v>
      </c>
      <c r="K67" s="92">
        <v>45</v>
      </c>
      <c r="L67" s="92" t="s">
        <v>356</v>
      </c>
      <c r="M67" s="92" t="s">
        <v>353</v>
      </c>
      <c r="N67" s="92">
        <v>6</v>
      </c>
      <c r="O67" s="92" t="s">
        <v>357</v>
      </c>
      <c r="P67" s="92">
        <v>1</v>
      </c>
      <c r="Q67" s="92" t="s">
        <v>353</v>
      </c>
      <c r="R67" s="92">
        <v>2</v>
      </c>
      <c r="S67" s="92">
        <f t="shared" si="17"/>
        <v>29</v>
      </c>
      <c r="T67" s="92">
        <v>2</v>
      </c>
      <c r="U67" s="92">
        <v>3</v>
      </c>
      <c r="V67" s="92">
        <v>3</v>
      </c>
      <c r="W67" s="92">
        <v>4</v>
      </c>
      <c r="X67" s="92">
        <v>17</v>
      </c>
      <c r="Y67" s="52"/>
      <c r="Z67" s="252" t="s">
        <v>298</v>
      </c>
      <c r="AA67" s="253"/>
      <c r="AB67" s="92">
        <f>SUM(AC67:AD67)</f>
        <v>2813</v>
      </c>
      <c r="AC67" s="92">
        <v>2236</v>
      </c>
      <c r="AD67" s="92">
        <v>577</v>
      </c>
      <c r="AE67" s="92">
        <v>61</v>
      </c>
      <c r="AF67" s="92" t="s">
        <v>354</v>
      </c>
      <c r="AG67" s="92">
        <v>71</v>
      </c>
      <c r="AH67" s="92">
        <v>1</v>
      </c>
      <c r="AI67" s="92">
        <v>1874</v>
      </c>
      <c r="AJ67" s="92">
        <v>392</v>
      </c>
      <c r="AK67" s="92">
        <v>10</v>
      </c>
      <c r="AL67" s="92">
        <v>11</v>
      </c>
      <c r="AM67" s="92">
        <v>53</v>
      </c>
      <c r="AN67" s="92">
        <v>220</v>
      </c>
      <c r="AO67" s="92">
        <v>120</v>
      </c>
      <c r="AP67" s="92">
        <f>SUM(AQ67:AR67)</f>
        <v>745</v>
      </c>
      <c r="AQ67" s="92">
        <f>SUM(AS67,AU67,AW67)</f>
        <v>465</v>
      </c>
      <c r="AR67" s="92">
        <v>280</v>
      </c>
      <c r="AS67" s="92">
        <v>119</v>
      </c>
      <c r="AT67" s="92">
        <v>69</v>
      </c>
      <c r="AU67" s="92">
        <v>23</v>
      </c>
      <c r="AV67" s="92">
        <v>2</v>
      </c>
      <c r="AW67" s="92">
        <v>323</v>
      </c>
      <c r="AX67" s="92">
        <v>209</v>
      </c>
    </row>
    <row r="68" spans="1:50" ht="19.5" customHeight="1">
      <c r="A68" s="31"/>
      <c r="B68" s="21" t="s">
        <v>57</v>
      </c>
      <c r="C68" s="92">
        <f t="shared" si="15"/>
        <v>135</v>
      </c>
      <c r="D68" s="92">
        <v>89</v>
      </c>
      <c r="E68" s="92">
        <v>46</v>
      </c>
      <c r="F68" s="92">
        <v>9</v>
      </c>
      <c r="G68" s="92" t="s">
        <v>356</v>
      </c>
      <c r="H68" s="92">
        <v>9</v>
      </c>
      <c r="I68" s="92" t="s">
        <v>355</v>
      </c>
      <c r="J68" s="92">
        <v>71</v>
      </c>
      <c r="K68" s="92">
        <v>37</v>
      </c>
      <c r="L68" s="92" t="s">
        <v>355</v>
      </c>
      <c r="M68" s="92" t="s">
        <v>350</v>
      </c>
      <c r="N68" s="92">
        <v>8</v>
      </c>
      <c r="O68" s="92" t="s">
        <v>355</v>
      </c>
      <c r="P68" s="92">
        <v>1</v>
      </c>
      <c r="Q68" s="92" t="s">
        <v>353</v>
      </c>
      <c r="R68" s="92">
        <v>4</v>
      </c>
      <c r="S68" s="92">
        <f t="shared" si="17"/>
        <v>22</v>
      </c>
      <c r="T68" s="92">
        <v>1</v>
      </c>
      <c r="U68" s="92">
        <v>4</v>
      </c>
      <c r="V68" s="92">
        <v>1</v>
      </c>
      <c r="W68" s="92">
        <v>3</v>
      </c>
      <c r="X68" s="92">
        <v>13</v>
      </c>
      <c r="Y68" s="52"/>
      <c r="Z68" s="262" t="s">
        <v>299</v>
      </c>
      <c r="AA68" s="263"/>
      <c r="AB68" s="121">
        <f>SUM(AC68:AD68)</f>
        <v>2860</v>
      </c>
      <c r="AC68" s="121">
        <v>2250</v>
      </c>
      <c r="AD68" s="121">
        <v>610</v>
      </c>
      <c r="AE68" s="121">
        <v>61</v>
      </c>
      <c r="AF68" s="121" t="s">
        <v>358</v>
      </c>
      <c r="AG68" s="121">
        <v>76</v>
      </c>
      <c r="AH68" s="121">
        <v>1</v>
      </c>
      <c r="AI68" s="121">
        <v>1887</v>
      </c>
      <c r="AJ68" s="121">
        <v>395</v>
      </c>
      <c r="AK68" s="121">
        <v>11</v>
      </c>
      <c r="AL68" s="121">
        <v>10</v>
      </c>
      <c r="AM68" s="121">
        <v>54</v>
      </c>
      <c r="AN68" s="121">
        <v>215</v>
      </c>
      <c r="AO68" s="121">
        <v>149</v>
      </c>
      <c r="AP68" s="121">
        <f>SUM(AQ68:AR68)</f>
        <v>771</v>
      </c>
      <c r="AQ68" s="121">
        <f>SUM(AS68,AU68,AW68)</f>
        <v>486</v>
      </c>
      <c r="AR68" s="121">
        <f>SUM(AT68,AV68,AX68)</f>
        <v>285</v>
      </c>
      <c r="AS68" s="121">
        <v>137</v>
      </c>
      <c r="AT68" s="121">
        <v>119</v>
      </c>
      <c r="AU68" s="121">
        <v>21</v>
      </c>
      <c r="AV68" s="121">
        <v>2</v>
      </c>
      <c r="AW68" s="121">
        <v>328</v>
      </c>
      <c r="AX68" s="121">
        <v>164</v>
      </c>
    </row>
    <row r="69" spans="1:50" ht="19.5" customHeight="1">
      <c r="A69" s="31"/>
      <c r="B69" s="21" t="s">
        <v>58</v>
      </c>
      <c r="C69" s="92">
        <f t="shared" si="15"/>
        <v>105</v>
      </c>
      <c r="D69" s="92">
        <v>72</v>
      </c>
      <c r="E69" s="92">
        <v>33</v>
      </c>
      <c r="F69" s="92">
        <v>6</v>
      </c>
      <c r="G69" s="92" t="s">
        <v>350</v>
      </c>
      <c r="H69" s="92">
        <v>6</v>
      </c>
      <c r="I69" s="92" t="s">
        <v>350</v>
      </c>
      <c r="J69" s="92">
        <v>59</v>
      </c>
      <c r="K69" s="92">
        <v>25</v>
      </c>
      <c r="L69" s="92" t="s">
        <v>351</v>
      </c>
      <c r="M69" s="92" t="s">
        <v>353</v>
      </c>
      <c r="N69" s="92">
        <v>6</v>
      </c>
      <c r="O69" s="92">
        <v>1</v>
      </c>
      <c r="P69" s="92">
        <v>2</v>
      </c>
      <c r="Q69" s="92" t="s">
        <v>353</v>
      </c>
      <c r="R69" s="92" t="s">
        <v>353</v>
      </c>
      <c r="S69" s="92">
        <f t="shared" si="17"/>
        <v>28</v>
      </c>
      <c r="T69" s="92">
        <v>3</v>
      </c>
      <c r="U69" s="92">
        <v>3</v>
      </c>
      <c r="V69" s="92">
        <v>2</v>
      </c>
      <c r="W69" s="92">
        <v>5</v>
      </c>
      <c r="X69" s="92">
        <v>15</v>
      </c>
      <c r="Y69" s="52"/>
      <c r="Z69" s="7"/>
      <c r="AA69" s="33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</row>
    <row r="70" spans="1:50" ht="19.5" customHeight="1">
      <c r="A70" s="31"/>
      <c r="B70" s="21" t="s">
        <v>59</v>
      </c>
      <c r="C70" s="92">
        <f t="shared" si="15"/>
        <v>154</v>
      </c>
      <c r="D70" s="92">
        <v>117</v>
      </c>
      <c r="E70" s="92">
        <v>37</v>
      </c>
      <c r="F70" s="92">
        <v>13</v>
      </c>
      <c r="G70" s="92" t="s">
        <v>350</v>
      </c>
      <c r="H70" s="92">
        <v>13</v>
      </c>
      <c r="I70" s="92" t="s">
        <v>215</v>
      </c>
      <c r="J70" s="92">
        <v>91</v>
      </c>
      <c r="K70" s="92">
        <v>28</v>
      </c>
      <c r="L70" s="92" t="s">
        <v>215</v>
      </c>
      <c r="M70" s="92" t="s">
        <v>215</v>
      </c>
      <c r="N70" s="92">
        <v>6</v>
      </c>
      <c r="O70" s="92" t="s">
        <v>215</v>
      </c>
      <c r="P70" s="92">
        <v>3</v>
      </c>
      <c r="Q70" s="92">
        <v>1</v>
      </c>
      <c r="R70" s="92">
        <v>3</v>
      </c>
      <c r="S70" s="92">
        <f t="shared" si="17"/>
        <v>33</v>
      </c>
      <c r="T70" s="92">
        <v>2</v>
      </c>
      <c r="U70" s="92">
        <v>3</v>
      </c>
      <c r="V70" s="92">
        <v>3</v>
      </c>
      <c r="W70" s="92">
        <v>5</v>
      </c>
      <c r="X70" s="92">
        <v>20</v>
      </c>
      <c r="Y70" s="52"/>
      <c r="Z70" s="312" t="s">
        <v>14</v>
      </c>
      <c r="AA70" s="55" t="s">
        <v>7</v>
      </c>
      <c r="AB70" s="69">
        <f>SUM(AC70:AD70)</f>
        <v>2369</v>
      </c>
      <c r="AC70" s="92">
        <v>1908</v>
      </c>
      <c r="AD70" s="92">
        <v>461</v>
      </c>
      <c r="AE70" s="92">
        <v>52</v>
      </c>
      <c r="AF70" s="92" t="s">
        <v>215</v>
      </c>
      <c r="AG70" s="92">
        <v>66</v>
      </c>
      <c r="AH70" s="92">
        <v>1</v>
      </c>
      <c r="AI70" s="92">
        <v>1668</v>
      </c>
      <c r="AJ70" s="92">
        <v>321</v>
      </c>
      <c r="AK70" s="92">
        <v>1</v>
      </c>
      <c r="AL70" s="92" t="s">
        <v>356</v>
      </c>
      <c r="AM70" s="92">
        <v>50</v>
      </c>
      <c r="AN70" s="92">
        <v>121</v>
      </c>
      <c r="AO70" s="92">
        <v>89</v>
      </c>
      <c r="AP70" s="92">
        <f>SUM(AQ70:AR70)</f>
        <v>696</v>
      </c>
      <c r="AQ70" s="92">
        <f>SUM(AS70,AU70,AW70)</f>
        <v>459</v>
      </c>
      <c r="AR70" s="92">
        <f>SUM(AT70,AV70,AX70)</f>
        <v>237</v>
      </c>
      <c r="AS70" s="92">
        <v>122</v>
      </c>
      <c r="AT70" s="92">
        <v>89</v>
      </c>
      <c r="AU70" s="92">
        <v>20</v>
      </c>
      <c r="AV70" s="92">
        <v>2</v>
      </c>
      <c r="AW70" s="92">
        <v>317</v>
      </c>
      <c r="AX70" s="92">
        <v>146</v>
      </c>
    </row>
    <row r="71" spans="1:50" ht="19.5" customHeight="1">
      <c r="A71" s="31"/>
      <c r="B71" s="21" t="s">
        <v>60</v>
      </c>
      <c r="C71" s="92">
        <f t="shared" si="15"/>
        <v>30</v>
      </c>
      <c r="D71" s="92">
        <v>24</v>
      </c>
      <c r="E71" s="92">
        <v>6</v>
      </c>
      <c r="F71" s="92">
        <v>2</v>
      </c>
      <c r="G71" s="92" t="s">
        <v>215</v>
      </c>
      <c r="H71" s="92">
        <v>2</v>
      </c>
      <c r="I71" s="92" t="s">
        <v>215</v>
      </c>
      <c r="J71" s="92">
        <v>20</v>
      </c>
      <c r="K71" s="92">
        <v>4</v>
      </c>
      <c r="L71" s="92" t="s">
        <v>215</v>
      </c>
      <c r="M71" s="92" t="s">
        <v>215</v>
      </c>
      <c r="N71" s="92">
        <v>2</v>
      </c>
      <c r="O71" s="92" t="s">
        <v>215</v>
      </c>
      <c r="P71" s="92" t="s">
        <v>215</v>
      </c>
      <c r="Q71" s="92" t="s">
        <v>215</v>
      </c>
      <c r="R71" s="92" t="s">
        <v>215</v>
      </c>
      <c r="S71" s="92">
        <f t="shared" si="17"/>
        <v>15</v>
      </c>
      <c r="T71" s="92">
        <v>2</v>
      </c>
      <c r="U71" s="92" t="s">
        <v>215</v>
      </c>
      <c r="V71" s="92">
        <v>1</v>
      </c>
      <c r="W71" s="92">
        <v>2</v>
      </c>
      <c r="X71" s="92">
        <v>10</v>
      </c>
      <c r="Y71" s="52"/>
      <c r="Z71" s="312"/>
      <c r="AA71" s="50" t="s">
        <v>87</v>
      </c>
      <c r="AB71" s="92">
        <f>SUM(AC71:AD71)</f>
        <v>2144</v>
      </c>
      <c r="AC71" s="92">
        <v>1779</v>
      </c>
      <c r="AD71" s="92">
        <v>365</v>
      </c>
      <c r="AE71" s="92">
        <v>52</v>
      </c>
      <c r="AF71" s="92" t="s">
        <v>353</v>
      </c>
      <c r="AG71" s="92">
        <v>66</v>
      </c>
      <c r="AH71" s="92">
        <v>1</v>
      </c>
      <c r="AI71" s="92">
        <v>1655</v>
      </c>
      <c r="AJ71" s="92">
        <v>309</v>
      </c>
      <c r="AK71" s="92">
        <v>1</v>
      </c>
      <c r="AL71" s="92" t="s">
        <v>393</v>
      </c>
      <c r="AM71" s="92">
        <v>49</v>
      </c>
      <c r="AN71" s="92">
        <v>5</v>
      </c>
      <c r="AO71" s="92">
        <v>6</v>
      </c>
      <c r="AP71" s="92">
        <f>SUM(AQ71:AR71)</f>
        <v>696</v>
      </c>
      <c r="AQ71" s="92">
        <f>SUM(AS71,AU71,AW71)</f>
        <v>459</v>
      </c>
      <c r="AR71" s="92">
        <f>SUM(AT71,AV71,AX71)</f>
        <v>237</v>
      </c>
      <c r="AS71" s="92">
        <v>122</v>
      </c>
      <c r="AT71" s="92">
        <v>89</v>
      </c>
      <c r="AU71" s="92">
        <v>20</v>
      </c>
      <c r="AV71" s="92">
        <v>2</v>
      </c>
      <c r="AW71" s="92">
        <v>317</v>
      </c>
      <c r="AX71" s="92">
        <v>146</v>
      </c>
    </row>
    <row r="72" spans="1:50" ht="19.5" customHeight="1">
      <c r="A72" s="7"/>
      <c r="B72" s="3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52"/>
      <c r="Z72" s="312"/>
      <c r="AA72" s="50" t="s">
        <v>11</v>
      </c>
      <c r="AB72" s="92">
        <f>SUM(AC72:AD72)</f>
        <v>225</v>
      </c>
      <c r="AC72" s="92">
        <v>129</v>
      </c>
      <c r="AD72" s="92">
        <v>96</v>
      </c>
      <c r="AE72" s="92" t="s">
        <v>353</v>
      </c>
      <c r="AF72" s="92" t="s">
        <v>356</v>
      </c>
      <c r="AG72" s="92" t="s">
        <v>355</v>
      </c>
      <c r="AH72" s="92" t="s">
        <v>355</v>
      </c>
      <c r="AI72" s="92">
        <v>13</v>
      </c>
      <c r="AJ72" s="92">
        <v>12</v>
      </c>
      <c r="AK72" s="92" t="s">
        <v>350</v>
      </c>
      <c r="AL72" s="92" t="s">
        <v>355</v>
      </c>
      <c r="AM72" s="92">
        <v>1</v>
      </c>
      <c r="AN72" s="92">
        <v>116</v>
      </c>
      <c r="AO72" s="92">
        <v>83</v>
      </c>
      <c r="AP72" s="92" t="s">
        <v>353</v>
      </c>
      <c r="AQ72" s="92" t="s">
        <v>350</v>
      </c>
      <c r="AR72" s="92" t="s">
        <v>350</v>
      </c>
      <c r="AS72" s="92" t="s">
        <v>351</v>
      </c>
      <c r="AT72" s="92" t="s">
        <v>356</v>
      </c>
      <c r="AU72" s="92" t="s">
        <v>356</v>
      </c>
      <c r="AV72" s="92" t="s">
        <v>394</v>
      </c>
      <c r="AW72" s="92" t="s">
        <v>350</v>
      </c>
      <c r="AX72" s="92" t="s">
        <v>215</v>
      </c>
    </row>
    <row r="73" spans="1:50" ht="19.5" customHeight="1">
      <c r="A73" s="285" t="s">
        <v>341</v>
      </c>
      <c r="B73" s="258"/>
      <c r="C73" s="92">
        <f>SUM(D73:E73)</f>
        <v>23</v>
      </c>
      <c r="D73" s="92">
        <v>17</v>
      </c>
      <c r="E73" s="92">
        <v>6</v>
      </c>
      <c r="F73" s="92" t="s">
        <v>215</v>
      </c>
      <c r="G73" s="92" t="s">
        <v>215</v>
      </c>
      <c r="H73" s="92">
        <v>1</v>
      </c>
      <c r="I73" s="92" t="s">
        <v>215</v>
      </c>
      <c r="J73" s="92">
        <v>16</v>
      </c>
      <c r="K73" s="92">
        <v>5</v>
      </c>
      <c r="L73" s="92" t="s">
        <v>215</v>
      </c>
      <c r="M73" s="92" t="s">
        <v>215</v>
      </c>
      <c r="N73" s="92">
        <v>1</v>
      </c>
      <c r="O73" s="92" t="s">
        <v>215</v>
      </c>
      <c r="P73" s="92" t="s">
        <v>215</v>
      </c>
      <c r="Q73" s="92">
        <v>3</v>
      </c>
      <c r="R73" s="92">
        <v>1</v>
      </c>
      <c r="S73" s="92">
        <f>SUM(T73:X73)</f>
        <v>3</v>
      </c>
      <c r="T73" s="92" t="s">
        <v>215</v>
      </c>
      <c r="U73" s="92">
        <v>2</v>
      </c>
      <c r="V73" s="92" t="s">
        <v>215</v>
      </c>
      <c r="W73" s="92">
        <v>1</v>
      </c>
      <c r="X73" s="92" t="s">
        <v>215</v>
      </c>
      <c r="Y73" s="52"/>
      <c r="Z73" s="31"/>
      <c r="AA73" s="50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</row>
    <row r="74" spans="1:50" ht="19.5" customHeight="1">
      <c r="A74" s="285" t="s">
        <v>340</v>
      </c>
      <c r="B74" s="258"/>
      <c r="C74" s="92">
        <f>SUM(D74:E74)</f>
        <v>6</v>
      </c>
      <c r="D74" s="92">
        <v>3</v>
      </c>
      <c r="E74" s="92">
        <v>3</v>
      </c>
      <c r="F74" s="91" t="s">
        <v>215</v>
      </c>
      <c r="G74" s="91" t="s">
        <v>215</v>
      </c>
      <c r="H74" s="91" t="s">
        <v>215</v>
      </c>
      <c r="I74" s="91" t="s">
        <v>215</v>
      </c>
      <c r="J74" s="91">
        <v>3</v>
      </c>
      <c r="K74" s="91">
        <v>2</v>
      </c>
      <c r="L74" s="91" t="s">
        <v>215</v>
      </c>
      <c r="M74" s="91">
        <v>1</v>
      </c>
      <c r="N74" s="91" t="s">
        <v>215</v>
      </c>
      <c r="O74" s="91" t="s">
        <v>215</v>
      </c>
      <c r="P74" s="91" t="s">
        <v>215</v>
      </c>
      <c r="Q74" s="91">
        <v>21</v>
      </c>
      <c r="R74" s="91">
        <v>15</v>
      </c>
      <c r="S74" s="91">
        <f>SUM(T74:X74)</f>
        <v>1</v>
      </c>
      <c r="T74" s="91" t="s">
        <v>215</v>
      </c>
      <c r="U74" s="91">
        <v>1</v>
      </c>
      <c r="V74" s="91" t="s">
        <v>215</v>
      </c>
      <c r="W74" s="91" t="s">
        <v>215</v>
      </c>
      <c r="X74" s="91" t="s">
        <v>215</v>
      </c>
      <c r="Y74" s="52"/>
      <c r="Z74" s="311" t="s">
        <v>74</v>
      </c>
      <c r="AA74" s="50" t="s">
        <v>7</v>
      </c>
      <c r="AB74" s="92">
        <f>SUM(AC74:AD74)</f>
        <v>462</v>
      </c>
      <c r="AC74" s="92">
        <v>317</v>
      </c>
      <c r="AD74" s="92">
        <v>145</v>
      </c>
      <c r="AE74" s="92">
        <v>8</v>
      </c>
      <c r="AF74" s="92" t="s">
        <v>215</v>
      </c>
      <c r="AG74" s="92">
        <v>9</v>
      </c>
      <c r="AH74" s="92" t="s">
        <v>215</v>
      </c>
      <c r="AI74" s="92">
        <v>200</v>
      </c>
      <c r="AJ74" s="92">
        <v>71</v>
      </c>
      <c r="AK74" s="92">
        <v>10</v>
      </c>
      <c r="AL74" s="92">
        <v>10</v>
      </c>
      <c r="AM74" s="92">
        <v>4</v>
      </c>
      <c r="AN74" s="92">
        <v>90</v>
      </c>
      <c r="AO74" s="92">
        <v>60</v>
      </c>
      <c r="AP74" s="92">
        <f>SUM(AQ74:AR74)</f>
        <v>58</v>
      </c>
      <c r="AQ74" s="92">
        <f>SUM(AS74,AU74,AW74)</f>
        <v>17</v>
      </c>
      <c r="AR74" s="92">
        <f>SUM(AT74,AV74,AX74)</f>
        <v>41</v>
      </c>
      <c r="AS74" s="92">
        <v>9</v>
      </c>
      <c r="AT74" s="92">
        <v>25</v>
      </c>
      <c r="AU74" s="92">
        <v>1</v>
      </c>
      <c r="AV74" s="92" t="s">
        <v>215</v>
      </c>
      <c r="AW74" s="92">
        <v>7</v>
      </c>
      <c r="AX74" s="92">
        <v>16</v>
      </c>
    </row>
    <row r="75" spans="1:50" ht="19.5" customHeight="1">
      <c r="A75" s="5"/>
      <c r="B75" s="5"/>
      <c r="C75" s="53"/>
      <c r="D75" s="5"/>
      <c r="E75" s="5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52"/>
      <c r="Z75" s="311"/>
      <c r="AA75" s="50" t="s">
        <v>87</v>
      </c>
      <c r="AB75" s="92">
        <f>SUM(AC75:AD75)</f>
        <v>317</v>
      </c>
      <c r="AC75" s="92">
        <v>231</v>
      </c>
      <c r="AD75" s="92">
        <v>86</v>
      </c>
      <c r="AE75" s="92">
        <v>7</v>
      </c>
      <c r="AF75" s="92" t="s">
        <v>215</v>
      </c>
      <c r="AG75" s="92">
        <v>9</v>
      </c>
      <c r="AH75" s="92" t="s">
        <v>215</v>
      </c>
      <c r="AI75" s="92">
        <v>197</v>
      </c>
      <c r="AJ75" s="92">
        <v>70</v>
      </c>
      <c r="AK75" s="92">
        <v>10</v>
      </c>
      <c r="AL75" s="92">
        <v>9</v>
      </c>
      <c r="AM75" s="92">
        <v>4</v>
      </c>
      <c r="AN75" s="92">
        <v>8</v>
      </c>
      <c r="AO75" s="92">
        <v>3</v>
      </c>
      <c r="AP75" s="92">
        <f>SUM(AQ75:AR75)</f>
        <v>58</v>
      </c>
      <c r="AQ75" s="92">
        <f>SUM(AS75,AU75,AW75)</f>
        <v>17</v>
      </c>
      <c r="AR75" s="92">
        <f>SUM(AT75,AV75,AX75)</f>
        <v>41</v>
      </c>
      <c r="AS75" s="92">
        <v>9</v>
      </c>
      <c r="AT75" s="92">
        <v>25</v>
      </c>
      <c r="AU75" s="92">
        <v>1</v>
      </c>
      <c r="AV75" s="92" t="s">
        <v>215</v>
      </c>
      <c r="AW75" s="92">
        <v>7</v>
      </c>
      <c r="AX75" s="92">
        <v>16</v>
      </c>
    </row>
    <row r="76" spans="1:50" ht="19.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52"/>
      <c r="Z76" s="311"/>
      <c r="AA76" s="50" t="s">
        <v>11</v>
      </c>
      <c r="AB76" s="92">
        <f>SUM(AC76:AD76)</f>
        <v>145</v>
      </c>
      <c r="AC76" s="92">
        <v>86</v>
      </c>
      <c r="AD76" s="92">
        <v>59</v>
      </c>
      <c r="AE76" s="92">
        <v>1</v>
      </c>
      <c r="AF76" s="92" t="s">
        <v>215</v>
      </c>
      <c r="AG76" s="92" t="s">
        <v>215</v>
      </c>
      <c r="AH76" s="92" t="s">
        <v>215</v>
      </c>
      <c r="AI76" s="92">
        <v>3</v>
      </c>
      <c r="AJ76" s="92">
        <v>1</v>
      </c>
      <c r="AK76" s="92" t="s">
        <v>215</v>
      </c>
      <c r="AL76" s="92">
        <v>1</v>
      </c>
      <c r="AM76" s="92" t="s">
        <v>215</v>
      </c>
      <c r="AN76" s="92">
        <v>82</v>
      </c>
      <c r="AO76" s="92">
        <v>57</v>
      </c>
      <c r="AP76" s="92" t="s">
        <v>215</v>
      </c>
      <c r="AQ76" s="92" t="s">
        <v>215</v>
      </c>
      <c r="AR76" s="92" t="s">
        <v>215</v>
      </c>
      <c r="AS76" s="92" t="s">
        <v>215</v>
      </c>
      <c r="AT76" s="92" t="s">
        <v>215</v>
      </c>
      <c r="AU76" s="92" t="s">
        <v>215</v>
      </c>
      <c r="AV76" s="92" t="s">
        <v>215</v>
      </c>
      <c r="AW76" s="92" t="s">
        <v>215</v>
      </c>
      <c r="AX76" s="92" t="s">
        <v>215</v>
      </c>
    </row>
    <row r="77" spans="1:50" ht="19.5" customHeight="1">
      <c r="A77" s="5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31"/>
      <c r="AA77" s="50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</row>
    <row r="78" spans="1:50" ht="19.5" customHeight="1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311" t="s">
        <v>13</v>
      </c>
      <c r="AA78" s="50" t="s">
        <v>7</v>
      </c>
      <c r="AB78" s="92">
        <f>SUM(AC78:AD78)</f>
        <v>29</v>
      </c>
      <c r="AC78" s="92">
        <v>25</v>
      </c>
      <c r="AD78" s="92">
        <v>4</v>
      </c>
      <c r="AE78" s="92">
        <v>1</v>
      </c>
      <c r="AF78" s="92" t="s">
        <v>215</v>
      </c>
      <c r="AG78" s="92">
        <v>1</v>
      </c>
      <c r="AH78" s="92" t="s">
        <v>215</v>
      </c>
      <c r="AI78" s="92">
        <v>19</v>
      </c>
      <c r="AJ78" s="92">
        <v>3</v>
      </c>
      <c r="AK78" s="92" t="s">
        <v>215</v>
      </c>
      <c r="AL78" s="92" t="s">
        <v>215</v>
      </c>
      <c r="AM78" s="92" t="s">
        <v>215</v>
      </c>
      <c r="AN78" s="92">
        <v>4</v>
      </c>
      <c r="AO78" s="92" t="s">
        <v>215</v>
      </c>
      <c r="AP78" s="92">
        <f>SUM(AQ78:AR78)</f>
        <v>17</v>
      </c>
      <c r="AQ78" s="92">
        <f>SUM(AS78,AU78,AW78)</f>
        <v>10</v>
      </c>
      <c r="AR78" s="92">
        <f>SUM(AT78,AV78,AX78)</f>
        <v>7</v>
      </c>
      <c r="AS78" s="92">
        <v>6</v>
      </c>
      <c r="AT78" s="92">
        <v>5</v>
      </c>
      <c r="AU78" s="92" t="s">
        <v>215</v>
      </c>
      <c r="AV78" s="92" t="s">
        <v>215</v>
      </c>
      <c r="AW78" s="92">
        <v>4</v>
      </c>
      <c r="AX78" s="92">
        <v>2</v>
      </c>
    </row>
    <row r="79" spans="1:50" ht="19.5" customHeight="1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311"/>
      <c r="AA79" s="50" t="s">
        <v>87</v>
      </c>
      <c r="AB79" s="92">
        <f>SUM(AC79:AD79)</f>
        <v>23</v>
      </c>
      <c r="AC79" s="92">
        <v>20</v>
      </c>
      <c r="AD79" s="92">
        <v>3</v>
      </c>
      <c r="AE79" s="92" t="s">
        <v>215</v>
      </c>
      <c r="AF79" s="92" t="s">
        <v>215</v>
      </c>
      <c r="AG79" s="92">
        <v>1</v>
      </c>
      <c r="AH79" s="92" t="s">
        <v>215</v>
      </c>
      <c r="AI79" s="92">
        <v>19</v>
      </c>
      <c r="AJ79" s="92">
        <v>3</v>
      </c>
      <c r="AK79" s="92" t="s">
        <v>215</v>
      </c>
      <c r="AL79" s="92" t="s">
        <v>215</v>
      </c>
      <c r="AM79" s="92" t="s">
        <v>215</v>
      </c>
      <c r="AN79" s="92" t="s">
        <v>215</v>
      </c>
      <c r="AO79" s="92" t="s">
        <v>215</v>
      </c>
      <c r="AP79" s="92">
        <f>SUM(AQ79:AR79)</f>
        <v>17</v>
      </c>
      <c r="AQ79" s="92">
        <f>SUM(AS79,AU79,AW79)</f>
        <v>10</v>
      </c>
      <c r="AR79" s="92">
        <f>SUM(AT79,AV79,AX79)</f>
        <v>7</v>
      </c>
      <c r="AS79" s="92">
        <v>6</v>
      </c>
      <c r="AT79" s="92">
        <v>5</v>
      </c>
      <c r="AU79" s="92" t="s">
        <v>215</v>
      </c>
      <c r="AV79" s="92" t="s">
        <v>215</v>
      </c>
      <c r="AW79" s="92">
        <v>4</v>
      </c>
      <c r="AX79" s="92">
        <v>2</v>
      </c>
    </row>
    <row r="80" spans="1:50" ht="19.5" customHeight="1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311"/>
      <c r="AA80" s="50" t="s">
        <v>11</v>
      </c>
      <c r="AB80" s="92">
        <f>SUM(AC80:AD80)</f>
        <v>6</v>
      </c>
      <c r="AC80" s="92">
        <v>5</v>
      </c>
      <c r="AD80" s="92">
        <v>1</v>
      </c>
      <c r="AE80" s="92">
        <v>1</v>
      </c>
      <c r="AF80" s="92" t="s">
        <v>215</v>
      </c>
      <c r="AG80" s="92" t="s">
        <v>215</v>
      </c>
      <c r="AH80" s="92" t="s">
        <v>215</v>
      </c>
      <c r="AI80" s="92" t="s">
        <v>215</v>
      </c>
      <c r="AJ80" s="92" t="s">
        <v>215</v>
      </c>
      <c r="AK80" s="92" t="s">
        <v>215</v>
      </c>
      <c r="AL80" s="92" t="s">
        <v>215</v>
      </c>
      <c r="AM80" s="92" t="s">
        <v>215</v>
      </c>
      <c r="AN80" s="92">
        <v>4</v>
      </c>
      <c r="AO80" s="92" t="s">
        <v>215</v>
      </c>
      <c r="AP80" s="92" t="s">
        <v>215</v>
      </c>
      <c r="AQ80" s="92" t="s">
        <v>215</v>
      </c>
      <c r="AR80" s="92" t="s">
        <v>215</v>
      </c>
      <c r="AS80" s="92" t="s">
        <v>215</v>
      </c>
      <c r="AT80" s="92" t="s">
        <v>215</v>
      </c>
      <c r="AU80" s="92" t="s">
        <v>215</v>
      </c>
      <c r="AV80" s="92" t="s">
        <v>215</v>
      </c>
      <c r="AW80" s="92" t="s">
        <v>215</v>
      </c>
      <c r="AX80" s="92" t="s">
        <v>215</v>
      </c>
    </row>
    <row r="81" spans="1:50" ht="14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68"/>
      <c r="AA81" s="68"/>
      <c r="AB81" s="116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</row>
    <row r="82" spans="1:50" ht="14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</row>
    <row r="83" spans="1:50" ht="14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</row>
    <row r="84" spans="1:50" ht="14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</row>
    <row r="85" spans="1:50" ht="14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</row>
    <row r="86" spans="1:50" ht="14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</row>
    <row r="87" spans="1:50" ht="14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</row>
    <row r="88" spans="1:50" ht="14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</row>
    <row r="89" spans="1:50" ht="14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</row>
    <row r="90" spans="1:50" ht="14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</row>
    <row r="91" spans="1:50" ht="14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</row>
    <row r="92" spans="1:50" ht="14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</row>
    <row r="93" spans="1:50" ht="14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</row>
    <row r="94" spans="1:50" ht="14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</row>
    <row r="95" spans="1:50" ht="14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</row>
    <row r="96" spans="1:50" ht="14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</row>
    <row r="97" spans="1:50" ht="14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</row>
    <row r="98" spans="1:50" ht="14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</row>
    <row r="99" spans="1:50" ht="14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</row>
    <row r="100" spans="1:50" ht="14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</row>
    <row r="101" spans="1:50" ht="14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</row>
    <row r="102" spans="1:50" ht="14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</row>
    <row r="103" spans="1:50" ht="14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</row>
    <row r="104" spans="1:50" ht="14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</row>
    <row r="105" spans="1:50" ht="14.25">
      <c r="A105" s="115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</row>
  </sheetData>
  <sheetProtection/>
  <mergeCells count="545">
    <mergeCell ref="Z70:Z72"/>
    <mergeCell ref="AW47:AX47"/>
    <mergeCell ref="AW48:AX48"/>
    <mergeCell ref="A73:B73"/>
    <mergeCell ref="A74:B74"/>
    <mergeCell ref="AI61:AJ61"/>
    <mergeCell ref="AK61:AL61"/>
    <mergeCell ref="AB60:AO60"/>
    <mergeCell ref="AN61:AO61"/>
    <mergeCell ref="Z58:AX58"/>
    <mergeCell ref="Z78:Z80"/>
    <mergeCell ref="AB61:AD61"/>
    <mergeCell ref="AE61:AF61"/>
    <mergeCell ref="AG61:AH61"/>
    <mergeCell ref="Z74:Z76"/>
    <mergeCell ref="Z63:AA63"/>
    <mergeCell ref="Z66:AA66"/>
    <mergeCell ref="Z62:AA62"/>
    <mergeCell ref="Z67:AA67"/>
    <mergeCell ref="Z68:AA68"/>
    <mergeCell ref="Z60:AA60"/>
    <mergeCell ref="AP61:AR61"/>
    <mergeCell ref="AW54:AX54"/>
    <mergeCell ref="AW45:AX45"/>
    <mergeCell ref="AW46:AX46"/>
    <mergeCell ref="AW55:AX55"/>
    <mergeCell ref="AM61:AM62"/>
    <mergeCell ref="AW49:AX49"/>
    <mergeCell ref="AW50:AX50"/>
    <mergeCell ref="AW51:AX51"/>
    <mergeCell ref="Z64:AA64"/>
    <mergeCell ref="Z65:AA65"/>
    <mergeCell ref="AS32:AT32"/>
    <mergeCell ref="AU32:AV32"/>
    <mergeCell ref="AW32:AX32"/>
    <mergeCell ref="AC33:AE33"/>
    <mergeCell ref="AF33:AH33"/>
    <mergeCell ref="AI33:AJ33"/>
    <mergeCell ref="AK33:AL33"/>
    <mergeCell ref="AM33:AN33"/>
    <mergeCell ref="AQ33:AR33"/>
    <mergeCell ref="AS31:AT31"/>
    <mergeCell ref="AU31:AV31"/>
    <mergeCell ref="AW31:AX31"/>
    <mergeCell ref="AQ32:AR32"/>
    <mergeCell ref="AW33:AX33"/>
    <mergeCell ref="AS33:AT33"/>
    <mergeCell ref="AU33:AV33"/>
    <mergeCell ref="AC32:AE32"/>
    <mergeCell ref="AF32:AH32"/>
    <mergeCell ref="AI32:AJ32"/>
    <mergeCell ref="AK32:AL32"/>
    <mergeCell ref="AM32:AN32"/>
    <mergeCell ref="AO32:AP32"/>
    <mergeCell ref="AS30:AT30"/>
    <mergeCell ref="AU30:AV30"/>
    <mergeCell ref="AW30:AX30"/>
    <mergeCell ref="AC31:AE31"/>
    <mergeCell ref="AF31:AH31"/>
    <mergeCell ref="AI31:AJ31"/>
    <mergeCell ref="AK31:AL31"/>
    <mergeCell ref="AM31:AN31"/>
    <mergeCell ref="AO31:AP31"/>
    <mergeCell ref="AQ31:AR31"/>
    <mergeCell ref="AS29:AT29"/>
    <mergeCell ref="AU29:AV29"/>
    <mergeCell ref="AW29:AX29"/>
    <mergeCell ref="AC30:AE30"/>
    <mergeCell ref="AF30:AH30"/>
    <mergeCell ref="AI30:AJ30"/>
    <mergeCell ref="AK30:AL30"/>
    <mergeCell ref="AM30:AN30"/>
    <mergeCell ref="AO30:AP30"/>
    <mergeCell ref="AQ30:AR30"/>
    <mergeCell ref="AS28:AT28"/>
    <mergeCell ref="AU28:AV28"/>
    <mergeCell ref="AW28:AX28"/>
    <mergeCell ref="AC29:AE29"/>
    <mergeCell ref="AF29:AH29"/>
    <mergeCell ref="AI29:AJ29"/>
    <mergeCell ref="AK29:AL29"/>
    <mergeCell ref="AM29:AN29"/>
    <mergeCell ref="AO29:AP29"/>
    <mergeCell ref="AQ29:AR29"/>
    <mergeCell ref="AS27:AT27"/>
    <mergeCell ref="AU27:AV27"/>
    <mergeCell ref="AW27:AX27"/>
    <mergeCell ref="AC28:AE28"/>
    <mergeCell ref="AF28:AH28"/>
    <mergeCell ref="AI28:AJ28"/>
    <mergeCell ref="AK28:AL28"/>
    <mergeCell ref="AM28:AN28"/>
    <mergeCell ref="AO28:AP28"/>
    <mergeCell ref="AQ28:AR28"/>
    <mergeCell ref="AS26:AT26"/>
    <mergeCell ref="AU26:AV26"/>
    <mergeCell ref="AW26:AX26"/>
    <mergeCell ref="AC27:AE27"/>
    <mergeCell ref="AF27:AH27"/>
    <mergeCell ref="AI27:AJ27"/>
    <mergeCell ref="AK27:AL27"/>
    <mergeCell ref="AM27:AN27"/>
    <mergeCell ref="AO27:AP27"/>
    <mergeCell ref="AQ27:AR27"/>
    <mergeCell ref="AS25:AT25"/>
    <mergeCell ref="AU25:AV25"/>
    <mergeCell ref="AW25:AX25"/>
    <mergeCell ref="AC26:AE26"/>
    <mergeCell ref="AF26:AH26"/>
    <mergeCell ref="AI26:AJ26"/>
    <mergeCell ref="AK26:AL26"/>
    <mergeCell ref="AM26:AN26"/>
    <mergeCell ref="AO26:AP26"/>
    <mergeCell ref="AQ26:AR26"/>
    <mergeCell ref="AS24:AT24"/>
    <mergeCell ref="AU24:AV24"/>
    <mergeCell ref="AW24:AX24"/>
    <mergeCell ref="AC25:AE25"/>
    <mergeCell ref="AF25:AH25"/>
    <mergeCell ref="AI25:AJ25"/>
    <mergeCell ref="AK25:AL25"/>
    <mergeCell ref="AM25:AN25"/>
    <mergeCell ref="AO25:AP25"/>
    <mergeCell ref="AQ25:AR25"/>
    <mergeCell ref="AS23:AT23"/>
    <mergeCell ref="AU23:AV23"/>
    <mergeCell ref="AW23:AX23"/>
    <mergeCell ref="AC24:AE24"/>
    <mergeCell ref="AF24:AH24"/>
    <mergeCell ref="AI24:AJ24"/>
    <mergeCell ref="AK24:AL24"/>
    <mergeCell ref="AM24:AN24"/>
    <mergeCell ref="AO24:AP24"/>
    <mergeCell ref="AQ24:AR24"/>
    <mergeCell ref="AS22:AT22"/>
    <mergeCell ref="AU22:AV22"/>
    <mergeCell ref="AW22:AX22"/>
    <mergeCell ref="AC23:AE23"/>
    <mergeCell ref="AF23:AH23"/>
    <mergeCell ref="AI23:AJ23"/>
    <mergeCell ref="AK23:AL23"/>
    <mergeCell ref="AM23:AN23"/>
    <mergeCell ref="AO23:AP23"/>
    <mergeCell ref="AQ23:AR23"/>
    <mergeCell ref="AS21:AT21"/>
    <mergeCell ref="AU21:AV21"/>
    <mergeCell ref="AW21:AX21"/>
    <mergeCell ref="AC22:AE22"/>
    <mergeCell ref="AF22:AH22"/>
    <mergeCell ref="AI22:AJ22"/>
    <mergeCell ref="AK22:AL22"/>
    <mergeCell ref="AM22:AN22"/>
    <mergeCell ref="AO22:AP22"/>
    <mergeCell ref="AQ22:AR22"/>
    <mergeCell ref="AS20:AT20"/>
    <mergeCell ref="AU20:AV20"/>
    <mergeCell ref="AW20:AX20"/>
    <mergeCell ref="AC21:AE21"/>
    <mergeCell ref="AF21:AH21"/>
    <mergeCell ref="AI21:AJ21"/>
    <mergeCell ref="AK21:AL21"/>
    <mergeCell ref="AM21:AN21"/>
    <mergeCell ref="AO21:AP21"/>
    <mergeCell ref="AQ21:AR21"/>
    <mergeCell ref="AS19:AT19"/>
    <mergeCell ref="AU19:AV19"/>
    <mergeCell ref="AW19:AX19"/>
    <mergeCell ref="AC20:AE20"/>
    <mergeCell ref="AF20:AH20"/>
    <mergeCell ref="AI20:AJ20"/>
    <mergeCell ref="AK20:AL20"/>
    <mergeCell ref="AM20:AN20"/>
    <mergeCell ref="AO20:AP20"/>
    <mergeCell ref="AQ20:AR20"/>
    <mergeCell ref="AS18:AT18"/>
    <mergeCell ref="AU18:AV18"/>
    <mergeCell ref="AW18:AX18"/>
    <mergeCell ref="AC19:AE19"/>
    <mergeCell ref="AF19:AH19"/>
    <mergeCell ref="AI19:AJ19"/>
    <mergeCell ref="AK19:AL19"/>
    <mergeCell ref="AM19:AN19"/>
    <mergeCell ref="AO19:AP19"/>
    <mergeCell ref="AQ19:AR19"/>
    <mergeCell ref="AS17:AT17"/>
    <mergeCell ref="AU17:AV17"/>
    <mergeCell ref="AW17:AX17"/>
    <mergeCell ref="AC18:AE18"/>
    <mergeCell ref="AF18:AH18"/>
    <mergeCell ref="AI18:AJ18"/>
    <mergeCell ref="AK18:AL18"/>
    <mergeCell ref="AM18:AN18"/>
    <mergeCell ref="AO18:AP18"/>
    <mergeCell ref="AQ18:AR18"/>
    <mergeCell ref="AS16:AT16"/>
    <mergeCell ref="AU16:AV16"/>
    <mergeCell ref="AW16:AX16"/>
    <mergeCell ref="AC17:AE17"/>
    <mergeCell ref="AF17:AH17"/>
    <mergeCell ref="AI17:AJ17"/>
    <mergeCell ref="AK17:AL17"/>
    <mergeCell ref="AM17:AN17"/>
    <mergeCell ref="AO17:AP17"/>
    <mergeCell ref="AQ17:AR17"/>
    <mergeCell ref="AS15:AT15"/>
    <mergeCell ref="AU15:AV15"/>
    <mergeCell ref="AW15:AX15"/>
    <mergeCell ref="AC16:AE16"/>
    <mergeCell ref="AF16:AH16"/>
    <mergeCell ref="AI16:AJ16"/>
    <mergeCell ref="AK16:AL16"/>
    <mergeCell ref="AM16:AN16"/>
    <mergeCell ref="AO16:AP16"/>
    <mergeCell ref="AQ16:AR16"/>
    <mergeCell ref="AS14:AT14"/>
    <mergeCell ref="AU14:AV14"/>
    <mergeCell ref="AW14:AX14"/>
    <mergeCell ref="AC15:AE15"/>
    <mergeCell ref="AF15:AH15"/>
    <mergeCell ref="AI15:AJ15"/>
    <mergeCell ref="AK15:AL15"/>
    <mergeCell ref="AM15:AN15"/>
    <mergeCell ref="AO15:AP15"/>
    <mergeCell ref="AQ15:AR15"/>
    <mergeCell ref="AS13:AT13"/>
    <mergeCell ref="AU13:AV13"/>
    <mergeCell ref="AW13:AX13"/>
    <mergeCell ref="AC14:AE14"/>
    <mergeCell ref="AF14:AH14"/>
    <mergeCell ref="AI14:AJ14"/>
    <mergeCell ref="AK14:AL14"/>
    <mergeCell ref="AM14:AN14"/>
    <mergeCell ref="AO14:AP14"/>
    <mergeCell ref="AQ14:AR14"/>
    <mergeCell ref="AS12:AT12"/>
    <mergeCell ref="AU12:AV12"/>
    <mergeCell ref="AW12:AX12"/>
    <mergeCell ref="AC13:AE13"/>
    <mergeCell ref="AF13:AH13"/>
    <mergeCell ref="AI13:AJ13"/>
    <mergeCell ref="AK13:AL13"/>
    <mergeCell ref="AM13:AN13"/>
    <mergeCell ref="AO13:AP13"/>
    <mergeCell ref="AQ13:AR13"/>
    <mergeCell ref="AC12:AE12"/>
    <mergeCell ref="AF12:AH12"/>
    <mergeCell ref="AI12:AJ12"/>
    <mergeCell ref="AK12:AL12"/>
    <mergeCell ref="AM12:AN12"/>
    <mergeCell ref="AO12:AP12"/>
    <mergeCell ref="AW10:AX10"/>
    <mergeCell ref="AC11:AE11"/>
    <mergeCell ref="AF11:AH11"/>
    <mergeCell ref="AI11:AJ11"/>
    <mergeCell ref="AK11:AL11"/>
    <mergeCell ref="AM11:AN11"/>
    <mergeCell ref="AO11:AP11"/>
    <mergeCell ref="AS11:AT11"/>
    <mergeCell ref="AU11:AV11"/>
    <mergeCell ref="AW11:AX11"/>
    <mergeCell ref="AF9:AH9"/>
    <mergeCell ref="AI9:AJ9"/>
    <mergeCell ref="AK9:AL9"/>
    <mergeCell ref="AC10:AE10"/>
    <mergeCell ref="AF10:AH10"/>
    <mergeCell ref="AI10:AJ10"/>
    <mergeCell ref="AK10:AL10"/>
    <mergeCell ref="AS34:AT34"/>
    <mergeCell ref="AU34:AV34"/>
    <mergeCell ref="AU10:AV10"/>
    <mergeCell ref="AW6:AX6"/>
    <mergeCell ref="AW7:AX7"/>
    <mergeCell ref="AW34:AX34"/>
    <mergeCell ref="AS8:AT8"/>
    <mergeCell ref="AU8:AV8"/>
    <mergeCell ref="AW8:AX8"/>
    <mergeCell ref="AS9:AT9"/>
    <mergeCell ref="AQ34:AR34"/>
    <mergeCell ref="AO8:AP8"/>
    <mergeCell ref="AQ8:AR8"/>
    <mergeCell ref="AO9:AP9"/>
    <mergeCell ref="AQ9:AR9"/>
    <mergeCell ref="AQ10:AR10"/>
    <mergeCell ref="AO10:AP10"/>
    <mergeCell ref="AQ11:AR11"/>
    <mergeCell ref="AQ12:AR12"/>
    <mergeCell ref="AO33:AP33"/>
    <mergeCell ref="AC34:AE34"/>
    <mergeCell ref="AF6:AH6"/>
    <mergeCell ref="AF7:AH7"/>
    <mergeCell ref="AI6:AJ6"/>
    <mergeCell ref="AI7:AJ7"/>
    <mergeCell ref="AF34:AH34"/>
    <mergeCell ref="AI34:AJ34"/>
    <mergeCell ref="AC8:AE8"/>
    <mergeCell ref="AF8:AH8"/>
    <mergeCell ref="AI8:AJ8"/>
    <mergeCell ref="AW52:AX52"/>
    <mergeCell ref="AW53:AX53"/>
    <mergeCell ref="AN49:AO49"/>
    <mergeCell ref="AN50:AO50"/>
    <mergeCell ref="AN51:AO51"/>
    <mergeCell ref="AN52:AO52"/>
    <mergeCell ref="AN53:AO53"/>
    <mergeCell ref="AB50:AC50"/>
    <mergeCell ref="AB52:AC52"/>
    <mergeCell ref="AB53:AC53"/>
    <mergeCell ref="AD53:AE53"/>
    <mergeCell ref="AD54:AE54"/>
    <mergeCell ref="AI49:AJ49"/>
    <mergeCell ref="AI50:AJ50"/>
    <mergeCell ref="AI51:AJ51"/>
    <mergeCell ref="AD50:AE50"/>
    <mergeCell ref="AD49:AE49"/>
    <mergeCell ref="AN45:AO45"/>
    <mergeCell ref="AK6:AL6"/>
    <mergeCell ref="AK7:AL7"/>
    <mergeCell ref="AN46:AO46"/>
    <mergeCell ref="AD55:AE55"/>
    <mergeCell ref="AI53:AJ53"/>
    <mergeCell ref="AI54:AJ54"/>
    <mergeCell ref="AN47:AO47"/>
    <mergeCell ref="AN48:AO48"/>
    <mergeCell ref="AN54:AO54"/>
    <mergeCell ref="AK34:AL34"/>
    <mergeCell ref="AM34:AN34"/>
    <mergeCell ref="AO6:AP6"/>
    <mergeCell ref="AO7:AP7"/>
    <mergeCell ref="AM8:AN8"/>
    <mergeCell ref="AM9:AN9"/>
    <mergeCell ref="AM7:AN7"/>
    <mergeCell ref="AO34:AP34"/>
    <mergeCell ref="AK8:AL8"/>
    <mergeCell ref="AM10:AN10"/>
    <mergeCell ref="AA21:AB21"/>
    <mergeCell ref="AS5:AT5"/>
    <mergeCell ref="AQ5:AR5"/>
    <mergeCell ref="AO5:AP5"/>
    <mergeCell ref="AM6:AN6"/>
    <mergeCell ref="AC6:AE6"/>
    <mergeCell ref="AC7:AE7"/>
    <mergeCell ref="AQ6:AR6"/>
    <mergeCell ref="AQ7:AR7"/>
    <mergeCell ref="AS6:AT6"/>
    <mergeCell ref="AA31:AB31"/>
    <mergeCell ref="Z32:AB32"/>
    <mergeCell ref="AA23:AB23"/>
    <mergeCell ref="AA24:AB24"/>
    <mergeCell ref="AA25:AB25"/>
    <mergeCell ref="AA26:AB26"/>
    <mergeCell ref="AA28:AB28"/>
    <mergeCell ref="AA29:AB29"/>
    <mergeCell ref="Z11:AB11"/>
    <mergeCell ref="Z12:AB12"/>
    <mergeCell ref="AA13:AB13"/>
    <mergeCell ref="AS4:AV4"/>
    <mergeCell ref="AO4:AR4"/>
    <mergeCell ref="AK4:AN4"/>
    <mergeCell ref="AC4:AJ4"/>
    <mergeCell ref="AS7:AT7"/>
    <mergeCell ref="AU6:AV6"/>
    <mergeCell ref="AU7:AV7"/>
    <mergeCell ref="Z1:AX1"/>
    <mergeCell ref="Z4:AB4"/>
    <mergeCell ref="Z5:AB5"/>
    <mergeCell ref="AC5:AE5"/>
    <mergeCell ref="AF5:AH5"/>
    <mergeCell ref="AU5:AV5"/>
    <mergeCell ref="AM5:AN5"/>
    <mergeCell ref="AK5:AL5"/>
    <mergeCell ref="AI5:AJ5"/>
    <mergeCell ref="AW4:AX5"/>
    <mergeCell ref="Z2:AX2"/>
    <mergeCell ref="Z6:AB6"/>
    <mergeCell ref="Z7:AB7"/>
    <mergeCell ref="Z8:AB8"/>
    <mergeCell ref="Z9:AB9"/>
    <mergeCell ref="Z10:AB10"/>
    <mergeCell ref="AU9:AV9"/>
    <mergeCell ref="AW9:AX9"/>
    <mergeCell ref="AS10:AT10"/>
    <mergeCell ref="AC9:AE9"/>
    <mergeCell ref="AA18:AB18"/>
    <mergeCell ref="AA19:AB19"/>
    <mergeCell ref="AV43:AV44"/>
    <mergeCell ref="AN43:AO44"/>
    <mergeCell ref="AP43:AP44"/>
    <mergeCell ref="AW43:AX44"/>
    <mergeCell ref="AS43:AS44"/>
    <mergeCell ref="AT43:AT44"/>
    <mergeCell ref="AU43:AU44"/>
    <mergeCell ref="AA20:AB20"/>
    <mergeCell ref="AB48:AC48"/>
    <mergeCell ref="AD45:AE45"/>
    <mergeCell ref="AD46:AE46"/>
    <mergeCell ref="AD47:AE47"/>
    <mergeCell ref="AD48:AE48"/>
    <mergeCell ref="AB45:AC45"/>
    <mergeCell ref="AB49:AC49"/>
    <mergeCell ref="L9:M9"/>
    <mergeCell ref="N9:O9"/>
    <mergeCell ref="Z42:AA42"/>
    <mergeCell ref="P26:Q26"/>
    <mergeCell ref="AB42:AM42"/>
    <mergeCell ref="Z47:AA47"/>
    <mergeCell ref="S45:S46"/>
    <mergeCell ref="P12:Q12"/>
    <mergeCell ref="AB47:AC47"/>
    <mergeCell ref="AI45:AJ45"/>
    <mergeCell ref="Z53:AA53"/>
    <mergeCell ref="AA30:AB30"/>
    <mergeCell ref="AD43:AH43"/>
    <mergeCell ref="AA14:AB14"/>
    <mergeCell ref="AA15:AB15"/>
    <mergeCell ref="AA16:AB16"/>
    <mergeCell ref="AA17:AB17"/>
    <mergeCell ref="Z40:AX40"/>
    <mergeCell ref="AQ43:AQ44"/>
    <mergeCell ref="AD52:AE52"/>
    <mergeCell ref="AD51:AE51"/>
    <mergeCell ref="AS61:AT61"/>
    <mergeCell ref="Z54:AA54"/>
    <mergeCell ref="AP60:AX60"/>
    <mergeCell ref="P30:Q30"/>
    <mergeCell ref="P35:Q35"/>
    <mergeCell ref="Z48:AA48"/>
    <mergeCell ref="Z49:AA49"/>
    <mergeCell ref="AI52:AJ52"/>
    <mergeCell ref="AI46:AJ46"/>
    <mergeCell ref="AI47:AJ47"/>
    <mergeCell ref="AI48:AJ48"/>
    <mergeCell ref="AI44:AJ44"/>
    <mergeCell ref="AW61:AX61"/>
    <mergeCell ref="Z51:AA51"/>
    <mergeCell ref="Z55:AA55"/>
    <mergeCell ref="AN55:AO55"/>
    <mergeCell ref="AI55:AJ55"/>
    <mergeCell ref="AB55:AC55"/>
    <mergeCell ref="AN42:AX42"/>
    <mergeCell ref="AB43:AC44"/>
    <mergeCell ref="AA22:AB22"/>
    <mergeCell ref="Z33:AB33"/>
    <mergeCell ref="AA27:AB27"/>
    <mergeCell ref="Z43:AA43"/>
    <mergeCell ref="Z44:AA44"/>
    <mergeCell ref="AI43:AM43"/>
    <mergeCell ref="AR43:AR44"/>
    <mergeCell ref="AD44:AE44"/>
    <mergeCell ref="P28:Q28"/>
    <mergeCell ref="P22:Q22"/>
    <mergeCell ref="P23:Q23"/>
    <mergeCell ref="P21:Q21"/>
    <mergeCell ref="Z45:AA45"/>
    <mergeCell ref="P31:Q31"/>
    <mergeCell ref="P32:Q32"/>
    <mergeCell ref="P33:Q33"/>
    <mergeCell ref="P34:Q34"/>
    <mergeCell ref="P27:Q27"/>
    <mergeCell ref="P8:V8"/>
    <mergeCell ref="U9:U10"/>
    <mergeCell ref="V9:V10"/>
    <mergeCell ref="P11:Q11"/>
    <mergeCell ref="R9:R10"/>
    <mergeCell ref="S9:S10"/>
    <mergeCell ref="T9:T10"/>
    <mergeCell ref="P9:Q10"/>
    <mergeCell ref="A25:B25"/>
    <mergeCell ref="A26:B26"/>
    <mergeCell ref="P17:Q17"/>
    <mergeCell ref="P24:Q24"/>
    <mergeCell ref="P25:Q25"/>
    <mergeCell ref="P29:Q29"/>
    <mergeCell ref="A24:B24"/>
    <mergeCell ref="A21:B21"/>
    <mergeCell ref="A17:B17"/>
    <mergeCell ref="A18:B18"/>
    <mergeCell ref="A22:B22"/>
    <mergeCell ref="A23:B23"/>
    <mergeCell ref="P18:Q18"/>
    <mergeCell ref="P14:Q14"/>
    <mergeCell ref="A16:B16"/>
    <mergeCell ref="P15:Q15"/>
    <mergeCell ref="P16:Q16"/>
    <mergeCell ref="P19:Q19"/>
    <mergeCell ref="P20:Q20"/>
    <mergeCell ref="A50:B50"/>
    <mergeCell ref="A51:B51"/>
    <mergeCell ref="A35:B35"/>
    <mergeCell ref="A34:B34"/>
    <mergeCell ref="A28:B28"/>
    <mergeCell ref="A29:B29"/>
    <mergeCell ref="A32:B32"/>
    <mergeCell ref="A33:B33"/>
    <mergeCell ref="A30:B30"/>
    <mergeCell ref="A31:B31"/>
    <mergeCell ref="O45:P45"/>
    <mergeCell ref="Q44:R45"/>
    <mergeCell ref="T45:U45"/>
    <mergeCell ref="C45:E45"/>
    <mergeCell ref="A52:B52"/>
    <mergeCell ref="A53:B53"/>
    <mergeCell ref="A46:B46"/>
    <mergeCell ref="A47:B47"/>
    <mergeCell ref="A48:B48"/>
    <mergeCell ref="A49:B49"/>
    <mergeCell ref="A8:B8"/>
    <mergeCell ref="A9:B9"/>
    <mergeCell ref="A10:B10"/>
    <mergeCell ref="A20:B20"/>
    <mergeCell ref="A13:B13"/>
    <mergeCell ref="A14:B14"/>
    <mergeCell ref="A15:B15"/>
    <mergeCell ref="A12:B12"/>
    <mergeCell ref="A19:B19"/>
    <mergeCell ref="A11:B11"/>
    <mergeCell ref="Z52:AA52"/>
    <mergeCell ref="F45:G45"/>
    <mergeCell ref="A45:B45"/>
    <mergeCell ref="A44:B44"/>
    <mergeCell ref="H45:I45"/>
    <mergeCell ref="C44:P44"/>
    <mergeCell ref="W45:X45"/>
    <mergeCell ref="J45:K45"/>
    <mergeCell ref="L45:M45"/>
    <mergeCell ref="N45:N46"/>
    <mergeCell ref="P13:Q13"/>
    <mergeCell ref="AU61:AV61"/>
    <mergeCell ref="S44:X44"/>
    <mergeCell ref="AA34:AB34"/>
    <mergeCell ref="AB51:AC51"/>
    <mergeCell ref="Z61:AA61"/>
    <mergeCell ref="AB46:AC46"/>
    <mergeCell ref="AB54:AC54"/>
    <mergeCell ref="Z46:AA46"/>
    <mergeCell ref="Z50:AA50"/>
    <mergeCell ref="A4:V4"/>
    <mergeCell ref="A6:V6"/>
    <mergeCell ref="Z38:AX38"/>
    <mergeCell ref="C8:O8"/>
    <mergeCell ref="A42:X42"/>
    <mergeCell ref="H9:I9"/>
    <mergeCell ref="J9:K9"/>
    <mergeCell ref="C9:E9"/>
    <mergeCell ref="F9:G9"/>
    <mergeCell ref="A27:B27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5"/>
  <sheetViews>
    <sheetView tabSelected="1" zoomScalePageLayoutView="0" workbookViewId="0" topLeftCell="Z43">
      <selection activeCell="AL57" sqref="AL57"/>
    </sheetView>
  </sheetViews>
  <sheetFormatPr defaultColWidth="9.00390625" defaultRowHeight="13.5"/>
  <cols>
    <col min="1" max="1" width="6.125" style="1" customWidth="1"/>
    <col min="2" max="2" width="9.00390625" style="1" customWidth="1"/>
    <col min="3" max="7" width="10.375" style="1" bestFit="1" customWidth="1"/>
    <col min="8" max="10" width="9.125" style="1" bestFit="1" customWidth="1"/>
    <col min="11" max="11" width="10.125" style="1" bestFit="1" customWidth="1"/>
    <col min="12" max="13" width="9.125" style="1" bestFit="1" customWidth="1"/>
    <col min="14" max="15" width="4.375" style="1" customWidth="1"/>
    <col min="16" max="16" width="9.00390625" style="1" customWidth="1"/>
    <col min="17" max="17" width="14.625" style="1" customWidth="1"/>
    <col min="18" max="18" width="9.125" style="1" bestFit="1" customWidth="1"/>
    <col min="19" max="20" width="4.375" style="1" customWidth="1"/>
    <col min="21" max="24" width="4.875" style="1" customWidth="1"/>
    <col min="25" max="28" width="4.75390625" style="1" customWidth="1"/>
    <col min="29" max="29" width="9.00390625" style="1" customWidth="1"/>
    <col min="30" max="30" width="4.375" style="1" customWidth="1"/>
    <col min="31" max="31" width="3.375" style="1" customWidth="1"/>
    <col min="32" max="32" width="5.75390625" style="1" customWidth="1"/>
    <col min="33" max="33" width="5.125" style="1" customWidth="1"/>
    <col min="34" max="34" width="5.25390625" style="1" customWidth="1"/>
    <col min="35" max="35" width="7.00390625" style="1" customWidth="1"/>
    <col min="36" max="36" width="7.25390625" style="1" customWidth="1"/>
    <col min="37" max="16384" width="9.00390625" style="1" customWidth="1"/>
  </cols>
  <sheetData>
    <row r="1" spans="1:38" ht="18" customHeight="1">
      <c r="A1" s="26" t="s">
        <v>523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96" t="s">
        <v>524</v>
      </c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</row>
    <row r="2" spans="1:38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</row>
    <row r="3" spans="1:38" ht="18" customHeight="1" thickBot="1">
      <c r="A3" s="193" t="s">
        <v>423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39"/>
      <c r="Q3" s="316" t="s">
        <v>447</v>
      </c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6"/>
      <c r="AC3" s="316"/>
      <c r="AD3" s="316"/>
      <c r="AE3" s="316"/>
      <c r="AF3" s="316"/>
      <c r="AG3" s="316"/>
      <c r="AH3" s="316"/>
      <c r="AI3" s="316"/>
      <c r="AJ3" s="316"/>
      <c r="AK3" s="316"/>
      <c r="AL3" s="316"/>
    </row>
    <row r="4" spans="1:38" ht="18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19" t="s">
        <v>99</v>
      </c>
      <c r="R4" s="179" t="s">
        <v>277</v>
      </c>
      <c r="S4" s="179"/>
      <c r="T4" s="179"/>
      <c r="U4" s="179"/>
      <c r="V4" s="179"/>
      <c r="W4" s="179" t="s">
        <v>89</v>
      </c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 t="s">
        <v>98</v>
      </c>
      <c r="AI4" s="179"/>
      <c r="AJ4" s="179"/>
      <c r="AK4" s="179"/>
      <c r="AL4" s="182"/>
    </row>
    <row r="5" spans="1:38" ht="18" customHeight="1" thickBot="1">
      <c r="A5" s="316" t="s">
        <v>424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5"/>
      <c r="Q5" s="320"/>
      <c r="R5" s="181"/>
      <c r="S5" s="181"/>
      <c r="T5" s="181"/>
      <c r="U5" s="181"/>
      <c r="V5" s="181"/>
      <c r="W5" s="181" t="s">
        <v>14</v>
      </c>
      <c r="X5" s="181"/>
      <c r="Y5" s="181"/>
      <c r="Z5" s="181"/>
      <c r="AA5" s="181" t="s">
        <v>74</v>
      </c>
      <c r="AB5" s="181"/>
      <c r="AC5" s="181"/>
      <c r="AD5" s="181" t="s">
        <v>13</v>
      </c>
      <c r="AE5" s="181"/>
      <c r="AF5" s="181"/>
      <c r="AG5" s="181"/>
      <c r="AH5" s="181" t="s">
        <v>14</v>
      </c>
      <c r="AI5" s="181"/>
      <c r="AJ5" s="181"/>
      <c r="AK5" s="181" t="s">
        <v>74</v>
      </c>
      <c r="AL5" s="183"/>
    </row>
    <row r="6" spans="1:38" ht="18" customHeight="1">
      <c r="A6" s="246" t="s">
        <v>94</v>
      </c>
      <c r="B6" s="247"/>
      <c r="C6" s="179" t="s">
        <v>277</v>
      </c>
      <c r="D6" s="179"/>
      <c r="E6" s="179"/>
      <c r="F6" s="179" t="s">
        <v>461</v>
      </c>
      <c r="G6" s="179"/>
      <c r="H6" s="179"/>
      <c r="I6" s="179" t="s">
        <v>462</v>
      </c>
      <c r="J6" s="179"/>
      <c r="K6" s="179"/>
      <c r="L6" s="182" t="s">
        <v>463</v>
      </c>
      <c r="M6" s="241"/>
      <c r="N6" s="241"/>
      <c r="O6" s="241"/>
      <c r="P6" s="5"/>
      <c r="Q6" s="320"/>
      <c r="R6" s="24" t="s">
        <v>7</v>
      </c>
      <c r="S6" s="181" t="s">
        <v>8</v>
      </c>
      <c r="T6" s="181"/>
      <c r="U6" s="181" t="s">
        <v>9</v>
      </c>
      <c r="V6" s="181"/>
      <c r="W6" s="181" t="s">
        <v>8</v>
      </c>
      <c r="X6" s="181"/>
      <c r="Y6" s="181" t="s">
        <v>9</v>
      </c>
      <c r="Z6" s="181"/>
      <c r="AA6" s="181" t="s">
        <v>8</v>
      </c>
      <c r="AB6" s="181"/>
      <c r="AC6" s="24" t="s">
        <v>9</v>
      </c>
      <c r="AD6" s="181" t="s">
        <v>8</v>
      </c>
      <c r="AE6" s="181"/>
      <c r="AF6" s="181" t="s">
        <v>9</v>
      </c>
      <c r="AG6" s="181"/>
      <c r="AH6" s="181" t="s">
        <v>8</v>
      </c>
      <c r="AI6" s="181"/>
      <c r="AJ6" s="24" t="s">
        <v>9</v>
      </c>
      <c r="AK6" s="24" t="s">
        <v>8</v>
      </c>
      <c r="AL6" s="25" t="s">
        <v>9</v>
      </c>
    </row>
    <row r="7" spans="1:38" ht="18" customHeight="1">
      <c r="A7" s="250" t="s">
        <v>460</v>
      </c>
      <c r="B7" s="251"/>
      <c r="C7" s="24" t="s">
        <v>7</v>
      </c>
      <c r="D7" s="24" t="s">
        <v>8</v>
      </c>
      <c r="E7" s="24" t="s">
        <v>9</v>
      </c>
      <c r="F7" s="24" t="s">
        <v>7</v>
      </c>
      <c r="G7" s="24" t="s">
        <v>8</v>
      </c>
      <c r="H7" s="24" t="s">
        <v>9</v>
      </c>
      <c r="I7" s="24" t="s">
        <v>7</v>
      </c>
      <c r="J7" s="24" t="s">
        <v>8</v>
      </c>
      <c r="K7" s="24" t="s">
        <v>9</v>
      </c>
      <c r="L7" s="24" t="s">
        <v>7</v>
      </c>
      <c r="M7" s="24" t="s">
        <v>8</v>
      </c>
      <c r="N7" s="183" t="s">
        <v>9</v>
      </c>
      <c r="O7" s="315"/>
      <c r="P7" s="5"/>
      <c r="Q7" s="5"/>
      <c r="R7" s="35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5"/>
      <c r="AD7" s="254"/>
      <c r="AE7" s="254"/>
      <c r="AF7" s="254"/>
      <c r="AG7" s="254"/>
      <c r="AH7" s="254"/>
      <c r="AI7" s="254"/>
      <c r="AJ7" s="5"/>
      <c r="AK7" s="5"/>
      <c r="AL7" s="5"/>
    </row>
    <row r="8" spans="1:38" ht="18" customHeight="1">
      <c r="A8" s="202"/>
      <c r="B8" s="25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54"/>
      <c r="O8" s="254"/>
      <c r="P8" s="5"/>
      <c r="Q8" s="34" t="s">
        <v>203</v>
      </c>
      <c r="R8" s="69">
        <f>SUM(S8:V8)</f>
        <v>44033</v>
      </c>
      <c r="S8" s="170">
        <f>SUM(W8,AA8,AD8,AH8,AK8)</f>
        <v>21669</v>
      </c>
      <c r="T8" s="170"/>
      <c r="U8" s="170">
        <f>SUM(Y8,AC8,AF8,AJ8,AL8)</f>
        <v>22364</v>
      </c>
      <c r="V8" s="170"/>
      <c r="W8" s="170">
        <v>17655</v>
      </c>
      <c r="X8" s="170"/>
      <c r="Y8" s="170">
        <v>15352</v>
      </c>
      <c r="Z8" s="170"/>
      <c r="AA8" s="170">
        <v>2834</v>
      </c>
      <c r="AB8" s="170"/>
      <c r="AC8" s="92">
        <v>5356</v>
      </c>
      <c r="AD8" s="170">
        <v>291</v>
      </c>
      <c r="AE8" s="170"/>
      <c r="AF8" s="170">
        <v>117</v>
      </c>
      <c r="AG8" s="170"/>
      <c r="AH8" s="170">
        <v>889</v>
      </c>
      <c r="AI8" s="170"/>
      <c r="AJ8" s="92">
        <v>1539</v>
      </c>
      <c r="AK8" s="77" t="s">
        <v>435</v>
      </c>
      <c r="AL8" s="77" t="s">
        <v>435</v>
      </c>
    </row>
    <row r="9" spans="1:38" ht="18" customHeight="1">
      <c r="A9" s="252" t="s">
        <v>425</v>
      </c>
      <c r="B9" s="253"/>
      <c r="C9" s="92">
        <f>SUM(D9:E9)</f>
        <v>44033</v>
      </c>
      <c r="D9" s="92">
        <f aca="true" t="shared" si="0" ref="D9:E12">SUM(G9,J9,M9)</f>
        <v>21669</v>
      </c>
      <c r="E9" s="92">
        <f t="shared" si="0"/>
        <v>22364</v>
      </c>
      <c r="F9" s="92">
        <f>SUM(G9:H9)</f>
        <v>35435</v>
      </c>
      <c r="G9" s="92">
        <v>18544</v>
      </c>
      <c r="H9" s="92">
        <v>16891</v>
      </c>
      <c r="I9" s="92">
        <f>SUM(J9:K9)</f>
        <v>8190</v>
      </c>
      <c r="J9" s="92">
        <v>2834</v>
      </c>
      <c r="K9" s="92">
        <v>5356</v>
      </c>
      <c r="L9" s="92">
        <f>SUM(M9:O9)</f>
        <v>408</v>
      </c>
      <c r="M9" s="92">
        <v>291</v>
      </c>
      <c r="N9" s="170">
        <v>117</v>
      </c>
      <c r="O9" s="170"/>
      <c r="P9" s="5"/>
      <c r="Q9" s="34" t="s">
        <v>448</v>
      </c>
      <c r="R9" s="69">
        <f>SUM(S9:V9)</f>
        <v>44110</v>
      </c>
      <c r="S9" s="170">
        <f>SUM(W9,AA9,AD9,AH9,AK9)</f>
        <v>21958</v>
      </c>
      <c r="T9" s="170"/>
      <c r="U9" s="170">
        <f>SUM(Y9,AC9,AF9,AJ9,AL9)</f>
        <v>22152</v>
      </c>
      <c r="V9" s="170"/>
      <c r="W9" s="170">
        <v>17996</v>
      </c>
      <c r="X9" s="170"/>
      <c r="Y9" s="170">
        <v>15391</v>
      </c>
      <c r="Z9" s="170"/>
      <c r="AA9" s="170">
        <v>2855</v>
      </c>
      <c r="AB9" s="170"/>
      <c r="AC9" s="92">
        <v>5401</v>
      </c>
      <c r="AD9" s="170">
        <v>294</v>
      </c>
      <c r="AE9" s="170"/>
      <c r="AF9" s="170">
        <v>113</v>
      </c>
      <c r="AG9" s="170"/>
      <c r="AH9" s="170">
        <v>813</v>
      </c>
      <c r="AI9" s="170"/>
      <c r="AJ9" s="92">
        <v>1247</v>
      </c>
      <c r="AK9" s="77" t="s">
        <v>435</v>
      </c>
      <c r="AL9" s="77" t="s">
        <v>435</v>
      </c>
    </row>
    <row r="10" spans="1:38" ht="18" customHeight="1">
      <c r="A10" s="252" t="s">
        <v>431</v>
      </c>
      <c r="B10" s="253"/>
      <c r="C10" s="92">
        <f>SUM(D10:E10)</f>
        <v>44110</v>
      </c>
      <c r="D10" s="92">
        <f t="shared" si="0"/>
        <v>21958</v>
      </c>
      <c r="E10" s="92">
        <f t="shared" si="0"/>
        <v>22152</v>
      </c>
      <c r="F10" s="92">
        <f>SUM(G10:H10)</f>
        <v>35447</v>
      </c>
      <c r="G10" s="92">
        <v>18809</v>
      </c>
      <c r="H10" s="92">
        <v>16638</v>
      </c>
      <c r="I10" s="92">
        <f>SUM(J10:K10)</f>
        <v>8256</v>
      </c>
      <c r="J10" s="92">
        <v>2855</v>
      </c>
      <c r="K10" s="92">
        <v>5401</v>
      </c>
      <c r="L10" s="92">
        <f>SUM(M10:O10)</f>
        <v>407</v>
      </c>
      <c r="M10" s="92">
        <v>294</v>
      </c>
      <c r="N10" s="170">
        <v>113</v>
      </c>
      <c r="O10" s="170"/>
      <c r="P10" s="5"/>
      <c r="Q10" s="34" t="s">
        <v>449</v>
      </c>
      <c r="R10" s="69">
        <f>SUM(S10:V10)</f>
        <v>43163</v>
      </c>
      <c r="S10" s="170">
        <f>SUM(W10,AA10,AD10,AH10,AK10)</f>
        <v>21556</v>
      </c>
      <c r="T10" s="170"/>
      <c r="U10" s="170">
        <f>SUM(Y10,AC10,AF10,AJ10,AL10)</f>
        <v>21607</v>
      </c>
      <c r="V10" s="170"/>
      <c r="W10" s="170">
        <v>17833</v>
      </c>
      <c r="X10" s="170"/>
      <c r="Y10" s="170">
        <v>15349</v>
      </c>
      <c r="Z10" s="170"/>
      <c r="AA10" s="170">
        <v>2718</v>
      </c>
      <c r="AB10" s="170"/>
      <c r="AC10" s="92">
        <v>5141</v>
      </c>
      <c r="AD10" s="170">
        <v>295</v>
      </c>
      <c r="AE10" s="170"/>
      <c r="AF10" s="170">
        <v>112</v>
      </c>
      <c r="AG10" s="170"/>
      <c r="AH10" s="170">
        <v>710</v>
      </c>
      <c r="AI10" s="170"/>
      <c r="AJ10" s="92">
        <v>1005</v>
      </c>
      <c r="AK10" s="77" t="s">
        <v>435</v>
      </c>
      <c r="AL10" s="77" t="s">
        <v>435</v>
      </c>
    </row>
    <row r="11" spans="1:38" ht="18" customHeight="1">
      <c r="A11" s="252" t="s">
        <v>432</v>
      </c>
      <c r="B11" s="253"/>
      <c r="C11" s="92">
        <f>SUM(D11:E11)</f>
        <v>43163</v>
      </c>
      <c r="D11" s="92">
        <f t="shared" si="0"/>
        <v>21556</v>
      </c>
      <c r="E11" s="92">
        <f t="shared" si="0"/>
        <v>21607</v>
      </c>
      <c r="F11" s="92">
        <f>SUM(G11:H11)</f>
        <v>34897</v>
      </c>
      <c r="G11" s="92">
        <v>18543</v>
      </c>
      <c r="H11" s="92">
        <v>16354</v>
      </c>
      <c r="I11" s="92">
        <f>SUM(J11:K11)</f>
        <v>7859</v>
      </c>
      <c r="J11" s="92">
        <v>2718</v>
      </c>
      <c r="K11" s="92">
        <v>5141</v>
      </c>
      <c r="L11" s="92">
        <f>SUM(M11:O11)</f>
        <v>407</v>
      </c>
      <c r="M11" s="92">
        <v>295</v>
      </c>
      <c r="N11" s="170">
        <v>112</v>
      </c>
      <c r="O11" s="170"/>
      <c r="P11" s="5"/>
      <c r="Q11" s="34" t="s">
        <v>450</v>
      </c>
      <c r="R11" s="69">
        <f>SUM(S11:V11)</f>
        <v>43290</v>
      </c>
      <c r="S11" s="170">
        <f>SUM(W11,AA11,AD11,AH11,AK11)</f>
        <v>21594</v>
      </c>
      <c r="T11" s="170"/>
      <c r="U11" s="170">
        <f>SUM(Y11,AC11,AF11,AJ11,AL11)</f>
        <v>21696</v>
      </c>
      <c r="V11" s="170"/>
      <c r="W11" s="170">
        <v>17856</v>
      </c>
      <c r="X11" s="170"/>
      <c r="Y11" s="170">
        <v>15773</v>
      </c>
      <c r="Z11" s="170"/>
      <c r="AA11" s="170">
        <v>2800</v>
      </c>
      <c r="AB11" s="170"/>
      <c r="AC11" s="92">
        <v>5041</v>
      </c>
      <c r="AD11" s="170">
        <v>297</v>
      </c>
      <c r="AE11" s="170"/>
      <c r="AF11" s="170">
        <v>114</v>
      </c>
      <c r="AG11" s="170"/>
      <c r="AH11" s="170">
        <v>641</v>
      </c>
      <c r="AI11" s="170"/>
      <c r="AJ11" s="92">
        <v>768</v>
      </c>
      <c r="AK11" s="77" t="s">
        <v>435</v>
      </c>
      <c r="AL11" s="77" t="s">
        <v>435</v>
      </c>
    </row>
    <row r="12" spans="1:38" s="2" customFormat="1" ht="18" customHeight="1">
      <c r="A12" s="252" t="s">
        <v>433</v>
      </c>
      <c r="B12" s="253"/>
      <c r="C12" s="69">
        <f>SUM(D12:E12)</f>
        <v>43290</v>
      </c>
      <c r="D12" s="92">
        <f t="shared" si="0"/>
        <v>21594</v>
      </c>
      <c r="E12" s="92">
        <f t="shared" si="0"/>
        <v>21696</v>
      </c>
      <c r="F12" s="92">
        <f>SUM(G12:H12)</f>
        <v>35038</v>
      </c>
      <c r="G12" s="92">
        <v>18497</v>
      </c>
      <c r="H12" s="92">
        <v>16541</v>
      </c>
      <c r="I12" s="92">
        <f>SUM(J12:K12)</f>
        <v>7841</v>
      </c>
      <c r="J12" s="92">
        <v>2800</v>
      </c>
      <c r="K12" s="92">
        <v>5041</v>
      </c>
      <c r="L12" s="92">
        <f>SUM(M12:O12)</f>
        <v>411</v>
      </c>
      <c r="M12" s="92">
        <v>297</v>
      </c>
      <c r="N12" s="170">
        <v>114</v>
      </c>
      <c r="O12" s="170"/>
      <c r="P12" s="29"/>
      <c r="Q12" s="111" t="s">
        <v>451</v>
      </c>
      <c r="R12" s="125">
        <f>SUM(S12:V12)</f>
        <v>43756</v>
      </c>
      <c r="S12" s="231">
        <f>SUM(W12,AA12,AD12,AH12,AK12)</f>
        <v>21740</v>
      </c>
      <c r="T12" s="231"/>
      <c r="U12" s="231">
        <f>SUM(Y12,AC12,AF12,AJ12,AL12)</f>
        <v>22016</v>
      </c>
      <c r="V12" s="231"/>
      <c r="W12" s="231">
        <f>SUM(W14:X21,W24:X30)</f>
        <v>17916</v>
      </c>
      <c r="X12" s="231"/>
      <c r="Y12" s="231">
        <f>SUM(Y14:Z21,Y24:Z30)</f>
        <v>16263</v>
      </c>
      <c r="Z12" s="231"/>
      <c r="AA12" s="231">
        <f>SUM(AA14:AB21,AA24:AB30)</f>
        <v>2956</v>
      </c>
      <c r="AB12" s="231"/>
      <c r="AC12" s="121">
        <f>SUM(AC14:AC21,AC24:AC30)</f>
        <v>4939</v>
      </c>
      <c r="AD12" s="231">
        <f>SUM(AD14:AE21,AD24:AE30)</f>
        <v>287</v>
      </c>
      <c r="AE12" s="231"/>
      <c r="AF12" s="231">
        <f>SUM(AF14:AG21,AF24:AG30)</f>
        <v>123</v>
      </c>
      <c r="AG12" s="231"/>
      <c r="AH12" s="231">
        <f>SUM(AH14:AI21,AH24:AI30)</f>
        <v>581</v>
      </c>
      <c r="AI12" s="231"/>
      <c r="AJ12" s="121">
        <f>SUM(AJ14:AK21,AJ24:AK30)</f>
        <v>691</v>
      </c>
      <c r="AK12" s="101" t="s">
        <v>215</v>
      </c>
      <c r="AL12" s="101" t="s">
        <v>215</v>
      </c>
    </row>
    <row r="13" spans="1:38" ht="18" customHeight="1">
      <c r="A13" s="262" t="s">
        <v>434</v>
      </c>
      <c r="B13" s="263"/>
      <c r="C13" s="125">
        <f aca="true" t="shared" si="1" ref="C13:K13">SUM(C15:C19)</f>
        <v>43756</v>
      </c>
      <c r="D13" s="121">
        <f t="shared" si="1"/>
        <v>21740</v>
      </c>
      <c r="E13" s="121">
        <f t="shared" si="1"/>
        <v>22016</v>
      </c>
      <c r="F13" s="121">
        <f t="shared" si="1"/>
        <v>35451</v>
      </c>
      <c r="G13" s="121">
        <f t="shared" si="1"/>
        <v>18497</v>
      </c>
      <c r="H13" s="121">
        <f t="shared" si="1"/>
        <v>16954</v>
      </c>
      <c r="I13" s="121">
        <f t="shared" si="1"/>
        <v>7895</v>
      </c>
      <c r="J13" s="121">
        <f t="shared" si="1"/>
        <v>2956</v>
      </c>
      <c r="K13" s="121">
        <f t="shared" si="1"/>
        <v>4939</v>
      </c>
      <c r="L13" s="121">
        <f>SUM(L15:L19)</f>
        <v>410</v>
      </c>
      <c r="M13" s="121">
        <f>SUM(M15:M19)</f>
        <v>287</v>
      </c>
      <c r="N13" s="231">
        <f>SUM(N15:N19)</f>
        <v>123</v>
      </c>
      <c r="O13" s="231"/>
      <c r="P13" s="5"/>
      <c r="Q13" s="55"/>
      <c r="R13" s="69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92"/>
      <c r="AD13" s="170"/>
      <c r="AE13" s="170"/>
      <c r="AF13" s="170"/>
      <c r="AG13" s="170"/>
      <c r="AH13" s="170"/>
      <c r="AI13" s="170"/>
      <c r="AJ13" s="92"/>
      <c r="AK13" s="77"/>
      <c r="AL13" s="77"/>
    </row>
    <row r="14" spans="1:38" ht="18" customHeight="1">
      <c r="A14" s="7"/>
      <c r="B14" s="7"/>
      <c r="C14" s="69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170"/>
      <c r="O14" s="170"/>
      <c r="P14" s="5"/>
      <c r="Q14" s="34" t="s">
        <v>45</v>
      </c>
      <c r="R14" s="69">
        <f aca="true" t="shared" si="2" ref="R14:R21">SUM(S14:V14)</f>
        <v>19325</v>
      </c>
      <c r="S14" s="170">
        <f aca="true" t="shared" si="3" ref="S14:S21">SUM(W14,AA14,AD14,AH14,AK14)</f>
        <v>9664</v>
      </c>
      <c r="T14" s="170"/>
      <c r="U14" s="170">
        <f aca="true" t="shared" si="4" ref="U14:U21">SUM(Y14,AC14,AF14,AJ14,AL14)</f>
        <v>9661</v>
      </c>
      <c r="V14" s="170"/>
      <c r="W14" s="170">
        <v>6515</v>
      </c>
      <c r="X14" s="170"/>
      <c r="Y14" s="170">
        <v>4960</v>
      </c>
      <c r="Z14" s="170"/>
      <c r="AA14" s="170">
        <v>2527</v>
      </c>
      <c r="AB14" s="170"/>
      <c r="AC14" s="92">
        <v>4312</v>
      </c>
      <c r="AD14" s="170">
        <v>287</v>
      </c>
      <c r="AE14" s="170"/>
      <c r="AF14" s="170">
        <v>123</v>
      </c>
      <c r="AG14" s="170"/>
      <c r="AH14" s="170">
        <v>335</v>
      </c>
      <c r="AI14" s="170"/>
      <c r="AJ14" s="92">
        <v>266</v>
      </c>
      <c r="AK14" s="77" t="s">
        <v>435</v>
      </c>
      <c r="AL14" s="77" t="s">
        <v>435</v>
      </c>
    </row>
    <row r="15" spans="1:38" ht="18" customHeight="1">
      <c r="A15" s="312" t="s">
        <v>426</v>
      </c>
      <c r="B15" s="55" t="s">
        <v>427</v>
      </c>
      <c r="C15" s="69">
        <f>SUM(D15:E15)</f>
        <v>15125</v>
      </c>
      <c r="D15" s="92">
        <f aca="true" t="shared" si="5" ref="D15:E18">SUM(G15,J15,M15)</f>
        <v>7582</v>
      </c>
      <c r="E15" s="92">
        <f t="shared" si="5"/>
        <v>7543</v>
      </c>
      <c r="F15" s="92">
        <f>SUM(G15:H15)</f>
        <v>12120</v>
      </c>
      <c r="G15" s="92">
        <v>6341</v>
      </c>
      <c r="H15" s="92">
        <v>5779</v>
      </c>
      <c r="I15" s="92">
        <f>SUM(J15:K15)</f>
        <v>2868</v>
      </c>
      <c r="J15" s="92">
        <v>1147</v>
      </c>
      <c r="K15" s="92">
        <v>1721</v>
      </c>
      <c r="L15" s="92">
        <f>SUM(M15:O15)</f>
        <v>137</v>
      </c>
      <c r="M15" s="92">
        <v>94</v>
      </c>
      <c r="N15" s="170">
        <v>43</v>
      </c>
      <c r="O15" s="170"/>
      <c r="P15" s="5"/>
      <c r="Q15" s="34" t="s">
        <v>46</v>
      </c>
      <c r="R15" s="69">
        <f t="shared" si="2"/>
        <v>2631</v>
      </c>
      <c r="S15" s="170">
        <f t="shared" si="3"/>
        <v>1518</v>
      </c>
      <c r="T15" s="170"/>
      <c r="U15" s="170">
        <f t="shared" si="4"/>
        <v>1113</v>
      </c>
      <c r="V15" s="170"/>
      <c r="W15" s="170">
        <v>1467</v>
      </c>
      <c r="X15" s="170"/>
      <c r="Y15" s="170">
        <v>851</v>
      </c>
      <c r="Z15" s="170"/>
      <c r="AA15" s="170" t="s">
        <v>435</v>
      </c>
      <c r="AB15" s="170"/>
      <c r="AC15" s="92">
        <v>238</v>
      </c>
      <c r="AD15" s="170" t="s">
        <v>435</v>
      </c>
      <c r="AE15" s="170"/>
      <c r="AF15" s="170" t="s">
        <v>435</v>
      </c>
      <c r="AG15" s="170"/>
      <c r="AH15" s="170">
        <v>51</v>
      </c>
      <c r="AI15" s="170"/>
      <c r="AJ15" s="92">
        <v>24</v>
      </c>
      <c r="AK15" s="77" t="s">
        <v>435</v>
      </c>
      <c r="AL15" s="77" t="s">
        <v>435</v>
      </c>
    </row>
    <row r="16" spans="1:38" ht="18" customHeight="1">
      <c r="A16" s="312"/>
      <c r="B16" s="54" t="s">
        <v>428</v>
      </c>
      <c r="C16" s="69">
        <f>SUM(D16:E16)</f>
        <v>14340</v>
      </c>
      <c r="D16" s="92">
        <f t="shared" si="5"/>
        <v>7095</v>
      </c>
      <c r="E16" s="92">
        <f t="shared" si="5"/>
        <v>7245</v>
      </c>
      <c r="F16" s="92">
        <f>SUM(G16:H16)</f>
        <v>11554</v>
      </c>
      <c r="G16" s="92">
        <v>6005</v>
      </c>
      <c r="H16" s="92">
        <v>5549</v>
      </c>
      <c r="I16" s="92">
        <f>SUM(J16:K16)</f>
        <v>2647</v>
      </c>
      <c r="J16" s="92">
        <v>995</v>
      </c>
      <c r="K16" s="92">
        <v>1652</v>
      </c>
      <c r="L16" s="92">
        <f>SUM(M16:O16)</f>
        <v>139</v>
      </c>
      <c r="M16" s="92">
        <v>95</v>
      </c>
      <c r="N16" s="170">
        <v>44</v>
      </c>
      <c r="O16" s="170"/>
      <c r="P16" s="5"/>
      <c r="Q16" s="34" t="s">
        <v>47</v>
      </c>
      <c r="R16" s="69">
        <f t="shared" si="2"/>
        <v>4609</v>
      </c>
      <c r="S16" s="170">
        <f t="shared" si="3"/>
        <v>2446</v>
      </c>
      <c r="T16" s="170"/>
      <c r="U16" s="170">
        <f t="shared" si="4"/>
        <v>2163</v>
      </c>
      <c r="V16" s="170"/>
      <c r="W16" s="170">
        <v>1945</v>
      </c>
      <c r="X16" s="170"/>
      <c r="Y16" s="170">
        <v>1652</v>
      </c>
      <c r="Z16" s="170"/>
      <c r="AA16" s="170">
        <v>429</v>
      </c>
      <c r="AB16" s="170"/>
      <c r="AC16" s="92">
        <v>389</v>
      </c>
      <c r="AD16" s="170" t="s">
        <v>435</v>
      </c>
      <c r="AE16" s="170"/>
      <c r="AF16" s="170" t="s">
        <v>435</v>
      </c>
      <c r="AG16" s="170"/>
      <c r="AH16" s="170">
        <v>72</v>
      </c>
      <c r="AI16" s="170"/>
      <c r="AJ16" s="92">
        <v>122</v>
      </c>
      <c r="AK16" s="77" t="s">
        <v>435</v>
      </c>
      <c r="AL16" s="77" t="s">
        <v>435</v>
      </c>
    </row>
    <row r="17" spans="1:38" ht="18" customHeight="1">
      <c r="A17" s="312"/>
      <c r="B17" s="54" t="s">
        <v>429</v>
      </c>
      <c r="C17" s="69">
        <f>SUM(D17:E17)</f>
        <v>13916</v>
      </c>
      <c r="D17" s="92">
        <f t="shared" si="5"/>
        <v>6893</v>
      </c>
      <c r="E17" s="92">
        <f t="shared" si="5"/>
        <v>7023</v>
      </c>
      <c r="F17" s="92">
        <f>SUM(G17:H17)</f>
        <v>11402</v>
      </c>
      <c r="G17" s="92">
        <v>5981</v>
      </c>
      <c r="H17" s="92">
        <v>5421</v>
      </c>
      <c r="I17" s="92">
        <f>SUM(J17:K17)</f>
        <v>2380</v>
      </c>
      <c r="J17" s="92">
        <v>814</v>
      </c>
      <c r="K17" s="92">
        <v>1566</v>
      </c>
      <c r="L17" s="92">
        <f>SUM(M17:O17)</f>
        <v>134</v>
      </c>
      <c r="M17" s="92">
        <v>98</v>
      </c>
      <c r="N17" s="170">
        <v>36</v>
      </c>
      <c r="O17" s="170"/>
      <c r="P17" s="5"/>
      <c r="Q17" s="34" t="s">
        <v>48</v>
      </c>
      <c r="R17" s="69">
        <f t="shared" si="2"/>
        <v>1497</v>
      </c>
      <c r="S17" s="170">
        <f t="shared" si="3"/>
        <v>835</v>
      </c>
      <c r="T17" s="170"/>
      <c r="U17" s="170">
        <f t="shared" si="4"/>
        <v>662</v>
      </c>
      <c r="V17" s="170"/>
      <c r="W17" s="170">
        <v>807</v>
      </c>
      <c r="X17" s="170"/>
      <c r="Y17" s="170">
        <v>652</v>
      </c>
      <c r="Z17" s="170"/>
      <c r="AA17" s="170" t="s">
        <v>435</v>
      </c>
      <c r="AB17" s="170"/>
      <c r="AC17" s="92" t="s">
        <v>435</v>
      </c>
      <c r="AD17" s="170" t="s">
        <v>435</v>
      </c>
      <c r="AE17" s="170"/>
      <c r="AF17" s="170" t="s">
        <v>435</v>
      </c>
      <c r="AG17" s="170"/>
      <c r="AH17" s="170">
        <v>28</v>
      </c>
      <c r="AI17" s="170"/>
      <c r="AJ17" s="92">
        <v>10</v>
      </c>
      <c r="AK17" s="77" t="s">
        <v>435</v>
      </c>
      <c r="AL17" s="77" t="s">
        <v>435</v>
      </c>
    </row>
    <row r="18" spans="1:38" ht="18" customHeight="1">
      <c r="A18" s="312"/>
      <c r="B18" s="54" t="s">
        <v>430</v>
      </c>
      <c r="C18" s="69">
        <f>SUM(D18:E18)</f>
        <v>360</v>
      </c>
      <c r="D18" s="92">
        <f t="shared" si="5"/>
        <v>155</v>
      </c>
      <c r="E18" s="92">
        <f t="shared" si="5"/>
        <v>205</v>
      </c>
      <c r="F18" s="92">
        <f>SUM(G18:H18)</f>
        <v>360</v>
      </c>
      <c r="G18" s="92">
        <v>155</v>
      </c>
      <c r="H18" s="92">
        <v>205</v>
      </c>
      <c r="I18" s="92" t="s">
        <v>435</v>
      </c>
      <c r="J18" s="92" t="s">
        <v>435</v>
      </c>
      <c r="K18" s="92" t="s">
        <v>435</v>
      </c>
      <c r="L18" s="92" t="s">
        <v>435</v>
      </c>
      <c r="M18" s="92" t="s">
        <v>435</v>
      </c>
      <c r="N18" s="170" t="s">
        <v>435</v>
      </c>
      <c r="O18" s="170"/>
      <c r="P18" s="5"/>
      <c r="Q18" s="34" t="s">
        <v>49</v>
      </c>
      <c r="R18" s="69">
        <f t="shared" si="2"/>
        <v>1483</v>
      </c>
      <c r="S18" s="170">
        <f t="shared" si="3"/>
        <v>714</v>
      </c>
      <c r="T18" s="170"/>
      <c r="U18" s="170">
        <f t="shared" si="4"/>
        <v>769</v>
      </c>
      <c r="V18" s="170"/>
      <c r="W18" s="170">
        <v>714</v>
      </c>
      <c r="X18" s="170"/>
      <c r="Y18" s="170">
        <v>769</v>
      </c>
      <c r="Z18" s="170"/>
      <c r="AA18" s="170" t="s">
        <v>435</v>
      </c>
      <c r="AB18" s="170"/>
      <c r="AC18" s="92" t="s">
        <v>435</v>
      </c>
      <c r="AD18" s="170" t="s">
        <v>435</v>
      </c>
      <c r="AE18" s="170"/>
      <c r="AF18" s="170" t="s">
        <v>435</v>
      </c>
      <c r="AG18" s="170"/>
      <c r="AH18" s="170" t="s">
        <v>435</v>
      </c>
      <c r="AI18" s="170"/>
      <c r="AJ18" s="92" t="s">
        <v>435</v>
      </c>
      <c r="AK18" s="77" t="s">
        <v>435</v>
      </c>
      <c r="AL18" s="77" t="s">
        <v>435</v>
      </c>
    </row>
    <row r="19" spans="1:38" ht="18" customHeight="1">
      <c r="A19" s="312"/>
      <c r="B19" s="54" t="s">
        <v>95</v>
      </c>
      <c r="C19" s="69">
        <f>SUM(D19:E19)</f>
        <v>15</v>
      </c>
      <c r="D19" s="92">
        <f>SUM(G19,J19,M19)</f>
        <v>15</v>
      </c>
      <c r="E19" s="92" t="s">
        <v>435</v>
      </c>
      <c r="F19" s="92">
        <f>SUM(G19:H19)</f>
        <v>15</v>
      </c>
      <c r="G19" s="92">
        <v>15</v>
      </c>
      <c r="H19" s="92" t="s">
        <v>435</v>
      </c>
      <c r="I19" s="92" t="s">
        <v>435</v>
      </c>
      <c r="J19" s="92" t="s">
        <v>435</v>
      </c>
      <c r="K19" s="92" t="s">
        <v>435</v>
      </c>
      <c r="L19" s="92" t="s">
        <v>435</v>
      </c>
      <c r="M19" s="92" t="s">
        <v>435</v>
      </c>
      <c r="N19" s="170" t="s">
        <v>435</v>
      </c>
      <c r="O19" s="170"/>
      <c r="P19" s="5"/>
      <c r="Q19" s="34" t="s">
        <v>50</v>
      </c>
      <c r="R19" s="69">
        <f t="shared" si="2"/>
        <v>2390</v>
      </c>
      <c r="S19" s="170">
        <f t="shared" si="3"/>
        <v>1134</v>
      </c>
      <c r="T19" s="170"/>
      <c r="U19" s="170">
        <f t="shared" si="4"/>
        <v>1256</v>
      </c>
      <c r="V19" s="170"/>
      <c r="W19" s="170">
        <v>1108</v>
      </c>
      <c r="X19" s="170"/>
      <c r="Y19" s="170">
        <v>1215</v>
      </c>
      <c r="Z19" s="170"/>
      <c r="AA19" s="170" t="s">
        <v>435</v>
      </c>
      <c r="AB19" s="170"/>
      <c r="AC19" s="92" t="s">
        <v>435</v>
      </c>
      <c r="AD19" s="170" t="s">
        <v>435</v>
      </c>
      <c r="AE19" s="170"/>
      <c r="AF19" s="170" t="s">
        <v>435</v>
      </c>
      <c r="AG19" s="170"/>
      <c r="AH19" s="170">
        <v>26</v>
      </c>
      <c r="AI19" s="170"/>
      <c r="AJ19" s="92">
        <v>41</v>
      </c>
      <c r="AK19" s="77" t="s">
        <v>435</v>
      </c>
      <c r="AL19" s="77" t="s">
        <v>435</v>
      </c>
    </row>
    <row r="20" spans="1:38" ht="18" customHeight="1">
      <c r="A20" s="31"/>
      <c r="B20" s="54"/>
      <c r="C20" s="69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170"/>
      <c r="O20" s="170"/>
      <c r="P20" s="5"/>
      <c r="Q20" s="34" t="s">
        <v>51</v>
      </c>
      <c r="R20" s="69">
        <f t="shared" si="2"/>
        <v>1841</v>
      </c>
      <c r="S20" s="170">
        <f t="shared" si="3"/>
        <v>1171</v>
      </c>
      <c r="T20" s="170"/>
      <c r="U20" s="170">
        <f t="shared" si="4"/>
        <v>670</v>
      </c>
      <c r="V20" s="170"/>
      <c r="W20" s="170">
        <v>1142</v>
      </c>
      <c r="X20" s="170"/>
      <c r="Y20" s="170">
        <v>523</v>
      </c>
      <c r="Z20" s="170"/>
      <c r="AA20" s="170" t="s">
        <v>435</v>
      </c>
      <c r="AB20" s="170"/>
      <c r="AC20" s="92" t="s">
        <v>435</v>
      </c>
      <c r="AD20" s="170" t="s">
        <v>435</v>
      </c>
      <c r="AE20" s="170"/>
      <c r="AF20" s="170" t="s">
        <v>435</v>
      </c>
      <c r="AG20" s="170"/>
      <c r="AH20" s="170">
        <v>29</v>
      </c>
      <c r="AI20" s="170"/>
      <c r="AJ20" s="92">
        <v>147</v>
      </c>
      <c r="AK20" s="77" t="s">
        <v>435</v>
      </c>
      <c r="AL20" s="77" t="s">
        <v>435</v>
      </c>
    </row>
    <row r="21" spans="1:38" ht="18" customHeight="1">
      <c r="A21" s="311" t="s">
        <v>96</v>
      </c>
      <c r="B21" s="54" t="s">
        <v>7</v>
      </c>
      <c r="C21" s="69">
        <f aca="true" t="shared" si="6" ref="C21:N21">SUM(C22:C25)</f>
        <v>42484</v>
      </c>
      <c r="D21" s="92">
        <f t="shared" si="6"/>
        <v>21159</v>
      </c>
      <c r="E21" s="92">
        <f t="shared" si="6"/>
        <v>21325</v>
      </c>
      <c r="F21" s="92">
        <f t="shared" si="6"/>
        <v>34179</v>
      </c>
      <c r="G21" s="92">
        <f t="shared" si="6"/>
        <v>17916</v>
      </c>
      <c r="H21" s="92">
        <f t="shared" si="6"/>
        <v>16263</v>
      </c>
      <c r="I21" s="92">
        <f t="shared" si="6"/>
        <v>7895</v>
      </c>
      <c r="J21" s="92">
        <f t="shared" si="6"/>
        <v>2956</v>
      </c>
      <c r="K21" s="92">
        <f t="shared" si="6"/>
        <v>4939</v>
      </c>
      <c r="L21" s="92">
        <f t="shared" si="6"/>
        <v>410</v>
      </c>
      <c r="M21" s="92">
        <f t="shared" si="6"/>
        <v>287</v>
      </c>
      <c r="N21" s="170">
        <f t="shared" si="6"/>
        <v>123</v>
      </c>
      <c r="O21" s="170"/>
      <c r="P21" s="5"/>
      <c r="Q21" s="34" t="s">
        <v>52</v>
      </c>
      <c r="R21" s="69">
        <f t="shared" si="2"/>
        <v>1479</v>
      </c>
      <c r="S21" s="170">
        <f t="shared" si="3"/>
        <v>809</v>
      </c>
      <c r="T21" s="170"/>
      <c r="U21" s="170">
        <f t="shared" si="4"/>
        <v>670</v>
      </c>
      <c r="V21" s="170"/>
      <c r="W21" s="170">
        <v>801</v>
      </c>
      <c r="X21" s="170"/>
      <c r="Y21" s="170">
        <v>666</v>
      </c>
      <c r="Z21" s="170"/>
      <c r="AA21" s="170" t="s">
        <v>435</v>
      </c>
      <c r="AB21" s="170"/>
      <c r="AC21" s="92" t="s">
        <v>435</v>
      </c>
      <c r="AD21" s="170" t="s">
        <v>435</v>
      </c>
      <c r="AE21" s="170"/>
      <c r="AF21" s="170" t="s">
        <v>435</v>
      </c>
      <c r="AG21" s="170"/>
      <c r="AH21" s="170">
        <v>8</v>
      </c>
      <c r="AI21" s="170"/>
      <c r="AJ21" s="92">
        <v>4</v>
      </c>
      <c r="AK21" s="77" t="s">
        <v>435</v>
      </c>
      <c r="AL21" s="77" t="s">
        <v>435</v>
      </c>
    </row>
    <row r="22" spans="1:38" ht="18" customHeight="1">
      <c r="A22" s="311"/>
      <c r="B22" s="55" t="s">
        <v>427</v>
      </c>
      <c r="C22" s="69">
        <f>SUM(D22:E22)</f>
        <v>14825</v>
      </c>
      <c r="D22" s="92">
        <f aca="true" t="shared" si="7" ref="D22:E24">SUM(G22,J22,M22)</f>
        <v>7449</v>
      </c>
      <c r="E22" s="92">
        <f t="shared" si="7"/>
        <v>7376</v>
      </c>
      <c r="F22" s="92">
        <f>SUM(G22:H22)</f>
        <v>11820</v>
      </c>
      <c r="G22" s="92">
        <v>6208</v>
      </c>
      <c r="H22" s="92">
        <v>5612</v>
      </c>
      <c r="I22" s="92">
        <f>SUM(J22:K22)</f>
        <v>2868</v>
      </c>
      <c r="J22" s="92">
        <v>1147</v>
      </c>
      <c r="K22" s="92">
        <v>1721</v>
      </c>
      <c r="L22" s="92">
        <f>SUM(M22:O22)</f>
        <v>137</v>
      </c>
      <c r="M22" s="92">
        <v>94</v>
      </c>
      <c r="N22" s="170">
        <v>43</v>
      </c>
      <c r="O22" s="170"/>
      <c r="P22" s="5"/>
      <c r="Q22" s="34"/>
      <c r="R22" s="69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92"/>
      <c r="AD22" s="170"/>
      <c r="AE22" s="170"/>
      <c r="AF22" s="170"/>
      <c r="AG22" s="170"/>
      <c r="AH22" s="170"/>
      <c r="AI22" s="170"/>
      <c r="AJ22" s="92"/>
      <c r="AK22" s="77"/>
      <c r="AL22" s="77"/>
    </row>
    <row r="23" spans="1:38" ht="18" customHeight="1">
      <c r="A23" s="311"/>
      <c r="B23" s="54" t="s">
        <v>428</v>
      </c>
      <c r="C23" s="69">
        <f>SUM(D23:E23)</f>
        <v>14067</v>
      </c>
      <c r="D23" s="92">
        <f t="shared" si="7"/>
        <v>6973</v>
      </c>
      <c r="E23" s="92">
        <f t="shared" si="7"/>
        <v>7094</v>
      </c>
      <c r="F23" s="92">
        <f>SUM(G23:H23)</f>
        <v>11281</v>
      </c>
      <c r="G23" s="92">
        <v>5883</v>
      </c>
      <c r="H23" s="92">
        <v>5398</v>
      </c>
      <c r="I23" s="92">
        <f>SUM(J23:K23)</f>
        <v>2647</v>
      </c>
      <c r="J23" s="92">
        <v>995</v>
      </c>
      <c r="K23" s="92">
        <v>1652</v>
      </c>
      <c r="L23" s="92">
        <f>SUM(M23:O23)</f>
        <v>139</v>
      </c>
      <c r="M23" s="92">
        <v>95</v>
      </c>
      <c r="N23" s="170">
        <v>44</v>
      </c>
      <c r="O23" s="170"/>
      <c r="P23" s="5"/>
      <c r="Q23" s="34" t="s">
        <v>53</v>
      </c>
      <c r="R23" s="78" t="s">
        <v>435</v>
      </c>
      <c r="S23" s="170" t="s">
        <v>435</v>
      </c>
      <c r="T23" s="170"/>
      <c r="U23" s="170" t="s">
        <v>435</v>
      </c>
      <c r="V23" s="170"/>
      <c r="W23" s="170" t="s">
        <v>435</v>
      </c>
      <c r="X23" s="170"/>
      <c r="Y23" s="170" t="s">
        <v>435</v>
      </c>
      <c r="Z23" s="170"/>
      <c r="AA23" s="170" t="s">
        <v>435</v>
      </c>
      <c r="AB23" s="170"/>
      <c r="AC23" s="92" t="s">
        <v>435</v>
      </c>
      <c r="AD23" s="170" t="s">
        <v>435</v>
      </c>
      <c r="AE23" s="170"/>
      <c r="AF23" s="170" t="s">
        <v>435</v>
      </c>
      <c r="AG23" s="170"/>
      <c r="AH23" s="170" t="s">
        <v>435</v>
      </c>
      <c r="AI23" s="170"/>
      <c r="AJ23" s="92" t="s">
        <v>435</v>
      </c>
      <c r="AK23" s="77" t="s">
        <v>435</v>
      </c>
      <c r="AL23" s="77" t="s">
        <v>435</v>
      </c>
    </row>
    <row r="24" spans="1:38" ht="18" customHeight="1">
      <c r="A24" s="311"/>
      <c r="B24" s="54" t="s">
        <v>429</v>
      </c>
      <c r="C24" s="92">
        <f>SUM(D24:E24)</f>
        <v>13577</v>
      </c>
      <c r="D24" s="92">
        <f t="shared" si="7"/>
        <v>6722</v>
      </c>
      <c r="E24" s="92">
        <f t="shared" si="7"/>
        <v>6855</v>
      </c>
      <c r="F24" s="92">
        <f>SUM(G24:H24)</f>
        <v>11063</v>
      </c>
      <c r="G24" s="92">
        <v>5810</v>
      </c>
      <c r="H24" s="92">
        <v>5253</v>
      </c>
      <c r="I24" s="92">
        <f>SUM(J24:K24)</f>
        <v>2380</v>
      </c>
      <c r="J24" s="92">
        <v>814</v>
      </c>
      <c r="K24" s="92">
        <v>1566</v>
      </c>
      <c r="L24" s="92">
        <f>SUM(M24:O24)</f>
        <v>134</v>
      </c>
      <c r="M24" s="92">
        <v>98</v>
      </c>
      <c r="N24" s="170">
        <v>36</v>
      </c>
      <c r="O24" s="170"/>
      <c r="P24" s="5"/>
      <c r="Q24" s="34" t="s">
        <v>54</v>
      </c>
      <c r="R24" s="69">
        <f aca="true" t="shared" si="8" ref="R24:R30">SUM(S24:V24)</f>
        <v>813</v>
      </c>
      <c r="S24" s="170">
        <f aca="true" t="shared" si="9" ref="S24:S30">SUM(W24,AA24,AD24,AH24,AK24)</f>
        <v>286</v>
      </c>
      <c r="T24" s="170"/>
      <c r="U24" s="170">
        <f>SUM(Y24,AC24,AF24,AJ24,AL24)</f>
        <v>527</v>
      </c>
      <c r="V24" s="170"/>
      <c r="W24" s="170">
        <v>286</v>
      </c>
      <c r="X24" s="170"/>
      <c r="Y24" s="170">
        <v>527</v>
      </c>
      <c r="Z24" s="170"/>
      <c r="AA24" s="170" t="s">
        <v>435</v>
      </c>
      <c r="AB24" s="170"/>
      <c r="AC24" s="92" t="s">
        <v>435</v>
      </c>
      <c r="AD24" s="170" t="s">
        <v>435</v>
      </c>
      <c r="AE24" s="170"/>
      <c r="AF24" s="170" t="s">
        <v>435</v>
      </c>
      <c r="AG24" s="170"/>
      <c r="AH24" s="170" t="s">
        <v>435</v>
      </c>
      <c r="AI24" s="170"/>
      <c r="AJ24" s="92" t="s">
        <v>435</v>
      </c>
      <c r="AK24" s="77" t="s">
        <v>435</v>
      </c>
      <c r="AL24" s="77" t="s">
        <v>435</v>
      </c>
    </row>
    <row r="25" spans="1:38" ht="18" customHeight="1">
      <c r="A25" s="311"/>
      <c r="B25" s="54" t="s">
        <v>95</v>
      </c>
      <c r="C25" s="69">
        <f>SUM(D25:E25)</f>
        <v>15</v>
      </c>
      <c r="D25" s="92">
        <f>SUM(G25,J25,M25)</f>
        <v>15</v>
      </c>
      <c r="E25" s="92" t="s">
        <v>435</v>
      </c>
      <c r="F25" s="92">
        <f>SUM(G25:H25)</f>
        <v>15</v>
      </c>
      <c r="G25" s="92">
        <v>15</v>
      </c>
      <c r="H25" s="92" t="s">
        <v>435</v>
      </c>
      <c r="I25" s="92" t="s">
        <v>435</v>
      </c>
      <c r="J25" s="92" t="s">
        <v>435</v>
      </c>
      <c r="K25" s="92" t="s">
        <v>435</v>
      </c>
      <c r="L25" s="92" t="s">
        <v>435</v>
      </c>
      <c r="M25" s="92" t="s">
        <v>435</v>
      </c>
      <c r="N25" s="170" t="s">
        <v>435</v>
      </c>
      <c r="O25" s="170"/>
      <c r="P25" s="5"/>
      <c r="Q25" s="34" t="s">
        <v>55</v>
      </c>
      <c r="R25" s="69">
        <f t="shared" si="8"/>
        <v>730</v>
      </c>
      <c r="S25" s="170">
        <f t="shared" si="9"/>
        <v>303</v>
      </c>
      <c r="T25" s="170"/>
      <c r="U25" s="170">
        <f aca="true" t="shared" si="10" ref="U25:U30">SUM(Y25,AC25,AF25,AJ25,AL25)</f>
        <v>427</v>
      </c>
      <c r="V25" s="170"/>
      <c r="W25" s="170">
        <v>303</v>
      </c>
      <c r="X25" s="170"/>
      <c r="Y25" s="170">
        <v>427</v>
      </c>
      <c r="Z25" s="170"/>
      <c r="AA25" s="170" t="s">
        <v>435</v>
      </c>
      <c r="AB25" s="170"/>
      <c r="AC25" s="92" t="s">
        <v>435</v>
      </c>
      <c r="AD25" s="170" t="s">
        <v>435</v>
      </c>
      <c r="AE25" s="170"/>
      <c r="AF25" s="170" t="s">
        <v>435</v>
      </c>
      <c r="AG25" s="170"/>
      <c r="AH25" s="170" t="s">
        <v>435</v>
      </c>
      <c r="AI25" s="170"/>
      <c r="AJ25" s="92" t="s">
        <v>435</v>
      </c>
      <c r="AK25" s="77" t="s">
        <v>435</v>
      </c>
      <c r="AL25" s="77" t="s">
        <v>435</v>
      </c>
    </row>
    <row r="26" spans="1:38" ht="18" customHeight="1">
      <c r="A26" s="51"/>
      <c r="B26" s="54"/>
      <c r="C26" s="69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170"/>
      <c r="O26" s="170"/>
      <c r="P26" s="5"/>
      <c r="Q26" s="34" t="s">
        <v>56</v>
      </c>
      <c r="R26" s="69">
        <f t="shared" si="8"/>
        <v>1688</v>
      </c>
      <c r="S26" s="170">
        <f t="shared" si="9"/>
        <v>665</v>
      </c>
      <c r="T26" s="170"/>
      <c r="U26" s="170">
        <f t="shared" si="10"/>
        <v>1023</v>
      </c>
      <c r="V26" s="170"/>
      <c r="W26" s="170">
        <v>649</v>
      </c>
      <c r="X26" s="170"/>
      <c r="Y26" s="170">
        <v>978</v>
      </c>
      <c r="Z26" s="170"/>
      <c r="AA26" s="170" t="s">
        <v>435</v>
      </c>
      <c r="AB26" s="170"/>
      <c r="AC26" s="92" t="s">
        <v>435</v>
      </c>
      <c r="AD26" s="170" t="s">
        <v>435</v>
      </c>
      <c r="AE26" s="170"/>
      <c r="AF26" s="170" t="s">
        <v>435</v>
      </c>
      <c r="AG26" s="170"/>
      <c r="AH26" s="170">
        <v>16</v>
      </c>
      <c r="AI26" s="170"/>
      <c r="AJ26" s="92">
        <v>45</v>
      </c>
      <c r="AK26" s="77" t="s">
        <v>435</v>
      </c>
      <c r="AL26" s="77" t="s">
        <v>435</v>
      </c>
    </row>
    <row r="27" spans="1:38" ht="18" customHeight="1">
      <c r="A27" s="311" t="s">
        <v>90</v>
      </c>
      <c r="B27" s="54" t="s">
        <v>7</v>
      </c>
      <c r="C27" s="69">
        <f aca="true" t="shared" si="11" ref="C27:H27">SUM(C28:C32)</f>
        <v>1272</v>
      </c>
      <c r="D27" s="92">
        <f t="shared" si="11"/>
        <v>581</v>
      </c>
      <c r="E27" s="92">
        <f t="shared" si="11"/>
        <v>691</v>
      </c>
      <c r="F27" s="92">
        <f t="shared" si="11"/>
        <v>1272</v>
      </c>
      <c r="G27" s="92">
        <f t="shared" si="11"/>
        <v>581</v>
      </c>
      <c r="H27" s="92">
        <f t="shared" si="11"/>
        <v>691</v>
      </c>
      <c r="I27" s="92" t="s">
        <v>435</v>
      </c>
      <c r="J27" s="92" t="s">
        <v>435</v>
      </c>
      <c r="K27" s="92" t="s">
        <v>435</v>
      </c>
      <c r="L27" s="92" t="s">
        <v>435</v>
      </c>
      <c r="M27" s="92" t="s">
        <v>435</v>
      </c>
      <c r="N27" s="170" t="s">
        <v>435</v>
      </c>
      <c r="O27" s="170"/>
      <c r="P27" s="5"/>
      <c r="Q27" s="34" t="s">
        <v>57</v>
      </c>
      <c r="R27" s="69">
        <f t="shared" si="8"/>
        <v>1594</v>
      </c>
      <c r="S27" s="170">
        <f t="shared" si="9"/>
        <v>649</v>
      </c>
      <c r="T27" s="170"/>
      <c r="U27" s="170">
        <f t="shared" si="10"/>
        <v>945</v>
      </c>
      <c r="V27" s="170"/>
      <c r="W27" s="170">
        <v>649</v>
      </c>
      <c r="X27" s="170"/>
      <c r="Y27" s="170">
        <v>945</v>
      </c>
      <c r="Z27" s="170"/>
      <c r="AA27" s="170" t="s">
        <v>435</v>
      </c>
      <c r="AB27" s="170"/>
      <c r="AC27" s="92" t="s">
        <v>435</v>
      </c>
      <c r="AD27" s="170" t="s">
        <v>435</v>
      </c>
      <c r="AE27" s="170"/>
      <c r="AF27" s="170" t="s">
        <v>435</v>
      </c>
      <c r="AG27" s="170"/>
      <c r="AH27" s="170" t="s">
        <v>435</v>
      </c>
      <c r="AI27" s="170"/>
      <c r="AJ27" s="92" t="s">
        <v>435</v>
      </c>
      <c r="AK27" s="77" t="s">
        <v>435</v>
      </c>
      <c r="AL27" s="77" t="s">
        <v>435</v>
      </c>
    </row>
    <row r="28" spans="1:38" ht="18" customHeight="1">
      <c r="A28" s="311"/>
      <c r="B28" s="55" t="s">
        <v>427</v>
      </c>
      <c r="C28" s="69">
        <f>SUM(D28:E28)</f>
        <v>300</v>
      </c>
      <c r="D28" s="92">
        <f aca="true" t="shared" si="12" ref="D28:E31">SUM(G28,J28,M28)</f>
        <v>133</v>
      </c>
      <c r="E28" s="92">
        <f t="shared" si="12"/>
        <v>167</v>
      </c>
      <c r="F28" s="92">
        <f>SUM(G28:H28)</f>
        <v>300</v>
      </c>
      <c r="G28" s="92">
        <v>133</v>
      </c>
      <c r="H28" s="92">
        <v>167</v>
      </c>
      <c r="I28" s="92" t="s">
        <v>435</v>
      </c>
      <c r="J28" s="92" t="s">
        <v>435</v>
      </c>
      <c r="K28" s="92" t="s">
        <v>435</v>
      </c>
      <c r="L28" s="92" t="s">
        <v>435</v>
      </c>
      <c r="M28" s="92" t="s">
        <v>435</v>
      </c>
      <c r="N28" s="170" t="s">
        <v>435</v>
      </c>
      <c r="O28" s="170"/>
      <c r="P28" s="5"/>
      <c r="Q28" s="34" t="s">
        <v>58</v>
      </c>
      <c r="R28" s="69">
        <f t="shared" si="8"/>
        <v>1510</v>
      </c>
      <c r="S28" s="170">
        <f t="shared" si="9"/>
        <v>452</v>
      </c>
      <c r="T28" s="170"/>
      <c r="U28" s="170">
        <f t="shared" si="10"/>
        <v>1058</v>
      </c>
      <c r="V28" s="170"/>
      <c r="W28" s="170">
        <v>436</v>
      </c>
      <c r="X28" s="170"/>
      <c r="Y28" s="170">
        <v>1026</v>
      </c>
      <c r="Z28" s="170"/>
      <c r="AA28" s="170" t="s">
        <v>435</v>
      </c>
      <c r="AB28" s="170"/>
      <c r="AC28" s="92" t="s">
        <v>435</v>
      </c>
      <c r="AD28" s="170" t="s">
        <v>435</v>
      </c>
      <c r="AE28" s="170"/>
      <c r="AF28" s="170" t="s">
        <v>435</v>
      </c>
      <c r="AG28" s="170"/>
      <c r="AH28" s="170">
        <v>16</v>
      </c>
      <c r="AI28" s="170"/>
      <c r="AJ28" s="92">
        <v>32</v>
      </c>
      <c r="AK28" s="77" t="s">
        <v>435</v>
      </c>
      <c r="AL28" s="77" t="s">
        <v>435</v>
      </c>
    </row>
    <row r="29" spans="1:38" ht="18" customHeight="1">
      <c r="A29" s="311"/>
      <c r="B29" s="54" t="s">
        <v>428</v>
      </c>
      <c r="C29" s="69">
        <f>SUM(D29:E29)</f>
        <v>273</v>
      </c>
      <c r="D29" s="92">
        <f t="shared" si="12"/>
        <v>122</v>
      </c>
      <c r="E29" s="92">
        <f t="shared" si="12"/>
        <v>151</v>
      </c>
      <c r="F29" s="92">
        <f>SUM(G29:H29)</f>
        <v>273</v>
      </c>
      <c r="G29" s="92">
        <v>122</v>
      </c>
      <c r="H29" s="92">
        <v>151</v>
      </c>
      <c r="I29" s="92" t="s">
        <v>435</v>
      </c>
      <c r="J29" s="92" t="s">
        <v>435</v>
      </c>
      <c r="K29" s="92" t="s">
        <v>435</v>
      </c>
      <c r="L29" s="92" t="s">
        <v>435</v>
      </c>
      <c r="M29" s="92" t="s">
        <v>435</v>
      </c>
      <c r="N29" s="170" t="s">
        <v>435</v>
      </c>
      <c r="O29" s="170"/>
      <c r="P29" s="5"/>
      <c r="Q29" s="34" t="s">
        <v>59</v>
      </c>
      <c r="R29" s="69">
        <f t="shared" si="8"/>
        <v>2039</v>
      </c>
      <c r="S29" s="170">
        <f t="shared" si="9"/>
        <v>1015</v>
      </c>
      <c r="T29" s="170"/>
      <c r="U29" s="170">
        <f t="shared" si="10"/>
        <v>1024</v>
      </c>
      <c r="V29" s="170"/>
      <c r="W29" s="170">
        <v>1015</v>
      </c>
      <c r="X29" s="170"/>
      <c r="Y29" s="170">
        <v>1024</v>
      </c>
      <c r="Z29" s="170"/>
      <c r="AA29" s="170" t="s">
        <v>435</v>
      </c>
      <c r="AB29" s="170"/>
      <c r="AC29" s="92" t="s">
        <v>435</v>
      </c>
      <c r="AD29" s="170" t="s">
        <v>435</v>
      </c>
      <c r="AE29" s="170"/>
      <c r="AF29" s="170" t="s">
        <v>435</v>
      </c>
      <c r="AG29" s="170"/>
      <c r="AH29" s="170" t="s">
        <v>435</v>
      </c>
      <c r="AI29" s="170"/>
      <c r="AJ29" s="92" t="s">
        <v>435</v>
      </c>
      <c r="AK29" s="77" t="s">
        <v>435</v>
      </c>
      <c r="AL29" s="77" t="s">
        <v>435</v>
      </c>
    </row>
    <row r="30" spans="1:38" ht="18" customHeight="1">
      <c r="A30" s="311"/>
      <c r="B30" s="54" t="s">
        <v>429</v>
      </c>
      <c r="C30" s="69">
        <f>SUM(D30:E30)</f>
        <v>339</v>
      </c>
      <c r="D30" s="92">
        <f t="shared" si="12"/>
        <v>171</v>
      </c>
      <c r="E30" s="92">
        <f t="shared" si="12"/>
        <v>168</v>
      </c>
      <c r="F30" s="92">
        <f>SUM(G30:H30)</f>
        <v>339</v>
      </c>
      <c r="G30" s="92">
        <v>171</v>
      </c>
      <c r="H30" s="92">
        <v>168</v>
      </c>
      <c r="I30" s="92" t="s">
        <v>435</v>
      </c>
      <c r="J30" s="92" t="s">
        <v>435</v>
      </c>
      <c r="K30" s="92" t="s">
        <v>435</v>
      </c>
      <c r="L30" s="92" t="s">
        <v>435</v>
      </c>
      <c r="M30" s="92" t="s">
        <v>435</v>
      </c>
      <c r="N30" s="170" t="s">
        <v>435</v>
      </c>
      <c r="O30" s="170"/>
      <c r="P30" s="5"/>
      <c r="Q30" s="34" t="s">
        <v>60</v>
      </c>
      <c r="R30" s="69">
        <f t="shared" si="8"/>
        <v>127</v>
      </c>
      <c r="S30" s="170">
        <f t="shared" si="9"/>
        <v>79</v>
      </c>
      <c r="T30" s="170"/>
      <c r="U30" s="170">
        <f t="shared" si="10"/>
        <v>48</v>
      </c>
      <c r="V30" s="170"/>
      <c r="W30" s="170">
        <v>79</v>
      </c>
      <c r="X30" s="170"/>
      <c r="Y30" s="170">
        <v>48</v>
      </c>
      <c r="Z30" s="170"/>
      <c r="AA30" s="170" t="s">
        <v>435</v>
      </c>
      <c r="AB30" s="170"/>
      <c r="AC30" s="92" t="s">
        <v>435</v>
      </c>
      <c r="AD30" s="170" t="s">
        <v>435</v>
      </c>
      <c r="AE30" s="170"/>
      <c r="AF30" s="170" t="s">
        <v>435</v>
      </c>
      <c r="AG30" s="170"/>
      <c r="AH30" s="170" t="s">
        <v>435</v>
      </c>
      <c r="AI30" s="170"/>
      <c r="AJ30" s="92" t="s">
        <v>435</v>
      </c>
      <c r="AK30" s="77" t="s">
        <v>435</v>
      </c>
      <c r="AL30" s="77" t="s">
        <v>435</v>
      </c>
    </row>
    <row r="31" spans="1:38" ht="18" customHeight="1">
      <c r="A31" s="311"/>
      <c r="B31" s="54" t="s">
        <v>430</v>
      </c>
      <c r="C31" s="69">
        <f>SUM(D31:E31)</f>
        <v>360</v>
      </c>
      <c r="D31" s="92">
        <f t="shared" si="12"/>
        <v>155</v>
      </c>
      <c r="E31" s="92">
        <f t="shared" si="12"/>
        <v>205</v>
      </c>
      <c r="F31" s="92">
        <f>SUM(G31:H31)</f>
        <v>360</v>
      </c>
      <c r="G31" s="92">
        <v>155</v>
      </c>
      <c r="H31" s="92">
        <v>205</v>
      </c>
      <c r="I31" s="92" t="s">
        <v>435</v>
      </c>
      <c r="J31" s="92" t="s">
        <v>435</v>
      </c>
      <c r="K31" s="92" t="s">
        <v>435</v>
      </c>
      <c r="L31" s="92" t="s">
        <v>435</v>
      </c>
      <c r="M31" s="92" t="s">
        <v>435</v>
      </c>
      <c r="N31" s="170" t="s">
        <v>435</v>
      </c>
      <c r="O31" s="170"/>
      <c r="P31" s="5"/>
      <c r="Q31" s="13"/>
      <c r="R31" s="67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3"/>
      <c r="AD31" s="171"/>
      <c r="AE31" s="171"/>
      <c r="AF31" s="171"/>
      <c r="AG31" s="171"/>
      <c r="AH31" s="171"/>
      <c r="AI31" s="171"/>
      <c r="AJ31" s="13"/>
      <c r="AK31" s="13"/>
      <c r="AL31" s="13"/>
    </row>
    <row r="32" spans="1:38" ht="18" customHeight="1">
      <c r="A32" s="313"/>
      <c r="B32" s="54" t="s">
        <v>95</v>
      </c>
      <c r="C32" s="69" t="s">
        <v>435</v>
      </c>
      <c r="D32" s="92" t="s">
        <v>435</v>
      </c>
      <c r="E32" s="92" t="s">
        <v>435</v>
      </c>
      <c r="F32" s="92" t="s">
        <v>435</v>
      </c>
      <c r="G32" s="92" t="s">
        <v>435</v>
      </c>
      <c r="H32" s="92" t="s">
        <v>435</v>
      </c>
      <c r="I32" s="92" t="s">
        <v>435</v>
      </c>
      <c r="J32" s="92" t="s">
        <v>435</v>
      </c>
      <c r="K32" s="92" t="s">
        <v>435</v>
      </c>
      <c r="L32" s="92" t="s">
        <v>435</v>
      </c>
      <c r="M32" s="92" t="s">
        <v>435</v>
      </c>
      <c r="N32" s="170" t="s">
        <v>435</v>
      </c>
      <c r="O32" s="170"/>
      <c r="P32" s="5"/>
      <c r="Q32" s="82" t="s">
        <v>248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</row>
    <row r="33" spans="1:38" ht="18" customHeight="1">
      <c r="A33" s="68"/>
      <c r="B33" s="68"/>
      <c r="C33" s="67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71"/>
      <c r="O33" s="171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</row>
    <row r="34" spans="1:38" ht="18" customHeight="1">
      <c r="A34" s="5"/>
      <c r="B34" s="5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77" t="s">
        <v>452</v>
      </c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</row>
    <row r="35" spans="1:38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</row>
    <row r="36" spans="1:38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193" t="s">
        <v>453</v>
      </c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</row>
    <row r="37" spans="1:38" ht="18" customHeight="1" thickBo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</row>
    <row r="38" spans="1:38" ht="18" customHeight="1" thickBot="1">
      <c r="A38" s="316" t="s">
        <v>438</v>
      </c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  <c r="N38" s="316"/>
      <c r="O38" s="316"/>
      <c r="P38" s="5"/>
      <c r="Q38" s="178" t="s">
        <v>73</v>
      </c>
      <c r="R38" s="179" t="s">
        <v>12</v>
      </c>
      <c r="S38" s="179"/>
      <c r="T38" s="179"/>
      <c r="U38" s="179"/>
      <c r="V38" s="179"/>
      <c r="W38" s="179"/>
      <c r="X38" s="179"/>
      <c r="Y38" s="179"/>
      <c r="Z38" s="179" t="s">
        <v>31</v>
      </c>
      <c r="AA38" s="179"/>
      <c r="AB38" s="179"/>
      <c r="AC38" s="179"/>
      <c r="AD38" s="179"/>
      <c r="AE38" s="179"/>
      <c r="AF38" s="179"/>
      <c r="AG38" s="179" t="s">
        <v>5</v>
      </c>
      <c r="AH38" s="179"/>
      <c r="AI38" s="179"/>
      <c r="AJ38" s="179"/>
      <c r="AK38" s="179"/>
      <c r="AL38" s="182"/>
    </row>
    <row r="39" spans="1:38" ht="18" customHeight="1">
      <c r="A39" s="178" t="s">
        <v>97</v>
      </c>
      <c r="B39" s="179"/>
      <c r="C39" s="179" t="s">
        <v>436</v>
      </c>
      <c r="D39" s="179"/>
      <c r="E39" s="179"/>
      <c r="F39" s="179" t="s">
        <v>437</v>
      </c>
      <c r="G39" s="179"/>
      <c r="H39" s="179"/>
      <c r="I39" s="179"/>
      <c r="J39" s="179"/>
      <c r="K39" s="179"/>
      <c r="L39" s="179" t="s">
        <v>98</v>
      </c>
      <c r="M39" s="179"/>
      <c r="N39" s="179"/>
      <c r="O39" s="182"/>
      <c r="P39" s="5"/>
      <c r="Q39" s="180"/>
      <c r="R39" s="181" t="s">
        <v>7</v>
      </c>
      <c r="S39" s="181"/>
      <c r="T39" s="181" t="s">
        <v>8</v>
      </c>
      <c r="U39" s="181"/>
      <c r="V39" s="181"/>
      <c r="W39" s="181" t="s">
        <v>9</v>
      </c>
      <c r="X39" s="181"/>
      <c r="Y39" s="181"/>
      <c r="Z39" s="181" t="s">
        <v>7</v>
      </c>
      <c r="AA39" s="181"/>
      <c r="AB39" s="181"/>
      <c r="AC39" s="181" t="s">
        <v>8</v>
      </c>
      <c r="AD39" s="181"/>
      <c r="AE39" s="181" t="s">
        <v>9</v>
      </c>
      <c r="AF39" s="181"/>
      <c r="AG39" s="181" t="s">
        <v>7</v>
      </c>
      <c r="AH39" s="181"/>
      <c r="AI39" s="181" t="s">
        <v>454</v>
      </c>
      <c r="AJ39" s="181"/>
      <c r="AK39" s="110" t="s">
        <v>455</v>
      </c>
      <c r="AL39" s="40" t="s">
        <v>100</v>
      </c>
    </row>
    <row r="40" spans="1:38" ht="18" customHeight="1">
      <c r="A40" s="180"/>
      <c r="B40" s="181"/>
      <c r="C40" s="181"/>
      <c r="D40" s="181"/>
      <c r="E40" s="181"/>
      <c r="F40" s="181" t="s">
        <v>14</v>
      </c>
      <c r="G40" s="181"/>
      <c r="H40" s="181" t="s">
        <v>74</v>
      </c>
      <c r="I40" s="181"/>
      <c r="J40" s="181" t="s">
        <v>13</v>
      </c>
      <c r="K40" s="181"/>
      <c r="L40" s="181" t="s">
        <v>14</v>
      </c>
      <c r="M40" s="181"/>
      <c r="N40" s="181" t="s">
        <v>74</v>
      </c>
      <c r="O40" s="183"/>
      <c r="P40" s="5"/>
      <c r="Q40" s="5"/>
      <c r="R40" s="292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5"/>
      <c r="AL40" s="5"/>
    </row>
    <row r="41" spans="1:38" ht="18" customHeight="1">
      <c r="A41" s="180"/>
      <c r="B41" s="181"/>
      <c r="C41" s="24" t="s">
        <v>7</v>
      </c>
      <c r="D41" s="24" t="s">
        <v>8</v>
      </c>
      <c r="E41" s="24" t="s">
        <v>9</v>
      </c>
      <c r="F41" s="24" t="s">
        <v>8</v>
      </c>
      <c r="G41" s="24" t="s">
        <v>9</v>
      </c>
      <c r="H41" s="24" t="s">
        <v>8</v>
      </c>
      <c r="I41" s="24" t="s">
        <v>9</v>
      </c>
      <c r="J41" s="24" t="s">
        <v>8</v>
      </c>
      <c r="K41" s="24" t="s">
        <v>9</v>
      </c>
      <c r="L41" s="24" t="s">
        <v>8</v>
      </c>
      <c r="M41" s="24" t="s">
        <v>9</v>
      </c>
      <c r="N41" s="24" t="s">
        <v>8</v>
      </c>
      <c r="O41" s="25" t="s">
        <v>9</v>
      </c>
      <c r="P41" s="5"/>
      <c r="Q41" s="34" t="s">
        <v>203</v>
      </c>
      <c r="R41" s="216">
        <f>SUM(T41:Y41)</f>
        <v>43</v>
      </c>
      <c r="S41" s="213"/>
      <c r="T41" s="211">
        <v>25</v>
      </c>
      <c r="U41" s="211"/>
      <c r="V41" s="211"/>
      <c r="W41" s="211">
        <v>18</v>
      </c>
      <c r="X41" s="211"/>
      <c r="Y41" s="211"/>
      <c r="Z41" s="211">
        <f>SUM(AC41:AF41)</f>
        <v>34</v>
      </c>
      <c r="AA41" s="211"/>
      <c r="AB41" s="211"/>
      <c r="AC41" s="211">
        <v>6</v>
      </c>
      <c r="AD41" s="211"/>
      <c r="AE41" s="211">
        <v>28</v>
      </c>
      <c r="AF41" s="211"/>
      <c r="AG41" s="211">
        <f>SUM(AI41:AL41)</f>
        <v>21</v>
      </c>
      <c r="AH41" s="211"/>
      <c r="AI41" s="211">
        <v>8</v>
      </c>
      <c r="AJ41" s="211"/>
      <c r="AK41" s="82">
        <v>5</v>
      </c>
      <c r="AL41" s="82">
        <v>8</v>
      </c>
    </row>
    <row r="42" spans="1:38" ht="18" customHeight="1">
      <c r="A42" s="254"/>
      <c r="B42" s="254"/>
      <c r="C42" s="35"/>
      <c r="D42" s="5"/>
      <c r="E42" s="5"/>
      <c r="F42" s="5"/>
      <c r="G42" s="5"/>
      <c r="H42" s="5"/>
      <c r="I42" s="5"/>
      <c r="J42" s="5"/>
      <c r="K42" s="5"/>
      <c r="L42" s="5"/>
      <c r="M42" s="5"/>
      <c r="N42" s="14"/>
      <c r="O42" s="14"/>
      <c r="P42" s="5"/>
      <c r="Q42" s="34" t="s">
        <v>448</v>
      </c>
      <c r="R42" s="216">
        <f>SUM(T42:Y42)</f>
        <v>43</v>
      </c>
      <c r="S42" s="213"/>
      <c r="T42" s="211">
        <v>26</v>
      </c>
      <c r="U42" s="211"/>
      <c r="V42" s="211"/>
      <c r="W42" s="211">
        <v>17</v>
      </c>
      <c r="X42" s="211"/>
      <c r="Y42" s="211"/>
      <c r="Z42" s="211">
        <f>SUM(AC42:AF42)</f>
        <v>34</v>
      </c>
      <c r="AA42" s="211"/>
      <c r="AB42" s="211"/>
      <c r="AC42" s="211">
        <v>6</v>
      </c>
      <c r="AD42" s="211"/>
      <c r="AE42" s="211">
        <v>28</v>
      </c>
      <c r="AF42" s="211"/>
      <c r="AG42" s="211">
        <f>SUM(AI42:AL42)</f>
        <v>23</v>
      </c>
      <c r="AH42" s="211"/>
      <c r="AI42" s="211">
        <v>9</v>
      </c>
      <c r="AJ42" s="211"/>
      <c r="AK42" s="82">
        <v>5</v>
      </c>
      <c r="AL42" s="82">
        <v>9</v>
      </c>
    </row>
    <row r="43" spans="1:38" ht="18" customHeight="1">
      <c r="A43" s="318" t="s">
        <v>277</v>
      </c>
      <c r="B43" s="318"/>
      <c r="C43" s="125">
        <f aca="true" t="shared" si="13" ref="C43:M43">SUM(C45:C53)</f>
        <v>43756</v>
      </c>
      <c r="D43" s="121">
        <f t="shared" si="13"/>
        <v>21740</v>
      </c>
      <c r="E43" s="121">
        <f t="shared" si="13"/>
        <v>22016</v>
      </c>
      <c r="F43" s="121">
        <f t="shared" si="13"/>
        <v>17916</v>
      </c>
      <c r="G43" s="121">
        <f t="shared" si="13"/>
        <v>16263</v>
      </c>
      <c r="H43" s="121">
        <f t="shared" si="13"/>
        <v>2956</v>
      </c>
      <c r="I43" s="121">
        <f t="shared" si="13"/>
        <v>4939</v>
      </c>
      <c r="J43" s="121">
        <f t="shared" si="13"/>
        <v>287</v>
      </c>
      <c r="K43" s="121">
        <f t="shared" si="13"/>
        <v>123</v>
      </c>
      <c r="L43" s="121">
        <f t="shared" si="13"/>
        <v>581</v>
      </c>
      <c r="M43" s="121">
        <f t="shared" si="13"/>
        <v>691</v>
      </c>
      <c r="N43" s="101" t="s">
        <v>215</v>
      </c>
      <c r="O43" s="101" t="s">
        <v>215</v>
      </c>
      <c r="P43" s="5"/>
      <c r="Q43" s="34" t="s">
        <v>449</v>
      </c>
      <c r="R43" s="216">
        <f>SUM(T43:Y43)</f>
        <v>44</v>
      </c>
      <c r="S43" s="213"/>
      <c r="T43" s="211">
        <v>28</v>
      </c>
      <c r="U43" s="211"/>
      <c r="V43" s="211"/>
      <c r="W43" s="211">
        <v>16</v>
      </c>
      <c r="X43" s="211"/>
      <c r="Y43" s="211"/>
      <c r="Z43" s="211">
        <f>SUM(AC43:AF43)</f>
        <v>34</v>
      </c>
      <c r="AA43" s="211"/>
      <c r="AB43" s="211"/>
      <c r="AC43" s="211">
        <v>7</v>
      </c>
      <c r="AD43" s="211"/>
      <c r="AE43" s="211">
        <v>27</v>
      </c>
      <c r="AF43" s="211"/>
      <c r="AG43" s="211">
        <f>SUM(AI43:AL43)</f>
        <v>23</v>
      </c>
      <c r="AH43" s="211"/>
      <c r="AI43" s="211">
        <v>8</v>
      </c>
      <c r="AJ43" s="211"/>
      <c r="AK43" s="82">
        <v>5</v>
      </c>
      <c r="AL43" s="82">
        <v>10</v>
      </c>
    </row>
    <row r="44" spans="1:38" ht="18" customHeight="1">
      <c r="A44" s="317"/>
      <c r="B44" s="317"/>
      <c r="C44" s="69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77"/>
      <c r="O44" s="77"/>
      <c r="P44" s="5"/>
      <c r="Q44" s="34" t="s">
        <v>450</v>
      </c>
      <c r="R44" s="216">
        <f>SUM(T44:Y44)</f>
        <v>45</v>
      </c>
      <c r="S44" s="213"/>
      <c r="T44" s="211">
        <v>29</v>
      </c>
      <c r="U44" s="211"/>
      <c r="V44" s="211"/>
      <c r="W44" s="211">
        <v>16</v>
      </c>
      <c r="X44" s="211"/>
      <c r="Y44" s="211"/>
      <c r="Z44" s="211">
        <f>SUM(AC44:AF44)</f>
        <v>35</v>
      </c>
      <c r="AA44" s="211"/>
      <c r="AB44" s="211"/>
      <c r="AC44" s="211">
        <v>7</v>
      </c>
      <c r="AD44" s="211"/>
      <c r="AE44" s="211">
        <v>28</v>
      </c>
      <c r="AF44" s="211"/>
      <c r="AG44" s="211">
        <f>SUM(AI44:AL44)</f>
        <v>24</v>
      </c>
      <c r="AH44" s="211"/>
      <c r="AI44" s="211">
        <v>8</v>
      </c>
      <c r="AJ44" s="211"/>
      <c r="AK44" s="82">
        <v>6</v>
      </c>
      <c r="AL44" s="82">
        <v>10</v>
      </c>
    </row>
    <row r="45" spans="1:38" ht="18" customHeight="1">
      <c r="A45" s="317" t="s">
        <v>439</v>
      </c>
      <c r="B45" s="317"/>
      <c r="C45" s="69">
        <v>29602</v>
      </c>
      <c r="D45" s="92">
        <v>13322</v>
      </c>
      <c r="E45" s="92">
        <v>16280</v>
      </c>
      <c r="F45" s="92">
        <v>10235</v>
      </c>
      <c r="G45" s="92">
        <v>11231</v>
      </c>
      <c r="H45" s="92">
        <v>2492</v>
      </c>
      <c r="I45" s="92">
        <v>4264</v>
      </c>
      <c r="J45" s="92">
        <v>287</v>
      </c>
      <c r="K45" s="92">
        <v>123</v>
      </c>
      <c r="L45" s="92">
        <v>308</v>
      </c>
      <c r="M45" s="92">
        <v>662</v>
      </c>
      <c r="N45" s="77" t="s">
        <v>218</v>
      </c>
      <c r="O45" s="77" t="s">
        <v>218</v>
      </c>
      <c r="P45" s="5"/>
      <c r="Q45" s="111" t="s">
        <v>451</v>
      </c>
      <c r="R45" s="219">
        <f>SUM(T45:Y45)</f>
        <v>47</v>
      </c>
      <c r="S45" s="220"/>
      <c r="T45" s="221">
        <v>30</v>
      </c>
      <c r="U45" s="221"/>
      <c r="V45" s="221"/>
      <c r="W45" s="221">
        <v>17</v>
      </c>
      <c r="X45" s="221"/>
      <c r="Y45" s="221"/>
      <c r="Z45" s="221">
        <f>SUM(AC45:AF45)</f>
        <v>35</v>
      </c>
      <c r="AA45" s="221"/>
      <c r="AB45" s="221"/>
      <c r="AC45" s="221">
        <v>7</v>
      </c>
      <c r="AD45" s="221"/>
      <c r="AE45" s="221">
        <v>28</v>
      </c>
      <c r="AF45" s="221"/>
      <c r="AG45" s="221">
        <f>SUM(AI45:AL45)</f>
        <v>24</v>
      </c>
      <c r="AH45" s="221"/>
      <c r="AI45" s="221">
        <v>8</v>
      </c>
      <c r="AJ45" s="221"/>
      <c r="AK45" s="103">
        <v>5</v>
      </c>
      <c r="AL45" s="103">
        <v>11</v>
      </c>
    </row>
    <row r="46" spans="1:38" ht="18" customHeight="1">
      <c r="A46" s="317" t="s">
        <v>440</v>
      </c>
      <c r="B46" s="317"/>
      <c r="C46" s="69">
        <v>1039</v>
      </c>
      <c r="D46" s="92">
        <v>751</v>
      </c>
      <c r="E46" s="92">
        <v>288</v>
      </c>
      <c r="F46" s="92">
        <v>751</v>
      </c>
      <c r="G46" s="92">
        <v>288</v>
      </c>
      <c r="H46" s="92" t="s">
        <v>218</v>
      </c>
      <c r="I46" s="92" t="s">
        <v>218</v>
      </c>
      <c r="J46" s="92" t="s">
        <v>218</v>
      </c>
      <c r="K46" s="92" t="s">
        <v>218</v>
      </c>
      <c r="L46" s="92" t="s">
        <v>218</v>
      </c>
      <c r="M46" s="92" t="s">
        <v>218</v>
      </c>
      <c r="N46" s="77" t="s">
        <v>218</v>
      </c>
      <c r="O46" s="77" t="s">
        <v>218</v>
      </c>
      <c r="P46" s="5"/>
      <c r="Q46" s="5"/>
      <c r="R46" s="195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5"/>
      <c r="AL46" s="5"/>
    </row>
    <row r="47" spans="1:38" ht="18" customHeight="1">
      <c r="A47" s="317" t="s">
        <v>441</v>
      </c>
      <c r="B47" s="317"/>
      <c r="C47" s="69">
        <v>340</v>
      </c>
      <c r="D47" s="92">
        <v>223</v>
      </c>
      <c r="E47" s="92">
        <v>117</v>
      </c>
      <c r="F47" s="92">
        <v>223</v>
      </c>
      <c r="G47" s="92">
        <v>117</v>
      </c>
      <c r="H47" s="92" t="s">
        <v>218</v>
      </c>
      <c r="I47" s="92" t="s">
        <v>218</v>
      </c>
      <c r="J47" s="92" t="s">
        <v>218</v>
      </c>
      <c r="K47" s="92" t="s">
        <v>218</v>
      </c>
      <c r="L47" s="92" t="s">
        <v>218</v>
      </c>
      <c r="M47" s="92" t="s">
        <v>218</v>
      </c>
      <c r="N47" s="77" t="s">
        <v>218</v>
      </c>
      <c r="O47" s="77" t="s">
        <v>218</v>
      </c>
      <c r="P47" s="5"/>
      <c r="Q47" s="100" t="s">
        <v>446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</row>
    <row r="48" spans="1:38" ht="18" customHeight="1">
      <c r="A48" s="317" t="s">
        <v>442</v>
      </c>
      <c r="B48" s="317"/>
      <c r="C48" s="69">
        <v>5373</v>
      </c>
      <c r="D48" s="92">
        <v>4905</v>
      </c>
      <c r="E48" s="92">
        <v>468</v>
      </c>
      <c r="F48" s="92">
        <v>4672</v>
      </c>
      <c r="G48" s="92">
        <v>467</v>
      </c>
      <c r="H48" s="92" t="s">
        <v>218</v>
      </c>
      <c r="I48" s="92" t="s">
        <v>218</v>
      </c>
      <c r="J48" s="92" t="s">
        <v>218</v>
      </c>
      <c r="K48" s="92" t="s">
        <v>218</v>
      </c>
      <c r="L48" s="92">
        <v>233</v>
      </c>
      <c r="M48" s="92">
        <v>1</v>
      </c>
      <c r="N48" s="77" t="s">
        <v>218</v>
      </c>
      <c r="O48" s="77" t="s">
        <v>218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</row>
    <row r="49" spans="1:38" ht="18" customHeight="1">
      <c r="A49" s="317" t="s">
        <v>443</v>
      </c>
      <c r="B49" s="317"/>
      <c r="C49" s="69">
        <v>6253</v>
      </c>
      <c r="D49" s="92">
        <v>2163</v>
      </c>
      <c r="E49" s="92">
        <v>4090</v>
      </c>
      <c r="F49" s="92">
        <v>1708</v>
      </c>
      <c r="G49" s="92">
        <v>3520</v>
      </c>
      <c r="H49" s="92">
        <v>415</v>
      </c>
      <c r="I49" s="92">
        <v>559</v>
      </c>
      <c r="J49" s="92" t="s">
        <v>218</v>
      </c>
      <c r="K49" s="92" t="s">
        <v>218</v>
      </c>
      <c r="L49" s="92">
        <v>40</v>
      </c>
      <c r="M49" s="92">
        <v>11</v>
      </c>
      <c r="N49" s="77" t="s">
        <v>218</v>
      </c>
      <c r="O49" s="77" t="s">
        <v>218</v>
      </c>
      <c r="P49" s="5"/>
      <c r="Q49" s="285" t="s">
        <v>456</v>
      </c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</row>
    <row r="50" spans="1:38" ht="18" customHeight="1" thickBot="1">
      <c r="A50" s="317" t="s">
        <v>444</v>
      </c>
      <c r="B50" s="317"/>
      <c r="C50" s="69">
        <v>570</v>
      </c>
      <c r="D50" s="92" t="s">
        <v>218</v>
      </c>
      <c r="E50" s="92">
        <v>570</v>
      </c>
      <c r="F50" s="92" t="s">
        <v>218</v>
      </c>
      <c r="G50" s="92">
        <v>484</v>
      </c>
      <c r="H50" s="92" t="s">
        <v>218</v>
      </c>
      <c r="I50" s="92">
        <v>86</v>
      </c>
      <c r="J50" s="92" t="s">
        <v>218</v>
      </c>
      <c r="K50" s="92" t="s">
        <v>218</v>
      </c>
      <c r="L50" s="92" t="s">
        <v>218</v>
      </c>
      <c r="M50" s="92" t="s">
        <v>218</v>
      </c>
      <c r="N50" s="77" t="s">
        <v>218</v>
      </c>
      <c r="O50" s="77" t="s">
        <v>218</v>
      </c>
      <c r="P50" s="5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</row>
    <row r="51" spans="1:38" ht="18" customHeight="1">
      <c r="A51" s="317" t="s">
        <v>445</v>
      </c>
      <c r="B51" s="317"/>
      <c r="C51" s="69">
        <v>138</v>
      </c>
      <c r="D51" s="92" t="s">
        <v>218</v>
      </c>
      <c r="E51" s="92">
        <v>138</v>
      </c>
      <c r="F51" s="92" t="s">
        <v>218</v>
      </c>
      <c r="G51" s="92">
        <v>121</v>
      </c>
      <c r="H51" s="92" t="s">
        <v>218</v>
      </c>
      <c r="I51" s="92" t="s">
        <v>218</v>
      </c>
      <c r="J51" s="92" t="s">
        <v>218</v>
      </c>
      <c r="K51" s="92" t="s">
        <v>218</v>
      </c>
      <c r="L51" s="92" t="s">
        <v>218</v>
      </c>
      <c r="M51" s="92">
        <v>17</v>
      </c>
      <c r="N51" s="77" t="s">
        <v>218</v>
      </c>
      <c r="O51" s="77" t="s">
        <v>218</v>
      </c>
      <c r="P51" s="5"/>
      <c r="Q51" s="266" t="s">
        <v>291</v>
      </c>
      <c r="R51" s="272" t="s">
        <v>308</v>
      </c>
      <c r="S51" s="272"/>
      <c r="T51" s="272"/>
      <c r="U51" s="272"/>
      <c r="V51" s="272"/>
      <c r="W51" s="272" t="s">
        <v>457</v>
      </c>
      <c r="X51" s="272"/>
      <c r="Y51" s="272"/>
      <c r="Z51" s="272"/>
      <c r="AA51" s="272" t="s">
        <v>458</v>
      </c>
      <c r="AB51" s="272"/>
      <c r="AC51" s="272"/>
      <c r="AD51" s="179" t="s">
        <v>459</v>
      </c>
      <c r="AE51" s="179"/>
      <c r="AF51" s="179"/>
      <c r="AG51" s="179"/>
      <c r="AH51" s="179"/>
      <c r="AI51" s="179"/>
      <c r="AJ51" s="179"/>
      <c r="AK51" s="179"/>
      <c r="AL51" s="182"/>
    </row>
    <row r="52" spans="1:38" ht="18" customHeight="1">
      <c r="A52" s="317" t="s">
        <v>72</v>
      </c>
      <c r="B52" s="317"/>
      <c r="C52" s="69">
        <v>426</v>
      </c>
      <c r="D52" s="92">
        <v>361</v>
      </c>
      <c r="E52" s="92">
        <v>65</v>
      </c>
      <c r="F52" s="92">
        <v>312</v>
      </c>
      <c r="G52" s="92">
        <v>35</v>
      </c>
      <c r="H52" s="92">
        <v>49</v>
      </c>
      <c r="I52" s="92">
        <v>30</v>
      </c>
      <c r="J52" s="92" t="s">
        <v>218</v>
      </c>
      <c r="K52" s="92" t="s">
        <v>218</v>
      </c>
      <c r="L52" s="92" t="s">
        <v>218</v>
      </c>
      <c r="M52" s="92" t="s">
        <v>218</v>
      </c>
      <c r="N52" s="77" t="s">
        <v>218</v>
      </c>
      <c r="O52" s="77" t="s">
        <v>218</v>
      </c>
      <c r="P52" s="5"/>
      <c r="Q52" s="253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183" t="s">
        <v>7</v>
      </c>
      <c r="AE52" s="315"/>
      <c r="AF52" s="180"/>
      <c r="AG52" s="181" t="s">
        <v>104</v>
      </c>
      <c r="AH52" s="181"/>
      <c r="AI52" s="181" t="s">
        <v>95</v>
      </c>
      <c r="AJ52" s="181"/>
      <c r="AK52" s="181" t="s">
        <v>105</v>
      </c>
      <c r="AL52" s="183"/>
    </row>
    <row r="53" spans="1:38" ht="18" customHeight="1">
      <c r="A53" s="317" t="s">
        <v>95</v>
      </c>
      <c r="B53" s="317"/>
      <c r="C53" s="69">
        <v>15</v>
      </c>
      <c r="D53" s="92">
        <v>15</v>
      </c>
      <c r="E53" s="92" t="s">
        <v>218</v>
      </c>
      <c r="F53" s="92">
        <v>15</v>
      </c>
      <c r="G53" s="92" t="s">
        <v>218</v>
      </c>
      <c r="H53" s="92" t="s">
        <v>218</v>
      </c>
      <c r="I53" s="92" t="s">
        <v>218</v>
      </c>
      <c r="J53" s="92" t="s">
        <v>218</v>
      </c>
      <c r="K53" s="92" t="s">
        <v>218</v>
      </c>
      <c r="L53" s="92" t="s">
        <v>218</v>
      </c>
      <c r="M53" s="92" t="s">
        <v>218</v>
      </c>
      <c r="N53" s="77" t="s">
        <v>218</v>
      </c>
      <c r="O53" s="77" t="s">
        <v>218</v>
      </c>
      <c r="P53" s="5"/>
      <c r="Q53" s="268"/>
      <c r="R53" s="24" t="s">
        <v>7</v>
      </c>
      <c r="S53" s="181" t="s">
        <v>8</v>
      </c>
      <c r="T53" s="181"/>
      <c r="U53" s="181" t="s">
        <v>9</v>
      </c>
      <c r="V53" s="181"/>
      <c r="W53" s="181" t="s">
        <v>8</v>
      </c>
      <c r="X53" s="181"/>
      <c r="Y53" s="181" t="s">
        <v>9</v>
      </c>
      <c r="Z53" s="181"/>
      <c r="AA53" s="181" t="s">
        <v>8</v>
      </c>
      <c r="AB53" s="181"/>
      <c r="AC53" s="24" t="s">
        <v>9</v>
      </c>
      <c r="AD53" s="297" t="s">
        <v>8</v>
      </c>
      <c r="AE53" s="297"/>
      <c r="AF53" s="63" t="s">
        <v>9</v>
      </c>
      <c r="AG53" s="63" t="s">
        <v>8</v>
      </c>
      <c r="AH53" s="63" t="s">
        <v>9</v>
      </c>
      <c r="AI53" s="63" t="s">
        <v>8</v>
      </c>
      <c r="AJ53" s="63" t="s">
        <v>9</v>
      </c>
      <c r="AK53" s="63" t="s">
        <v>8</v>
      </c>
      <c r="AL53" s="45" t="s">
        <v>9</v>
      </c>
    </row>
    <row r="54" spans="1:38" ht="18" customHeight="1">
      <c r="A54" s="210"/>
      <c r="B54" s="210"/>
      <c r="C54" s="67"/>
      <c r="D54" s="5"/>
      <c r="E54" s="5"/>
      <c r="F54" s="5"/>
      <c r="G54" s="5"/>
      <c r="H54" s="5"/>
      <c r="I54" s="5"/>
      <c r="J54" s="5"/>
      <c r="K54" s="5"/>
      <c r="L54" s="5"/>
      <c r="M54" s="5"/>
      <c r="N54" s="12"/>
      <c r="O54" s="12"/>
      <c r="P54" s="5"/>
      <c r="Q54" s="5"/>
      <c r="R54" s="53"/>
      <c r="S54" s="254"/>
      <c r="T54" s="254"/>
      <c r="U54" s="254"/>
      <c r="V54" s="254"/>
      <c r="W54" s="254"/>
      <c r="X54" s="254"/>
      <c r="Y54" s="254"/>
      <c r="Z54" s="254"/>
      <c r="AA54" s="254"/>
      <c r="AB54" s="254"/>
      <c r="AC54" s="5"/>
      <c r="AD54" s="254"/>
      <c r="AE54" s="254"/>
      <c r="AF54" s="60"/>
      <c r="AG54" s="60"/>
      <c r="AH54" s="60"/>
      <c r="AI54" s="60"/>
      <c r="AJ54" s="60"/>
      <c r="AK54" s="60"/>
      <c r="AL54" s="60"/>
    </row>
    <row r="55" spans="1:38" ht="18" customHeight="1">
      <c r="A55" s="18"/>
      <c r="B55" s="5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5"/>
      <c r="Q55" s="34" t="s">
        <v>203</v>
      </c>
      <c r="R55" s="78">
        <f>SUM(S55:V55)</f>
        <v>90</v>
      </c>
      <c r="S55" s="211">
        <f>SUM(W55,AA55,AD55)</f>
        <v>54</v>
      </c>
      <c r="T55" s="211"/>
      <c r="U55" s="211">
        <f>SUM(Y55,AC55,AF55)</f>
        <v>36</v>
      </c>
      <c r="V55" s="211"/>
      <c r="W55" s="211">
        <v>8</v>
      </c>
      <c r="X55" s="211"/>
      <c r="Y55" s="211">
        <v>6</v>
      </c>
      <c r="Z55" s="211"/>
      <c r="AA55" s="211">
        <v>7</v>
      </c>
      <c r="AB55" s="211"/>
      <c r="AC55" s="77">
        <v>5</v>
      </c>
      <c r="AD55" s="211">
        <f>SUM(AG55,AI55,AK55)</f>
        <v>39</v>
      </c>
      <c r="AE55" s="211"/>
      <c r="AF55" s="77">
        <f>SUM(AH55,AJ55,AL55)</f>
        <v>25</v>
      </c>
      <c r="AG55" s="77">
        <v>10</v>
      </c>
      <c r="AH55" s="77">
        <v>6</v>
      </c>
      <c r="AI55" s="77">
        <v>16</v>
      </c>
      <c r="AJ55" s="77">
        <v>13</v>
      </c>
      <c r="AK55" s="77">
        <v>13</v>
      </c>
      <c r="AL55" s="77">
        <v>6</v>
      </c>
    </row>
    <row r="56" spans="1:38" ht="18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34" t="s">
        <v>448</v>
      </c>
      <c r="R56" s="78">
        <f>SUM(S56:V56)</f>
        <v>86</v>
      </c>
      <c r="S56" s="211">
        <f>SUM(W56,AA56,AD56)</f>
        <v>59</v>
      </c>
      <c r="T56" s="211"/>
      <c r="U56" s="211">
        <f>SUM(Y56,AC56,AF56)</f>
        <v>27</v>
      </c>
      <c r="V56" s="211"/>
      <c r="W56" s="211">
        <v>9</v>
      </c>
      <c r="X56" s="211"/>
      <c r="Y56" s="211">
        <v>6</v>
      </c>
      <c r="Z56" s="211"/>
      <c r="AA56" s="211">
        <v>6</v>
      </c>
      <c r="AB56" s="211"/>
      <c r="AC56" s="77">
        <v>7</v>
      </c>
      <c r="AD56" s="211">
        <f>SUM(AG56,AI56,AK56)</f>
        <v>44</v>
      </c>
      <c r="AE56" s="211"/>
      <c r="AF56" s="77">
        <f>SUM(AH56,AJ56,AL56)</f>
        <v>14</v>
      </c>
      <c r="AG56" s="77">
        <v>13</v>
      </c>
      <c r="AH56" s="77">
        <v>5</v>
      </c>
      <c r="AI56" s="77">
        <v>14</v>
      </c>
      <c r="AJ56" s="77">
        <v>9</v>
      </c>
      <c r="AK56" s="77">
        <v>17</v>
      </c>
      <c r="AL56" s="77" t="s">
        <v>620</v>
      </c>
    </row>
    <row r="57" spans="1:38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34" t="s">
        <v>449</v>
      </c>
      <c r="R57" s="78">
        <f>SUM(S57:V57)</f>
        <v>83</v>
      </c>
      <c r="S57" s="211">
        <f>SUM(W57,AA57,AD57)</f>
        <v>56</v>
      </c>
      <c r="T57" s="211"/>
      <c r="U57" s="211">
        <f>SUM(Y57,AC57,AF57)</f>
        <v>27</v>
      </c>
      <c r="V57" s="211"/>
      <c r="W57" s="211">
        <v>9</v>
      </c>
      <c r="X57" s="211"/>
      <c r="Y57" s="211">
        <v>7</v>
      </c>
      <c r="Z57" s="211"/>
      <c r="AA57" s="211">
        <v>5</v>
      </c>
      <c r="AB57" s="211"/>
      <c r="AC57" s="77">
        <v>3</v>
      </c>
      <c r="AD57" s="211">
        <f>SUM(AG57,AI57,AK57)</f>
        <v>42</v>
      </c>
      <c r="AE57" s="211"/>
      <c r="AF57" s="77">
        <f>SUM(AH57,AJ57,AL57)</f>
        <v>17</v>
      </c>
      <c r="AG57" s="77">
        <v>13</v>
      </c>
      <c r="AH57" s="77">
        <v>9</v>
      </c>
      <c r="AI57" s="77">
        <v>10</v>
      </c>
      <c r="AJ57" s="77">
        <v>5</v>
      </c>
      <c r="AK57" s="77">
        <v>19</v>
      </c>
      <c r="AL57" s="77">
        <v>3</v>
      </c>
    </row>
    <row r="58" spans="1:38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34" t="s">
        <v>450</v>
      </c>
      <c r="R58" s="78">
        <f>SUM(S58:V58)</f>
        <v>81</v>
      </c>
      <c r="S58" s="211">
        <f>SUM(W58,AA58,AD58)</f>
        <v>52</v>
      </c>
      <c r="T58" s="211"/>
      <c r="U58" s="211">
        <f>SUM(Y58,AC58,AF58)</f>
        <v>29</v>
      </c>
      <c r="V58" s="211"/>
      <c r="W58" s="211">
        <v>8</v>
      </c>
      <c r="X58" s="211"/>
      <c r="Y58" s="211">
        <v>8</v>
      </c>
      <c r="Z58" s="211"/>
      <c r="AA58" s="211">
        <v>6</v>
      </c>
      <c r="AB58" s="211"/>
      <c r="AC58" s="77">
        <v>4</v>
      </c>
      <c r="AD58" s="211">
        <f>SUM(AG58,AI58,AK58)</f>
        <v>38</v>
      </c>
      <c r="AE58" s="211"/>
      <c r="AF58" s="77">
        <f>SUM(AH58,AJ58,AL58)</f>
        <v>17</v>
      </c>
      <c r="AG58" s="77">
        <v>11</v>
      </c>
      <c r="AH58" s="77">
        <v>6</v>
      </c>
      <c r="AI58" s="77">
        <v>12</v>
      </c>
      <c r="AJ58" s="77">
        <v>4</v>
      </c>
      <c r="AK58" s="77">
        <v>15</v>
      </c>
      <c r="AL58" s="77">
        <v>7</v>
      </c>
    </row>
    <row r="59" spans="1:38" ht="18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111" t="s">
        <v>451</v>
      </c>
      <c r="R59" s="141">
        <f>SUM(S59:V59)</f>
        <v>84</v>
      </c>
      <c r="S59" s="221">
        <f>SUM(W59,AA59,AD59)</f>
        <v>53</v>
      </c>
      <c r="T59" s="221"/>
      <c r="U59" s="221">
        <f>SUM(Y59,AC59,AF59)</f>
        <v>31</v>
      </c>
      <c r="V59" s="221"/>
      <c r="W59" s="221">
        <v>8</v>
      </c>
      <c r="X59" s="221"/>
      <c r="Y59" s="221">
        <v>7</v>
      </c>
      <c r="Z59" s="221"/>
      <c r="AA59" s="221">
        <v>7</v>
      </c>
      <c r="AB59" s="221"/>
      <c r="AC59" s="101">
        <v>5</v>
      </c>
      <c r="AD59" s="314">
        <f>SUM(AG59,AI59,AK59)</f>
        <v>38</v>
      </c>
      <c r="AE59" s="314"/>
      <c r="AF59" s="101">
        <f>SUM(AH59,AJ59,AL59)</f>
        <v>19</v>
      </c>
      <c r="AG59" s="101">
        <v>6</v>
      </c>
      <c r="AH59" s="101">
        <v>8</v>
      </c>
      <c r="AI59" s="101">
        <v>15</v>
      </c>
      <c r="AJ59" s="101">
        <v>4</v>
      </c>
      <c r="AK59" s="101">
        <v>17</v>
      </c>
      <c r="AL59" s="101">
        <v>7</v>
      </c>
    </row>
    <row r="60" spans="1:38" ht="18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13"/>
      <c r="R60" s="67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3"/>
      <c r="AD60" s="66"/>
      <c r="AE60" s="66"/>
      <c r="AF60" s="66"/>
      <c r="AG60" s="66"/>
      <c r="AH60" s="66"/>
      <c r="AI60" s="66"/>
      <c r="AJ60" s="66"/>
      <c r="AK60" s="66"/>
      <c r="AL60" s="66"/>
    </row>
    <row r="61" spans="1:38" ht="18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82" t="s">
        <v>241</v>
      </c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</row>
    <row r="62" spans="1:38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</row>
    <row r="63" spans="1:38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</row>
    <row r="64" spans="1:38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</row>
    <row r="65" spans="1:38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</row>
    <row r="66" spans="1:38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</row>
    <row r="67" spans="1:38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</row>
    <row r="69" spans="1:38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</row>
    <row r="70" spans="1:38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</row>
    <row r="71" spans="1:38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</row>
    <row r="72" spans="1:38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</row>
    <row r="73" spans="1:38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</row>
    <row r="74" spans="1:38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</row>
    <row r="75" spans="1:38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</row>
    <row r="76" spans="1:38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</row>
    <row r="77" spans="1:38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</row>
    <row r="78" spans="1:38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</row>
    <row r="79" spans="1:38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</row>
    <row r="80" spans="1:38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</row>
    <row r="81" spans="1:38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</row>
    <row r="82" spans="1:38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</row>
    <row r="83" spans="1:38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</row>
    <row r="84" spans="1:38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</row>
    <row r="85" spans="1:38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</row>
    <row r="86" spans="1:38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</row>
    <row r="87" spans="1:38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</row>
    <row r="88" spans="1:38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</row>
    <row r="89" spans="1:38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</row>
    <row r="90" spans="1:38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</row>
    <row r="91" spans="1:38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</row>
    <row r="92" spans="1:38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</row>
    <row r="93" spans="1:38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</row>
    <row r="94" spans="1:38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</row>
    <row r="95" spans="1:38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</row>
    <row r="96" spans="1:38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</row>
    <row r="97" spans="1:38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</row>
    <row r="98" spans="1:38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</row>
    <row r="99" spans="1:38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</row>
    <row r="100" spans="1:38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</row>
    <row r="101" spans="1:38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</row>
    <row r="103" spans="1:38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</row>
    <row r="104" spans="1:38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</row>
    <row r="105" spans="1:38" ht="14.25">
      <c r="A105" s="1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</row>
  </sheetData>
  <sheetProtection/>
  <mergeCells count="413">
    <mergeCell ref="Q1:AL1"/>
    <mergeCell ref="Q3:AL3"/>
    <mergeCell ref="AA55:AB55"/>
    <mergeCell ref="S55:T55"/>
    <mergeCell ref="U55:V55"/>
    <mergeCell ref="Y54:Z54"/>
    <mergeCell ref="AA54:AB54"/>
    <mergeCell ref="W55:X55"/>
    <mergeCell ref="Y55:Z55"/>
    <mergeCell ref="AG45:AH45"/>
    <mergeCell ref="AA58:AB58"/>
    <mergeCell ref="S59:T59"/>
    <mergeCell ref="U59:V59"/>
    <mergeCell ref="W59:X59"/>
    <mergeCell ref="Y59:Z59"/>
    <mergeCell ref="AA59:AB59"/>
    <mergeCell ref="S58:T58"/>
    <mergeCell ref="U58:V58"/>
    <mergeCell ref="W58:X58"/>
    <mergeCell ref="AA56:AB56"/>
    <mergeCell ref="S57:T57"/>
    <mergeCell ref="U57:V57"/>
    <mergeCell ref="W57:X57"/>
    <mergeCell ref="Y57:Z57"/>
    <mergeCell ref="AA57:AB57"/>
    <mergeCell ref="S56:T56"/>
    <mergeCell ref="U56:V56"/>
    <mergeCell ref="S60:T60"/>
    <mergeCell ref="U60:V60"/>
    <mergeCell ref="W60:X60"/>
    <mergeCell ref="Y60:Z60"/>
    <mergeCell ref="W56:X56"/>
    <mergeCell ref="Y58:Z58"/>
    <mergeCell ref="AA60:AB60"/>
    <mergeCell ref="Y56:Z56"/>
    <mergeCell ref="AC45:AD45"/>
    <mergeCell ref="AE45:AF45"/>
    <mergeCell ref="AC46:AD46"/>
    <mergeCell ref="AE46:AF46"/>
    <mergeCell ref="Q49:AL49"/>
    <mergeCell ref="S53:T53"/>
    <mergeCell ref="U53:V53"/>
    <mergeCell ref="W53:X53"/>
    <mergeCell ref="AG44:AH44"/>
    <mergeCell ref="AI44:AJ44"/>
    <mergeCell ref="AI45:AJ45"/>
    <mergeCell ref="R45:S45"/>
    <mergeCell ref="T45:V45"/>
    <mergeCell ref="W45:Y45"/>
    <mergeCell ref="Z45:AB45"/>
    <mergeCell ref="R44:S44"/>
    <mergeCell ref="T44:V44"/>
    <mergeCell ref="W44:Y44"/>
    <mergeCell ref="Z44:AB44"/>
    <mergeCell ref="AC44:AD44"/>
    <mergeCell ref="AE44:AF44"/>
    <mergeCell ref="AG42:AH42"/>
    <mergeCell ref="AI42:AJ42"/>
    <mergeCell ref="R43:S43"/>
    <mergeCell ref="T43:V43"/>
    <mergeCell ref="W43:Y43"/>
    <mergeCell ref="Z43:AB43"/>
    <mergeCell ref="AC43:AD43"/>
    <mergeCell ref="AE43:AF43"/>
    <mergeCell ref="AG43:AH43"/>
    <mergeCell ref="AI43:AJ43"/>
    <mergeCell ref="R42:S42"/>
    <mergeCell ref="T42:V42"/>
    <mergeCell ref="W42:Y42"/>
    <mergeCell ref="Z42:AB42"/>
    <mergeCell ref="AC42:AD42"/>
    <mergeCell ref="AE42:AF42"/>
    <mergeCell ref="W41:Y41"/>
    <mergeCell ref="Z41:AB41"/>
    <mergeCell ref="AC41:AD41"/>
    <mergeCell ref="AE41:AF41"/>
    <mergeCell ref="AI41:AJ41"/>
    <mergeCell ref="AG41:AH41"/>
    <mergeCell ref="AG40:AH40"/>
    <mergeCell ref="AI40:AJ40"/>
    <mergeCell ref="AG46:AH46"/>
    <mergeCell ref="AI46:AJ46"/>
    <mergeCell ref="R46:S46"/>
    <mergeCell ref="T46:V46"/>
    <mergeCell ref="W46:Y46"/>
    <mergeCell ref="Z46:AB46"/>
    <mergeCell ref="R41:S41"/>
    <mergeCell ref="T41:V41"/>
    <mergeCell ref="R40:S40"/>
    <mergeCell ref="T40:V40"/>
    <mergeCell ref="W40:Y40"/>
    <mergeCell ref="Z40:AB40"/>
    <mergeCell ref="AC40:AD40"/>
    <mergeCell ref="AE40:AF40"/>
    <mergeCell ref="AD29:AE29"/>
    <mergeCell ref="AF29:AG29"/>
    <mergeCell ref="AH29:AI29"/>
    <mergeCell ref="AD30:AE30"/>
    <mergeCell ref="AF30:AG30"/>
    <mergeCell ref="AH30:AI30"/>
    <mergeCell ref="AD27:AE27"/>
    <mergeCell ref="AF27:AG27"/>
    <mergeCell ref="AH27:AI27"/>
    <mergeCell ref="AD28:AE28"/>
    <mergeCell ref="AF28:AG28"/>
    <mergeCell ref="AH28:AI28"/>
    <mergeCell ref="AD25:AE25"/>
    <mergeCell ref="AF25:AG25"/>
    <mergeCell ref="AH25:AI25"/>
    <mergeCell ref="AD26:AE26"/>
    <mergeCell ref="AF26:AG26"/>
    <mergeCell ref="AH26:AI26"/>
    <mergeCell ref="AD23:AE23"/>
    <mergeCell ref="AF23:AG23"/>
    <mergeCell ref="AH23:AI23"/>
    <mergeCell ref="AD24:AE24"/>
    <mergeCell ref="AF24:AG24"/>
    <mergeCell ref="AH24:AI24"/>
    <mergeCell ref="AD21:AE21"/>
    <mergeCell ref="AF21:AG21"/>
    <mergeCell ref="AH21:AI21"/>
    <mergeCell ref="AD22:AE22"/>
    <mergeCell ref="AF22:AG22"/>
    <mergeCell ref="AH22:AI22"/>
    <mergeCell ref="AD19:AE19"/>
    <mergeCell ref="AF19:AG19"/>
    <mergeCell ref="AH19:AI19"/>
    <mergeCell ref="AD20:AE20"/>
    <mergeCell ref="AF20:AG20"/>
    <mergeCell ref="AH20:AI20"/>
    <mergeCell ref="AD17:AE17"/>
    <mergeCell ref="AF17:AG17"/>
    <mergeCell ref="AH17:AI17"/>
    <mergeCell ref="AD18:AE18"/>
    <mergeCell ref="AF18:AG18"/>
    <mergeCell ref="AH18:AI18"/>
    <mergeCell ref="AD15:AE15"/>
    <mergeCell ref="AF15:AG15"/>
    <mergeCell ref="AH15:AI15"/>
    <mergeCell ref="AD16:AE16"/>
    <mergeCell ref="AF16:AG16"/>
    <mergeCell ref="AH16:AI16"/>
    <mergeCell ref="AD13:AE13"/>
    <mergeCell ref="AF13:AG13"/>
    <mergeCell ref="AH13:AI13"/>
    <mergeCell ref="AD14:AE14"/>
    <mergeCell ref="AF14:AG14"/>
    <mergeCell ref="AH14:AI14"/>
    <mergeCell ref="AD11:AE11"/>
    <mergeCell ref="AF11:AG11"/>
    <mergeCell ref="AH11:AI11"/>
    <mergeCell ref="AD12:AE12"/>
    <mergeCell ref="AF12:AG12"/>
    <mergeCell ref="AH12:AI12"/>
    <mergeCell ref="AD9:AE9"/>
    <mergeCell ref="AF9:AG9"/>
    <mergeCell ref="AH9:AI9"/>
    <mergeCell ref="AD10:AE10"/>
    <mergeCell ref="AF10:AG10"/>
    <mergeCell ref="AH10:AI10"/>
    <mergeCell ref="AA29:AB29"/>
    <mergeCell ref="S30:T30"/>
    <mergeCell ref="U30:V30"/>
    <mergeCell ref="W30:X30"/>
    <mergeCell ref="Y30:Z30"/>
    <mergeCell ref="AA30:AB30"/>
    <mergeCell ref="S29:T29"/>
    <mergeCell ref="U29:V29"/>
    <mergeCell ref="W29:X29"/>
    <mergeCell ref="Y29:Z29"/>
    <mergeCell ref="AA27:AB27"/>
    <mergeCell ref="S28:T28"/>
    <mergeCell ref="U28:V28"/>
    <mergeCell ref="W28:X28"/>
    <mergeCell ref="Y28:Z28"/>
    <mergeCell ref="AA28:AB28"/>
    <mergeCell ref="S27:T27"/>
    <mergeCell ref="U27:V27"/>
    <mergeCell ref="W27:X27"/>
    <mergeCell ref="Y27:Z27"/>
    <mergeCell ref="AA25:AB25"/>
    <mergeCell ref="S26:T26"/>
    <mergeCell ref="U26:V26"/>
    <mergeCell ref="W26:X26"/>
    <mergeCell ref="Y26:Z26"/>
    <mergeCell ref="AA26:AB26"/>
    <mergeCell ref="S25:T25"/>
    <mergeCell ref="U25:V25"/>
    <mergeCell ref="W25:X25"/>
    <mergeCell ref="Y25:Z25"/>
    <mergeCell ref="AA23:AB23"/>
    <mergeCell ref="S24:T24"/>
    <mergeCell ref="U24:V24"/>
    <mergeCell ref="W24:X24"/>
    <mergeCell ref="Y24:Z24"/>
    <mergeCell ref="AA24:AB24"/>
    <mergeCell ref="S23:T23"/>
    <mergeCell ref="U23:V23"/>
    <mergeCell ref="W23:X23"/>
    <mergeCell ref="Y23:Z23"/>
    <mergeCell ref="AA21:AB21"/>
    <mergeCell ref="S22:T22"/>
    <mergeCell ref="U22:V22"/>
    <mergeCell ref="W22:X22"/>
    <mergeCell ref="Y22:Z22"/>
    <mergeCell ref="AA22:AB22"/>
    <mergeCell ref="S21:T21"/>
    <mergeCell ref="U21:V21"/>
    <mergeCell ref="W21:X21"/>
    <mergeCell ref="Y21:Z21"/>
    <mergeCell ref="AA19:AB19"/>
    <mergeCell ref="S20:T20"/>
    <mergeCell ref="U20:V20"/>
    <mergeCell ref="W20:X20"/>
    <mergeCell ref="Y20:Z20"/>
    <mergeCell ref="AA20:AB20"/>
    <mergeCell ref="S19:T19"/>
    <mergeCell ref="U19:V19"/>
    <mergeCell ref="W19:X19"/>
    <mergeCell ref="Y19:Z19"/>
    <mergeCell ref="AA17:AB17"/>
    <mergeCell ref="S18:T18"/>
    <mergeCell ref="U18:V18"/>
    <mergeCell ref="W18:X18"/>
    <mergeCell ref="Y18:Z18"/>
    <mergeCell ref="AA18:AB18"/>
    <mergeCell ref="S17:T17"/>
    <mergeCell ref="U17:V17"/>
    <mergeCell ref="W17:X17"/>
    <mergeCell ref="Y17:Z17"/>
    <mergeCell ref="AA15:AB15"/>
    <mergeCell ref="S16:T16"/>
    <mergeCell ref="U16:V16"/>
    <mergeCell ref="W16:X16"/>
    <mergeCell ref="Y16:Z16"/>
    <mergeCell ref="AA16:AB16"/>
    <mergeCell ref="S15:T15"/>
    <mergeCell ref="U15:V15"/>
    <mergeCell ref="W15:X15"/>
    <mergeCell ref="Y15:Z15"/>
    <mergeCell ref="S14:T14"/>
    <mergeCell ref="U14:V14"/>
    <mergeCell ref="W14:X14"/>
    <mergeCell ref="Y14:Z14"/>
    <mergeCell ref="S13:T13"/>
    <mergeCell ref="U13:V13"/>
    <mergeCell ref="W13:X13"/>
    <mergeCell ref="Y13:Z13"/>
    <mergeCell ref="S12:T12"/>
    <mergeCell ref="U12:V12"/>
    <mergeCell ref="W12:X12"/>
    <mergeCell ref="Y12:Z12"/>
    <mergeCell ref="S11:T11"/>
    <mergeCell ref="U11:V11"/>
    <mergeCell ref="W11:X11"/>
    <mergeCell ref="Y11:Z11"/>
    <mergeCell ref="U8:V8"/>
    <mergeCell ref="S8:T8"/>
    <mergeCell ref="AA9:AB9"/>
    <mergeCell ref="S10:T10"/>
    <mergeCell ref="U10:V10"/>
    <mergeCell ref="W10:X10"/>
    <mergeCell ref="Y10:Z10"/>
    <mergeCell ref="AA10:AB10"/>
    <mergeCell ref="S9:T9"/>
    <mergeCell ref="U9:V9"/>
    <mergeCell ref="AH31:AI31"/>
    <mergeCell ref="AH8:AI8"/>
    <mergeCell ref="Y8:Z8"/>
    <mergeCell ref="W8:X8"/>
    <mergeCell ref="W9:X9"/>
    <mergeCell ref="Y9:Z9"/>
    <mergeCell ref="AA11:AB11"/>
    <mergeCell ref="AA12:AB12"/>
    <mergeCell ref="AA13:AB13"/>
    <mergeCell ref="AA14:AB14"/>
    <mergeCell ref="AD8:AE8"/>
    <mergeCell ref="AA8:AB8"/>
    <mergeCell ref="AH7:AI7"/>
    <mergeCell ref="S31:T31"/>
    <mergeCell ref="U31:V31"/>
    <mergeCell ref="W31:X31"/>
    <mergeCell ref="Y31:Z31"/>
    <mergeCell ref="AA31:AB31"/>
    <mergeCell ref="AD31:AE31"/>
    <mergeCell ref="AF31:AG31"/>
    <mergeCell ref="AG52:AH52"/>
    <mergeCell ref="AD53:AE53"/>
    <mergeCell ref="S7:T7"/>
    <mergeCell ref="U7:V7"/>
    <mergeCell ref="W7:X7"/>
    <mergeCell ref="Y7:Z7"/>
    <mergeCell ref="AA7:AB7"/>
    <mergeCell ref="AD7:AE7"/>
    <mergeCell ref="AF7:AG7"/>
    <mergeCell ref="AF8:AG8"/>
    <mergeCell ref="R38:Y38"/>
    <mergeCell ref="Z38:AF38"/>
    <mergeCell ref="AG38:AL38"/>
    <mergeCell ref="AE39:AF39"/>
    <mergeCell ref="T39:V39"/>
    <mergeCell ref="W39:Y39"/>
    <mergeCell ref="Z39:AB39"/>
    <mergeCell ref="AC39:AD39"/>
    <mergeCell ref="R4:V5"/>
    <mergeCell ref="Q4:Q6"/>
    <mergeCell ref="S6:T6"/>
    <mergeCell ref="U6:V6"/>
    <mergeCell ref="Q38:Q39"/>
    <mergeCell ref="R39:S39"/>
    <mergeCell ref="Q36:AL36"/>
    <mergeCell ref="Q34:AL34"/>
    <mergeCell ref="AG39:AH39"/>
    <mergeCell ref="AI39:AJ39"/>
    <mergeCell ref="AF6:AG6"/>
    <mergeCell ref="AH6:AI6"/>
    <mergeCell ref="W5:Z5"/>
    <mergeCell ref="AA5:AC5"/>
    <mergeCell ref="AD5:AG5"/>
    <mergeCell ref="AH5:AJ5"/>
    <mergeCell ref="Y6:Z6"/>
    <mergeCell ref="AA6:AB6"/>
    <mergeCell ref="AD6:AE6"/>
    <mergeCell ref="W6:X6"/>
    <mergeCell ref="A54:B54"/>
    <mergeCell ref="AK5:AL5"/>
    <mergeCell ref="W4:AG4"/>
    <mergeCell ref="AH4:AL4"/>
    <mergeCell ref="A50:B50"/>
    <mergeCell ref="A51:B51"/>
    <mergeCell ref="A52:B52"/>
    <mergeCell ref="A53:B53"/>
    <mergeCell ref="A46:B46"/>
    <mergeCell ref="A47:B47"/>
    <mergeCell ref="A38:O38"/>
    <mergeCell ref="A49:B49"/>
    <mergeCell ref="A42:B42"/>
    <mergeCell ref="A43:B43"/>
    <mergeCell ref="A44:B44"/>
    <mergeCell ref="A45:B45"/>
    <mergeCell ref="A48:B48"/>
    <mergeCell ref="J40:K40"/>
    <mergeCell ref="L39:O39"/>
    <mergeCell ref="L40:M40"/>
    <mergeCell ref="N40:O40"/>
    <mergeCell ref="F39:K39"/>
    <mergeCell ref="F40:G40"/>
    <mergeCell ref="H40:I40"/>
    <mergeCell ref="N26:O26"/>
    <mergeCell ref="N27:O27"/>
    <mergeCell ref="N33:O33"/>
    <mergeCell ref="N28:O28"/>
    <mergeCell ref="N29:O29"/>
    <mergeCell ref="N30:O30"/>
    <mergeCell ref="N31:O31"/>
    <mergeCell ref="N32:O32"/>
    <mergeCell ref="N20:O20"/>
    <mergeCell ref="N21:O21"/>
    <mergeCell ref="N22:O22"/>
    <mergeCell ref="N23:O23"/>
    <mergeCell ref="N24:O24"/>
    <mergeCell ref="N25:O25"/>
    <mergeCell ref="N19:O19"/>
    <mergeCell ref="N18:O18"/>
    <mergeCell ref="N14:O14"/>
    <mergeCell ref="N15:O15"/>
    <mergeCell ref="N16:O16"/>
    <mergeCell ref="N17:O17"/>
    <mergeCell ref="A10:B10"/>
    <mergeCell ref="A11:B11"/>
    <mergeCell ref="A12:B12"/>
    <mergeCell ref="A7:B7"/>
    <mergeCell ref="N12:O12"/>
    <mergeCell ref="N13:O13"/>
    <mergeCell ref="N9:O9"/>
    <mergeCell ref="N11:O11"/>
    <mergeCell ref="N10:O10"/>
    <mergeCell ref="A3:O3"/>
    <mergeCell ref="A5:O5"/>
    <mergeCell ref="A21:A25"/>
    <mergeCell ref="I6:K6"/>
    <mergeCell ref="A39:B41"/>
    <mergeCell ref="C6:E6"/>
    <mergeCell ref="C39:E40"/>
    <mergeCell ref="A13:B13"/>
    <mergeCell ref="A15:A19"/>
    <mergeCell ref="A9:B9"/>
    <mergeCell ref="L6:O6"/>
    <mergeCell ref="A6:B6"/>
    <mergeCell ref="A8:B8"/>
    <mergeCell ref="F6:H6"/>
    <mergeCell ref="N7:O7"/>
    <mergeCell ref="N8:O8"/>
    <mergeCell ref="AA51:AC52"/>
    <mergeCell ref="AD52:AF52"/>
    <mergeCell ref="S54:T54"/>
    <mergeCell ref="U54:V54"/>
    <mergeCell ref="W54:X54"/>
    <mergeCell ref="Y53:Z53"/>
    <mergeCell ref="AA53:AB53"/>
    <mergeCell ref="AD51:AL51"/>
    <mergeCell ref="AK52:AL52"/>
    <mergeCell ref="AI52:AJ52"/>
    <mergeCell ref="A27:A32"/>
    <mergeCell ref="AD59:AE59"/>
    <mergeCell ref="AD55:AE55"/>
    <mergeCell ref="AD56:AE56"/>
    <mergeCell ref="AD57:AE57"/>
    <mergeCell ref="AD58:AE58"/>
    <mergeCell ref="AD54:AE54"/>
    <mergeCell ref="Q51:Q53"/>
    <mergeCell ref="R51:V52"/>
    <mergeCell ref="W51:Z52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zoomScalePageLayoutView="0" workbookViewId="0" topLeftCell="Z1">
      <selection activeCell="BE2" sqref="BE2"/>
    </sheetView>
  </sheetViews>
  <sheetFormatPr defaultColWidth="9.00390625" defaultRowHeight="18" customHeight="1"/>
  <cols>
    <col min="1" max="1" width="3.00390625" style="1" customWidth="1"/>
    <col min="2" max="2" width="14.25390625" style="1" customWidth="1"/>
    <col min="3" max="23" width="9.00390625" style="1" customWidth="1"/>
    <col min="24" max="24" width="4.00390625" style="1" customWidth="1"/>
    <col min="25" max="25" width="15.875" style="1" customWidth="1"/>
    <col min="26" max="34" width="8.00390625" style="1" customWidth="1"/>
    <col min="35" max="51" width="7.625" style="1" customWidth="1"/>
    <col min="52" max="16384" width="9.00390625" style="1" customWidth="1"/>
  </cols>
  <sheetData>
    <row r="1" spans="1:70" ht="18" customHeight="1">
      <c r="A1" s="26" t="s">
        <v>516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27" t="s">
        <v>184</v>
      </c>
      <c r="AO1" s="73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</row>
    <row r="2" spans="1:70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</row>
    <row r="3" spans="1:70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93" t="s">
        <v>493</v>
      </c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</row>
    <row r="4" spans="1:70" ht="18" customHeight="1" thickBot="1">
      <c r="A4" s="177" t="s">
        <v>467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20"/>
      <c r="O4" s="20"/>
      <c r="P4" s="20"/>
      <c r="Q4" s="20"/>
      <c r="R4" s="20"/>
      <c r="S4" s="20"/>
      <c r="T4" s="20"/>
      <c r="U4" s="20"/>
      <c r="V4" s="20"/>
      <c r="W4" s="20"/>
      <c r="X4" s="75"/>
      <c r="Y4" s="75"/>
      <c r="Z4" s="75"/>
      <c r="AA4" s="75"/>
      <c r="AB4" s="75"/>
      <c r="AC4" s="75"/>
      <c r="AD4" s="75"/>
      <c r="AE4" s="75"/>
      <c r="AF4" s="7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</row>
    <row r="5" spans="1:70" ht="18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178" t="s">
        <v>476</v>
      </c>
      <c r="Y5" s="179"/>
      <c r="Z5" s="182" t="s">
        <v>495</v>
      </c>
      <c r="AA5" s="241"/>
      <c r="AB5" s="241"/>
      <c r="AC5" s="241"/>
      <c r="AD5" s="178"/>
      <c r="AE5" s="179" t="s">
        <v>360</v>
      </c>
      <c r="AF5" s="179"/>
      <c r="AG5" s="179"/>
      <c r="AH5" s="179"/>
      <c r="AI5" s="182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</row>
    <row r="6" spans="1:70" ht="18" customHeight="1">
      <c r="A6" s="193" t="s">
        <v>468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39"/>
      <c r="O6" s="39"/>
      <c r="P6" s="39"/>
      <c r="Q6" s="39"/>
      <c r="R6" s="39"/>
      <c r="S6" s="39"/>
      <c r="T6" s="39"/>
      <c r="U6" s="39"/>
      <c r="V6" s="39"/>
      <c r="W6" s="39"/>
      <c r="X6" s="180"/>
      <c r="Y6" s="181"/>
      <c r="Z6" s="183" t="s">
        <v>496</v>
      </c>
      <c r="AA6" s="315"/>
      <c r="AB6" s="315"/>
      <c r="AC6" s="315"/>
      <c r="AD6" s="277" t="s">
        <v>31</v>
      </c>
      <c r="AE6" s="181" t="s">
        <v>496</v>
      </c>
      <c r="AF6" s="181"/>
      <c r="AG6" s="181"/>
      <c r="AH6" s="183"/>
      <c r="AI6" s="283" t="s">
        <v>31</v>
      </c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s="113" customFormat="1" ht="18" customHeight="1" thickBo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0"/>
      <c r="Y7" s="181"/>
      <c r="Z7" s="40" t="s">
        <v>7</v>
      </c>
      <c r="AA7" s="150" t="s">
        <v>110</v>
      </c>
      <c r="AB7" s="150" t="s">
        <v>111</v>
      </c>
      <c r="AC7" s="151" t="s">
        <v>112</v>
      </c>
      <c r="AD7" s="274"/>
      <c r="AE7" s="110" t="s">
        <v>7</v>
      </c>
      <c r="AF7" s="150" t="s">
        <v>110</v>
      </c>
      <c r="AG7" s="150" t="s">
        <v>111</v>
      </c>
      <c r="AH7" s="159" t="s">
        <v>112</v>
      </c>
      <c r="AI7" s="26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</row>
    <row r="8" spans="1:70" ht="18" customHeight="1">
      <c r="A8" s="178" t="s">
        <v>466</v>
      </c>
      <c r="B8" s="179"/>
      <c r="C8" s="179" t="s">
        <v>12</v>
      </c>
      <c r="D8" s="179"/>
      <c r="E8" s="179"/>
      <c r="F8" s="179" t="s">
        <v>31</v>
      </c>
      <c r="G8" s="179"/>
      <c r="H8" s="179"/>
      <c r="I8" s="179" t="s">
        <v>5</v>
      </c>
      <c r="J8" s="179"/>
      <c r="K8" s="179"/>
      <c r="L8" s="179"/>
      <c r="M8" s="182"/>
      <c r="N8" s="23"/>
      <c r="O8" s="23"/>
      <c r="P8" s="23"/>
      <c r="Q8" s="23"/>
      <c r="R8" s="23"/>
      <c r="S8" s="23"/>
      <c r="T8" s="23"/>
      <c r="U8" s="23"/>
      <c r="V8" s="23"/>
      <c r="W8" s="5"/>
      <c r="X8" s="31"/>
      <c r="Y8" s="153" t="s">
        <v>464</v>
      </c>
      <c r="Z8" s="152">
        <f>SUM(AA8:AC8)</f>
        <v>30</v>
      </c>
      <c r="AA8" s="77" t="s">
        <v>435</v>
      </c>
      <c r="AB8" s="77">
        <v>30</v>
      </c>
      <c r="AC8" s="77" t="s">
        <v>435</v>
      </c>
      <c r="AD8" s="77" t="s">
        <v>435</v>
      </c>
      <c r="AE8" s="139">
        <f>SUM(AF8:AH8)</f>
        <v>82</v>
      </c>
      <c r="AF8" s="77">
        <v>5</v>
      </c>
      <c r="AG8" s="77">
        <v>69</v>
      </c>
      <c r="AH8" s="77">
        <v>8</v>
      </c>
      <c r="AI8" s="77">
        <v>29</v>
      </c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</row>
    <row r="9" spans="1:70" ht="18" customHeight="1">
      <c r="A9" s="180"/>
      <c r="B9" s="181"/>
      <c r="C9" s="24" t="s">
        <v>7</v>
      </c>
      <c r="D9" s="24" t="s">
        <v>8</v>
      </c>
      <c r="E9" s="24" t="s">
        <v>9</v>
      </c>
      <c r="F9" s="24" t="s">
        <v>7</v>
      </c>
      <c r="G9" s="24" t="s">
        <v>8</v>
      </c>
      <c r="H9" s="24" t="s">
        <v>9</v>
      </c>
      <c r="I9" s="24" t="s">
        <v>7</v>
      </c>
      <c r="J9" s="24" t="s">
        <v>107</v>
      </c>
      <c r="K9" s="24" t="s">
        <v>102</v>
      </c>
      <c r="L9" s="24" t="s">
        <v>103</v>
      </c>
      <c r="M9" s="25" t="s">
        <v>101</v>
      </c>
      <c r="N9" s="23"/>
      <c r="O9" s="23"/>
      <c r="P9" s="23"/>
      <c r="Q9" s="23"/>
      <c r="R9" s="23"/>
      <c r="S9" s="23"/>
      <c r="T9" s="23"/>
      <c r="U9" s="23"/>
      <c r="V9" s="23"/>
      <c r="W9" s="5"/>
      <c r="X9" s="213" t="s">
        <v>514</v>
      </c>
      <c r="Y9" s="351"/>
      <c r="Z9" s="78">
        <f>SUM(AA9:AC9)</f>
        <v>9</v>
      </c>
      <c r="AA9" s="77" t="s">
        <v>435</v>
      </c>
      <c r="AB9" s="77">
        <v>9</v>
      </c>
      <c r="AC9" s="77" t="s">
        <v>435</v>
      </c>
      <c r="AD9" s="77" t="s">
        <v>435</v>
      </c>
      <c r="AE9" s="77">
        <f>SUM(AF9:AH9)</f>
        <v>28</v>
      </c>
      <c r="AF9" s="77">
        <v>2</v>
      </c>
      <c r="AG9" s="77">
        <v>26</v>
      </c>
      <c r="AH9" s="77" t="s">
        <v>435</v>
      </c>
      <c r="AI9" s="77">
        <v>16</v>
      </c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</row>
    <row r="10" spans="1:70" ht="18" customHeight="1">
      <c r="A10" s="292"/>
      <c r="B10" s="254"/>
      <c r="C10" s="3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1"/>
      <c r="Y10" s="153" t="s">
        <v>465</v>
      </c>
      <c r="Z10" s="78">
        <f>SUM(AA10:AC10)</f>
        <v>21</v>
      </c>
      <c r="AA10" s="77" t="s">
        <v>435</v>
      </c>
      <c r="AB10" s="77">
        <v>21</v>
      </c>
      <c r="AC10" s="77" t="s">
        <v>435</v>
      </c>
      <c r="AD10" s="77" t="s">
        <v>435</v>
      </c>
      <c r="AE10" s="77">
        <f>SUM(AF10:AH10)</f>
        <v>54</v>
      </c>
      <c r="AF10" s="77">
        <v>3</v>
      </c>
      <c r="AG10" s="77">
        <v>43</v>
      </c>
      <c r="AH10" s="77">
        <v>8</v>
      </c>
      <c r="AI10" s="77">
        <v>13</v>
      </c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</row>
    <row r="11" spans="1:70" ht="18" customHeight="1">
      <c r="A11" s="252" t="s">
        <v>425</v>
      </c>
      <c r="B11" s="253"/>
      <c r="C11" s="145">
        <f>SUM(D11:E11)</f>
        <v>52</v>
      </c>
      <c r="D11" s="82">
        <v>26</v>
      </c>
      <c r="E11" s="82">
        <v>26</v>
      </c>
      <c r="F11" s="82">
        <f>SUM(G11:H11)</f>
        <v>31</v>
      </c>
      <c r="G11" s="82">
        <v>5</v>
      </c>
      <c r="H11" s="82">
        <v>26</v>
      </c>
      <c r="I11" s="82">
        <f>SUM(J11:M11)</f>
        <v>28</v>
      </c>
      <c r="J11" s="82">
        <v>5</v>
      </c>
      <c r="K11" s="82">
        <v>12</v>
      </c>
      <c r="L11" s="82">
        <v>6</v>
      </c>
      <c r="M11" s="82">
        <v>5</v>
      </c>
      <c r="N11" s="5"/>
      <c r="O11" s="5"/>
      <c r="P11" s="5"/>
      <c r="Q11" s="5"/>
      <c r="R11" s="5"/>
      <c r="S11" s="5"/>
      <c r="T11" s="5"/>
      <c r="U11" s="5"/>
      <c r="V11" s="5"/>
      <c r="W11" s="5"/>
      <c r="X11" s="31"/>
      <c r="Y11" s="112"/>
      <c r="Z11" s="145"/>
      <c r="AA11" s="77"/>
      <c r="AB11" s="77"/>
      <c r="AC11" s="77"/>
      <c r="AD11" s="77"/>
      <c r="AE11" s="77"/>
      <c r="AF11" s="77"/>
      <c r="AG11" s="77"/>
      <c r="AH11" s="77"/>
      <c r="AI11" s="77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</row>
    <row r="12" spans="1:70" ht="18" customHeight="1">
      <c r="A12" s="252" t="s">
        <v>431</v>
      </c>
      <c r="B12" s="253"/>
      <c r="C12" s="145">
        <f>SUM(D12:E12)</f>
        <v>52</v>
      </c>
      <c r="D12" s="82">
        <v>27</v>
      </c>
      <c r="E12" s="82">
        <v>25</v>
      </c>
      <c r="F12" s="82">
        <f>SUM(G12:H12)</f>
        <v>33</v>
      </c>
      <c r="G12" s="82">
        <v>6</v>
      </c>
      <c r="H12" s="82">
        <v>27</v>
      </c>
      <c r="I12" s="82">
        <f>SUM(J12:M12)</f>
        <v>26</v>
      </c>
      <c r="J12" s="82">
        <v>5</v>
      </c>
      <c r="K12" s="82">
        <v>10</v>
      </c>
      <c r="L12" s="82">
        <v>5</v>
      </c>
      <c r="M12" s="82">
        <v>6</v>
      </c>
      <c r="N12" s="5"/>
      <c r="O12" s="5"/>
      <c r="P12" s="5"/>
      <c r="Q12" s="5"/>
      <c r="R12" s="5"/>
      <c r="S12" s="5"/>
      <c r="T12" s="5"/>
      <c r="U12" s="5"/>
      <c r="V12" s="5"/>
      <c r="W12" s="5"/>
      <c r="X12" s="31"/>
      <c r="Y12" s="153" t="s">
        <v>464</v>
      </c>
      <c r="Z12" s="78">
        <f>SUM(AA12:AC12)</f>
        <v>51</v>
      </c>
      <c r="AA12" s="77" t="s">
        <v>435</v>
      </c>
      <c r="AB12" s="77">
        <v>51</v>
      </c>
      <c r="AC12" s="77" t="s">
        <v>435</v>
      </c>
      <c r="AD12" s="77" t="s">
        <v>515</v>
      </c>
      <c r="AE12" s="77">
        <f>SUM(AF12:AH12)</f>
        <v>186</v>
      </c>
      <c r="AF12" s="77">
        <v>4</v>
      </c>
      <c r="AG12" s="77">
        <v>179</v>
      </c>
      <c r="AH12" s="77">
        <v>3</v>
      </c>
      <c r="AI12" s="77" t="s">
        <v>515</v>
      </c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</row>
    <row r="13" spans="1:70" ht="18" customHeight="1">
      <c r="A13" s="252" t="s">
        <v>432</v>
      </c>
      <c r="B13" s="253"/>
      <c r="C13" s="145">
        <f>SUM(D13:E13)</f>
        <v>54</v>
      </c>
      <c r="D13" s="82">
        <v>28</v>
      </c>
      <c r="E13" s="82">
        <v>26</v>
      </c>
      <c r="F13" s="82">
        <f>SUM(G13:H13)</f>
        <v>32</v>
      </c>
      <c r="G13" s="82">
        <v>6</v>
      </c>
      <c r="H13" s="82">
        <v>26</v>
      </c>
      <c r="I13" s="82">
        <f>SUM(J13:M13)</f>
        <v>26</v>
      </c>
      <c r="J13" s="82">
        <v>4</v>
      </c>
      <c r="K13" s="82">
        <v>10</v>
      </c>
      <c r="L13" s="82">
        <v>5</v>
      </c>
      <c r="M13" s="82">
        <v>7</v>
      </c>
      <c r="N13" s="5"/>
      <c r="O13" s="5"/>
      <c r="P13" s="5"/>
      <c r="Q13" s="5"/>
      <c r="R13" s="5"/>
      <c r="S13" s="5"/>
      <c r="T13" s="5"/>
      <c r="U13" s="5"/>
      <c r="V13" s="5"/>
      <c r="W13" s="5"/>
      <c r="X13" s="213" t="s">
        <v>497</v>
      </c>
      <c r="Y13" s="351"/>
      <c r="Z13" s="78">
        <f>SUM(AA13:AC13)</f>
        <v>26</v>
      </c>
      <c r="AA13" s="77" t="s">
        <v>435</v>
      </c>
      <c r="AB13" s="77">
        <v>26</v>
      </c>
      <c r="AC13" s="77" t="s">
        <v>435</v>
      </c>
      <c r="AD13" s="77" t="s">
        <v>515</v>
      </c>
      <c r="AE13" s="77">
        <f>SUM(AF13:AH13)</f>
        <v>136</v>
      </c>
      <c r="AF13" s="77">
        <v>4</v>
      </c>
      <c r="AG13" s="77">
        <v>132</v>
      </c>
      <c r="AH13" s="77" t="s">
        <v>435</v>
      </c>
      <c r="AI13" s="77" t="s">
        <v>515</v>
      </c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</row>
    <row r="14" spans="1:70" ht="18" customHeight="1">
      <c r="A14" s="252" t="s">
        <v>433</v>
      </c>
      <c r="B14" s="253"/>
      <c r="C14" s="145">
        <f>SUM(D14:E14)</f>
        <v>60</v>
      </c>
      <c r="D14" s="82">
        <v>29</v>
      </c>
      <c r="E14" s="82">
        <v>31</v>
      </c>
      <c r="F14" s="82">
        <f>SUM(G14:H14)</f>
        <v>32</v>
      </c>
      <c r="G14" s="82">
        <v>6</v>
      </c>
      <c r="H14" s="82">
        <v>26</v>
      </c>
      <c r="I14" s="82">
        <f>SUM(J14:M14)</f>
        <v>26</v>
      </c>
      <c r="J14" s="82">
        <v>4</v>
      </c>
      <c r="K14" s="82">
        <v>9</v>
      </c>
      <c r="L14" s="82">
        <v>5</v>
      </c>
      <c r="M14" s="82">
        <v>8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31"/>
      <c r="Y14" s="153" t="s">
        <v>465</v>
      </c>
      <c r="Z14" s="78">
        <f>SUM(AA14:AC14)</f>
        <v>25</v>
      </c>
      <c r="AA14" s="77" t="s">
        <v>435</v>
      </c>
      <c r="AB14" s="77">
        <v>25</v>
      </c>
      <c r="AC14" s="77" t="s">
        <v>435</v>
      </c>
      <c r="AD14" s="77" t="s">
        <v>515</v>
      </c>
      <c r="AE14" s="77">
        <f>SUM(AF14:AH14)</f>
        <v>50</v>
      </c>
      <c r="AF14" s="77" t="s">
        <v>435</v>
      </c>
      <c r="AG14" s="77">
        <v>47</v>
      </c>
      <c r="AH14" s="77">
        <v>3</v>
      </c>
      <c r="AI14" s="77" t="s">
        <v>515</v>
      </c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</row>
    <row r="15" spans="1:70" ht="18" customHeight="1">
      <c r="A15" s="262" t="s">
        <v>434</v>
      </c>
      <c r="B15" s="263"/>
      <c r="C15" s="146">
        <f>SUM(D15:E15)</f>
        <v>57</v>
      </c>
      <c r="D15" s="103">
        <v>28</v>
      </c>
      <c r="E15" s="103">
        <v>29</v>
      </c>
      <c r="F15" s="103">
        <f>SUM(G15:H15)</f>
        <v>36</v>
      </c>
      <c r="G15" s="103">
        <v>10</v>
      </c>
      <c r="H15" s="103">
        <v>26</v>
      </c>
      <c r="I15" s="103">
        <f>SUM(J15:M15)</f>
        <v>28</v>
      </c>
      <c r="J15" s="103">
        <v>5</v>
      </c>
      <c r="K15" s="103">
        <v>10</v>
      </c>
      <c r="L15" s="103">
        <v>5</v>
      </c>
      <c r="M15" s="103">
        <v>8</v>
      </c>
      <c r="N15" s="29"/>
      <c r="O15" s="29"/>
      <c r="P15" s="29"/>
      <c r="Q15" s="29"/>
      <c r="R15" s="29"/>
      <c r="S15" s="29"/>
      <c r="T15" s="29"/>
      <c r="U15" s="29"/>
      <c r="V15" s="29"/>
      <c r="W15" s="5"/>
      <c r="X15" s="13"/>
      <c r="Y15" s="15"/>
      <c r="Z15" s="67"/>
      <c r="AA15" s="13"/>
      <c r="AB15" s="13"/>
      <c r="AC15" s="13"/>
      <c r="AD15" s="13"/>
      <c r="AE15" s="12"/>
      <c r="AF15" s="13"/>
      <c r="AG15" s="13"/>
      <c r="AH15" s="13"/>
      <c r="AI15" s="13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</row>
    <row r="16" spans="1:70" ht="18" customHeight="1">
      <c r="A16" s="195"/>
      <c r="B16" s="350"/>
      <c r="C16" s="67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1"/>
      <c r="O16" s="31"/>
      <c r="P16" s="31"/>
      <c r="Q16" s="31"/>
      <c r="R16" s="31"/>
      <c r="S16" s="31"/>
      <c r="T16" s="31"/>
      <c r="U16" s="31"/>
      <c r="V16" s="31"/>
      <c r="W16" s="5"/>
      <c r="X16" s="82" t="s">
        <v>498</v>
      </c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</row>
    <row r="17" spans="1:70" ht="18" customHeight="1">
      <c r="A17" s="82" t="s">
        <v>108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82" t="s">
        <v>61</v>
      </c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</row>
    <row r="18" spans="1:70" ht="18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</row>
    <row r="19" spans="1:70" ht="18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77" t="s">
        <v>499</v>
      </c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</row>
    <row r="20" spans="1:70" ht="18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</row>
    <row r="21" spans="1:70" ht="18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285" t="s">
        <v>500</v>
      </c>
      <c r="Y21" s="285"/>
      <c r="Z21" s="285"/>
      <c r="AA21" s="285"/>
      <c r="AB21" s="285"/>
      <c r="AC21" s="285"/>
      <c r="AD21" s="285"/>
      <c r="AE21" s="285"/>
      <c r="AF21" s="285"/>
      <c r="AG21" s="285"/>
      <c r="AH21" s="52"/>
      <c r="AI21" s="52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</row>
    <row r="22" spans="1:70" ht="18" customHeight="1" thickBot="1">
      <c r="A22" s="193" t="s">
        <v>469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39"/>
      <c r="O22" s="39"/>
      <c r="P22" s="39"/>
      <c r="Q22" s="39"/>
      <c r="R22" s="39"/>
      <c r="S22" s="39"/>
      <c r="T22" s="39"/>
      <c r="U22" s="39"/>
      <c r="V22" s="39"/>
      <c r="W22" s="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</row>
    <row r="23" spans="1:70" ht="18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290" t="s">
        <v>133</v>
      </c>
      <c r="Y23" s="266"/>
      <c r="Z23" s="183" t="s">
        <v>213</v>
      </c>
      <c r="AA23" s="183" t="s">
        <v>214</v>
      </c>
      <c r="AB23" s="182" t="s">
        <v>12</v>
      </c>
      <c r="AC23" s="237"/>
      <c r="AD23" s="352"/>
      <c r="AE23" s="182" t="s">
        <v>31</v>
      </c>
      <c r="AF23" s="237"/>
      <c r="AG23" s="237"/>
      <c r="AH23" s="31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</row>
    <row r="24" spans="1:70" ht="18" customHeight="1">
      <c r="A24" s="178" t="s">
        <v>466</v>
      </c>
      <c r="B24" s="179"/>
      <c r="C24" s="179" t="s">
        <v>277</v>
      </c>
      <c r="D24" s="179"/>
      <c r="E24" s="179"/>
      <c r="F24" s="276" t="s">
        <v>470</v>
      </c>
      <c r="G24" s="291"/>
      <c r="H24" s="259" t="s">
        <v>471</v>
      </c>
      <c r="I24" s="261"/>
      <c r="J24" s="260" t="s">
        <v>472</v>
      </c>
      <c r="K24" s="261"/>
      <c r="L24" s="276" t="s">
        <v>473</v>
      </c>
      <c r="M24" s="282"/>
      <c r="N24" s="49"/>
      <c r="O24" s="49"/>
      <c r="P24" s="49"/>
      <c r="Q24" s="49"/>
      <c r="R24" s="49"/>
      <c r="S24" s="49"/>
      <c r="T24" s="49"/>
      <c r="U24" s="49"/>
      <c r="V24" s="49"/>
      <c r="W24" s="5"/>
      <c r="X24" s="294"/>
      <c r="Y24" s="268"/>
      <c r="Z24" s="183"/>
      <c r="AA24" s="183"/>
      <c r="AB24" s="25" t="s">
        <v>7</v>
      </c>
      <c r="AC24" s="24" t="s">
        <v>8</v>
      </c>
      <c r="AD24" s="24" t="s">
        <v>9</v>
      </c>
      <c r="AE24" s="25" t="s">
        <v>7</v>
      </c>
      <c r="AF24" s="24" t="s">
        <v>8</v>
      </c>
      <c r="AG24" s="25" t="s">
        <v>9</v>
      </c>
      <c r="AH24" s="31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</row>
    <row r="25" spans="1:70" ht="18" customHeight="1">
      <c r="A25" s="180"/>
      <c r="B25" s="181"/>
      <c r="C25" s="24" t="s">
        <v>7</v>
      </c>
      <c r="D25" s="24" t="s">
        <v>8</v>
      </c>
      <c r="E25" s="24" t="s">
        <v>9</v>
      </c>
      <c r="F25" s="24" t="s">
        <v>8</v>
      </c>
      <c r="G25" s="24" t="s">
        <v>9</v>
      </c>
      <c r="H25" s="24" t="s">
        <v>8</v>
      </c>
      <c r="I25" s="24" t="s">
        <v>9</v>
      </c>
      <c r="J25" s="24" t="s">
        <v>8</v>
      </c>
      <c r="K25" s="24" t="s">
        <v>9</v>
      </c>
      <c r="L25" s="24" t="s">
        <v>8</v>
      </c>
      <c r="M25" s="25" t="s">
        <v>9</v>
      </c>
      <c r="N25" s="23"/>
      <c r="O25" s="23"/>
      <c r="P25" s="23"/>
      <c r="Q25" s="23"/>
      <c r="R25" s="23"/>
      <c r="S25" s="23"/>
      <c r="T25" s="23"/>
      <c r="U25" s="23"/>
      <c r="V25" s="23"/>
      <c r="W25" s="5"/>
      <c r="X25" s="252" t="s">
        <v>501</v>
      </c>
      <c r="Y25" s="253"/>
      <c r="Z25" s="131">
        <v>96</v>
      </c>
      <c r="AA25" s="131">
        <v>185</v>
      </c>
      <c r="AB25" s="131">
        <f>SUM(AC25:AD25)</f>
        <v>1106</v>
      </c>
      <c r="AC25" s="131">
        <v>732</v>
      </c>
      <c r="AD25" s="131">
        <v>374</v>
      </c>
      <c r="AE25" s="131">
        <f>SUM(AF25:AG25)</f>
        <v>208</v>
      </c>
      <c r="AF25" s="131">
        <v>88</v>
      </c>
      <c r="AG25" s="131">
        <v>120</v>
      </c>
      <c r="AH25" s="31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</row>
    <row r="26" spans="1:70" ht="18" customHeight="1">
      <c r="A26" s="292"/>
      <c r="B26" s="254"/>
      <c r="C26" s="3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252" t="s">
        <v>502</v>
      </c>
      <c r="Y26" s="253"/>
      <c r="Z26" s="131">
        <v>87</v>
      </c>
      <c r="AA26" s="131">
        <v>161</v>
      </c>
      <c r="AB26" s="131">
        <f>SUM(AC26:AD26)</f>
        <v>1065</v>
      </c>
      <c r="AC26" s="131">
        <v>777</v>
      </c>
      <c r="AD26" s="131">
        <v>288</v>
      </c>
      <c r="AE26" s="131">
        <f>SUM(AF26:AG26)</f>
        <v>217</v>
      </c>
      <c r="AF26" s="131">
        <v>90</v>
      </c>
      <c r="AG26" s="131">
        <v>127</v>
      </c>
      <c r="AH26" s="31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</row>
    <row r="27" spans="1:70" ht="18" customHeight="1">
      <c r="A27" s="252" t="s">
        <v>425</v>
      </c>
      <c r="B27" s="253"/>
      <c r="C27" s="145">
        <f>SUM(D27:E27)</f>
        <v>125</v>
      </c>
      <c r="D27" s="82">
        <f aca="true" t="shared" si="0" ref="D27:E31">SUM(F27,H27,J27,L27)</f>
        <v>66</v>
      </c>
      <c r="E27" s="82">
        <f t="shared" si="0"/>
        <v>59</v>
      </c>
      <c r="F27" s="82">
        <v>12</v>
      </c>
      <c r="G27" s="82">
        <v>11</v>
      </c>
      <c r="H27" s="82">
        <v>26</v>
      </c>
      <c r="I27" s="82">
        <v>17</v>
      </c>
      <c r="J27" s="82">
        <v>15</v>
      </c>
      <c r="K27" s="82">
        <v>12</v>
      </c>
      <c r="L27" s="82">
        <v>13</v>
      </c>
      <c r="M27" s="82">
        <v>19</v>
      </c>
      <c r="N27" s="5"/>
      <c r="O27" s="5"/>
      <c r="P27" s="5"/>
      <c r="Q27" s="5"/>
      <c r="R27" s="5"/>
      <c r="S27" s="5"/>
      <c r="T27" s="5"/>
      <c r="U27" s="5"/>
      <c r="V27" s="5"/>
      <c r="W27" s="5"/>
      <c r="X27" s="252" t="s">
        <v>503</v>
      </c>
      <c r="Y27" s="253"/>
      <c r="Z27" s="131">
        <v>80</v>
      </c>
      <c r="AA27" s="131">
        <v>122</v>
      </c>
      <c r="AB27" s="131">
        <f>SUM(AC27:AD27)</f>
        <v>1020</v>
      </c>
      <c r="AC27" s="131">
        <v>761</v>
      </c>
      <c r="AD27" s="131">
        <v>259</v>
      </c>
      <c r="AE27" s="131">
        <f>SUM(AF27:AG27)</f>
        <v>240</v>
      </c>
      <c r="AF27" s="131">
        <v>118</v>
      </c>
      <c r="AG27" s="131">
        <v>122</v>
      </c>
      <c r="AH27" s="31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</row>
    <row r="28" spans="1:70" ht="18" customHeight="1">
      <c r="A28" s="252" t="s">
        <v>431</v>
      </c>
      <c r="B28" s="253"/>
      <c r="C28" s="145">
        <f>SUM(D28:E28)</f>
        <v>128</v>
      </c>
      <c r="D28" s="82">
        <f t="shared" si="0"/>
        <v>73</v>
      </c>
      <c r="E28" s="82">
        <f t="shared" si="0"/>
        <v>55</v>
      </c>
      <c r="F28" s="82">
        <v>15</v>
      </c>
      <c r="G28" s="82">
        <v>10</v>
      </c>
      <c r="H28" s="82">
        <v>27</v>
      </c>
      <c r="I28" s="82">
        <v>20</v>
      </c>
      <c r="J28" s="82">
        <v>13</v>
      </c>
      <c r="K28" s="82">
        <v>6</v>
      </c>
      <c r="L28" s="82">
        <v>18</v>
      </c>
      <c r="M28" s="82">
        <v>19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252" t="s">
        <v>504</v>
      </c>
      <c r="Y28" s="253"/>
      <c r="Z28" s="131">
        <v>71</v>
      </c>
      <c r="AA28" s="131">
        <v>117</v>
      </c>
      <c r="AB28" s="131">
        <f>SUM(AC28:AD28)</f>
        <v>881</v>
      </c>
      <c r="AC28" s="131">
        <v>678</v>
      </c>
      <c r="AD28" s="131">
        <v>203</v>
      </c>
      <c r="AE28" s="131">
        <f>SUM(AF28:AG28)</f>
        <v>189</v>
      </c>
      <c r="AF28" s="131">
        <v>86</v>
      </c>
      <c r="AG28" s="131">
        <v>103</v>
      </c>
      <c r="AH28" s="31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</row>
    <row r="29" spans="1:70" ht="18" customHeight="1">
      <c r="A29" s="252" t="s">
        <v>432</v>
      </c>
      <c r="B29" s="253"/>
      <c r="C29" s="145">
        <f>SUM(D29:E29)</f>
        <v>121</v>
      </c>
      <c r="D29" s="82">
        <f t="shared" si="0"/>
        <v>70</v>
      </c>
      <c r="E29" s="82">
        <f t="shared" si="0"/>
        <v>51</v>
      </c>
      <c r="F29" s="82">
        <v>9</v>
      </c>
      <c r="G29" s="82">
        <v>4</v>
      </c>
      <c r="H29" s="82">
        <v>27</v>
      </c>
      <c r="I29" s="82">
        <v>22</v>
      </c>
      <c r="J29" s="82">
        <v>13</v>
      </c>
      <c r="K29" s="82">
        <v>7</v>
      </c>
      <c r="L29" s="82">
        <v>21</v>
      </c>
      <c r="M29" s="82">
        <v>18</v>
      </c>
      <c r="N29" s="5"/>
      <c r="O29" s="5"/>
      <c r="P29" s="5"/>
      <c r="Q29" s="5"/>
      <c r="R29" s="5"/>
      <c r="S29" s="5"/>
      <c r="T29" s="5"/>
      <c r="U29" s="5"/>
      <c r="V29" s="5"/>
      <c r="W29" s="5"/>
      <c r="X29" s="262" t="s">
        <v>505</v>
      </c>
      <c r="Y29" s="263"/>
      <c r="Z29" s="132">
        <v>65</v>
      </c>
      <c r="AA29" s="132">
        <v>68</v>
      </c>
      <c r="AB29" s="132">
        <f>SUM(AC29:AD29)</f>
        <v>905</v>
      </c>
      <c r="AC29" s="132">
        <v>690</v>
      </c>
      <c r="AD29" s="132">
        <v>215</v>
      </c>
      <c r="AE29" s="132">
        <f>SUM(AF29:AG29)</f>
        <v>193</v>
      </c>
      <c r="AF29" s="132">
        <v>96</v>
      </c>
      <c r="AG29" s="132">
        <v>97</v>
      </c>
      <c r="AH29" s="54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</row>
    <row r="30" spans="1:70" ht="18" customHeight="1">
      <c r="A30" s="252" t="s">
        <v>433</v>
      </c>
      <c r="B30" s="253"/>
      <c r="C30" s="145">
        <f>SUM(D30:E30)</f>
        <v>118</v>
      </c>
      <c r="D30" s="82">
        <f t="shared" si="0"/>
        <v>68</v>
      </c>
      <c r="E30" s="82">
        <f t="shared" si="0"/>
        <v>50</v>
      </c>
      <c r="F30" s="82">
        <v>5</v>
      </c>
      <c r="G30" s="82">
        <v>5</v>
      </c>
      <c r="H30" s="82">
        <v>29</v>
      </c>
      <c r="I30" s="82">
        <v>19</v>
      </c>
      <c r="J30" s="82">
        <v>12</v>
      </c>
      <c r="K30" s="82">
        <v>9</v>
      </c>
      <c r="L30" s="82">
        <v>22</v>
      </c>
      <c r="M30" s="82">
        <v>17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193"/>
      <c r="Y30" s="258"/>
      <c r="Z30" s="131"/>
      <c r="AA30" s="131"/>
      <c r="AB30" s="131"/>
      <c r="AC30" s="131"/>
      <c r="AD30" s="131"/>
      <c r="AE30" s="131"/>
      <c r="AF30" s="131"/>
      <c r="AG30" s="131"/>
      <c r="AH30" s="3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</row>
    <row r="31" spans="1:70" ht="18" customHeight="1">
      <c r="A31" s="262" t="s">
        <v>434</v>
      </c>
      <c r="B31" s="263"/>
      <c r="C31" s="146">
        <f>SUM(D31:E31)</f>
        <v>121</v>
      </c>
      <c r="D31" s="103">
        <f t="shared" si="0"/>
        <v>71</v>
      </c>
      <c r="E31" s="103">
        <f t="shared" si="0"/>
        <v>50</v>
      </c>
      <c r="F31" s="103">
        <v>8</v>
      </c>
      <c r="G31" s="103">
        <v>7</v>
      </c>
      <c r="H31" s="103">
        <v>28</v>
      </c>
      <c r="I31" s="103">
        <v>18</v>
      </c>
      <c r="J31" s="103">
        <v>11</v>
      </c>
      <c r="K31" s="103">
        <v>12</v>
      </c>
      <c r="L31" s="103">
        <v>24</v>
      </c>
      <c r="M31" s="103">
        <v>13</v>
      </c>
      <c r="N31" s="29"/>
      <c r="O31" s="29"/>
      <c r="P31" s="29"/>
      <c r="Q31" s="29"/>
      <c r="R31" s="29"/>
      <c r="S31" s="29"/>
      <c r="T31" s="29"/>
      <c r="U31" s="29"/>
      <c r="V31" s="29"/>
      <c r="W31" s="5"/>
      <c r="X31" s="193" t="s">
        <v>495</v>
      </c>
      <c r="Y31" s="258"/>
      <c r="Z31" s="131">
        <v>2</v>
      </c>
      <c r="AA31" s="131">
        <v>2</v>
      </c>
      <c r="AB31" s="131">
        <f>SUM(AC31:AD31)</f>
        <v>3</v>
      </c>
      <c r="AC31" s="131" t="s">
        <v>479</v>
      </c>
      <c r="AD31" s="131">
        <v>3</v>
      </c>
      <c r="AE31" s="131">
        <f>SUM(AF31:AG31)</f>
        <v>2</v>
      </c>
      <c r="AF31" s="131">
        <v>1</v>
      </c>
      <c r="AG31" s="131">
        <v>1</v>
      </c>
      <c r="AH31" s="3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</row>
    <row r="32" spans="1:70" ht="18" customHeight="1">
      <c r="A32" s="195"/>
      <c r="B32" s="350"/>
      <c r="C32" s="67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31"/>
      <c r="O32" s="31"/>
      <c r="P32" s="31"/>
      <c r="Q32" s="31"/>
      <c r="R32" s="31"/>
      <c r="S32" s="31"/>
      <c r="T32" s="31"/>
      <c r="U32" s="31"/>
      <c r="V32" s="31"/>
      <c r="W32" s="5"/>
      <c r="X32" s="193" t="s">
        <v>360</v>
      </c>
      <c r="Y32" s="258"/>
      <c r="Z32" s="131">
        <v>63</v>
      </c>
      <c r="AA32" s="131">
        <v>66</v>
      </c>
      <c r="AB32" s="131">
        <f>SUM(AC32:AD32)</f>
        <v>902</v>
      </c>
      <c r="AC32" s="131">
        <v>690</v>
      </c>
      <c r="AD32" s="131">
        <v>212</v>
      </c>
      <c r="AE32" s="131">
        <f>SUM(AF32:AG32)</f>
        <v>191</v>
      </c>
      <c r="AF32" s="131">
        <v>95</v>
      </c>
      <c r="AG32" s="131">
        <v>96</v>
      </c>
      <c r="AH32" s="31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</row>
    <row r="33" spans="1:70" ht="18" customHeight="1">
      <c r="A33" s="82" t="s">
        <v>106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287" t="s">
        <v>359</v>
      </c>
      <c r="Y33" s="281"/>
      <c r="Z33" s="131" t="s">
        <v>479</v>
      </c>
      <c r="AA33" s="131" t="s">
        <v>479</v>
      </c>
      <c r="AB33" s="131" t="s">
        <v>482</v>
      </c>
      <c r="AC33" s="131" t="s">
        <v>215</v>
      </c>
      <c r="AD33" s="131" t="s">
        <v>215</v>
      </c>
      <c r="AE33" s="131" t="s">
        <v>215</v>
      </c>
      <c r="AF33" s="131" t="s">
        <v>215</v>
      </c>
      <c r="AG33" s="131" t="s">
        <v>215</v>
      </c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</row>
    <row r="34" spans="1:70" ht="18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82" t="s">
        <v>108</v>
      </c>
      <c r="Y34" s="31"/>
      <c r="Z34" s="18"/>
      <c r="AA34" s="18"/>
      <c r="AB34" s="18"/>
      <c r="AC34" s="18"/>
      <c r="AD34" s="18"/>
      <c r="AE34" s="18"/>
      <c r="AF34" s="18"/>
      <c r="AG34" s="18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</row>
    <row r="35" spans="1:70" ht="18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</row>
    <row r="36" spans="1:70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193" t="s">
        <v>506</v>
      </c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</row>
    <row r="37" spans="1:70" ht="18" customHeight="1">
      <c r="A37" s="177" t="s">
        <v>474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20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</row>
    <row r="38" spans="1:70" ht="18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"/>
      <c r="X38" s="193" t="s">
        <v>507</v>
      </c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31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</row>
    <row r="39" spans="1:70" ht="18" customHeight="1" thickBot="1">
      <c r="A39" s="193" t="s">
        <v>475</v>
      </c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39"/>
      <c r="W39" s="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5"/>
      <c r="AI39" s="5"/>
      <c r="AJ39" s="5"/>
      <c r="AK39" s="5"/>
      <c r="AL39" s="31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</row>
    <row r="40" spans="1:70" ht="18" customHeight="1" thickBo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40" t="s">
        <v>291</v>
      </c>
      <c r="Y40" s="246"/>
      <c r="Z40" s="179" t="s">
        <v>277</v>
      </c>
      <c r="AA40" s="179"/>
      <c r="AB40" s="179"/>
      <c r="AC40" s="179" t="s">
        <v>461</v>
      </c>
      <c r="AD40" s="179"/>
      <c r="AE40" s="179"/>
      <c r="AF40" s="179" t="s">
        <v>462</v>
      </c>
      <c r="AG40" s="179"/>
      <c r="AH40" s="179"/>
      <c r="AI40" s="182" t="s">
        <v>463</v>
      </c>
      <c r="AJ40" s="241"/>
      <c r="AK40" s="241"/>
      <c r="AL40" s="31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</row>
    <row r="41" spans="1:70" ht="18" customHeight="1">
      <c r="A41" s="178" t="s">
        <v>476</v>
      </c>
      <c r="B41" s="179"/>
      <c r="C41" s="179" t="s">
        <v>1</v>
      </c>
      <c r="D41" s="182" t="s">
        <v>477</v>
      </c>
      <c r="E41" s="241"/>
      <c r="F41" s="241"/>
      <c r="G41" s="241"/>
      <c r="H41" s="241"/>
      <c r="I41" s="241"/>
      <c r="J41" s="241"/>
      <c r="K41" s="241"/>
      <c r="L41" s="241"/>
      <c r="M41" s="182" t="s">
        <v>478</v>
      </c>
      <c r="N41" s="241"/>
      <c r="O41" s="241"/>
      <c r="P41" s="241"/>
      <c r="Q41" s="241"/>
      <c r="R41" s="241"/>
      <c r="S41" s="241"/>
      <c r="T41" s="241"/>
      <c r="U41" s="241"/>
      <c r="V41" s="5"/>
      <c r="W41" s="5"/>
      <c r="X41" s="286"/>
      <c r="Y41" s="250"/>
      <c r="Z41" s="25" t="s">
        <v>7</v>
      </c>
      <c r="AA41" s="24" t="s">
        <v>8</v>
      </c>
      <c r="AB41" s="24" t="s">
        <v>9</v>
      </c>
      <c r="AC41" s="25" t="s">
        <v>7</v>
      </c>
      <c r="AD41" s="24" t="s">
        <v>8</v>
      </c>
      <c r="AE41" s="24" t="s">
        <v>9</v>
      </c>
      <c r="AF41" s="24" t="s">
        <v>7</v>
      </c>
      <c r="AG41" s="24" t="s">
        <v>8</v>
      </c>
      <c r="AH41" s="24" t="s">
        <v>9</v>
      </c>
      <c r="AI41" s="24" t="s">
        <v>7</v>
      </c>
      <c r="AJ41" s="24" t="s">
        <v>8</v>
      </c>
      <c r="AK41" s="25" t="s">
        <v>9</v>
      </c>
      <c r="AL41" s="31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</row>
    <row r="42" spans="1:70" ht="18" customHeight="1">
      <c r="A42" s="180"/>
      <c r="B42" s="181"/>
      <c r="C42" s="181"/>
      <c r="D42" s="181" t="s">
        <v>273</v>
      </c>
      <c r="E42" s="181"/>
      <c r="F42" s="181"/>
      <c r="G42" s="181" t="s">
        <v>110</v>
      </c>
      <c r="H42" s="181"/>
      <c r="I42" s="181" t="s">
        <v>111</v>
      </c>
      <c r="J42" s="181"/>
      <c r="K42" s="181" t="s">
        <v>112</v>
      </c>
      <c r="L42" s="183"/>
      <c r="M42" s="181" t="s">
        <v>273</v>
      </c>
      <c r="N42" s="181"/>
      <c r="O42" s="181"/>
      <c r="P42" s="181" t="s">
        <v>110</v>
      </c>
      <c r="Q42" s="181"/>
      <c r="R42" s="181" t="s">
        <v>111</v>
      </c>
      <c r="S42" s="181"/>
      <c r="T42" s="181" t="s">
        <v>112</v>
      </c>
      <c r="U42" s="183"/>
      <c r="V42" s="5"/>
      <c r="W42" s="5"/>
      <c r="X42" s="252" t="s">
        <v>501</v>
      </c>
      <c r="Y42" s="253"/>
      <c r="Z42" s="156">
        <f>SUM(AA42:AB42)</f>
        <v>12958</v>
      </c>
      <c r="AA42" s="92">
        <v>4120</v>
      </c>
      <c r="AB42" s="92">
        <v>8838</v>
      </c>
      <c r="AC42" s="140">
        <v>418</v>
      </c>
      <c r="AD42" s="92" t="s">
        <v>480</v>
      </c>
      <c r="AE42" s="92">
        <v>418</v>
      </c>
      <c r="AF42" s="92">
        <v>12525</v>
      </c>
      <c r="AG42" s="92">
        <v>4120</v>
      </c>
      <c r="AH42" s="92">
        <v>8405</v>
      </c>
      <c r="AI42" s="140">
        <v>15</v>
      </c>
      <c r="AJ42" s="92" t="s">
        <v>482</v>
      </c>
      <c r="AK42" s="92">
        <v>15</v>
      </c>
      <c r="AL42" s="31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</row>
    <row r="43" spans="1:70" ht="18" customHeight="1">
      <c r="A43" s="180"/>
      <c r="B43" s="181"/>
      <c r="C43" s="181"/>
      <c r="D43" s="24" t="s">
        <v>7</v>
      </c>
      <c r="E43" s="24" t="s">
        <v>109</v>
      </c>
      <c r="F43" s="24" t="s">
        <v>72</v>
      </c>
      <c r="G43" s="24" t="s">
        <v>109</v>
      </c>
      <c r="H43" s="24" t="s">
        <v>72</v>
      </c>
      <c r="I43" s="24" t="s">
        <v>109</v>
      </c>
      <c r="J43" s="24" t="s">
        <v>72</v>
      </c>
      <c r="K43" s="24" t="s">
        <v>109</v>
      </c>
      <c r="L43" s="25" t="s">
        <v>72</v>
      </c>
      <c r="M43" s="24" t="s">
        <v>7</v>
      </c>
      <c r="N43" s="24" t="s">
        <v>8</v>
      </c>
      <c r="O43" s="24" t="s">
        <v>9</v>
      </c>
      <c r="P43" s="24" t="s">
        <v>8</v>
      </c>
      <c r="Q43" s="24" t="s">
        <v>9</v>
      </c>
      <c r="R43" s="24" t="s">
        <v>8</v>
      </c>
      <c r="S43" s="24" t="s">
        <v>9</v>
      </c>
      <c r="T43" s="24" t="s">
        <v>8</v>
      </c>
      <c r="U43" s="25" t="s">
        <v>9</v>
      </c>
      <c r="V43" s="5"/>
      <c r="W43" s="5"/>
      <c r="X43" s="252" t="s">
        <v>502</v>
      </c>
      <c r="Y43" s="253"/>
      <c r="Z43" s="135">
        <f>SUM(AA43:AB43)</f>
        <v>13251</v>
      </c>
      <c r="AA43" s="92">
        <v>4838</v>
      </c>
      <c r="AB43" s="92">
        <v>8413</v>
      </c>
      <c r="AC43" s="92">
        <v>431</v>
      </c>
      <c r="AD43" s="92" t="s">
        <v>482</v>
      </c>
      <c r="AE43" s="92">
        <v>431</v>
      </c>
      <c r="AF43" s="92">
        <v>12801</v>
      </c>
      <c r="AG43" s="92">
        <v>4838</v>
      </c>
      <c r="AH43" s="92">
        <v>7963</v>
      </c>
      <c r="AI43" s="92">
        <v>19</v>
      </c>
      <c r="AJ43" s="92" t="s">
        <v>491</v>
      </c>
      <c r="AK43" s="92">
        <v>19</v>
      </c>
      <c r="AL43" s="31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</row>
    <row r="44" spans="1:70" ht="18" customHeight="1">
      <c r="A44" s="348"/>
      <c r="B44" s="348"/>
      <c r="C44" s="3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52" t="s">
        <v>503</v>
      </c>
      <c r="Y44" s="253"/>
      <c r="Z44" s="135">
        <f>SUM(AA44:AB44)</f>
        <v>11377</v>
      </c>
      <c r="AA44" s="92">
        <v>3952</v>
      </c>
      <c r="AB44" s="92">
        <v>7425</v>
      </c>
      <c r="AC44" s="92">
        <v>433</v>
      </c>
      <c r="AD44" s="92" t="s">
        <v>479</v>
      </c>
      <c r="AE44" s="92">
        <v>433</v>
      </c>
      <c r="AF44" s="92">
        <v>10944</v>
      </c>
      <c r="AG44" s="92">
        <v>3952</v>
      </c>
      <c r="AH44" s="92">
        <v>6992</v>
      </c>
      <c r="AI44" s="92" t="s">
        <v>479</v>
      </c>
      <c r="AJ44" s="92" t="s">
        <v>479</v>
      </c>
      <c r="AK44" s="92" t="s">
        <v>482</v>
      </c>
      <c r="AL44" s="31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</row>
    <row r="45" spans="1:70" ht="18" customHeight="1">
      <c r="A45" s="347" t="s">
        <v>2</v>
      </c>
      <c r="B45" s="347"/>
      <c r="C45" s="158">
        <v>20</v>
      </c>
      <c r="D45" s="132">
        <f>SUM(E45:F45)</f>
        <v>36</v>
      </c>
      <c r="E45" s="132">
        <f>SUM(G45,I45,K45)</f>
        <v>28</v>
      </c>
      <c r="F45" s="132">
        <f>SUM(H45,J45,L45)</f>
        <v>8</v>
      </c>
      <c r="G45" s="132">
        <v>2</v>
      </c>
      <c r="H45" s="132">
        <v>1</v>
      </c>
      <c r="I45" s="132">
        <v>24</v>
      </c>
      <c r="J45" s="132">
        <v>4</v>
      </c>
      <c r="K45" s="132">
        <v>2</v>
      </c>
      <c r="L45" s="132">
        <v>3</v>
      </c>
      <c r="M45" s="132">
        <f>SUM(N45:O45)</f>
        <v>1684</v>
      </c>
      <c r="N45" s="132">
        <f>SUM(P45,R45,T45)</f>
        <v>336</v>
      </c>
      <c r="O45" s="132">
        <f>SUM(Q45,S45,U45)</f>
        <v>1348</v>
      </c>
      <c r="P45" s="132">
        <v>58</v>
      </c>
      <c r="Q45" s="132">
        <v>49</v>
      </c>
      <c r="R45" s="132">
        <v>278</v>
      </c>
      <c r="S45" s="132">
        <v>1175</v>
      </c>
      <c r="T45" s="132" t="s">
        <v>435</v>
      </c>
      <c r="U45" s="132">
        <v>124</v>
      </c>
      <c r="V45" s="5"/>
      <c r="W45" s="5"/>
      <c r="X45" s="252" t="s">
        <v>504</v>
      </c>
      <c r="Y45" s="253"/>
      <c r="Z45" s="135">
        <f>SUM(AA45:AB45)</f>
        <v>10683</v>
      </c>
      <c r="AA45" s="92">
        <v>3804</v>
      </c>
      <c r="AB45" s="92">
        <v>6879</v>
      </c>
      <c r="AC45" s="92">
        <v>68</v>
      </c>
      <c r="AD45" s="92" t="s">
        <v>215</v>
      </c>
      <c r="AE45" s="92">
        <v>68</v>
      </c>
      <c r="AF45" s="92">
        <v>10615</v>
      </c>
      <c r="AG45" s="92">
        <v>3804</v>
      </c>
      <c r="AH45" s="92">
        <v>6811</v>
      </c>
      <c r="AI45" s="92" t="s">
        <v>215</v>
      </c>
      <c r="AJ45" s="92" t="s">
        <v>215</v>
      </c>
      <c r="AK45" s="92" t="s">
        <v>481</v>
      </c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</row>
    <row r="46" spans="1:70" ht="18" customHeight="1">
      <c r="A46" s="174"/>
      <c r="B46" s="174"/>
      <c r="C46" s="148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5"/>
      <c r="W46" s="5"/>
      <c r="X46" s="262" t="s">
        <v>505</v>
      </c>
      <c r="Y46" s="263"/>
      <c r="Z46" s="157">
        <f>SUM(AA46:AB46)</f>
        <v>9900</v>
      </c>
      <c r="AA46" s="121">
        <v>3190</v>
      </c>
      <c r="AB46" s="121">
        <v>6710</v>
      </c>
      <c r="AC46" s="155">
        <v>61</v>
      </c>
      <c r="AD46" s="121" t="s">
        <v>435</v>
      </c>
      <c r="AE46" s="121">
        <v>61</v>
      </c>
      <c r="AF46" s="121">
        <v>9839</v>
      </c>
      <c r="AG46" s="121">
        <v>3190</v>
      </c>
      <c r="AH46" s="121">
        <v>6649</v>
      </c>
      <c r="AI46" s="155" t="s">
        <v>435</v>
      </c>
      <c r="AJ46" s="121" t="s">
        <v>435</v>
      </c>
      <c r="AK46" s="121" t="s">
        <v>435</v>
      </c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</row>
    <row r="47" spans="1:70" ht="18" customHeight="1">
      <c r="A47" s="174" t="s">
        <v>122</v>
      </c>
      <c r="B47" s="353"/>
      <c r="C47" s="148">
        <v>4</v>
      </c>
      <c r="D47" s="131">
        <f>SUM(E47:F47)</f>
        <v>7</v>
      </c>
      <c r="E47" s="131">
        <f>SUM(G47,I47,K47)</f>
        <v>7</v>
      </c>
      <c r="F47" s="131" t="s">
        <v>480</v>
      </c>
      <c r="G47" s="131" t="s">
        <v>479</v>
      </c>
      <c r="H47" s="131" t="s">
        <v>480</v>
      </c>
      <c r="I47" s="131">
        <v>7</v>
      </c>
      <c r="J47" s="131" t="s">
        <v>215</v>
      </c>
      <c r="K47" s="131" t="s">
        <v>479</v>
      </c>
      <c r="L47" s="131" t="s">
        <v>481</v>
      </c>
      <c r="M47" s="131">
        <f>SUM(N47:O47)</f>
        <v>317</v>
      </c>
      <c r="N47" s="131" t="s">
        <v>481</v>
      </c>
      <c r="O47" s="131">
        <f>SUM(Q47,S47,U47)</f>
        <v>317</v>
      </c>
      <c r="P47" s="131" t="s">
        <v>482</v>
      </c>
      <c r="Q47" s="131" t="s">
        <v>481</v>
      </c>
      <c r="R47" s="131" t="s">
        <v>480</v>
      </c>
      <c r="S47" s="131">
        <v>317</v>
      </c>
      <c r="T47" s="131" t="s">
        <v>482</v>
      </c>
      <c r="U47" s="131" t="s">
        <v>482</v>
      </c>
      <c r="V47" s="5"/>
      <c r="W47" s="5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18"/>
      <c r="AL47" s="31"/>
      <c r="AM47" s="31"/>
      <c r="AN47" s="31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</row>
    <row r="48" spans="1:70" ht="18" customHeight="1">
      <c r="A48" s="5"/>
      <c r="B48" s="5"/>
      <c r="C48" s="148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49"/>
      <c r="V48" s="5"/>
      <c r="W48" s="5"/>
      <c r="X48" s="285" t="s">
        <v>509</v>
      </c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31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</row>
    <row r="49" spans="1:70" ht="18" customHeight="1" thickBot="1">
      <c r="A49" s="174" t="s">
        <v>124</v>
      </c>
      <c r="B49" s="354"/>
      <c r="C49" s="148">
        <v>16</v>
      </c>
      <c r="D49" s="131">
        <f>SUM(E49:F49)</f>
        <v>29</v>
      </c>
      <c r="E49" s="131">
        <f aca="true" t="shared" si="1" ref="E49:F51">SUM(G49,I49,K49)</f>
        <v>21</v>
      </c>
      <c r="F49" s="131">
        <f t="shared" si="1"/>
        <v>8</v>
      </c>
      <c r="G49" s="131">
        <v>2</v>
      </c>
      <c r="H49" s="131">
        <v>1</v>
      </c>
      <c r="I49" s="131">
        <v>17</v>
      </c>
      <c r="J49" s="131">
        <v>4</v>
      </c>
      <c r="K49" s="131">
        <v>2</v>
      </c>
      <c r="L49" s="131">
        <v>3</v>
      </c>
      <c r="M49" s="131">
        <f>SUM(N49:O49)</f>
        <v>1367</v>
      </c>
      <c r="N49" s="131">
        <f aca="true" t="shared" si="2" ref="N49:O51">SUM(P49,R49,T49)</f>
        <v>336</v>
      </c>
      <c r="O49" s="131">
        <f t="shared" si="2"/>
        <v>1031</v>
      </c>
      <c r="P49" s="131">
        <v>58</v>
      </c>
      <c r="Q49" s="131">
        <v>49</v>
      </c>
      <c r="R49" s="131">
        <v>278</v>
      </c>
      <c r="S49" s="131">
        <v>858</v>
      </c>
      <c r="T49" s="131" t="s">
        <v>483</v>
      </c>
      <c r="U49" s="131">
        <v>124</v>
      </c>
      <c r="V49" s="5"/>
      <c r="W49" s="5"/>
      <c r="X49" s="76"/>
      <c r="Y49" s="76"/>
      <c r="Z49" s="75"/>
      <c r="AA49" s="75"/>
      <c r="AB49" s="75"/>
      <c r="AC49" s="75"/>
      <c r="AD49" s="75"/>
      <c r="AE49" s="75"/>
      <c r="AF49" s="75"/>
      <c r="AG49" s="75"/>
      <c r="AH49" s="5"/>
      <c r="AI49" s="5"/>
      <c r="AJ49" s="5"/>
      <c r="AK49" s="5"/>
      <c r="AL49" s="5"/>
      <c r="AM49" s="5"/>
      <c r="AN49" s="5"/>
      <c r="AO49" s="31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</row>
    <row r="50" spans="1:70" ht="18" customHeight="1">
      <c r="A50" s="16"/>
      <c r="B50" s="16" t="s">
        <v>113</v>
      </c>
      <c r="C50" s="148">
        <v>2</v>
      </c>
      <c r="D50" s="131">
        <f>SUM(E50:F50)</f>
        <v>5</v>
      </c>
      <c r="E50" s="131">
        <f t="shared" si="1"/>
        <v>3</v>
      </c>
      <c r="F50" s="131">
        <f t="shared" si="1"/>
        <v>2</v>
      </c>
      <c r="G50" s="131">
        <v>1</v>
      </c>
      <c r="H50" s="131">
        <v>1</v>
      </c>
      <c r="I50" s="131">
        <v>2</v>
      </c>
      <c r="J50" s="131">
        <v>1</v>
      </c>
      <c r="K50" s="131" t="s">
        <v>479</v>
      </c>
      <c r="L50" s="131" t="s">
        <v>479</v>
      </c>
      <c r="M50" s="131">
        <f>SUM(N50:O50)</f>
        <v>193</v>
      </c>
      <c r="N50" s="131">
        <f t="shared" si="2"/>
        <v>61</v>
      </c>
      <c r="O50" s="131">
        <f t="shared" si="2"/>
        <v>132</v>
      </c>
      <c r="P50" s="131">
        <v>32</v>
      </c>
      <c r="Q50" s="131">
        <v>47</v>
      </c>
      <c r="R50" s="131">
        <v>29</v>
      </c>
      <c r="S50" s="131">
        <v>85</v>
      </c>
      <c r="T50" s="131" t="s">
        <v>479</v>
      </c>
      <c r="U50" s="131" t="s">
        <v>482</v>
      </c>
      <c r="V50" s="5"/>
      <c r="W50" s="5"/>
      <c r="X50" s="333" t="s">
        <v>510</v>
      </c>
      <c r="Y50" s="334"/>
      <c r="Z50" s="323" t="s">
        <v>2</v>
      </c>
      <c r="AA50" s="323" t="s">
        <v>130</v>
      </c>
      <c r="AB50" s="323" t="s">
        <v>205</v>
      </c>
      <c r="AC50" s="323" t="s">
        <v>93</v>
      </c>
      <c r="AD50" s="323" t="s">
        <v>85</v>
      </c>
      <c r="AE50" s="323" t="s">
        <v>134</v>
      </c>
      <c r="AF50" s="323" t="s">
        <v>127</v>
      </c>
      <c r="AG50" s="323" t="s">
        <v>206</v>
      </c>
      <c r="AH50" s="323" t="s">
        <v>207</v>
      </c>
      <c r="AI50" s="323" t="s">
        <v>208</v>
      </c>
      <c r="AJ50" s="323" t="s">
        <v>123</v>
      </c>
      <c r="AK50" s="323" t="s">
        <v>187</v>
      </c>
      <c r="AL50" s="323" t="s">
        <v>166</v>
      </c>
      <c r="AM50" s="323" t="s">
        <v>209</v>
      </c>
      <c r="AN50" s="326" t="s">
        <v>194</v>
      </c>
      <c r="AO50" s="31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</row>
    <row r="51" spans="1:70" ht="18" customHeight="1">
      <c r="A51" s="16"/>
      <c r="B51" s="16" t="s">
        <v>114</v>
      </c>
      <c r="C51" s="148">
        <v>4</v>
      </c>
      <c r="D51" s="131">
        <f>SUM(E51:F51)</f>
        <v>5</v>
      </c>
      <c r="E51" s="131">
        <f t="shared" si="1"/>
        <v>4</v>
      </c>
      <c r="F51" s="131">
        <f t="shared" si="1"/>
        <v>1</v>
      </c>
      <c r="G51" s="131" t="s">
        <v>215</v>
      </c>
      <c r="H51" s="131" t="s">
        <v>215</v>
      </c>
      <c r="I51" s="131">
        <v>4</v>
      </c>
      <c r="J51" s="131">
        <v>1</v>
      </c>
      <c r="K51" s="131" t="s">
        <v>215</v>
      </c>
      <c r="L51" s="131" t="s">
        <v>215</v>
      </c>
      <c r="M51" s="131">
        <f>SUM(N51:O51)</f>
        <v>326</v>
      </c>
      <c r="N51" s="131">
        <f t="shared" si="2"/>
        <v>30</v>
      </c>
      <c r="O51" s="131">
        <f t="shared" si="2"/>
        <v>296</v>
      </c>
      <c r="P51" s="131" t="s">
        <v>481</v>
      </c>
      <c r="Q51" s="131" t="s">
        <v>484</v>
      </c>
      <c r="R51" s="131">
        <v>30</v>
      </c>
      <c r="S51" s="131">
        <v>296</v>
      </c>
      <c r="T51" s="131" t="s">
        <v>484</v>
      </c>
      <c r="U51" s="131" t="s">
        <v>485</v>
      </c>
      <c r="V51" s="5"/>
      <c r="W51" s="5"/>
      <c r="X51" s="335"/>
      <c r="Y51" s="336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7"/>
      <c r="AO51" s="31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</row>
    <row r="52" spans="1:70" ht="18" customHeight="1">
      <c r="A52" s="16"/>
      <c r="B52" s="16" t="s">
        <v>115</v>
      </c>
      <c r="C52" s="148" t="s">
        <v>484</v>
      </c>
      <c r="D52" s="131" t="s">
        <v>486</v>
      </c>
      <c r="E52" s="131" t="s">
        <v>481</v>
      </c>
      <c r="F52" s="131" t="s">
        <v>484</v>
      </c>
      <c r="G52" s="131" t="s">
        <v>484</v>
      </c>
      <c r="H52" s="131" t="s">
        <v>485</v>
      </c>
      <c r="I52" s="131" t="s">
        <v>486</v>
      </c>
      <c r="J52" s="131" t="s">
        <v>481</v>
      </c>
      <c r="K52" s="131" t="s">
        <v>484</v>
      </c>
      <c r="L52" s="131" t="s">
        <v>487</v>
      </c>
      <c r="M52" s="131" t="s">
        <v>487</v>
      </c>
      <c r="N52" s="131" t="s">
        <v>487</v>
      </c>
      <c r="O52" s="131" t="s">
        <v>487</v>
      </c>
      <c r="P52" s="131" t="s">
        <v>487</v>
      </c>
      <c r="Q52" s="131" t="s">
        <v>487</v>
      </c>
      <c r="R52" s="131" t="s">
        <v>487</v>
      </c>
      <c r="S52" s="131" t="s">
        <v>487</v>
      </c>
      <c r="T52" s="131" t="s">
        <v>487</v>
      </c>
      <c r="U52" s="131" t="s">
        <v>487</v>
      </c>
      <c r="V52" s="5"/>
      <c r="W52" s="5"/>
      <c r="X52" s="335"/>
      <c r="Y52" s="336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7"/>
      <c r="AO52" s="31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</row>
    <row r="53" spans="1:70" ht="18" customHeight="1">
      <c r="A53" s="16"/>
      <c r="B53" s="16" t="s">
        <v>116</v>
      </c>
      <c r="C53" s="148">
        <v>3</v>
      </c>
      <c r="D53" s="131">
        <f>SUM(E53:F53)</f>
        <v>4</v>
      </c>
      <c r="E53" s="131">
        <f>SUM(G53,I53,K53)</f>
        <v>4</v>
      </c>
      <c r="F53" s="131" t="s">
        <v>487</v>
      </c>
      <c r="G53" s="131">
        <v>1</v>
      </c>
      <c r="H53" s="131" t="s">
        <v>487</v>
      </c>
      <c r="I53" s="131">
        <v>3</v>
      </c>
      <c r="J53" s="131" t="s">
        <v>487</v>
      </c>
      <c r="K53" s="131" t="s">
        <v>487</v>
      </c>
      <c r="L53" s="131" t="s">
        <v>487</v>
      </c>
      <c r="M53" s="131">
        <f>SUM(N53:O53)</f>
        <v>162</v>
      </c>
      <c r="N53" s="131">
        <f aca="true" t="shared" si="3" ref="N53:O55">SUM(P53,R53,T53)</f>
        <v>83</v>
      </c>
      <c r="O53" s="131">
        <f t="shared" si="3"/>
        <v>79</v>
      </c>
      <c r="P53" s="131">
        <v>26</v>
      </c>
      <c r="Q53" s="131">
        <v>2</v>
      </c>
      <c r="R53" s="131">
        <v>57</v>
      </c>
      <c r="S53" s="131">
        <v>77</v>
      </c>
      <c r="T53" s="131" t="s">
        <v>487</v>
      </c>
      <c r="U53" s="131" t="s">
        <v>487</v>
      </c>
      <c r="V53" s="5"/>
      <c r="W53" s="5"/>
      <c r="X53" s="335"/>
      <c r="Y53" s="336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7"/>
      <c r="AO53" s="31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</row>
    <row r="54" spans="1:70" ht="18" customHeight="1">
      <c r="A54" s="16"/>
      <c r="B54" s="16" t="s">
        <v>117</v>
      </c>
      <c r="C54" s="148">
        <v>1</v>
      </c>
      <c r="D54" s="131">
        <f>SUM(E54:F54)</f>
        <v>2</v>
      </c>
      <c r="E54" s="131">
        <f>SUM(G54,I54,K54)</f>
        <v>1</v>
      </c>
      <c r="F54" s="131">
        <f>SUM(H54,J54,L54)</f>
        <v>1</v>
      </c>
      <c r="G54" s="131" t="s">
        <v>487</v>
      </c>
      <c r="H54" s="131" t="s">
        <v>487</v>
      </c>
      <c r="I54" s="131">
        <v>1</v>
      </c>
      <c r="J54" s="131">
        <v>1</v>
      </c>
      <c r="K54" s="131" t="s">
        <v>487</v>
      </c>
      <c r="L54" s="131" t="s">
        <v>487</v>
      </c>
      <c r="M54" s="131">
        <f>SUM(N54:O54)</f>
        <v>154</v>
      </c>
      <c r="N54" s="131">
        <f t="shared" si="3"/>
        <v>139</v>
      </c>
      <c r="O54" s="131">
        <f t="shared" si="3"/>
        <v>15</v>
      </c>
      <c r="P54" s="131" t="s">
        <v>487</v>
      </c>
      <c r="Q54" s="131" t="s">
        <v>487</v>
      </c>
      <c r="R54" s="131">
        <v>139</v>
      </c>
      <c r="S54" s="131">
        <v>15</v>
      </c>
      <c r="T54" s="131" t="s">
        <v>487</v>
      </c>
      <c r="U54" s="131" t="s">
        <v>487</v>
      </c>
      <c r="V54" s="5"/>
      <c r="W54" s="5"/>
      <c r="X54" s="335"/>
      <c r="Y54" s="336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7"/>
      <c r="AO54" s="31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</row>
    <row r="55" spans="1:70" ht="18" customHeight="1">
      <c r="A55" s="16"/>
      <c r="B55" s="16" t="s">
        <v>118</v>
      </c>
      <c r="C55" s="148">
        <v>6</v>
      </c>
      <c r="D55" s="131">
        <f>SUM(E55:F55)</f>
        <v>13</v>
      </c>
      <c r="E55" s="131">
        <f>SUM(G55,I55,K55)</f>
        <v>9</v>
      </c>
      <c r="F55" s="131">
        <f>SUM(H55,J55,L55)</f>
        <v>4</v>
      </c>
      <c r="G55" s="131" t="s">
        <v>487</v>
      </c>
      <c r="H55" s="131" t="s">
        <v>487</v>
      </c>
      <c r="I55" s="131">
        <v>7</v>
      </c>
      <c r="J55" s="131">
        <v>1</v>
      </c>
      <c r="K55" s="131">
        <v>2</v>
      </c>
      <c r="L55" s="131">
        <v>3</v>
      </c>
      <c r="M55" s="131">
        <f>SUM(N55:O55)</f>
        <v>532</v>
      </c>
      <c r="N55" s="131">
        <f t="shared" si="3"/>
        <v>23</v>
      </c>
      <c r="O55" s="131">
        <f t="shared" si="3"/>
        <v>509</v>
      </c>
      <c r="P55" s="131" t="s">
        <v>487</v>
      </c>
      <c r="Q55" s="131" t="s">
        <v>487</v>
      </c>
      <c r="R55" s="131">
        <v>23</v>
      </c>
      <c r="S55" s="131">
        <v>385</v>
      </c>
      <c r="T55" s="131" t="s">
        <v>487</v>
      </c>
      <c r="U55" s="131">
        <v>124</v>
      </c>
      <c r="V55" s="5"/>
      <c r="W55" s="5"/>
      <c r="X55" s="337"/>
      <c r="Y55" s="338"/>
      <c r="Z55" s="330"/>
      <c r="AA55" s="330"/>
      <c r="AB55" s="330"/>
      <c r="AC55" s="330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28"/>
      <c r="AO55" s="31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</row>
    <row r="56" spans="1:70" ht="18" customHeight="1">
      <c r="A56" s="13"/>
      <c r="B56" s="13"/>
      <c r="C56" s="74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13"/>
      <c r="V56" s="5"/>
      <c r="W56" s="5"/>
      <c r="X56" s="321" t="s">
        <v>511</v>
      </c>
      <c r="Y56" s="322"/>
      <c r="Z56" s="125">
        <f>SUM(Z57:Z58)</f>
        <v>9900</v>
      </c>
      <c r="AA56" s="142">
        <f>SUM(AA57:AA58)</f>
        <v>930</v>
      </c>
      <c r="AB56" s="142">
        <f>SUM(AB57:AB58)</f>
        <v>598</v>
      </c>
      <c r="AC56" s="142">
        <f>SUM(AC57:AC58)</f>
        <v>90</v>
      </c>
      <c r="AD56" s="142" t="s">
        <v>435</v>
      </c>
      <c r="AE56" s="142">
        <f>SUM(AE57:AE58)</f>
        <v>702</v>
      </c>
      <c r="AF56" s="142" t="s">
        <v>435</v>
      </c>
      <c r="AG56" s="142" t="s">
        <v>435</v>
      </c>
      <c r="AH56" s="142">
        <f>SUM(AH57:AH58)</f>
        <v>250</v>
      </c>
      <c r="AI56" s="142">
        <f>SUM(AI57:AI58)</f>
        <v>83</v>
      </c>
      <c r="AJ56" s="142" t="s">
        <v>435</v>
      </c>
      <c r="AK56" s="142" t="s">
        <v>435</v>
      </c>
      <c r="AL56" s="142">
        <f>SUM(AL57:AL58)</f>
        <v>145</v>
      </c>
      <c r="AM56" s="142">
        <f>SUM(AM57:AM58)</f>
        <v>211</v>
      </c>
      <c r="AN56" s="142" t="s">
        <v>435</v>
      </c>
      <c r="AO56" s="31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</row>
    <row r="57" spans="1:70" ht="18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285" t="s">
        <v>8</v>
      </c>
      <c r="Y57" s="285"/>
      <c r="Z57" s="69">
        <v>3190</v>
      </c>
      <c r="AA57" s="91" t="s">
        <v>215</v>
      </c>
      <c r="AB57" s="91">
        <v>1</v>
      </c>
      <c r="AC57" s="91" t="s">
        <v>487</v>
      </c>
      <c r="AD57" s="91" t="s">
        <v>487</v>
      </c>
      <c r="AE57" s="91" t="s">
        <v>487</v>
      </c>
      <c r="AF57" s="91" t="s">
        <v>487</v>
      </c>
      <c r="AG57" s="91" t="s">
        <v>487</v>
      </c>
      <c r="AH57" s="91">
        <v>99</v>
      </c>
      <c r="AI57" s="91" t="s">
        <v>487</v>
      </c>
      <c r="AJ57" s="91" t="s">
        <v>487</v>
      </c>
      <c r="AK57" s="91" t="s">
        <v>487</v>
      </c>
      <c r="AL57" s="91" t="s">
        <v>487</v>
      </c>
      <c r="AM57" s="91">
        <v>10</v>
      </c>
      <c r="AN57" s="91" t="s">
        <v>487</v>
      </c>
      <c r="AO57" s="31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</row>
    <row r="58" spans="1:70" ht="18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287" t="s">
        <v>9</v>
      </c>
      <c r="Y58" s="287"/>
      <c r="Z58" s="138">
        <v>6710</v>
      </c>
      <c r="AA58" s="102">
        <v>930</v>
      </c>
      <c r="AB58" s="102">
        <v>597</v>
      </c>
      <c r="AC58" s="102">
        <v>90</v>
      </c>
      <c r="AD58" s="102" t="s">
        <v>487</v>
      </c>
      <c r="AE58" s="102">
        <v>702</v>
      </c>
      <c r="AF58" s="102" t="s">
        <v>487</v>
      </c>
      <c r="AG58" s="102" t="s">
        <v>487</v>
      </c>
      <c r="AH58" s="102">
        <v>151</v>
      </c>
      <c r="AI58" s="102">
        <v>83</v>
      </c>
      <c r="AJ58" s="102" t="s">
        <v>487</v>
      </c>
      <c r="AK58" s="102" t="s">
        <v>487</v>
      </c>
      <c r="AL58" s="102">
        <v>145</v>
      </c>
      <c r="AM58" s="102">
        <v>201</v>
      </c>
      <c r="AN58" s="102" t="s">
        <v>487</v>
      </c>
      <c r="AO58" s="31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</row>
    <row r="59" spans="1:70" ht="18" customHeight="1">
      <c r="A59" s="193" t="s">
        <v>488</v>
      </c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31"/>
      <c r="V59" s="5"/>
      <c r="W59" s="5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31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</row>
    <row r="60" spans="1:70" ht="18" customHeight="1" thickBo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5"/>
      <c r="P60" s="5"/>
      <c r="Q60" s="5"/>
      <c r="R60" s="5"/>
      <c r="S60" s="5"/>
      <c r="T60" s="5"/>
      <c r="U60" s="31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31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</row>
    <row r="61" spans="1:70" ht="18" customHeight="1" thickBot="1">
      <c r="A61" s="339" t="s">
        <v>476</v>
      </c>
      <c r="B61" s="340"/>
      <c r="C61" s="179" t="s">
        <v>490</v>
      </c>
      <c r="D61" s="179"/>
      <c r="E61" s="179"/>
      <c r="F61" s="179"/>
      <c r="G61" s="179"/>
      <c r="H61" s="345"/>
      <c r="I61" s="346" t="s">
        <v>110</v>
      </c>
      <c r="J61" s="179"/>
      <c r="K61" s="179"/>
      <c r="L61" s="182"/>
      <c r="M61" s="346" t="s">
        <v>111</v>
      </c>
      <c r="N61" s="179"/>
      <c r="O61" s="179"/>
      <c r="P61" s="345"/>
      <c r="Q61" s="178" t="s">
        <v>112</v>
      </c>
      <c r="R61" s="179"/>
      <c r="S61" s="179"/>
      <c r="T61" s="182"/>
      <c r="U61" s="31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</row>
    <row r="62" spans="1:70" ht="18" customHeight="1">
      <c r="A62" s="341"/>
      <c r="B62" s="209"/>
      <c r="C62" s="181" t="s">
        <v>32</v>
      </c>
      <c r="D62" s="181"/>
      <c r="E62" s="181"/>
      <c r="F62" s="181" t="s">
        <v>119</v>
      </c>
      <c r="G62" s="181"/>
      <c r="H62" s="344"/>
      <c r="I62" s="349" t="s">
        <v>32</v>
      </c>
      <c r="J62" s="181"/>
      <c r="K62" s="181" t="s">
        <v>120</v>
      </c>
      <c r="L62" s="183"/>
      <c r="M62" s="349" t="s">
        <v>32</v>
      </c>
      <c r="N62" s="181"/>
      <c r="O62" s="181" t="s">
        <v>120</v>
      </c>
      <c r="P62" s="344"/>
      <c r="Q62" s="180" t="s">
        <v>32</v>
      </c>
      <c r="R62" s="181"/>
      <c r="S62" s="181" t="s">
        <v>120</v>
      </c>
      <c r="T62" s="183"/>
      <c r="U62" s="31"/>
      <c r="V62" s="5"/>
      <c r="W62" s="5"/>
      <c r="X62" s="333" t="s">
        <v>510</v>
      </c>
      <c r="Y62" s="334"/>
      <c r="Z62" s="323" t="s">
        <v>513</v>
      </c>
      <c r="AA62" s="323" t="s">
        <v>195</v>
      </c>
      <c r="AB62" s="323" t="s">
        <v>128</v>
      </c>
      <c r="AC62" s="323" t="s">
        <v>129</v>
      </c>
      <c r="AD62" s="323" t="s">
        <v>135</v>
      </c>
      <c r="AE62" s="323" t="s">
        <v>193</v>
      </c>
      <c r="AF62" s="323" t="s">
        <v>131</v>
      </c>
      <c r="AG62" s="323" t="s">
        <v>210</v>
      </c>
      <c r="AH62" s="323" t="s">
        <v>188</v>
      </c>
      <c r="AI62" s="323" t="s">
        <v>189</v>
      </c>
      <c r="AJ62" s="323" t="s">
        <v>136</v>
      </c>
      <c r="AK62" s="326" t="s">
        <v>72</v>
      </c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</row>
    <row r="63" spans="1:70" ht="18" customHeight="1">
      <c r="A63" s="342"/>
      <c r="B63" s="286"/>
      <c r="C63" s="24" t="s">
        <v>7</v>
      </c>
      <c r="D63" s="24" t="s">
        <v>8</v>
      </c>
      <c r="E63" s="24" t="s">
        <v>9</v>
      </c>
      <c r="F63" s="24" t="s">
        <v>7</v>
      </c>
      <c r="G63" s="24" t="s">
        <v>8</v>
      </c>
      <c r="H63" s="71" t="s">
        <v>9</v>
      </c>
      <c r="I63" s="72" t="s">
        <v>8</v>
      </c>
      <c r="J63" s="24" t="s">
        <v>9</v>
      </c>
      <c r="K63" s="24" t="s">
        <v>8</v>
      </c>
      <c r="L63" s="25" t="s">
        <v>9</v>
      </c>
      <c r="M63" s="72" t="s">
        <v>8</v>
      </c>
      <c r="N63" s="24" t="s">
        <v>9</v>
      </c>
      <c r="O63" s="24" t="s">
        <v>8</v>
      </c>
      <c r="P63" s="71" t="s">
        <v>9</v>
      </c>
      <c r="Q63" s="46" t="s">
        <v>8</v>
      </c>
      <c r="R63" s="24" t="s">
        <v>9</v>
      </c>
      <c r="S63" s="24" t="s">
        <v>8</v>
      </c>
      <c r="T63" s="25" t="s">
        <v>9</v>
      </c>
      <c r="U63" s="31"/>
      <c r="V63" s="5"/>
      <c r="W63" s="5"/>
      <c r="X63" s="335"/>
      <c r="Y63" s="336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31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</row>
    <row r="64" spans="1:70" ht="18" customHeight="1">
      <c r="A64" s="348"/>
      <c r="B64" s="348"/>
      <c r="C64" s="3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31"/>
      <c r="V64" s="5"/>
      <c r="W64" s="5"/>
      <c r="X64" s="335"/>
      <c r="Y64" s="336"/>
      <c r="Z64" s="324"/>
      <c r="AA64" s="324"/>
      <c r="AB64" s="324"/>
      <c r="AC64" s="324"/>
      <c r="AD64" s="324"/>
      <c r="AE64" s="324"/>
      <c r="AF64" s="324"/>
      <c r="AG64" s="324"/>
      <c r="AH64" s="324"/>
      <c r="AI64" s="324"/>
      <c r="AJ64" s="324"/>
      <c r="AK64" s="331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</row>
    <row r="65" spans="1:70" ht="18" customHeight="1">
      <c r="A65" s="347" t="s">
        <v>2</v>
      </c>
      <c r="B65" s="347"/>
      <c r="C65" s="125">
        <f>SUM(D65:E65)</f>
        <v>1684</v>
      </c>
      <c r="D65" s="121">
        <f>SUM(I65,M65,Q65)</f>
        <v>336</v>
      </c>
      <c r="E65" s="121">
        <f>SUM(J65,N65,R65)</f>
        <v>1348</v>
      </c>
      <c r="F65" s="121">
        <f>SUM(G65:H65)</f>
        <v>1007</v>
      </c>
      <c r="G65" s="121">
        <f>SUM(K65,O65,S65)</f>
        <v>246</v>
      </c>
      <c r="H65" s="121">
        <f>SUM(L65,P65,T65)</f>
        <v>761</v>
      </c>
      <c r="I65" s="121">
        <v>58</v>
      </c>
      <c r="J65" s="121">
        <v>49</v>
      </c>
      <c r="K65" s="121">
        <v>46</v>
      </c>
      <c r="L65" s="121">
        <v>31</v>
      </c>
      <c r="M65" s="121">
        <v>278</v>
      </c>
      <c r="N65" s="121">
        <v>1175</v>
      </c>
      <c r="O65" s="121">
        <v>200</v>
      </c>
      <c r="P65" s="121">
        <v>636</v>
      </c>
      <c r="Q65" s="121" t="s">
        <v>435</v>
      </c>
      <c r="R65" s="121">
        <v>124</v>
      </c>
      <c r="S65" s="121" t="s">
        <v>435</v>
      </c>
      <c r="T65" s="121">
        <v>94</v>
      </c>
      <c r="U65" s="5"/>
      <c r="V65" s="5"/>
      <c r="W65" s="5"/>
      <c r="X65" s="335"/>
      <c r="Y65" s="336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31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</row>
    <row r="66" spans="1:70" ht="18" customHeight="1">
      <c r="A66" s="174"/>
      <c r="B66" s="174"/>
      <c r="C66" s="69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5"/>
      <c r="V66" s="5"/>
      <c r="W66" s="5"/>
      <c r="X66" s="335"/>
      <c r="Y66" s="336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31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</row>
    <row r="67" spans="1:70" ht="18" customHeight="1">
      <c r="A67" s="174" t="s">
        <v>122</v>
      </c>
      <c r="B67" s="174"/>
      <c r="C67" s="69">
        <f>SUM(D67:E67)</f>
        <v>317</v>
      </c>
      <c r="D67" s="92" t="s">
        <v>479</v>
      </c>
      <c r="E67" s="92">
        <f>SUM(J67,N67,R67)</f>
        <v>317</v>
      </c>
      <c r="F67" s="92">
        <f>SUM(G67:H67)</f>
        <v>146</v>
      </c>
      <c r="G67" s="92" t="s">
        <v>491</v>
      </c>
      <c r="H67" s="92">
        <f>SUM(L67,P67,T67)</f>
        <v>146</v>
      </c>
      <c r="I67" s="92" t="s">
        <v>491</v>
      </c>
      <c r="J67" s="92" t="s">
        <v>482</v>
      </c>
      <c r="K67" s="92" t="s">
        <v>491</v>
      </c>
      <c r="L67" s="92" t="s">
        <v>480</v>
      </c>
      <c r="M67" s="92" t="s">
        <v>482</v>
      </c>
      <c r="N67" s="92">
        <v>317</v>
      </c>
      <c r="O67" s="92" t="s">
        <v>482</v>
      </c>
      <c r="P67" s="92">
        <v>146</v>
      </c>
      <c r="Q67" s="92" t="s">
        <v>491</v>
      </c>
      <c r="R67" s="92" t="s">
        <v>479</v>
      </c>
      <c r="S67" s="92" t="s">
        <v>479</v>
      </c>
      <c r="T67" s="92" t="s">
        <v>479</v>
      </c>
      <c r="U67" s="5"/>
      <c r="V67" s="5"/>
      <c r="W67" s="5"/>
      <c r="X67" s="337"/>
      <c r="Y67" s="338"/>
      <c r="Z67" s="325"/>
      <c r="AA67" s="325"/>
      <c r="AB67" s="325"/>
      <c r="AC67" s="325"/>
      <c r="AD67" s="325"/>
      <c r="AE67" s="325"/>
      <c r="AF67" s="325"/>
      <c r="AG67" s="325"/>
      <c r="AH67" s="325"/>
      <c r="AI67" s="325"/>
      <c r="AJ67" s="325"/>
      <c r="AK67" s="332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</row>
    <row r="68" spans="1:70" ht="18" customHeight="1">
      <c r="A68" s="16"/>
      <c r="B68" s="16" t="s">
        <v>85</v>
      </c>
      <c r="C68" s="69">
        <f>SUM(D68:E68)</f>
        <v>84</v>
      </c>
      <c r="D68" s="92" t="s">
        <v>482</v>
      </c>
      <c r="E68" s="92">
        <f>SUM(J68,N68,R68)</f>
        <v>84</v>
      </c>
      <c r="F68" s="92">
        <f>SUM(G68:H68)</f>
        <v>39</v>
      </c>
      <c r="G68" s="92" t="s">
        <v>215</v>
      </c>
      <c r="H68" s="92">
        <f>SUM(L68,P68,T68)</f>
        <v>39</v>
      </c>
      <c r="I68" s="92" t="s">
        <v>215</v>
      </c>
      <c r="J68" s="92" t="s">
        <v>215</v>
      </c>
      <c r="K68" s="92" t="s">
        <v>484</v>
      </c>
      <c r="L68" s="92" t="s">
        <v>485</v>
      </c>
      <c r="M68" s="92" t="s">
        <v>484</v>
      </c>
      <c r="N68" s="92">
        <v>84</v>
      </c>
      <c r="O68" s="92" t="s">
        <v>486</v>
      </c>
      <c r="P68" s="92">
        <v>39</v>
      </c>
      <c r="Q68" s="92" t="s">
        <v>481</v>
      </c>
      <c r="R68" s="92" t="s">
        <v>484</v>
      </c>
      <c r="S68" s="92" t="s">
        <v>484</v>
      </c>
      <c r="T68" s="92" t="s">
        <v>485</v>
      </c>
      <c r="U68" s="5"/>
      <c r="V68" s="5"/>
      <c r="W68" s="5"/>
      <c r="X68" s="321" t="s">
        <v>511</v>
      </c>
      <c r="Y68" s="322"/>
      <c r="Z68" s="142">
        <f>SUM(Z69:Z70)</f>
        <v>75</v>
      </c>
      <c r="AA68" s="142" t="s">
        <v>435</v>
      </c>
      <c r="AB68" s="142">
        <f aca="true" t="shared" si="4" ref="AB68:AH68">SUM(AB69:AB70)</f>
        <v>31</v>
      </c>
      <c r="AC68" s="142">
        <f t="shared" si="4"/>
        <v>118</v>
      </c>
      <c r="AD68" s="142">
        <f t="shared" si="4"/>
        <v>5406</v>
      </c>
      <c r="AE68" s="142">
        <f t="shared" si="4"/>
        <v>40</v>
      </c>
      <c r="AF68" s="142">
        <f t="shared" si="4"/>
        <v>121</v>
      </c>
      <c r="AG68" s="142">
        <f t="shared" si="4"/>
        <v>40</v>
      </c>
      <c r="AH68" s="142">
        <f t="shared" si="4"/>
        <v>145</v>
      </c>
      <c r="AI68" s="142" t="s">
        <v>435</v>
      </c>
      <c r="AJ68" s="142">
        <f>SUM(AJ69:AJ70)</f>
        <v>915</v>
      </c>
      <c r="AK68" s="142" t="s">
        <v>435</v>
      </c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</row>
    <row r="69" spans="1:70" ht="18" customHeight="1">
      <c r="A69" s="16"/>
      <c r="B69" s="16" t="s">
        <v>123</v>
      </c>
      <c r="C69" s="69">
        <f>SUM(D69:E69)</f>
        <v>122</v>
      </c>
      <c r="D69" s="92" t="s">
        <v>486</v>
      </c>
      <c r="E69" s="92">
        <f>SUM(J69,N69,R69)</f>
        <v>122</v>
      </c>
      <c r="F69" s="92">
        <f>SUM(G69:H69)</f>
        <v>57</v>
      </c>
      <c r="G69" s="92" t="s">
        <v>481</v>
      </c>
      <c r="H69" s="92">
        <f>SUM(L69,P69,T69)</f>
        <v>57</v>
      </c>
      <c r="I69" s="92" t="s">
        <v>484</v>
      </c>
      <c r="J69" s="92" t="s">
        <v>487</v>
      </c>
      <c r="K69" s="92" t="s">
        <v>487</v>
      </c>
      <c r="L69" s="92" t="s">
        <v>487</v>
      </c>
      <c r="M69" s="92" t="s">
        <v>487</v>
      </c>
      <c r="N69" s="92">
        <v>122</v>
      </c>
      <c r="O69" s="92" t="s">
        <v>487</v>
      </c>
      <c r="P69" s="92">
        <v>57</v>
      </c>
      <c r="Q69" s="92" t="s">
        <v>487</v>
      </c>
      <c r="R69" s="92" t="s">
        <v>487</v>
      </c>
      <c r="S69" s="92" t="s">
        <v>487</v>
      </c>
      <c r="T69" s="92" t="s">
        <v>487</v>
      </c>
      <c r="U69" s="5"/>
      <c r="V69" s="5"/>
      <c r="W69" s="5"/>
      <c r="X69" s="285" t="s">
        <v>8</v>
      </c>
      <c r="Y69" s="258"/>
      <c r="Z69" s="91" t="s">
        <v>479</v>
      </c>
      <c r="AA69" s="91" t="s">
        <v>482</v>
      </c>
      <c r="AB69" s="91">
        <v>17</v>
      </c>
      <c r="AC69" s="91">
        <v>7</v>
      </c>
      <c r="AD69" s="91">
        <v>2278</v>
      </c>
      <c r="AE69" s="91">
        <v>20</v>
      </c>
      <c r="AF69" s="91">
        <v>21</v>
      </c>
      <c r="AG69" s="91">
        <v>3</v>
      </c>
      <c r="AH69" s="91" t="s">
        <v>215</v>
      </c>
      <c r="AI69" s="91" t="s">
        <v>215</v>
      </c>
      <c r="AJ69" s="91">
        <v>734</v>
      </c>
      <c r="AK69" s="91" t="s">
        <v>215</v>
      </c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</row>
    <row r="70" spans="1:70" ht="18" customHeight="1">
      <c r="A70" s="16"/>
      <c r="B70" s="16" t="s">
        <v>204</v>
      </c>
      <c r="C70" s="69">
        <f>SUM(D70:E70)</f>
        <v>111</v>
      </c>
      <c r="D70" s="92" t="s">
        <v>487</v>
      </c>
      <c r="E70" s="92">
        <f>SUM(J70,N70,R70)</f>
        <v>111</v>
      </c>
      <c r="F70" s="92">
        <f>SUM(G70:H70)</f>
        <v>50</v>
      </c>
      <c r="G70" s="92" t="s">
        <v>487</v>
      </c>
      <c r="H70" s="92">
        <f>SUM(L70,P70,T70)</f>
        <v>50</v>
      </c>
      <c r="I70" s="92" t="s">
        <v>487</v>
      </c>
      <c r="J70" s="92" t="s">
        <v>487</v>
      </c>
      <c r="K70" s="92" t="s">
        <v>487</v>
      </c>
      <c r="L70" s="92" t="s">
        <v>487</v>
      </c>
      <c r="M70" s="92" t="s">
        <v>487</v>
      </c>
      <c r="N70" s="92">
        <v>111</v>
      </c>
      <c r="O70" s="92" t="s">
        <v>487</v>
      </c>
      <c r="P70" s="92">
        <v>50</v>
      </c>
      <c r="Q70" s="92" t="s">
        <v>487</v>
      </c>
      <c r="R70" s="92" t="s">
        <v>487</v>
      </c>
      <c r="S70" s="92" t="s">
        <v>487</v>
      </c>
      <c r="T70" s="92" t="s">
        <v>487</v>
      </c>
      <c r="U70" s="5"/>
      <c r="V70" s="5"/>
      <c r="W70" s="5"/>
      <c r="X70" s="287" t="s">
        <v>9</v>
      </c>
      <c r="Y70" s="281"/>
      <c r="Z70" s="102">
        <v>75</v>
      </c>
      <c r="AA70" s="102" t="s">
        <v>487</v>
      </c>
      <c r="AB70" s="102">
        <v>14</v>
      </c>
      <c r="AC70" s="102">
        <v>111</v>
      </c>
      <c r="AD70" s="102">
        <v>3128</v>
      </c>
      <c r="AE70" s="102">
        <v>20</v>
      </c>
      <c r="AF70" s="102">
        <v>100</v>
      </c>
      <c r="AG70" s="102">
        <v>37</v>
      </c>
      <c r="AH70" s="102">
        <v>145</v>
      </c>
      <c r="AI70" s="102" t="s">
        <v>487</v>
      </c>
      <c r="AJ70" s="102">
        <v>181</v>
      </c>
      <c r="AK70" s="102" t="s">
        <v>487</v>
      </c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</row>
    <row r="71" spans="1:70" ht="18" customHeight="1">
      <c r="A71" s="174"/>
      <c r="B71" s="174"/>
      <c r="C71" s="69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5"/>
      <c r="V71" s="5"/>
      <c r="W71" s="5"/>
      <c r="X71" s="84" t="s">
        <v>512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</row>
    <row r="72" spans="1:70" ht="18" customHeight="1">
      <c r="A72" s="174" t="s">
        <v>124</v>
      </c>
      <c r="B72" s="174"/>
      <c r="C72" s="69">
        <f aca="true" t="shared" si="5" ref="C72:C80">SUM(D72:E72)</f>
        <v>1367</v>
      </c>
      <c r="D72" s="92">
        <f>SUM(I72,M72,Q72)</f>
        <v>336</v>
      </c>
      <c r="E72" s="92">
        <f>SUM(J72,N72,R72)</f>
        <v>1031</v>
      </c>
      <c r="F72" s="92">
        <f aca="true" t="shared" si="6" ref="F72:F80">SUM(G72:H72)</f>
        <v>861</v>
      </c>
      <c r="G72" s="92">
        <f>SUM(K72,O72,S72)</f>
        <v>246</v>
      </c>
      <c r="H72" s="92">
        <f>SUM(L72,P72,T72)</f>
        <v>615</v>
      </c>
      <c r="I72" s="92">
        <v>58</v>
      </c>
      <c r="J72" s="92">
        <v>49</v>
      </c>
      <c r="K72" s="92">
        <v>46</v>
      </c>
      <c r="L72" s="92">
        <v>31</v>
      </c>
      <c r="M72" s="92">
        <v>278</v>
      </c>
      <c r="N72" s="92">
        <v>858</v>
      </c>
      <c r="O72" s="92">
        <v>200</v>
      </c>
      <c r="P72" s="92">
        <v>490</v>
      </c>
      <c r="Q72" s="92" t="s">
        <v>487</v>
      </c>
      <c r="R72" s="92">
        <v>124</v>
      </c>
      <c r="S72" s="92" t="s">
        <v>487</v>
      </c>
      <c r="T72" s="92">
        <v>94</v>
      </c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</row>
    <row r="73" spans="1:70" ht="18" customHeight="1">
      <c r="A73" s="16"/>
      <c r="B73" s="16" t="s">
        <v>127</v>
      </c>
      <c r="C73" s="69">
        <f t="shared" si="5"/>
        <v>232</v>
      </c>
      <c r="D73" s="92">
        <f>SUM(I73,M73,Q73)</f>
        <v>105</v>
      </c>
      <c r="E73" s="92">
        <f>SUM(J73,N73,R73)</f>
        <v>127</v>
      </c>
      <c r="F73" s="92">
        <f t="shared" si="6"/>
        <v>202</v>
      </c>
      <c r="G73" s="92">
        <f>SUM(K73,O73,S73)</f>
        <v>93</v>
      </c>
      <c r="H73" s="92">
        <f>SUM(L73,P73,T73)</f>
        <v>109</v>
      </c>
      <c r="I73" s="92">
        <v>58</v>
      </c>
      <c r="J73" s="92">
        <v>49</v>
      </c>
      <c r="K73" s="92">
        <v>46</v>
      </c>
      <c r="L73" s="92">
        <v>31</v>
      </c>
      <c r="M73" s="92">
        <v>47</v>
      </c>
      <c r="N73" s="92">
        <v>78</v>
      </c>
      <c r="O73" s="92">
        <v>47</v>
      </c>
      <c r="P73" s="92">
        <v>78</v>
      </c>
      <c r="Q73" s="92" t="s">
        <v>487</v>
      </c>
      <c r="R73" s="92" t="s">
        <v>487</v>
      </c>
      <c r="S73" s="92" t="s">
        <v>487</v>
      </c>
      <c r="T73" s="92" t="s">
        <v>487</v>
      </c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</row>
    <row r="74" spans="1:70" ht="18" customHeight="1">
      <c r="A74" s="16"/>
      <c r="B74" s="16" t="s">
        <v>121</v>
      </c>
      <c r="C74" s="69">
        <f t="shared" si="5"/>
        <v>38</v>
      </c>
      <c r="D74" s="92" t="s">
        <v>487</v>
      </c>
      <c r="E74" s="92">
        <f aca="true" t="shared" si="7" ref="E74:E80">SUM(J74,N74,R74)</f>
        <v>38</v>
      </c>
      <c r="F74" s="92">
        <f t="shared" si="6"/>
        <v>18</v>
      </c>
      <c r="G74" s="92" t="s">
        <v>487</v>
      </c>
      <c r="H74" s="92">
        <f aca="true" t="shared" si="8" ref="H74:H80">SUM(L74,P74,T74)</f>
        <v>18</v>
      </c>
      <c r="I74" s="92" t="s">
        <v>487</v>
      </c>
      <c r="J74" s="92" t="s">
        <v>487</v>
      </c>
      <c r="K74" s="92" t="s">
        <v>487</v>
      </c>
      <c r="L74" s="92" t="s">
        <v>487</v>
      </c>
      <c r="M74" s="92" t="s">
        <v>487</v>
      </c>
      <c r="N74" s="92">
        <v>38</v>
      </c>
      <c r="O74" s="92" t="s">
        <v>487</v>
      </c>
      <c r="P74" s="92">
        <v>18</v>
      </c>
      <c r="Q74" s="92" t="s">
        <v>487</v>
      </c>
      <c r="R74" s="92" t="s">
        <v>487</v>
      </c>
      <c r="S74" s="92" t="s">
        <v>487</v>
      </c>
      <c r="T74" s="92" t="s">
        <v>487</v>
      </c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</row>
    <row r="75" spans="1:70" ht="18" customHeight="1">
      <c r="A75" s="16"/>
      <c r="B75" s="16" t="s">
        <v>126</v>
      </c>
      <c r="C75" s="69">
        <f t="shared" si="5"/>
        <v>154</v>
      </c>
      <c r="D75" s="92">
        <f>SUM(I75,M75,Q75)</f>
        <v>139</v>
      </c>
      <c r="E75" s="92">
        <f t="shared" si="7"/>
        <v>15</v>
      </c>
      <c r="F75" s="92">
        <f t="shared" si="6"/>
        <v>80</v>
      </c>
      <c r="G75" s="92">
        <f>SUM(K75,O75,S75)</f>
        <v>72</v>
      </c>
      <c r="H75" s="92">
        <f t="shared" si="8"/>
        <v>8</v>
      </c>
      <c r="I75" s="92" t="s">
        <v>487</v>
      </c>
      <c r="J75" s="92" t="s">
        <v>487</v>
      </c>
      <c r="K75" s="92" t="s">
        <v>487</v>
      </c>
      <c r="L75" s="92" t="s">
        <v>487</v>
      </c>
      <c r="M75" s="92">
        <v>139</v>
      </c>
      <c r="N75" s="92">
        <v>15</v>
      </c>
      <c r="O75" s="92">
        <v>72</v>
      </c>
      <c r="P75" s="92">
        <v>8</v>
      </c>
      <c r="Q75" s="92" t="s">
        <v>487</v>
      </c>
      <c r="R75" s="92" t="s">
        <v>487</v>
      </c>
      <c r="S75" s="92" t="s">
        <v>487</v>
      </c>
      <c r="T75" s="92" t="s">
        <v>487</v>
      </c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</row>
    <row r="76" spans="1:70" ht="18" customHeight="1">
      <c r="A76" s="16"/>
      <c r="B76" s="16" t="s">
        <v>185</v>
      </c>
      <c r="C76" s="69">
        <f t="shared" si="5"/>
        <v>103</v>
      </c>
      <c r="D76" s="92">
        <f>SUM(I76,M76,Q76)</f>
        <v>30</v>
      </c>
      <c r="E76" s="92">
        <f t="shared" si="7"/>
        <v>73</v>
      </c>
      <c r="F76" s="92">
        <f t="shared" si="6"/>
        <v>103</v>
      </c>
      <c r="G76" s="92">
        <f>SUM(K76,O76,S76)</f>
        <v>30</v>
      </c>
      <c r="H76" s="92">
        <f t="shared" si="8"/>
        <v>73</v>
      </c>
      <c r="I76" s="92" t="s">
        <v>487</v>
      </c>
      <c r="J76" s="92" t="s">
        <v>487</v>
      </c>
      <c r="K76" s="92" t="s">
        <v>487</v>
      </c>
      <c r="L76" s="92" t="s">
        <v>487</v>
      </c>
      <c r="M76" s="92">
        <v>30</v>
      </c>
      <c r="N76" s="92">
        <v>73</v>
      </c>
      <c r="O76" s="92">
        <v>30</v>
      </c>
      <c r="P76" s="92">
        <v>73</v>
      </c>
      <c r="Q76" s="92" t="s">
        <v>487</v>
      </c>
      <c r="R76" s="92" t="s">
        <v>487</v>
      </c>
      <c r="S76" s="92" t="s">
        <v>487</v>
      </c>
      <c r="T76" s="92" t="s">
        <v>487</v>
      </c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</row>
    <row r="77" spans="1:70" ht="18" customHeight="1">
      <c r="A77" s="16"/>
      <c r="B77" s="16" t="s">
        <v>130</v>
      </c>
      <c r="C77" s="69">
        <f t="shared" si="5"/>
        <v>626</v>
      </c>
      <c r="D77" s="92">
        <f>SUM(I77,M77,Q77)</f>
        <v>1</v>
      </c>
      <c r="E77" s="92">
        <f t="shared" si="7"/>
        <v>625</v>
      </c>
      <c r="F77" s="92">
        <f t="shared" si="6"/>
        <v>340</v>
      </c>
      <c r="G77" s="92" t="s">
        <v>487</v>
      </c>
      <c r="H77" s="92">
        <f t="shared" si="8"/>
        <v>340</v>
      </c>
      <c r="I77" s="92" t="s">
        <v>487</v>
      </c>
      <c r="J77" s="92" t="s">
        <v>487</v>
      </c>
      <c r="K77" s="92" t="s">
        <v>487</v>
      </c>
      <c r="L77" s="92" t="s">
        <v>487</v>
      </c>
      <c r="M77" s="92">
        <v>1</v>
      </c>
      <c r="N77" s="92">
        <v>501</v>
      </c>
      <c r="O77" s="92" t="s">
        <v>487</v>
      </c>
      <c r="P77" s="92">
        <v>246</v>
      </c>
      <c r="Q77" s="92" t="s">
        <v>487</v>
      </c>
      <c r="R77" s="92">
        <v>124</v>
      </c>
      <c r="S77" s="92" t="s">
        <v>487</v>
      </c>
      <c r="T77" s="92">
        <v>94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</row>
    <row r="78" spans="1:70" ht="18" customHeight="1">
      <c r="A78" s="16"/>
      <c r="B78" s="16" t="s">
        <v>205</v>
      </c>
      <c r="C78" s="69">
        <f t="shared" si="5"/>
        <v>124</v>
      </c>
      <c r="D78" s="92" t="s">
        <v>487</v>
      </c>
      <c r="E78" s="92">
        <f t="shared" si="7"/>
        <v>124</v>
      </c>
      <c r="F78" s="92">
        <f t="shared" si="6"/>
        <v>47</v>
      </c>
      <c r="G78" s="92" t="s">
        <v>487</v>
      </c>
      <c r="H78" s="92">
        <f t="shared" si="8"/>
        <v>47</v>
      </c>
      <c r="I78" s="92" t="s">
        <v>487</v>
      </c>
      <c r="J78" s="92" t="s">
        <v>487</v>
      </c>
      <c r="K78" s="92" t="s">
        <v>487</v>
      </c>
      <c r="L78" s="92" t="s">
        <v>487</v>
      </c>
      <c r="M78" s="92" t="s">
        <v>487</v>
      </c>
      <c r="N78" s="92">
        <v>124</v>
      </c>
      <c r="O78" s="92" t="s">
        <v>487</v>
      </c>
      <c r="P78" s="92">
        <v>47</v>
      </c>
      <c r="Q78" s="92" t="s">
        <v>487</v>
      </c>
      <c r="R78" s="92" t="s">
        <v>487</v>
      </c>
      <c r="S78" s="92" t="s">
        <v>487</v>
      </c>
      <c r="T78" s="92" t="s">
        <v>487</v>
      </c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</row>
    <row r="79" spans="1:70" ht="18" customHeight="1">
      <c r="A79" s="16"/>
      <c r="B79" s="16" t="s">
        <v>132</v>
      </c>
      <c r="C79" s="69">
        <f t="shared" si="5"/>
        <v>45</v>
      </c>
      <c r="D79" s="92">
        <f>SUM(I79,M79,Q79)</f>
        <v>22</v>
      </c>
      <c r="E79" s="92">
        <f t="shared" si="7"/>
        <v>23</v>
      </c>
      <c r="F79" s="92">
        <f t="shared" si="6"/>
        <v>26</v>
      </c>
      <c r="G79" s="92">
        <f>SUM(K79,O79,S79)</f>
        <v>12</v>
      </c>
      <c r="H79" s="92">
        <f t="shared" si="8"/>
        <v>14</v>
      </c>
      <c r="I79" s="92" t="s">
        <v>487</v>
      </c>
      <c r="J79" s="92" t="s">
        <v>487</v>
      </c>
      <c r="K79" s="92" t="s">
        <v>487</v>
      </c>
      <c r="L79" s="92" t="s">
        <v>487</v>
      </c>
      <c r="M79" s="92">
        <v>22</v>
      </c>
      <c r="N79" s="92">
        <v>23</v>
      </c>
      <c r="O79" s="92">
        <v>12</v>
      </c>
      <c r="P79" s="92">
        <v>14</v>
      </c>
      <c r="Q79" s="92" t="s">
        <v>487</v>
      </c>
      <c r="R79" s="92" t="s">
        <v>487</v>
      </c>
      <c r="S79" s="92" t="s">
        <v>487</v>
      </c>
      <c r="T79" s="92" t="s">
        <v>487</v>
      </c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</row>
    <row r="80" spans="1:70" ht="18" customHeight="1">
      <c r="A80" s="16"/>
      <c r="B80" s="16" t="s">
        <v>125</v>
      </c>
      <c r="C80" s="69">
        <f t="shared" si="5"/>
        <v>45</v>
      </c>
      <c r="D80" s="92">
        <f>SUM(I80,M80,Q80)</f>
        <v>39</v>
      </c>
      <c r="E80" s="92">
        <f t="shared" si="7"/>
        <v>6</v>
      </c>
      <c r="F80" s="92">
        <f t="shared" si="6"/>
        <v>45</v>
      </c>
      <c r="G80" s="92">
        <f>SUM(K80,O80,S80)</f>
        <v>39</v>
      </c>
      <c r="H80" s="92">
        <f t="shared" si="8"/>
        <v>6</v>
      </c>
      <c r="I80" s="92" t="s">
        <v>487</v>
      </c>
      <c r="J80" s="92" t="s">
        <v>487</v>
      </c>
      <c r="K80" s="92" t="s">
        <v>487</v>
      </c>
      <c r="L80" s="92" t="s">
        <v>487</v>
      </c>
      <c r="M80" s="92">
        <v>39</v>
      </c>
      <c r="N80" s="92">
        <v>6</v>
      </c>
      <c r="O80" s="92">
        <v>39</v>
      </c>
      <c r="P80" s="92">
        <v>6</v>
      </c>
      <c r="Q80" s="92" t="s">
        <v>487</v>
      </c>
      <c r="R80" s="92" t="s">
        <v>487</v>
      </c>
      <c r="S80" s="92" t="s">
        <v>487</v>
      </c>
      <c r="T80" s="92" t="s">
        <v>487</v>
      </c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</row>
    <row r="81" spans="1:70" ht="18" customHeight="1">
      <c r="A81" s="48"/>
      <c r="B81" s="48"/>
      <c r="C81" s="67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</row>
    <row r="82" spans="1:70" ht="18" customHeight="1">
      <c r="A82" s="82" t="s">
        <v>492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</row>
    <row r="83" spans="1:70" ht="18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</row>
    <row r="84" spans="1:70" ht="18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</row>
    <row r="85" spans="1:70" ht="18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</row>
    <row r="86" spans="1:70" ht="18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</row>
    <row r="87" spans="1:70" ht="18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</row>
    <row r="88" spans="1:70" ht="18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</row>
    <row r="89" spans="1:70" ht="18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</row>
    <row r="90" spans="1:70" ht="18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</row>
    <row r="91" spans="1:70" ht="18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</row>
    <row r="92" spans="1:70" ht="18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</row>
    <row r="93" spans="1:70" ht="18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</row>
    <row r="94" spans="1:70" ht="18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</row>
    <row r="95" spans="1:70" ht="18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</row>
    <row r="96" spans="1:70" ht="18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</row>
    <row r="97" spans="1:70" ht="18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</row>
    <row r="98" spans="1:70" ht="18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</row>
    <row r="99" spans="1:70" ht="18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</row>
    <row r="100" spans="1:70" ht="18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</row>
    <row r="101" spans="1:70" ht="18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</row>
    <row r="102" spans="1:70" ht="18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</row>
    <row r="103" spans="1:70" ht="18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</row>
    <row r="104" spans="1:70" ht="18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</row>
    <row r="105" spans="1:70" ht="18" customHeight="1">
      <c r="A105" s="1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</row>
  </sheetData>
  <sheetProtection/>
  <mergeCells count="141">
    <mergeCell ref="X46:Y46"/>
    <mergeCell ref="AG50:AG55"/>
    <mergeCell ref="AH50:AH55"/>
    <mergeCell ref="A49:B49"/>
    <mergeCell ref="X56:Y56"/>
    <mergeCell ref="AB50:AB55"/>
    <mergeCell ref="AC50:AC55"/>
    <mergeCell ref="AD50:AD55"/>
    <mergeCell ref="AE50:AE55"/>
    <mergeCell ref="A27:B27"/>
    <mergeCell ref="X38:AK38"/>
    <mergeCell ref="A47:B47"/>
    <mergeCell ref="AC40:AE40"/>
    <mergeCell ref="X40:Y41"/>
    <mergeCell ref="X42:Y42"/>
    <mergeCell ref="X43:Y43"/>
    <mergeCell ref="A44:B44"/>
    <mergeCell ref="A45:B45"/>
    <mergeCell ref="A46:B46"/>
    <mergeCell ref="Z5:AD5"/>
    <mergeCell ref="Z6:AC6"/>
    <mergeCell ref="Z23:Z24"/>
    <mergeCell ref="AE5:AI5"/>
    <mergeCell ref="AE6:AH6"/>
    <mergeCell ref="X13:Y13"/>
    <mergeCell ref="AE23:AG23"/>
    <mergeCell ref="X9:Y9"/>
    <mergeCell ref="X23:Y24"/>
    <mergeCell ref="AB23:AD23"/>
    <mergeCell ref="A28:B28"/>
    <mergeCell ref="A30:B30"/>
    <mergeCell ref="A31:B31"/>
    <mergeCell ref="A32:B32"/>
    <mergeCell ref="K42:L42"/>
    <mergeCell ref="X5:Y7"/>
    <mergeCell ref="H24:I24"/>
    <mergeCell ref="L24:M24"/>
    <mergeCell ref="F24:G24"/>
    <mergeCell ref="A26:B26"/>
    <mergeCell ref="J24:K24"/>
    <mergeCell ref="I42:J42"/>
    <mergeCell ref="X29:Y29"/>
    <mergeCell ref="X25:Y25"/>
    <mergeCell ref="X26:Y26"/>
    <mergeCell ref="X27:Y27"/>
    <mergeCell ref="P42:Q42"/>
    <mergeCell ref="T42:U42"/>
    <mergeCell ref="X28:Y28"/>
    <mergeCell ref="R42:S42"/>
    <mergeCell ref="A14:B14"/>
    <mergeCell ref="A8:B9"/>
    <mergeCell ref="D41:L41"/>
    <mergeCell ref="A41:B43"/>
    <mergeCell ref="D42:F42"/>
    <mergeCell ref="A29:B29"/>
    <mergeCell ref="A16:B16"/>
    <mergeCell ref="A22:M22"/>
    <mergeCell ref="A24:B25"/>
    <mergeCell ref="C24:E24"/>
    <mergeCell ref="A4:M4"/>
    <mergeCell ref="A6:M6"/>
    <mergeCell ref="A15:B15"/>
    <mergeCell ref="C8:E8"/>
    <mergeCell ref="F8:H8"/>
    <mergeCell ref="I8:M8"/>
    <mergeCell ref="A10:B10"/>
    <mergeCell ref="A11:B11"/>
    <mergeCell ref="A12:B12"/>
    <mergeCell ref="A13:B13"/>
    <mergeCell ref="A67:B67"/>
    <mergeCell ref="A71:B71"/>
    <mergeCell ref="I61:L61"/>
    <mergeCell ref="M61:P61"/>
    <mergeCell ref="A65:B65"/>
    <mergeCell ref="A64:B64"/>
    <mergeCell ref="I62:J62"/>
    <mergeCell ref="K62:L62"/>
    <mergeCell ref="M62:N62"/>
    <mergeCell ref="O62:P62"/>
    <mergeCell ref="M41:U41"/>
    <mergeCell ref="M42:O42"/>
    <mergeCell ref="F62:H62"/>
    <mergeCell ref="C41:C43"/>
    <mergeCell ref="C61:H61"/>
    <mergeCell ref="C62:E62"/>
    <mergeCell ref="G42:H42"/>
    <mergeCell ref="X30:Y30"/>
    <mergeCell ref="X31:Y31"/>
    <mergeCell ref="X32:Y32"/>
    <mergeCell ref="A72:B72"/>
    <mergeCell ref="A61:B63"/>
    <mergeCell ref="A66:B66"/>
    <mergeCell ref="X70:Y70"/>
    <mergeCell ref="X69:Y69"/>
    <mergeCell ref="X47:AJ47"/>
    <mergeCell ref="AA62:AA67"/>
    <mergeCell ref="Q61:T61"/>
    <mergeCell ref="Q62:R62"/>
    <mergeCell ref="X33:Y33"/>
    <mergeCell ref="X57:Y57"/>
    <mergeCell ref="X58:Y58"/>
    <mergeCell ref="X44:Y44"/>
    <mergeCell ref="X62:Y67"/>
    <mergeCell ref="X50:Y55"/>
    <mergeCell ref="X45:Y45"/>
    <mergeCell ref="S62:T62"/>
    <mergeCell ref="AA50:AA55"/>
    <mergeCell ref="AF50:AF55"/>
    <mergeCell ref="AD62:AD67"/>
    <mergeCell ref="AE62:AE67"/>
    <mergeCell ref="AC62:AC67"/>
    <mergeCell ref="AA23:AA24"/>
    <mergeCell ref="AN50:AN55"/>
    <mergeCell ref="AJ50:AJ55"/>
    <mergeCell ref="AK50:AK55"/>
    <mergeCell ref="AL50:AL55"/>
    <mergeCell ref="AM50:AM55"/>
    <mergeCell ref="AH62:AH67"/>
    <mergeCell ref="AK62:AK67"/>
    <mergeCell ref="AI50:AI55"/>
    <mergeCell ref="AI62:AI67"/>
    <mergeCell ref="X68:Y68"/>
    <mergeCell ref="AJ62:AJ67"/>
    <mergeCell ref="AF40:AH40"/>
    <mergeCell ref="AI40:AK40"/>
    <mergeCell ref="Z40:AB40"/>
    <mergeCell ref="AF62:AF67"/>
    <mergeCell ref="AG62:AG67"/>
    <mergeCell ref="Z62:Z67"/>
    <mergeCell ref="AB62:AB67"/>
    <mergeCell ref="Z50:Z55"/>
    <mergeCell ref="A37:U37"/>
    <mergeCell ref="A39:U39"/>
    <mergeCell ref="A59:T59"/>
    <mergeCell ref="X3:AI3"/>
    <mergeCell ref="AD6:AD7"/>
    <mergeCell ref="AI6:AI7"/>
    <mergeCell ref="X19:AN19"/>
    <mergeCell ref="X21:AG21"/>
    <mergeCell ref="X36:AN36"/>
    <mergeCell ref="X48:AN48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4"/>
  <sheetViews>
    <sheetView zoomScalePageLayoutView="0" workbookViewId="0" topLeftCell="A1">
      <selection activeCell="BE2" sqref="BE2"/>
    </sheetView>
  </sheetViews>
  <sheetFormatPr defaultColWidth="9.00390625" defaultRowHeight="13.5"/>
  <cols>
    <col min="1" max="1" width="9.00390625" style="8" customWidth="1"/>
    <col min="2" max="2" width="4.75390625" style="8" customWidth="1"/>
    <col min="3" max="3" width="6.25390625" style="8" customWidth="1"/>
    <col min="4" max="4" width="4.625" style="8" customWidth="1"/>
    <col min="5" max="5" width="4.25390625" style="8" customWidth="1"/>
    <col min="6" max="6" width="4.625" style="8" customWidth="1"/>
    <col min="7" max="7" width="4.375" style="8" customWidth="1"/>
    <col min="8" max="8" width="4.625" style="8" customWidth="1"/>
    <col min="9" max="9" width="4.375" style="8" customWidth="1"/>
    <col min="10" max="10" width="4.50390625" style="8" customWidth="1"/>
    <col min="11" max="11" width="4.75390625" style="8" customWidth="1"/>
    <col min="12" max="13" width="4.375" style="8" customWidth="1"/>
    <col min="14" max="14" width="4.50390625" style="8" customWidth="1"/>
    <col min="15" max="15" width="4.125" style="8" customWidth="1"/>
    <col min="16" max="16" width="4.75390625" style="8" customWidth="1"/>
    <col min="17" max="18" width="4.375" style="8" customWidth="1"/>
    <col min="19" max="19" width="3.75390625" style="8" customWidth="1"/>
    <col min="20" max="20" width="3.625" style="8" customWidth="1"/>
    <col min="21" max="21" width="6.875" style="8" customWidth="1"/>
    <col min="22" max="22" width="4.00390625" style="8" customWidth="1"/>
    <col min="23" max="23" width="4.375" style="8" customWidth="1"/>
    <col min="24" max="24" width="8.125" style="8" customWidth="1"/>
    <col min="25" max="25" width="6.25390625" style="8" customWidth="1"/>
    <col min="26" max="26" width="3.625" style="8" customWidth="1"/>
    <col min="27" max="27" width="5.75390625" style="8" customWidth="1"/>
    <col min="28" max="29" width="6.375" style="8" customWidth="1"/>
    <col min="30" max="30" width="3.375" style="8" customWidth="1"/>
    <col min="31" max="31" width="3.625" style="8" customWidth="1"/>
    <col min="32" max="32" width="5.875" style="8" customWidth="1"/>
    <col min="33" max="33" width="6.00390625" style="8" customWidth="1"/>
    <col min="34" max="34" width="5.625" style="8" customWidth="1"/>
    <col min="35" max="35" width="5.75390625" style="8" customWidth="1"/>
    <col min="36" max="36" width="6.125" style="8" customWidth="1"/>
    <col min="37" max="37" width="9.00390625" style="8" customWidth="1"/>
    <col min="38" max="38" width="5.375" style="8" customWidth="1"/>
    <col min="39" max="39" width="9.00390625" style="8" customWidth="1"/>
    <col min="40" max="40" width="7.00390625" style="8" customWidth="1"/>
    <col min="41" max="41" width="5.75390625" style="8" customWidth="1"/>
    <col min="42" max="42" width="6.875" style="8" customWidth="1"/>
    <col min="43" max="43" width="5.25390625" style="8" customWidth="1"/>
    <col min="44" max="44" width="4.875" style="8" customWidth="1"/>
    <col min="45" max="45" width="4.125" style="8" customWidth="1"/>
    <col min="46" max="46" width="4.50390625" style="8" customWidth="1"/>
    <col min="47" max="47" width="6.50390625" style="8" customWidth="1"/>
    <col min="48" max="48" width="5.125" style="8" customWidth="1"/>
    <col min="49" max="49" width="5.625" style="8" customWidth="1"/>
    <col min="50" max="50" width="4.75390625" style="8" customWidth="1"/>
    <col min="51" max="51" width="5.25390625" style="8" customWidth="1"/>
    <col min="52" max="52" width="5.00390625" style="8" customWidth="1"/>
    <col min="53" max="54" width="5.375" style="8" customWidth="1"/>
    <col min="55" max="55" width="5.125" style="8" customWidth="1"/>
    <col min="56" max="56" width="4.75390625" style="8" customWidth="1"/>
    <col min="57" max="57" width="6.625" style="8" customWidth="1"/>
    <col min="58" max="58" width="4.375" style="8" customWidth="1"/>
    <col min="59" max="59" width="8.00390625" style="8" customWidth="1"/>
    <col min="60" max="60" width="5.875" style="8" customWidth="1"/>
    <col min="61" max="62" width="4.75390625" style="8" customWidth="1"/>
    <col min="63" max="63" width="7.375" style="8" customWidth="1"/>
    <col min="64" max="64" width="5.00390625" style="8" customWidth="1"/>
    <col min="65" max="68" width="5.75390625" style="8" customWidth="1"/>
    <col min="69" max="16384" width="9.00390625" style="8" customWidth="1"/>
  </cols>
  <sheetData>
    <row r="1" spans="1:107" ht="21" customHeight="1">
      <c r="A1" s="26" t="s">
        <v>525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2"/>
      <c r="BR1" s="82"/>
      <c r="BS1" s="82"/>
      <c r="BT1" s="27" t="s">
        <v>526</v>
      </c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2"/>
      <c r="CV1" s="82"/>
      <c r="CW1" s="82"/>
      <c r="CX1" s="82"/>
      <c r="CY1" s="82"/>
      <c r="CZ1" s="82"/>
      <c r="DA1" s="82"/>
      <c r="DB1" s="82"/>
      <c r="DC1" s="82"/>
    </row>
    <row r="2" spans="1:107" ht="2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</row>
    <row r="3" spans="1:107" ht="18" customHeight="1">
      <c r="A3" s="177" t="s">
        <v>527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</row>
    <row r="4" spans="1:107" ht="21" customHeight="1" thickBo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4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</row>
    <row r="5" spans="1:107" ht="21" customHeight="1">
      <c r="A5" s="85"/>
      <c r="B5" s="86"/>
      <c r="C5" s="339" t="s">
        <v>531</v>
      </c>
      <c r="D5" s="340"/>
      <c r="E5" s="340"/>
      <c r="F5" s="340"/>
      <c r="G5" s="246"/>
      <c r="H5" s="182" t="s">
        <v>155</v>
      </c>
      <c r="I5" s="241"/>
      <c r="J5" s="241"/>
      <c r="K5" s="241"/>
      <c r="L5" s="241"/>
      <c r="M5" s="241"/>
      <c r="N5" s="241"/>
      <c r="O5" s="178"/>
      <c r="P5" s="179" t="s">
        <v>533</v>
      </c>
      <c r="Q5" s="179"/>
      <c r="R5" s="179"/>
      <c r="S5" s="179"/>
      <c r="T5" s="179"/>
      <c r="U5" s="179"/>
      <c r="V5" s="179"/>
      <c r="W5" s="179"/>
      <c r="X5" s="179"/>
      <c r="Y5" s="276" t="s">
        <v>535</v>
      </c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49"/>
      <c r="AO5" s="49"/>
      <c r="AP5" s="193" t="s">
        <v>560</v>
      </c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87"/>
      <c r="BV5" s="87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</row>
    <row r="6" spans="1:107" ht="21" customHeight="1">
      <c r="A6" s="50"/>
      <c r="B6" s="88"/>
      <c r="C6" s="341"/>
      <c r="D6" s="209"/>
      <c r="E6" s="209"/>
      <c r="F6" s="209"/>
      <c r="G6" s="248"/>
      <c r="H6" s="407" t="s">
        <v>529</v>
      </c>
      <c r="I6" s="408"/>
      <c r="J6" s="408"/>
      <c r="K6" s="409"/>
      <c r="L6" s="410" t="s">
        <v>530</v>
      </c>
      <c r="M6" s="411"/>
      <c r="N6" s="411"/>
      <c r="O6" s="412"/>
      <c r="P6" s="367" t="s">
        <v>489</v>
      </c>
      <c r="Q6" s="367"/>
      <c r="R6" s="181" t="s">
        <v>10</v>
      </c>
      <c r="S6" s="181"/>
      <c r="T6" s="181"/>
      <c r="U6" s="181"/>
      <c r="V6" s="181"/>
      <c r="W6" s="181"/>
      <c r="X6" s="367" t="s">
        <v>534</v>
      </c>
      <c r="Y6" s="367" t="s">
        <v>489</v>
      </c>
      <c r="Z6" s="181" t="s">
        <v>10</v>
      </c>
      <c r="AA6" s="181"/>
      <c r="AB6" s="181"/>
      <c r="AC6" s="181"/>
      <c r="AD6" s="181"/>
      <c r="AE6" s="181"/>
      <c r="AF6" s="181"/>
      <c r="AG6" s="181" t="s">
        <v>536</v>
      </c>
      <c r="AH6" s="181"/>
      <c r="AI6" s="181"/>
      <c r="AJ6" s="181"/>
      <c r="AK6" s="181"/>
      <c r="AL6" s="181"/>
      <c r="AM6" s="183"/>
      <c r="AN6" s="23"/>
      <c r="AO6" s="23"/>
      <c r="AP6" s="23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</row>
    <row r="7" spans="1:107" ht="21" customHeight="1" thickBot="1">
      <c r="A7" s="37" t="s">
        <v>150</v>
      </c>
      <c r="B7" s="81" t="s">
        <v>148</v>
      </c>
      <c r="C7" s="342"/>
      <c r="D7" s="286"/>
      <c r="E7" s="286"/>
      <c r="F7" s="286"/>
      <c r="G7" s="250"/>
      <c r="H7" s="362"/>
      <c r="I7" s="399"/>
      <c r="J7" s="399"/>
      <c r="K7" s="363"/>
      <c r="L7" s="413"/>
      <c r="M7" s="229"/>
      <c r="N7" s="229"/>
      <c r="O7" s="230"/>
      <c r="P7" s="367"/>
      <c r="Q7" s="367"/>
      <c r="R7" s="181"/>
      <c r="S7" s="181"/>
      <c r="T7" s="181"/>
      <c r="U7" s="181"/>
      <c r="V7" s="181"/>
      <c r="W7" s="181"/>
      <c r="X7" s="367"/>
      <c r="Y7" s="367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3"/>
      <c r="AN7" s="23"/>
      <c r="AO7" s="23"/>
      <c r="AP7" s="23"/>
      <c r="AQ7" s="82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7"/>
      <c r="BX7" s="87"/>
      <c r="BY7" s="87"/>
      <c r="BZ7" s="87"/>
      <c r="CA7" s="87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</row>
    <row r="8" spans="1:107" ht="21" customHeight="1">
      <c r="A8" s="50"/>
      <c r="B8" s="88"/>
      <c r="C8" s="297" t="s">
        <v>7</v>
      </c>
      <c r="D8" s="365" t="s">
        <v>151</v>
      </c>
      <c r="E8" s="365" t="s">
        <v>152</v>
      </c>
      <c r="F8" s="365" t="s">
        <v>153</v>
      </c>
      <c r="G8" s="366" t="s">
        <v>154</v>
      </c>
      <c r="H8" s="366" t="s">
        <v>151</v>
      </c>
      <c r="I8" s="366" t="s">
        <v>152</v>
      </c>
      <c r="J8" s="366" t="s">
        <v>153</v>
      </c>
      <c r="K8" s="366" t="s">
        <v>154</v>
      </c>
      <c r="L8" s="366" t="s">
        <v>151</v>
      </c>
      <c r="M8" s="366" t="s">
        <v>152</v>
      </c>
      <c r="N8" s="366" t="s">
        <v>153</v>
      </c>
      <c r="O8" s="366" t="s">
        <v>154</v>
      </c>
      <c r="P8" s="367"/>
      <c r="Q8" s="367"/>
      <c r="R8" s="297" t="s">
        <v>7</v>
      </c>
      <c r="S8" s="366" t="s">
        <v>81</v>
      </c>
      <c r="T8" s="366" t="s">
        <v>156</v>
      </c>
      <c r="U8" s="366" t="s">
        <v>157</v>
      </c>
      <c r="V8" s="366" t="s">
        <v>83</v>
      </c>
      <c r="W8" s="366" t="s">
        <v>158</v>
      </c>
      <c r="X8" s="367"/>
      <c r="Y8" s="367"/>
      <c r="Z8" s="297" t="s">
        <v>7</v>
      </c>
      <c r="AA8" s="297"/>
      <c r="AB8" s="366" t="s">
        <v>161</v>
      </c>
      <c r="AC8" s="366" t="s">
        <v>182</v>
      </c>
      <c r="AD8" s="366" t="s">
        <v>163</v>
      </c>
      <c r="AE8" s="366" t="s">
        <v>164</v>
      </c>
      <c r="AF8" s="366" t="s">
        <v>72</v>
      </c>
      <c r="AG8" s="297" t="s">
        <v>7</v>
      </c>
      <c r="AH8" s="297"/>
      <c r="AI8" s="366" t="s">
        <v>161</v>
      </c>
      <c r="AJ8" s="366" t="s">
        <v>182</v>
      </c>
      <c r="AK8" s="366" t="s">
        <v>163</v>
      </c>
      <c r="AL8" s="366" t="s">
        <v>164</v>
      </c>
      <c r="AM8" s="405" t="s">
        <v>72</v>
      </c>
      <c r="AN8" s="90"/>
      <c r="AO8" s="90"/>
      <c r="AP8" s="319" t="s">
        <v>559</v>
      </c>
      <c r="AQ8" s="406"/>
      <c r="AR8" s="179" t="s">
        <v>404</v>
      </c>
      <c r="AS8" s="179"/>
      <c r="AT8" s="179"/>
      <c r="AU8" s="179"/>
      <c r="AV8" s="179"/>
      <c r="AW8" s="179"/>
      <c r="AX8" s="179"/>
      <c r="AY8" s="179"/>
      <c r="AZ8" s="179"/>
      <c r="BA8" s="179" t="s">
        <v>557</v>
      </c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 t="s">
        <v>20</v>
      </c>
      <c r="BR8" s="179"/>
      <c r="BS8" s="179"/>
      <c r="BT8" s="182"/>
      <c r="BU8" s="55"/>
      <c r="BV8" s="55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</row>
    <row r="9" spans="1:107" ht="21" customHeight="1">
      <c r="A9" s="50"/>
      <c r="B9" s="88"/>
      <c r="C9" s="297"/>
      <c r="D9" s="324"/>
      <c r="E9" s="324"/>
      <c r="F9" s="324"/>
      <c r="G9" s="366"/>
      <c r="H9" s="366"/>
      <c r="I9" s="366"/>
      <c r="J9" s="366"/>
      <c r="K9" s="366"/>
      <c r="L9" s="366"/>
      <c r="M9" s="366"/>
      <c r="N9" s="366"/>
      <c r="O9" s="366"/>
      <c r="P9" s="367"/>
      <c r="Q9" s="367"/>
      <c r="R9" s="297"/>
      <c r="S9" s="366"/>
      <c r="T9" s="366"/>
      <c r="U9" s="366"/>
      <c r="V9" s="366"/>
      <c r="W9" s="366"/>
      <c r="X9" s="367"/>
      <c r="Y9" s="367"/>
      <c r="Z9" s="297"/>
      <c r="AA9" s="297"/>
      <c r="AB9" s="366"/>
      <c r="AC9" s="366"/>
      <c r="AD9" s="366"/>
      <c r="AE9" s="366"/>
      <c r="AF9" s="366"/>
      <c r="AG9" s="297"/>
      <c r="AH9" s="297"/>
      <c r="AI9" s="366"/>
      <c r="AJ9" s="366"/>
      <c r="AK9" s="366"/>
      <c r="AL9" s="366"/>
      <c r="AM9" s="405"/>
      <c r="AN9" s="90"/>
      <c r="AO9" s="90"/>
      <c r="AP9" s="320"/>
      <c r="AQ9" s="257"/>
      <c r="AR9" s="181"/>
      <c r="AS9" s="181"/>
      <c r="AT9" s="181"/>
      <c r="AU9" s="181"/>
      <c r="AV9" s="181"/>
      <c r="AW9" s="181"/>
      <c r="AX9" s="181"/>
      <c r="AY9" s="181"/>
      <c r="AZ9" s="181"/>
      <c r="BA9" s="181" t="s">
        <v>168</v>
      </c>
      <c r="BB9" s="181"/>
      <c r="BC9" s="181"/>
      <c r="BD9" s="181"/>
      <c r="BE9" s="181" t="s">
        <v>556</v>
      </c>
      <c r="BF9" s="181"/>
      <c r="BG9" s="181"/>
      <c r="BH9" s="181"/>
      <c r="BI9" s="181" t="s">
        <v>95</v>
      </c>
      <c r="BJ9" s="181"/>
      <c r="BK9" s="181"/>
      <c r="BL9" s="181"/>
      <c r="BM9" s="181" t="s">
        <v>72</v>
      </c>
      <c r="BN9" s="181"/>
      <c r="BO9" s="181"/>
      <c r="BP9" s="181"/>
      <c r="BQ9" s="181"/>
      <c r="BR9" s="181"/>
      <c r="BS9" s="181"/>
      <c r="BT9" s="183"/>
      <c r="BU9" s="117"/>
      <c r="BV9" s="117"/>
      <c r="BW9" s="82"/>
      <c r="BX9" s="82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</row>
    <row r="10" spans="1:107" ht="21" customHeight="1">
      <c r="A10" s="50"/>
      <c r="B10" s="88"/>
      <c r="C10" s="297"/>
      <c r="D10" s="324"/>
      <c r="E10" s="324"/>
      <c r="F10" s="324"/>
      <c r="G10" s="366"/>
      <c r="H10" s="366"/>
      <c r="I10" s="366"/>
      <c r="J10" s="366"/>
      <c r="K10" s="366"/>
      <c r="L10" s="366"/>
      <c r="M10" s="366"/>
      <c r="N10" s="366"/>
      <c r="O10" s="366"/>
      <c r="P10" s="367"/>
      <c r="Q10" s="367"/>
      <c r="R10" s="297"/>
      <c r="S10" s="366"/>
      <c r="T10" s="366"/>
      <c r="U10" s="366"/>
      <c r="V10" s="366"/>
      <c r="W10" s="366"/>
      <c r="X10" s="367"/>
      <c r="Y10" s="367"/>
      <c r="Z10" s="297"/>
      <c r="AA10" s="297"/>
      <c r="AB10" s="366"/>
      <c r="AC10" s="366"/>
      <c r="AD10" s="366"/>
      <c r="AE10" s="366"/>
      <c r="AF10" s="366"/>
      <c r="AG10" s="297"/>
      <c r="AH10" s="297"/>
      <c r="AI10" s="366"/>
      <c r="AJ10" s="366"/>
      <c r="AK10" s="366"/>
      <c r="AL10" s="366"/>
      <c r="AM10" s="405"/>
      <c r="AN10" s="90"/>
      <c r="AO10" s="90"/>
      <c r="AP10" s="320"/>
      <c r="AQ10" s="257"/>
      <c r="AR10" s="181" t="s">
        <v>7</v>
      </c>
      <c r="AS10" s="181"/>
      <c r="AT10" s="181"/>
      <c r="AU10" s="181" t="s">
        <v>8</v>
      </c>
      <c r="AV10" s="181"/>
      <c r="AW10" s="181"/>
      <c r="AX10" s="181" t="s">
        <v>9</v>
      </c>
      <c r="AY10" s="181"/>
      <c r="AZ10" s="181"/>
      <c r="BA10" s="181" t="s">
        <v>8</v>
      </c>
      <c r="BB10" s="181"/>
      <c r="BC10" s="181" t="s">
        <v>9</v>
      </c>
      <c r="BD10" s="181"/>
      <c r="BE10" s="181" t="s">
        <v>8</v>
      </c>
      <c r="BF10" s="181"/>
      <c r="BG10" s="181" t="s">
        <v>9</v>
      </c>
      <c r="BH10" s="181"/>
      <c r="BI10" s="181" t="s">
        <v>8</v>
      </c>
      <c r="BJ10" s="181"/>
      <c r="BK10" s="181" t="s">
        <v>9</v>
      </c>
      <c r="BL10" s="181"/>
      <c r="BM10" s="181" t="s">
        <v>8</v>
      </c>
      <c r="BN10" s="181"/>
      <c r="BO10" s="181" t="s">
        <v>9</v>
      </c>
      <c r="BP10" s="181"/>
      <c r="BQ10" s="181" t="s">
        <v>8</v>
      </c>
      <c r="BR10" s="181"/>
      <c r="BS10" s="181" t="s">
        <v>9</v>
      </c>
      <c r="BT10" s="183"/>
      <c r="BU10" s="117"/>
      <c r="BV10" s="117"/>
      <c r="BW10" s="82"/>
      <c r="BX10" s="82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</row>
    <row r="11" spans="1:107" ht="21" customHeight="1">
      <c r="A11" s="50"/>
      <c r="B11" s="88"/>
      <c r="C11" s="297"/>
      <c r="D11" s="324"/>
      <c r="E11" s="324"/>
      <c r="F11" s="324"/>
      <c r="G11" s="366"/>
      <c r="H11" s="366"/>
      <c r="I11" s="366"/>
      <c r="J11" s="366"/>
      <c r="K11" s="366"/>
      <c r="L11" s="366"/>
      <c r="M11" s="366"/>
      <c r="N11" s="366"/>
      <c r="O11" s="366"/>
      <c r="P11" s="367"/>
      <c r="Q11" s="367"/>
      <c r="R11" s="297"/>
      <c r="S11" s="366"/>
      <c r="T11" s="366"/>
      <c r="U11" s="366"/>
      <c r="V11" s="366"/>
      <c r="W11" s="366"/>
      <c r="X11" s="367"/>
      <c r="Y11" s="367"/>
      <c r="Z11" s="297"/>
      <c r="AA11" s="297"/>
      <c r="AB11" s="366"/>
      <c r="AC11" s="366"/>
      <c r="AD11" s="366"/>
      <c r="AE11" s="366"/>
      <c r="AF11" s="366"/>
      <c r="AG11" s="297"/>
      <c r="AH11" s="297"/>
      <c r="AI11" s="366"/>
      <c r="AJ11" s="366"/>
      <c r="AK11" s="366"/>
      <c r="AL11" s="366"/>
      <c r="AM11" s="405"/>
      <c r="AN11" s="90"/>
      <c r="AO11" s="90"/>
      <c r="AP11" s="193"/>
      <c r="AQ11" s="193"/>
      <c r="AR11" s="278"/>
      <c r="AS11" s="222"/>
      <c r="AT11" s="222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6"/>
      <c r="BV11" s="117"/>
      <c r="BW11" s="82"/>
      <c r="BX11" s="82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</row>
    <row r="12" spans="1:107" ht="21" customHeight="1">
      <c r="A12" s="37" t="s">
        <v>528</v>
      </c>
      <c r="B12" s="88" t="s">
        <v>149</v>
      </c>
      <c r="C12" s="297"/>
      <c r="D12" s="324"/>
      <c r="E12" s="324"/>
      <c r="F12" s="324"/>
      <c r="G12" s="366"/>
      <c r="H12" s="366"/>
      <c r="I12" s="366"/>
      <c r="J12" s="366"/>
      <c r="K12" s="366"/>
      <c r="L12" s="366"/>
      <c r="M12" s="366"/>
      <c r="N12" s="366"/>
      <c r="O12" s="366"/>
      <c r="P12" s="367"/>
      <c r="Q12" s="367"/>
      <c r="R12" s="297"/>
      <c r="S12" s="366"/>
      <c r="T12" s="366"/>
      <c r="U12" s="366"/>
      <c r="V12" s="366"/>
      <c r="W12" s="366"/>
      <c r="X12" s="367"/>
      <c r="Y12" s="367"/>
      <c r="Z12" s="297"/>
      <c r="AA12" s="297"/>
      <c r="AB12" s="366"/>
      <c r="AC12" s="366"/>
      <c r="AD12" s="366"/>
      <c r="AE12" s="366"/>
      <c r="AF12" s="366"/>
      <c r="AG12" s="297"/>
      <c r="AH12" s="297"/>
      <c r="AI12" s="366"/>
      <c r="AJ12" s="366"/>
      <c r="AK12" s="366"/>
      <c r="AL12" s="366"/>
      <c r="AM12" s="405"/>
      <c r="AN12" s="90"/>
      <c r="AO12" s="90"/>
      <c r="AP12" s="364" t="s">
        <v>277</v>
      </c>
      <c r="AQ12" s="364"/>
      <c r="AR12" s="244">
        <f>SUM(AR14:AT17)</f>
        <v>20257</v>
      </c>
      <c r="AS12" s="245"/>
      <c r="AT12" s="245"/>
      <c r="AU12" s="231">
        <f>SUM(AU14:AW17)</f>
        <v>14676</v>
      </c>
      <c r="AV12" s="231"/>
      <c r="AW12" s="231"/>
      <c r="AX12" s="231">
        <f>SUM(AX14:AZ17)</f>
        <v>5581</v>
      </c>
      <c r="AY12" s="231"/>
      <c r="AZ12" s="231"/>
      <c r="BA12" s="231">
        <f>SUM(BA14:BB17)</f>
        <v>502</v>
      </c>
      <c r="BB12" s="231"/>
      <c r="BC12" s="231">
        <f>SUM(BC14:BD17)</f>
        <v>31</v>
      </c>
      <c r="BD12" s="231"/>
      <c r="BE12" s="231">
        <f>SUM(BE14:BF17)</f>
        <v>13357</v>
      </c>
      <c r="BF12" s="231"/>
      <c r="BG12" s="231">
        <f>SUM(BG14:BH17)</f>
        <v>2211</v>
      </c>
      <c r="BH12" s="231"/>
      <c r="BI12" s="231">
        <f>SUM(BI14:BJ17)</f>
        <v>22</v>
      </c>
      <c r="BJ12" s="231"/>
      <c r="BK12" s="231">
        <f>SUM(BK14:BL17)</f>
        <v>5</v>
      </c>
      <c r="BL12" s="231"/>
      <c r="BM12" s="231">
        <f>SUM(BM14:BN17)</f>
        <v>465</v>
      </c>
      <c r="BN12" s="231"/>
      <c r="BO12" s="231">
        <f>SUM(BO14:BP17)</f>
        <v>120</v>
      </c>
      <c r="BP12" s="231"/>
      <c r="BQ12" s="231">
        <f>SUM(BQ14:BR17)</f>
        <v>330</v>
      </c>
      <c r="BR12" s="231"/>
      <c r="BS12" s="231">
        <f>SUM(BS14:BU17)</f>
        <v>3214</v>
      </c>
      <c r="BT12" s="231"/>
      <c r="BU12" s="54"/>
      <c r="BV12" s="54"/>
      <c r="BW12" s="82"/>
      <c r="BX12" s="82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</row>
    <row r="13" spans="1:107" ht="21" customHeight="1">
      <c r="A13" s="37" t="s">
        <v>367</v>
      </c>
      <c r="B13" s="81" t="s">
        <v>532</v>
      </c>
      <c r="C13" s="297"/>
      <c r="D13" s="324"/>
      <c r="E13" s="324"/>
      <c r="F13" s="324"/>
      <c r="G13" s="366"/>
      <c r="H13" s="366"/>
      <c r="I13" s="366"/>
      <c r="J13" s="366"/>
      <c r="K13" s="366"/>
      <c r="L13" s="366"/>
      <c r="M13" s="366"/>
      <c r="N13" s="366"/>
      <c r="O13" s="366"/>
      <c r="P13" s="367"/>
      <c r="Q13" s="367"/>
      <c r="R13" s="297"/>
      <c r="S13" s="366"/>
      <c r="T13" s="366"/>
      <c r="U13" s="366"/>
      <c r="V13" s="366"/>
      <c r="W13" s="366"/>
      <c r="X13" s="367"/>
      <c r="Y13" s="367"/>
      <c r="Z13" s="297"/>
      <c r="AA13" s="297"/>
      <c r="AB13" s="366"/>
      <c r="AC13" s="366"/>
      <c r="AD13" s="366"/>
      <c r="AE13" s="366"/>
      <c r="AF13" s="366"/>
      <c r="AG13" s="297"/>
      <c r="AH13" s="297"/>
      <c r="AI13" s="366"/>
      <c r="AJ13" s="366"/>
      <c r="AK13" s="366"/>
      <c r="AL13" s="366"/>
      <c r="AM13" s="405"/>
      <c r="AN13" s="90"/>
      <c r="AO13" s="90"/>
      <c r="AP13" s="193"/>
      <c r="AQ13" s="193"/>
      <c r="AR13" s="175"/>
      <c r="AS13" s="176"/>
      <c r="AT13" s="176"/>
      <c r="AU13" s="170"/>
      <c r="AV13" s="170"/>
      <c r="AW13" s="170"/>
      <c r="AX13" s="170"/>
      <c r="AY13" s="170"/>
      <c r="AZ13" s="170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94"/>
      <c r="BV13" s="94"/>
      <c r="BW13" s="82"/>
      <c r="BX13" s="82"/>
      <c r="BY13" s="93"/>
      <c r="BZ13" s="93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</row>
    <row r="14" spans="1:107" ht="21" customHeight="1">
      <c r="A14" s="62"/>
      <c r="B14" s="95"/>
      <c r="C14" s="297"/>
      <c r="D14" s="325"/>
      <c r="E14" s="325"/>
      <c r="F14" s="325"/>
      <c r="G14" s="366"/>
      <c r="H14" s="366"/>
      <c r="I14" s="366"/>
      <c r="J14" s="366"/>
      <c r="K14" s="366"/>
      <c r="L14" s="366"/>
      <c r="M14" s="366"/>
      <c r="N14" s="366"/>
      <c r="O14" s="366"/>
      <c r="P14" s="367"/>
      <c r="Q14" s="367"/>
      <c r="R14" s="297"/>
      <c r="S14" s="366"/>
      <c r="T14" s="366"/>
      <c r="U14" s="366"/>
      <c r="V14" s="366"/>
      <c r="W14" s="366"/>
      <c r="X14" s="367"/>
      <c r="Y14" s="367"/>
      <c r="Z14" s="297"/>
      <c r="AA14" s="297"/>
      <c r="AB14" s="366"/>
      <c r="AC14" s="366"/>
      <c r="AD14" s="366"/>
      <c r="AE14" s="366"/>
      <c r="AF14" s="366"/>
      <c r="AG14" s="297"/>
      <c r="AH14" s="297"/>
      <c r="AI14" s="366"/>
      <c r="AJ14" s="366"/>
      <c r="AK14" s="366"/>
      <c r="AL14" s="366"/>
      <c r="AM14" s="405"/>
      <c r="AN14" s="90"/>
      <c r="AO14" s="90"/>
      <c r="AP14" s="193" t="s">
        <v>463</v>
      </c>
      <c r="AQ14" s="193"/>
      <c r="AR14" s="175">
        <v>7572</v>
      </c>
      <c r="AS14" s="176"/>
      <c r="AT14" s="176"/>
      <c r="AU14" s="170">
        <v>5771</v>
      </c>
      <c r="AV14" s="170"/>
      <c r="AW14" s="170"/>
      <c r="AX14" s="170">
        <v>1801</v>
      </c>
      <c r="AY14" s="170"/>
      <c r="AZ14" s="170"/>
      <c r="BA14" s="170">
        <v>466</v>
      </c>
      <c r="BB14" s="170"/>
      <c r="BC14" s="170">
        <v>26</v>
      </c>
      <c r="BD14" s="170"/>
      <c r="BE14" s="170">
        <v>4715</v>
      </c>
      <c r="BF14" s="170"/>
      <c r="BG14" s="170">
        <v>1253</v>
      </c>
      <c r="BH14" s="170"/>
      <c r="BI14" s="170">
        <v>14</v>
      </c>
      <c r="BJ14" s="170"/>
      <c r="BK14" s="170">
        <v>5</v>
      </c>
      <c r="BL14" s="170"/>
      <c r="BM14" s="170">
        <v>452</v>
      </c>
      <c r="BN14" s="170"/>
      <c r="BO14" s="170">
        <v>113</v>
      </c>
      <c r="BP14" s="170"/>
      <c r="BQ14" s="170">
        <v>124</v>
      </c>
      <c r="BR14" s="170"/>
      <c r="BS14" s="170">
        <v>404</v>
      </c>
      <c r="BT14" s="170"/>
      <c r="BU14" s="94"/>
      <c r="BV14" s="94"/>
      <c r="BW14" s="82"/>
      <c r="BX14" s="82"/>
      <c r="BY14" s="54"/>
      <c r="BZ14" s="54"/>
      <c r="CA14" s="91"/>
      <c r="CB14" s="91"/>
      <c r="CC14" s="91"/>
      <c r="CD14" s="91"/>
      <c r="CE14" s="91"/>
      <c r="CF14" s="91"/>
      <c r="CG14" s="91"/>
      <c r="CH14" s="91"/>
      <c r="CI14" s="91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</row>
    <row r="15" spans="1:107" ht="21" customHeight="1">
      <c r="A15" s="34"/>
      <c r="B15" s="80"/>
      <c r="C15" s="96" t="s">
        <v>367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222"/>
      <c r="Q15" s="22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222"/>
      <c r="AH15" s="222"/>
      <c r="AI15" s="82"/>
      <c r="AJ15" s="82"/>
      <c r="AK15" s="82"/>
      <c r="AL15" s="82"/>
      <c r="AM15" s="82"/>
      <c r="AN15" s="84"/>
      <c r="AO15" s="82"/>
      <c r="AP15" s="193" t="s">
        <v>558</v>
      </c>
      <c r="AQ15" s="193"/>
      <c r="AR15" s="175">
        <v>213</v>
      </c>
      <c r="AS15" s="176"/>
      <c r="AT15" s="176"/>
      <c r="AU15" s="170">
        <v>183</v>
      </c>
      <c r="AV15" s="170"/>
      <c r="AW15" s="170"/>
      <c r="AX15" s="170">
        <v>30</v>
      </c>
      <c r="AY15" s="170"/>
      <c r="AZ15" s="170"/>
      <c r="BA15" s="170" t="s">
        <v>435</v>
      </c>
      <c r="BB15" s="170"/>
      <c r="BC15" s="170" t="s">
        <v>435</v>
      </c>
      <c r="BD15" s="170"/>
      <c r="BE15" s="170" t="s">
        <v>435</v>
      </c>
      <c r="BF15" s="170"/>
      <c r="BG15" s="170" t="s">
        <v>435</v>
      </c>
      <c r="BH15" s="170"/>
      <c r="BI15" s="170" t="s">
        <v>435</v>
      </c>
      <c r="BJ15" s="170"/>
      <c r="BK15" s="170" t="s">
        <v>435</v>
      </c>
      <c r="BL15" s="170"/>
      <c r="BM15" s="170" t="s">
        <v>435</v>
      </c>
      <c r="BN15" s="170"/>
      <c r="BO15" s="170" t="s">
        <v>435</v>
      </c>
      <c r="BP15" s="170"/>
      <c r="BQ15" s="170">
        <v>183</v>
      </c>
      <c r="BR15" s="170"/>
      <c r="BS15" s="170">
        <v>30</v>
      </c>
      <c r="BT15" s="170"/>
      <c r="BU15" s="94"/>
      <c r="BV15" s="94"/>
      <c r="BW15" s="82"/>
      <c r="BX15" s="82"/>
      <c r="BY15" s="54"/>
      <c r="BZ15" s="54"/>
      <c r="CA15" s="91"/>
      <c r="CB15" s="91"/>
      <c r="CC15" s="91"/>
      <c r="CD15" s="91"/>
      <c r="CE15" s="91"/>
      <c r="CF15" s="91"/>
      <c r="CG15" s="91"/>
      <c r="CH15" s="91"/>
      <c r="CI15" s="91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</row>
    <row r="16" spans="1:107" ht="21" customHeight="1">
      <c r="A16" s="174" t="s">
        <v>2</v>
      </c>
      <c r="B16" s="79" t="s">
        <v>8</v>
      </c>
      <c r="C16" s="160">
        <f>SUM(D16:G16)</f>
        <v>1242</v>
      </c>
      <c r="D16" s="77">
        <f aca="true" t="shared" si="0" ref="D16:O16">SUM(D19,D22)</f>
        <v>181</v>
      </c>
      <c r="E16" s="77">
        <f t="shared" si="0"/>
        <v>196</v>
      </c>
      <c r="F16" s="77">
        <f t="shared" si="0"/>
        <v>455</v>
      </c>
      <c r="G16" s="77">
        <f t="shared" si="0"/>
        <v>410</v>
      </c>
      <c r="H16" s="77">
        <f t="shared" si="0"/>
        <v>101</v>
      </c>
      <c r="I16" s="77">
        <f t="shared" si="0"/>
        <v>106</v>
      </c>
      <c r="J16" s="77">
        <f t="shared" si="0"/>
        <v>254</v>
      </c>
      <c r="K16" s="77">
        <f t="shared" si="0"/>
        <v>176</v>
      </c>
      <c r="L16" s="77">
        <f t="shared" si="0"/>
        <v>32</v>
      </c>
      <c r="M16" s="77">
        <f t="shared" si="0"/>
        <v>40</v>
      </c>
      <c r="N16" s="77">
        <f t="shared" si="0"/>
        <v>95</v>
      </c>
      <c r="O16" s="77">
        <f t="shared" si="0"/>
        <v>87</v>
      </c>
      <c r="P16" s="211">
        <f>SUM(R16,X16)</f>
        <v>151</v>
      </c>
      <c r="Q16" s="211"/>
      <c r="R16" s="77">
        <f>SUM(S16:W16)</f>
        <v>88</v>
      </c>
      <c r="S16" s="77">
        <f aca="true" t="shared" si="1" ref="S16:X16">SUM(S19,S22)</f>
        <v>2</v>
      </c>
      <c r="T16" s="77">
        <f t="shared" si="1"/>
        <v>20</v>
      </c>
      <c r="U16" s="77">
        <f t="shared" si="1"/>
        <v>33</v>
      </c>
      <c r="V16" s="77">
        <f t="shared" si="1"/>
        <v>25</v>
      </c>
      <c r="W16" s="77">
        <f t="shared" si="1"/>
        <v>8</v>
      </c>
      <c r="X16" s="77">
        <f t="shared" si="1"/>
        <v>63</v>
      </c>
      <c r="Y16" s="77">
        <f>SUM(AA16,AG16)</f>
        <v>57</v>
      </c>
      <c r="Z16" s="77"/>
      <c r="AA16" s="77">
        <f>SUM(AB16:AF16)</f>
        <v>57</v>
      </c>
      <c r="AB16" s="77">
        <f>SUM(AB19,AB22)</f>
        <v>29</v>
      </c>
      <c r="AC16" s="77">
        <f>SUM(AC19,AC22)</f>
        <v>11</v>
      </c>
      <c r="AD16" s="77" t="s">
        <v>215</v>
      </c>
      <c r="AE16" s="77">
        <f>SUM(AE19,AE22)</f>
        <v>14</v>
      </c>
      <c r="AF16" s="77">
        <f>SUM(AF19,AF22)</f>
        <v>3</v>
      </c>
      <c r="AG16" s="211" t="s">
        <v>215</v>
      </c>
      <c r="AH16" s="211"/>
      <c r="AI16" s="77" t="s">
        <v>215</v>
      </c>
      <c r="AJ16" s="77" t="s">
        <v>215</v>
      </c>
      <c r="AK16" s="77" t="s">
        <v>215</v>
      </c>
      <c r="AL16" s="77" t="s">
        <v>215</v>
      </c>
      <c r="AM16" s="77" t="s">
        <v>215</v>
      </c>
      <c r="AN16" s="84"/>
      <c r="AO16" s="82"/>
      <c r="AP16" s="193" t="s">
        <v>337</v>
      </c>
      <c r="AQ16" s="193"/>
      <c r="AR16" s="175">
        <v>589</v>
      </c>
      <c r="AS16" s="176"/>
      <c r="AT16" s="176"/>
      <c r="AU16" s="170">
        <v>379</v>
      </c>
      <c r="AV16" s="170"/>
      <c r="AW16" s="170"/>
      <c r="AX16" s="170">
        <v>210</v>
      </c>
      <c r="AY16" s="170"/>
      <c r="AZ16" s="170"/>
      <c r="BA16" s="170">
        <v>8</v>
      </c>
      <c r="BB16" s="170"/>
      <c r="BC16" s="170">
        <v>5</v>
      </c>
      <c r="BD16" s="170"/>
      <c r="BE16" s="170">
        <v>365</v>
      </c>
      <c r="BF16" s="170"/>
      <c r="BG16" s="170">
        <v>200</v>
      </c>
      <c r="BH16" s="170"/>
      <c r="BI16" s="170" t="s">
        <v>435</v>
      </c>
      <c r="BJ16" s="170"/>
      <c r="BK16" s="170" t="s">
        <v>435</v>
      </c>
      <c r="BL16" s="170"/>
      <c r="BM16" s="170">
        <v>6</v>
      </c>
      <c r="BN16" s="170"/>
      <c r="BO16" s="170">
        <v>5</v>
      </c>
      <c r="BP16" s="170"/>
      <c r="BQ16" s="170" t="s">
        <v>435</v>
      </c>
      <c r="BR16" s="170"/>
      <c r="BS16" s="170" t="s">
        <v>435</v>
      </c>
      <c r="BT16" s="170"/>
      <c r="BU16" s="94"/>
      <c r="BV16" s="94"/>
      <c r="BW16" s="82"/>
      <c r="BX16" s="82"/>
      <c r="BY16" s="54"/>
      <c r="BZ16" s="54"/>
      <c r="CA16" s="91"/>
      <c r="CB16" s="91"/>
      <c r="CC16" s="91"/>
      <c r="CD16" s="91"/>
      <c r="CE16" s="91"/>
      <c r="CF16" s="91"/>
      <c r="CG16" s="91"/>
      <c r="CH16" s="91"/>
      <c r="CI16" s="91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</row>
    <row r="17" spans="1:107" ht="21" customHeight="1">
      <c r="A17" s="174"/>
      <c r="B17" s="79" t="s">
        <v>9</v>
      </c>
      <c r="C17" s="78">
        <f>SUM(D17:G17)</f>
        <v>25</v>
      </c>
      <c r="D17" s="77">
        <f>SUM(D20,D23)</f>
        <v>24</v>
      </c>
      <c r="E17" s="77" t="s">
        <v>215</v>
      </c>
      <c r="F17" s="77">
        <f>SUM(F20,F23)</f>
        <v>1</v>
      </c>
      <c r="G17" s="77" t="s">
        <v>215</v>
      </c>
      <c r="H17" s="77">
        <f>SUM(H20,H23)</f>
        <v>20</v>
      </c>
      <c r="I17" s="77" t="s">
        <v>215</v>
      </c>
      <c r="J17" s="77">
        <f>SUM(J20,J23)</f>
        <v>2</v>
      </c>
      <c r="K17" s="77">
        <f>SUM(K20,K23)</f>
        <v>1</v>
      </c>
      <c r="L17" s="77">
        <f>SUM(L20,L23)</f>
        <v>8</v>
      </c>
      <c r="M17" s="77" t="s">
        <v>215</v>
      </c>
      <c r="N17" s="77">
        <f>SUM(N20,N23)</f>
        <v>1</v>
      </c>
      <c r="O17" s="77" t="s">
        <v>215</v>
      </c>
      <c r="P17" s="211">
        <f>SUM(R17,X17)</f>
        <v>3</v>
      </c>
      <c r="Q17" s="211"/>
      <c r="R17" s="77" t="s">
        <v>215</v>
      </c>
      <c r="S17" s="77" t="s">
        <v>215</v>
      </c>
      <c r="T17" s="77" t="s">
        <v>215</v>
      </c>
      <c r="U17" s="77" t="s">
        <v>215</v>
      </c>
      <c r="V17" s="77" t="s">
        <v>215</v>
      </c>
      <c r="W17" s="77" t="s">
        <v>215</v>
      </c>
      <c r="X17" s="77">
        <f>SUM(X20,X23)</f>
        <v>3</v>
      </c>
      <c r="Y17" s="77">
        <f>SUM(AA17,AG17)</f>
        <v>21</v>
      </c>
      <c r="Z17" s="77"/>
      <c r="AA17" s="77">
        <f>SUM(AB17:AF17)</f>
        <v>21</v>
      </c>
      <c r="AB17" s="77">
        <f>SUM(AB20,AB23)</f>
        <v>10</v>
      </c>
      <c r="AC17" s="77">
        <f>SUM(AC20,AC23)</f>
        <v>2</v>
      </c>
      <c r="AD17" s="77">
        <f>SUM(AD20,AD23)</f>
        <v>2</v>
      </c>
      <c r="AE17" s="77">
        <f>SUM(AE20,AE23)</f>
        <v>1</v>
      </c>
      <c r="AF17" s="77">
        <f>SUM(AF20,AF23)</f>
        <v>6</v>
      </c>
      <c r="AG17" s="211" t="s">
        <v>215</v>
      </c>
      <c r="AH17" s="211"/>
      <c r="AI17" s="77" t="s">
        <v>215</v>
      </c>
      <c r="AJ17" s="77" t="s">
        <v>215</v>
      </c>
      <c r="AK17" s="77" t="s">
        <v>215</v>
      </c>
      <c r="AL17" s="77" t="s">
        <v>215</v>
      </c>
      <c r="AM17" s="77" t="s">
        <v>215</v>
      </c>
      <c r="AN17" s="84"/>
      <c r="AO17" s="82"/>
      <c r="AP17" s="193" t="s">
        <v>462</v>
      </c>
      <c r="AQ17" s="193"/>
      <c r="AR17" s="175">
        <v>11883</v>
      </c>
      <c r="AS17" s="176"/>
      <c r="AT17" s="176"/>
      <c r="AU17" s="170">
        <v>8343</v>
      </c>
      <c r="AV17" s="170"/>
      <c r="AW17" s="170"/>
      <c r="AX17" s="170">
        <v>3540</v>
      </c>
      <c r="AY17" s="170"/>
      <c r="AZ17" s="170"/>
      <c r="BA17" s="170">
        <v>28</v>
      </c>
      <c r="BB17" s="170"/>
      <c r="BC17" s="170" t="s">
        <v>435</v>
      </c>
      <c r="BD17" s="170"/>
      <c r="BE17" s="170">
        <v>8277</v>
      </c>
      <c r="BF17" s="170"/>
      <c r="BG17" s="170">
        <v>758</v>
      </c>
      <c r="BH17" s="170"/>
      <c r="BI17" s="170">
        <v>8</v>
      </c>
      <c r="BJ17" s="170"/>
      <c r="BK17" s="170" t="s">
        <v>435</v>
      </c>
      <c r="BL17" s="170"/>
      <c r="BM17" s="170">
        <v>7</v>
      </c>
      <c r="BN17" s="170"/>
      <c r="BO17" s="170">
        <v>2</v>
      </c>
      <c r="BP17" s="170"/>
      <c r="BQ17" s="170">
        <v>23</v>
      </c>
      <c r="BR17" s="170"/>
      <c r="BS17" s="170">
        <v>2780</v>
      </c>
      <c r="BT17" s="170"/>
      <c r="BU17" s="94"/>
      <c r="BV17" s="94"/>
      <c r="BW17" s="82"/>
      <c r="BX17" s="82"/>
      <c r="BY17" s="54"/>
      <c r="BZ17" s="54"/>
      <c r="CA17" s="91"/>
      <c r="CB17" s="91"/>
      <c r="CC17" s="91"/>
      <c r="CD17" s="91"/>
      <c r="CE17" s="91"/>
      <c r="CF17" s="91"/>
      <c r="CG17" s="91"/>
      <c r="CH17" s="91"/>
      <c r="CI17" s="91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</row>
    <row r="18" spans="1:107" ht="21" customHeight="1">
      <c r="A18" s="16"/>
      <c r="B18" s="79"/>
      <c r="C18" s="78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211"/>
      <c r="Q18" s="211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211"/>
      <c r="AH18" s="211"/>
      <c r="AI18" s="77"/>
      <c r="AJ18" s="77"/>
      <c r="AK18" s="77"/>
      <c r="AL18" s="77"/>
      <c r="AM18" s="77"/>
      <c r="AN18" s="84"/>
      <c r="AO18" s="82"/>
      <c r="AP18" s="287"/>
      <c r="AQ18" s="287"/>
      <c r="AR18" s="280"/>
      <c r="AS18" s="287"/>
      <c r="AT18" s="287"/>
      <c r="AU18" s="287"/>
      <c r="AV18" s="287"/>
      <c r="AW18" s="287"/>
      <c r="AX18" s="287"/>
      <c r="AY18" s="287"/>
      <c r="AZ18" s="287"/>
      <c r="BA18" s="287"/>
      <c r="BB18" s="287"/>
      <c r="BC18" s="287"/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94"/>
      <c r="BV18" s="94"/>
      <c r="BW18" s="82"/>
      <c r="BX18" s="82"/>
      <c r="BY18" s="54"/>
      <c r="BZ18" s="54"/>
      <c r="CA18" s="91"/>
      <c r="CB18" s="91"/>
      <c r="CC18" s="91"/>
      <c r="CD18" s="91"/>
      <c r="CE18" s="91"/>
      <c r="CF18" s="91"/>
      <c r="CG18" s="91"/>
      <c r="CH18" s="91"/>
      <c r="CI18" s="91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</row>
    <row r="19" spans="1:107" ht="21" customHeight="1">
      <c r="A19" s="174" t="s">
        <v>13</v>
      </c>
      <c r="B19" s="79" t="s">
        <v>8</v>
      </c>
      <c r="C19" s="78">
        <f>SUM(D19:G19)</f>
        <v>772</v>
      </c>
      <c r="D19" s="77">
        <v>181</v>
      </c>
      <c r="E19" s="77">
        <v>196</v>
      </c>
      <c r="F19" s="77">
        <v>200</v>
      </c>
      <c r="G19" s="77">
        <v>195</v>
      </c>
      <c r="H19" s="77">
        <v>101</v>
      </c>
      <c r="I19" s="77">
        <v>106</v>
      </c>
      <c r="J19" s="77">
        <v>171</v>
      </c>
      <c r="K19" s="77">
        <v>119</v>
      </c>
      <c r="L19" s="77">
        <v>32</v>
      </c>
      <c r="M19" s="77">
        <v>40</v>
      </c>
      <c r="N19" s="77">
        <v>40</v>
      </c>
      <c r="O19" s="77">
        <v>40</v>
      </c>
      <c r="P19" s="211">
        <f>SUM(R19,X19)</f>
        <v>107</v>
      </c>
      <c r="Q19" s="211"/>
      <c r="R19" s="77">
        <f>SUM(S19:W19)</f>
        <v>60</v>
      </c>
      <c r="S19" s="77">
        <v>1</v>
      </c>
      <c r="T19" s="77">
        <v>11</v>
      </c>
      <c r="U19" s="77">
        <v>23</v>
      </c>
      <c r="V19" s="77">
        <v>17</v>
      </c>
      <c r="W19" s="77">
        <v>8</v>
      </c>
      <c r="X19" s="77">
        <v>47</v>
      </c>
      <c r="Y19" s="77">
        <f>SUM(AA19,AG19)</f>
        <v>53</v>
      </c>
      <c r="Z19" s="77"/>
      <c r="AA19" s="77">
        <f>SUM(AB19:AF19)</f>
        <v>53</v>
      </c>
      <c r="AB19" s="77">
        <v>28</v>
      </c>
      <c r="AC19" s="77">
        <v>11</v>
      </c>
      <c r="AD19" s="77" t="s">
        <v>215</v>
      </c>
      <c r="AE19" s="77">
        <v>11</v>
      </c>
      <c r="AF19" s="77">
        <v>3</v>
      </c>
      <c r="AG19" s="211" t="s">
        <v>215</v>
      </c>
      <c r="AH19" s="211"/>
      <c r="AI19" s="77" t="s">
        <v>215</v>
      </c>
      <c r="AJ19" s="77" t="s">
        <v>215</v>
      </c>
      <c r="AK19" s="77" t="s">
        <v>215</v>
      </c>
      <c r="AL19" s="77" t="s">
        <v>215</v>
      </c>
      <c r="AM19" s="77" t="s">
        <v>215</v>
      </c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54"/>
      <c r="BV19" s="54"/>
      <c r="BW19" s="82"/>
      <c r="BX19" s="82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</row>
    <row r="20" spans="1:107" ht="21" customHeight="1">
      <c r="A20" s="174"/>
      <c r="B20" s="79" t="s">
        <v>9</v>
      </c>
      <c r="C20" s="78">
        <f>SUM(D20:G20)</f>
        <v>24</v>
      </c>
      <c r="D20" s="77">
        <v>24</v>
      </c>
      <c r="E20" s="77" t="s">
        <v>215</v>
      </c>
      <c r="F20" s="77" t="s">
        <v>215</v>
      </c>
      <c r="G20" s="77" t="s">
        <v>215</v>
      </c>
      <c r="H20" s="77">
        <v>20</v>
      </c>
      <c r="I20" s="77" t="s">
        <v>215</v>
      </c>
      <c r="J20" s="77">
        <v>1</v>
      </c>
      <c r="K20" s="77">
        <v>1</v>
      </c>
      <c r="L20" s="77">
        <v>8</v>
      </c>
      <c r="M20" s="77" t="s">
        <v>215</v>
      </c>
      <c r="N20" s="77" t="s">
        <v>215</v>
      </c>
      <c r="O20" s="77" t="s">
        <v>215</v>
      </c>
      <c r="P20" s="211">
        <f>SUM(R20,X20)</f>
        <v>3</v>
      </c>
      <c r="Q20" s="211"/>
      <c r="R20" s="77" t="s">
        <v>215</v>
      </c>
      <c r="S20" s="77" t="s">
        <v>215</v>
      </c>
      <c r="T20" s="77" t="s">
        <v>215</v>
      </c>
      <c r="U20" s="77" t="s">
        <v>215</v>
      </c>
      <c r="V20" s="77" t="s">
        <v>215</v>
      </c>
      <c r="W20" s="77" t="s">
        <v>215</v>
      </c>
      <c r="X20" s="77">
        <v>3</v>
      </c>
      <c r="Y20" s="77">
        <f>SUM(AA20,AG20)</f>
        <v>16</v>
      </c>
      <c r="Z20" s="77"/>
      <c r="AA20" s="77">
        <f>SUM(AB20:AF20)</f>
        <v>16</v>
      </c>
      <c r="AB20" s="77">
        <v>9</v>
      </c>
      <c r="AC20" s="77">
        <v>1</v>
      </c>
      <c r="AD20" s="77">
        <v>2</v>
      </c>
      <c r="AE20" s="77">
        <v>1</v>
      </c>
      <c r="AF20" s="77">
        <v>3</v>
      </c>
      <c r="AG20" s="211" t="s">
        <v>215</v>
      </c>
      <c r="AH20" s="211"/>
      <c r="AI20" s="77" t="s">
        <v>215</v>
      </c>
      <c r="AJ20" s="77" t="s">
        <v>215</v>
      </c>
      <c r="AK20" s="77" t="s">
        <v>215</v>
      </c>
      <c r="AL20" s="77" t="s">
        <v>215</v>
      </c>
      <c r="AM20" s="77" t="s">
        <v>215</v>
      </c>
      <c r="AN20" s="82"/>
      <c r="AO20" s="82"/>
      <c r="AP20" s="82"/>
      <c r="AQ20" s="82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2"/>
      <c r="BX20" s="82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</row>
    <row r="21" spans="1:107" ht="21" customHeight="1">
      <c r="A21" s="16"/>
      <c r="B21" s="79"/>
      <c r="C21" s="78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211"/>
      <c r="Q21" s="211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211"/>
      <c r="AH21" s="211"/>
      <c r="AI21" s="77"/>
      <c r="AJ21" s="77"/>
      <c r="AK21" s="77"/>
      <c r="AL21" s="77"/>
      <c r="AM21" s="77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</row>
    <row r="22" spans="1:107" ht="21" customHeight="1">
      <c r="A22" s="174" t="s">
        <v>74</v>
      </c>
      <c r="B22" s="79" t="s">
        <v>8</v>
      </c>
      <c r="C22" s="78">
        <f>SUM(D22:G22)</f>
        <v>470</v>
      </c>
      <c r="D22" s="77" t="s">
        <v>215</v>
      </c>
      <c r="E22" s="77" t="s">
        <v>215</v>
      </c>
      <c r="F22" s="77">
        <v>255</v>
      </c>
      <c r="G22" s="77">
        <v>215</v>
      </c>
      <c r="H22" s="77" t="s">
        <v>215</v>
      </c>
      <c r="I22" s="77" t="s">
        <v>215</v>
      </c>
      <c r="J22" s="77">
        <v>83</v>
      </c>
      <c r="K22" s="77">
        <v>57</v>
      </c>
      <c r="L22" s="77" t="s">
        <v>215</v>
      </c>
      <c r="M22" s="77" t="s">
        <v>215</v>
      </c>
      <c r="N22" s="77">
        <v>55</v>
      </c>
      <c r="O22" s="77">
        <v>47</v>
      </c>
      <c r="P22" s="211">
        <f>SUM(R22,X22)</f>
        <v>44</v>
      </c>
      <c r="Q22" s="211"/>
      <c r="R22" s="77">
        <f>SUM(S22:W22)</f>
        <v>28</v>
      </c>
      <c r="S22" s="77">
        <v>1</v>
      </c>
      <c r="T22" s="77">
        <v>9</v>
      </c>
      <c r="U22" s="77">
        <v>10</v>
      </c>
      <c r="V22" s="77">
        <v>8</v>
      </c>
      <c r="W22" s="77" t="s">
        <v>215</v>
      </c>
      <c r="X22" s="77">
        <v>16</v>
      </c>
      <c r="Y22" s="77">
        <f>SUM(AA22,AG22)</f>
        <v>4</v>
      </c>
      <c r="Z22" s="77"/>
      <c r="AA22" s="77">
        <f>SUM(AB22:AF22)</f>
        <v>4</v>
      </c>
      <c r="AB22" s="77">
        <v>1</v>
      </c>
      <c r="AC22" s="77" t="s">
        <v>215</v>
      </c>
      <c r="AD22" s="77" t="s">
        <v>215</v>
      </c>
      <c r="AE22" s="77">
        <v>3</v>
      </c>
      <c r="AF22" s="77" t="s">
        <v>215</v>
      </c>
      <c r="AG22" s="211" t="s">
        <v>215</v>
      </c>
      <c r="AH22" s="211"/>
      <c r="AI22" s="77" t="s">
        <v>215</v>
      </c>
      <c r="AJ22" s="77" t="s">
        <v>215</v>
      </c>
      <c r="AK22" s="77" t="s">
        <v>215</v>
      </c>
      <c r="AL22" s="77" t="s">
        <v>215</v>
      </c>
      <c r="AM22" s="77" t="s">
        <v>215</v>
      </c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</row>
    <row r="23" spans="1:107" ht="21" customHeight="1">
      <c r="A23" s="174"/>
      <c r="B23" s="79" t="s">
        <v>9</v>
      </c>
      <c r="C23" s="78">
        <f>SUM(D23:G23)</f>
        <v>1</v>
      </c>
      <c r="D23" s="77" t="s">
        <v>215</v>
      </c>
      <c r="E23" s="77" t="s">
        <v>215</v>
      </c>
      <c r="F23" s="77">
        <v>1</v>
      </c>
      <c r="G23" s="77" t="s">
        <v>215</v>
      </c>
      <c r="H23" s="77" t="s">
        <v>215</v>
      </c>
      <c r="I23" s="77" t="s">
        <v>215</v>
      </c>
      <c r="J23" s="77">
        <v>1</v>
      </c>
      <c r="K23" s="77" t="s">
        <v>215</v>
      </c>
      <c r="L23" s="77" t="s">
        <v>215</v>
      </c>
      <c r="M23" s="77" t="s">
        <v>215</v>
      </c>
      <c r="N23" s="77">
        <v>1</v>
      </c>
      <c r="O23" s="77" t="s">
        <v>215</v>
      </c>
      <c r="P23" s="211" t="s">
        <v>215</v>
      </c>
      <c r="Q23" s="211"/>
      <c r="R23" s="77" t="s">
        <v>215</v>
      </c>
      <c r="S23" s="77" t="s">
        <v>215</v>
      </c>
      <c r="T23" s="77" t="s">
        <v>215</v>
      </c>
      <c r="U23" s="77" t="s">
        <v>215</v>
      </c>
      <c r="V23" s="77" t="s">
        <v>215</v>
      </c>
      <c r="W23" s="77" t="s">
        <v>215</v>
      </c>
      <c r="X23" s="77" t="s">
        <v>215</v>
      </c>
      <c r="Y23" s="77">
        <f>SUM(AA23,AG23)</f>
        <v>5</v>
      </c>
      <c r="Z23" s="77"/>
      <c r="AA23" s="77">
        <f>SUM(AB23:AF23)</f>
        <v>5</v>
      </c>
      <c r="AB23" s="77">
        <v>1</v>
      </c>
      <c r="AC23" s="77">
        <v>1</v>
      </c>
      <c r="AD23" s="77" t="s">
        <v>215</v>
      </c>
      <c r="AE23" s="77" t="s">
        <v>215</v>
      </c>
      <c r="AF23" s="77">
        <v>3</v>
      </c>
      <c r="AG23" s="211" t="s">
        <v>215</v>
      </c>
      <c r="AH23" s="211"/>
      <c r="AI23" s="77" t="s">
        <v>215</v>
      </c>
      <c r="AJ23" s="77" t="s">
        <v>215</v>
      </c>
      <c r="AK23" s="77" t="s">
        <v>215</v>
      </c>
      <c r="AL23" s="77" t="s">
        <v>215</v>
      </c>
      <c r="AM23" s="77" t="s">
        <v>215</v>
      </c>
      <c r="AN23" s="82"/>
      <c r="AO23" s="82"/>
      <c r="AP23" s="82"/>
      <c r="AQ23" s="82"/>
      <c r="AR23" s="82" t="s">
        <v>582</v>
      </c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</row>
    <row r="24" spans="1:107" ht="21" customHeight="1">
      <c r="A24" s="97"/>
      <c r="B24" s="98"/>
      <c r="C24" s="98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287"/>
      <c r="Q24" s="28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287"/>
      <c r="AH24" s="287"/>
      <c r="AI24" s="97"/>
      <c r="AJ24" s="97"/>
      <c r="AK24" s="97"/>
      <c r="AL24" s="97"/>
      <c r="AM24" s="97"/>
      <c r="AN24" s="84"/>
      <c r="AO24" s="84"/>
      <c r="AP24" s="84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</row>
    <row r="25" spans="1:107" ht="21" customHeight="1">
      <c r="A25" s="82" t="s">
        <v>252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193" t="s">
        <v>561</v>
      </c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8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8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</row>
    <row r="26" spans="1:107" ht="21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</row>
    <row r="27" spans="1:107" ht="18" customHeight="1">
      <c r="A27" s="177" t="s">
        <v>537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82"/>
      <c r="AL27" s="285" t="s">
        <v>580</v>
      </c>
      <c r="AM27" s="285"/>
      <c r="AN27" s="285"/>
      <c r="AO27" s="285"/>
      <c r="AP27" s="285"/>
      <c r="AQ27" s="285"/>
      <c r="AR27" s="285"/>
      <c r="AS27" s="285"/>
      <c r="AT27" s="285"/>
      <c r="AU27" s="285"/>
      <c r="AV27" s="285"/>
      <c r="AW27" s="285"/>
      <c r="AX27" s="285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154"/>
      <c r="BN27" s="154"/>
      <c r="BO27" s="154"/>
      <c r="BP27" s="154"/>
      <c r="BQ27" s="99"/>
      <c r="BR27" s="99"/>
      <c r="BS27" s="99"/>
      <c r="BT27" s="99"/>
      <c r="BU27" s="99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</row>
    <row r="28" spans="1:107" ht="21" customHeight="1" thickBo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</row>
    <row r="29" spans="1:107" ht="21" customHeight="1">
      <c r="A29" s="193" t="s">
        <v>538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82"/>
      <c r="AL29" s="290" t="s">
        <v>562</v>
      </c>
      <c r="AM29" s="266"/>
      <c r="AN29" s="265" t="s">
        <v>490</v>
      </c>
      <c r="AO29" s="290"/>
      <c r="AP29" s="290"/>
      <c r="AQ29" s="290"/>
      <c r="AR29" s="290"/>
      <c r="AS29" s="290"/>
      <c r="AT29" s="266"/>
      <c r="AU29" s="358" t="s">
        <v>183</v>
      </c>
      <c r="AV29" s="359"/>
      <c r="AW29" s="265" t="s">
        <v>170</v>
      </c>
      <c r="AX29" s="266"/>
      <c r="AY29" s="265" t="s">
        <v>564</v>
      </c>
      <c r="AZ29" s="266"/>
      <c r="BA29" s="276" t="s">
        <v>563</v>
      </c>
      <c r="BB29" s="282"/>
      <c r="BC29" s="282"/>
      <c r="BD29" s="291"/>
      <c r="BE29" s="265" t="s">
        <v>565</v>
      </c>
      <c r="BF29" s="266"/>
      <c r="BG29" s="265" t="s">
        <v>566</v>
      </c>
      <c r="BH29" s="266"/>
      <c r="BI29" s="358" t="s">
        <v>567</v>
      </c>
      <c r="BJ29" s="359"/>
      <c r="BK29" s="265" t="s">
        <v>169</v>
      </c>
      <c r="BL29" s="290"/>
      <c r="BM29" s="84"/>
      <c r="BN29" s="8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8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</row>
    <row r="30" spans="1:107" ht="21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252"/>
      <c r="AM30" s="253"/>
      <c r="AN30" s="357"/>
      <c r="AO30" s="252"/>
      <c r="AP30" s="252"/>
      <c r="AQ30" s="252"/>
      <c r="AR30" s="252"/>
      <c r="AS30" s="252"/>
      <c r="AT30" s="253"/>
      <c r="AU30" s="360"/>
      <c r="AV30" s="361"/>
      <c r="AW30" s="357"/>
      <c r="AX30" s="253"/>
      <c r="AY30" s="357"/>
      <c r="AZ30" s="253"/>
      <c r="BA30" s="283" t="s">
        <v>111</v>
      </c>
      <c r="BB30" s="284"/>
      <c r="BC30" s="283" t="s">
        <v>192</v>
      </c>
      <c r="BD30" s="284"/>
      <c r="BE30" s="357"/>
      <c r="BF30" s="253"/>
      <c r="BG30" s="357"/>
      <c r="BH30" s="253"/>
      <c r="BI30" s="360"/>
      <c r="BJ30" s="361"/>
      <c r="BK30" s="357"/>
      <c r="BL30" s="252"/>
      <c r="BM30" s="84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</row>
    <row r="31" spans="1:107" ht="21" customHeight="1" thickBot="1">
      <c r="A31" s="285" t="s">
        <v>539</v>
      </c>
      <c r="B31" s="285"/>
      <c r="C31" s="285"/>
      <c r="D31" s="285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82"/>
      <c r="AL31" s="252"/>
      <c r="AM31" s="253"/>
      <c r="AN31" s="267"/>
      <c r="AO31" s="294"/>
      <c r="AP31" s="294"/>
      <c r="AQ31" s="294"/>
      <c r="AR31" s="294"/>
      <c r="AS31" s="294"/>
      <c r="AT31" s="268"/>
      <c r="AU31" s="362"/>
      <c r="AV31" s="363"/>
      <c r="AW31" s="267"/>
      <c r="AX31" s="268"/>
      <c r="AY31" s="267"/>
      <c r="AZ31" s="268"/>
      <c r="BA31" s="267"/>
      <c r="BB31" s="268"/>
      <c r="BC31" s="267"/>
      <c r="BD31" s="268"/>
      <c r="BE31" s="267"/>
      <c r="BF31" s="268"/>
      <c r="BG31" s="267"/>
      <c r="BH31" s="268"/>
      <c r="BI31" s="362"/>
      <c r="BJ31" s="363"/>
      <c r="BK31" s="267"/>
      <c r="BL31" s="294"/>
      <c r="BM31" s="84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</row>
    <row r="32" spans="1:107" ht="21" customHeight="1">
      <c r="A32" s="261" t="s">
        <v>542</v>
      </c>
      <c r="B32" s="305"/>
      <c r="C32" s="305"/>
      <c r="D32" s="305" t="s">
        <v>490</v>
      </c>
      <c r="E32" s="305"/>
      <c r="F32" s="305"/>
      <c r="G32" s="305"/>
      <c r="H32" s="305"/>
      <c r="I32" s="305"/>
      <c r="J32" s="305"/>
      <c r="K32" s="305"/>
      <c r="L32" s="305"/>
      <c r="M32" s="305" t="s">
        <v>549</v>
      </c>
      <c r="N32" s="305"/>
      <c r="O32" s="305"/>
      <c r="P32" s="305"/>
      <c r="Q32" s="305"/>
      <c r="R32" s="305"/>
      <c r="S32" s="305"/>
      <c r="T32" s="305"/>
      <c r="U32" s="305"/>
      <c r="V32" s="305"/>
      <c r="W32" s="305"/>
      <c r="X32" s="305"/>
      <c r="Y32" s="305"/>
      <c r="Z32" s="305" t="s">
        <v>550</v>
      </c>
      <c r="AA32" s="305"/>
      <c r="AB32" s="305"/>
      <c r="AC32" s="305"/>
      <c r="AD32" s="305"/>
      <c r="AE32" s="305"/>
      <c r="AF32" s="305"/>
      <c r="AG32" s="305"/>
      <c r="AH32" s="305"/>
      <c r="AI32" s="305"/>
      <c r="AJ32" s="259"/>
      <c r="AK32" s="82"/>
      <c r="AL32" s="294"/>
      <c r="AM32" s="268"/>
      <c r="AN32" s="238" t="s">
        <v>7</v>
      </c>
      <c r="AO32" s="355"/>
      <c r="AP32" s="238" t="s">
        <v>8</v>
      </c>
      <c r="AQ32" s="355"/>
      <c r="AR32" s="238" t="s">
        <v>9</v>
      </c>
      <c r="AS32" s="356"/>
      <c r="AT32" s="355"/>
      <c r="AU32" s="24" t="s">
        <v>8</v>
      </c>
      <c r="AV32" s="24" t="s">
        <v>9</v>
      </c>
      <c r="AW32" s="24" t="s">
        <v>8</v>
      </c>
      <c r="AX32" s="24" t="s">
        <v>9</v>
      </c>
      <c r="AY32" s="24" t="s">
        <v>8</v>
      </c>
      <c r="AZ32" s="24" t="s">
        <v>9</v>
      </c>
      <c r="BA32" s="24" t="s">
        <v>8</v>
      </c>
      <c r="BB32" s="24" t="s">
        <v>9</v>
      </c>
      <c r="BC32" s="24" t="s">
        <v>8</v>
      </c>
      <c r="BD32" s="24" t="s">
        <v>9</v>
      </c>
      <c r="BE32" s="24" t="s">
        <v>8</v>
      </c>
      <c r="BF32" s="24" t="s">
        <v>9</v>
      </c>
      <c r="BG32" s="24" t="s">
        <v>8</v>
      </c>
      <c r="BH32" s="24" t="s">
        <v>9</v>
      </c>
      <c r="BI32" s="24" t="s">
        <v>8</v>
      </c>
      <c r="BJ32" s="24" t="s">
        <v>9</v>
      </c>
      <c r="BK32" s="24" t="s">
        <v>8</v>
      </c>
      <c r="BL32" s="25" t="s">
        <v>9</v>
      </c>
      <c r="BM32" s="84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</row>
    <row r="33" spans="1:107" ht="21" customHeight="1">
      <c r="A33" s="215"/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 t="s">
        <v>547</v>
      </c>
      <c r="N33" s="297"/>
      <c r="O33" s="297"/>
      <c r="P33" s="297"/>
      <c r="Q33" s="297"/>
      <c r="R33" s="297" t="s">
        <v>494</v>
      </c>
      <c r="S33" s="297"/>
      <c r="T33" s="297"/>
      <c r="U33" s="297"/>
      <c r="V33" s="297" t="s">
        <v>548</v>
      </c>
      <c r="W33" s="297"/>
      <c r="X33" s="297"/>
      <c r="Y33" s="297"/>
      <c r="Z33" s="297" t="s">
        <v>547</v>
      </c>
      <c r="AA33" s="297"/>
      <c r="AB33" s="297"/>
      <c r="AC33" s="297"/>
      <c r="AD33" s="297" t="s">
        <v>494</v>
      </c>
      <c r="AE33" s="297"/>
      <c r="AF33" s="297"/>
      <c r="AG33" s="297"/>
      <c r="AH33" s="297" t="s">
        <v>340</v>
      </c>
      <c r="AI33" s="297"/>
      <c r="AJ33" s="214"/>
      <c r="AK33" s="82"/>
      <c r="AL33" s="82"/>
      <c r="AM33" s="82"/>
      <c r="AN33" s="278"/>
      <c r="AO33" s="222"/>
      <c r="AP33" s="222"/>
      <c r="AQ33" s="222"/>
      <c r="AR33" s="222"/>
      <c r="AS33" s="222"/>
      <c r="AT33" s="222"/>
      <c r="AU33" s="82"/>
      <c r="AV33" s="82"/>
      <c r="AW33" s="82"/>
      <c r="AX33" s="82"/>
      <c r="AY33" s="82"/>
      <c r="AZ33" s="82"/>
      <c r="BA33" s="100"/>
      <c r="BB33" s="100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</row>
    <row r="34" spans="1:107" ht="21" customHeight="1">
      <c r="A34" s="215"/>
      <c r="B34" s="297"/>
      <c r="C34" s="297"/>
      <c r="D34" s="297" t="s">
        <v>7</v>
      </c>
      <c r="E34" s="297"/>
      <c r="F34" s="297"/>
      <c r="G34" s="297" t="s">
        <v>8</v>
      </c>
      <c r="H34" s="297"/>
      <c r="I34" s="297"/>
      <c r="J34" s="297" t="s">
        <v>9</v>
      </c>
      <c r="K34" s="297"/>
      <c r="L34" s="297"/>
      <c r="M34" s="297" t="s">
        <v>8</v>
      </c>
      <c r="N34" s="297"/>
      <c r="O34" s="297"/>
      <c r="P34" s="297" t="s">
        <v>9</v>
      </c>
      <c r="Q34" s="297"/>
      <c r="R34" s="297" t="s">
        <v>8</v>
      </c>
      <c r="S34" s="297"/>
      <c r="T34" s="297"/>
      <c r="U34" s="63" t="s">
        <v>9</v>
      </c>
      <c r="V34" s="297" t="s">
        <v>8</v>
      </c>
      <c r="W34" s="297"/>
      <c r="X34" s="297" t="s">
        <v>9</v>
      </c>
      <c r="Y34" s="297"/>
      <c r="Z34" s="297" t="s">
        <v>8</v>
      </c>
      <c r="AA34" s="297"/>
      <c r="AB34" s="297" t="s">
        <v>9</v>
      </c>
      <c r="AC34" s="297"/>
      <c r="AD34" s="297" t="s">
        <v>8</v>
      </c>
      <c r="AE34" s="297"/>
      <c r="AF34" s="297" t="s">
        <v>9</v>
      </c>
      <c r="AG34" s="297"/>
      <c r="AH34" s="297" t="s">
        <v>8</v>
      </c>
      <c r="AI34" s="297"/>
      <c r="AJ34" s="45" t="s">
        <v>9</v>
      </c>
      <c r="AK34" s="82"/>
      <c r="AL34" s="401" t="s">
        <v>171</v>
      </c>
      <c r="AM34" s="34" t="s">
        <v>7</v>
      </c>
      <c r="AN34" s="175">
        <f>SUM(AP34:AT34)</f>
        <v>10438</v>
      </c>
      <c r="AO34" s="176"/>
      <c r="AP34" s="176">
        <f>SUM(AU34,AW34,AY34,BA34,BC34,BE34,BG34,BI34,BK34)</f>
        <v>9007</v>
      </c>
      <c r="AQ34" s="176"/>
      <c r="AR34" s="170">
        <f>SUM(AV34,AX34,AZ34,BB34,BD34,BF34,BH34,BJ34,BL34)</f>
        <v>1431</v>
      </c>
      <c r="AS34" s="170"/>
      <c r="AT34" s="170"/>
      <c r="AU34" s="92">
        <f aca="true" t="shared" si="2" ref="AU34:AZ34">SUM(AU35:AU37)</f>
        <v>1224</v>
      </c>
      <c r="AV34" s="92">
        <f t="shared" si="2"/>
        <v>98</v>
      </c>
      <c r="AW34" s="92">
        <f t="shared" si="2"/>
        <v>340</v>
      </c>
      <c r="AX34" s="92">
        <f t="shared" si="2"/>
        <v>417</v>
      </c>
      <c r="AY34" s="164">
        <f t="shared" si="2"/>
        <v>247</v>
      </c>
      <c r="AZ34" s="92">
        <f t="shared" si="2"/>
        <v>41</v>
      </c>
      <c r="BA34" s="92" t="s">
        <v>481</v>
      </c>
      <c r="BB34" s="92" t="s">
        <v>568</v>
      </c>
      <c r="BC34" s="92">
        <f aca="true" t="shared" si="3" ref="BC34:BL34">SUM(BC35:BC37)</f>
        <v>987</v>
      </c>
      <c r="BD34" s="92">
        <f t="shared" si="3"/>
        <v>108</v>
      </c>
      <c r="BE34" s="92">
        <f t="shared" si="3"/>
        <v>626</v>
      </c>
      <c r="BF34" s="92">
        <f t="shared" si="3"/>
        <v>449</v>
      </c>
      <c r="BG34" s="92">
        <f t="shared" si="3"/>
        <v>4104</v>
      </c>
      <c r="BH34" s="92">
        <f t="shared" si="3"/>
        <v>54</v>
      </c>
      <c r="BI34" s="92">
        <f t="shared" si="3"/>
        <v>346</v>
      </c>
      <c r="BJ34" s="92">
        <f t="shared" si="3"/>
        <v>231</v>
      </c>
      <c r="BK34" s="92">
        <f t="shared" si="3"/>
        <v>1133</v>
      </c>
      <c r="BL34" s="92">
        <f t="shared" si="3"/>
        <v>33</v>
      </c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</row>
    <row r="35" spans="1:107" ht="21" customHeight="1">
      <c r="A35" s="222"/>
      <c r="B35" s="222"/>
      <c r="C35" s="222"/>
      <c r="D35" s="278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222"/>
      <c r="T35" s="222"/>
      <c r="U35" s="8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82"/>
      <c r="AK35" s="82"/>
      <c r="AL35" s="401"/>
      <c r="AM35" s="34" t="s">
        <v>13</v>
      </c>
      <c r="AN35" s="175">
        <f>SUM(AP35:AT35)</f>
        <v>3943</v>
      </c>
      <c r="AO35" s="176"/>
      <c r="AP35" s="176">
        <f>SUM(AU35,AW35,AY35,BA35,BC35,BE35,BG35,BI35,BK35)</f>
        <v>3237</v>
      </c>
      <c r="AQ35" s="176"/>
      <c r="AR35" s="170">
        <f>SUM(AV35,AX35,AZ35,BB35,BD35,BF35,BH35,BJ35,BL35)</f>
        <v>706</v>
      </c>
      <c r="AS35" s="170"/>
      <c r="AT35" s="170"/>
      <c r="AU35" s="92">
        <v>1224</v>
      </c>
      <c r="AV35" s="92">
        <v>98</v>
      </c>
      <c r="AW35" s="92">
        <v>340</v>
      </c>
      <c r="AX35" s="92">
        <v>417</v>
      </c>
      <c r="AY35" s="92">
        <v>247</v>
      </c>
      <c r="AZ35" s="92">
        <v>41</v>
      </c>
      <c r="BA35" s="92" t="s">
        <v>551</v>
      </c>
      <c r="BB35" s="92" t="s">
        <v>568</v>
      </c>
      <c r="BC35" s="92">
        <v>458</v>
      </c>
      <c r="BD35" s="92">
        <v>31</v>
      </c>
      <c r="BE35" s="92">
        <v>116</v>
      </c>
      <c r="BF35" s="92">
        <v>106</v>
      </c>
      <c r="BG35" s="92">
        <v>852</v>
      </c>
      <c r="BH35" s="92">
        <v>13</v>
      </c>
      <c r="BI35" s="92" t="s">
        <v>568</v>
      </c>
      <c r="BJ35" s="92" t="s">
        <v>568</v>
      </c>
      <c r="BK35" s="92" t="s">
        <v>486</v>
      </c>
      <c r="BL35" s="92" t="s">
        <v>551</v>
      </c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</row>
    <row r="36" spans="1:107" ht="21" customHeight="1">
      <c r="A36" s="368" t="s">
        <v>273</v>
      </c>
      <c r="B36" s="368"/>
      <c r="C36" s="369"/>
      <c r="D36" s="375">
        <f>SUM(D38,D46)</f>
        <v>2553</v>
      </c>
      <c r="E36" s="376"/>
      <c r="F36" s="376"/>
      <c r="G36" s="374">
        <f>SUM(G38,G46)</f>
        <v>2279</v>
      </c>
      <c r="H36" s="374"/>
      <c r="I36" s="374"/>
      <c r="J36" s="374">
        <f>SUM(J38,J46)</f>
        <v>274</v>
      </c>
      <c r="K36" s="374"/>
      <c r="L36" s="374"/>
      <c r="M36" s="374">
        <f>SUM(M38,M46)</f>
        <v>1140</v>
      </c>
      <c r="N36" s="374"/>
      <c r="O36" s="374"/>
      <c r="P36" s="374">
        <f>SUM(P38,P46)</f>
        <v>66</v>
      </c>
      <c r="Q36" s="374"/>
      <c r="R36" s="374">
        <f>SUM(R38,R46)</f>
        <v>112</v>
      </c>
      <c r="S36" s="374"/>
      <c r="T36" s="374"/>
      <c r="U36" s="132">
        <f>SUM(U38,U46)</f>
        <v>3</v>
      </c>
      <c r="V36" s="374">
        <f>SUM(V38,V46)</f>
        <v>683</v>
      </c>
      <c r="W36" s="374"/>
      <c r="X36" s="374">
        <f>SUM(X38,X46)</f>
        <v>81</v>
      </c>
      <c r="Y36" s="374"/>
      <c r="Z36" s="374">
        <f>SUM(Z38,Z46)</f>
        <v>98</v>
      </c>
      <c r="AA36" s="374"/>
      <c r="AB36" s="374">
        <f>SUM(AB38,AB46)</f>
        <v>32</v>
      </c>
      <c r="AC36" s="374"/>
      <c r="AD36" s="374">
        <f>SUM(AD38,AD46)</f>
        <v>64</v>
      </c>
      <c r="AE36" s="374"/>
      <c r="AF36" s="374">
        <f>SUM(AF38,AF46)</f>
        <v>3</v>
      </c>
      <c r="AG36" s="374"/>
      <c r="AH36" s="374">
        <f>SUM(AH38,AH46)</f>
        <v>182</v>
      </c>
      <c r="AI36" s="374"/>
      <c r="AJ36" s="132">
        <f>SUM(AJ38,AJ46)</f>
        <v>89</v>
      </c>
      <c r="AK36" s="82"/>
      <c r="AL36" s="401"/>
      <c r="AM36" s="34" t="s">
        <v>14</v>
      </c>
      <c r="AN36" s="175">
        <f>SUM(AP36:AT36)</f>
        <v>577</v>
      </c>
      <c r="AO36" s="176"/>
      <c r="AP36" s="176">
        <f>SUM(AU36,AW36,AY36,BA36,BC36,BE36,BG36,BI36,BK36)</f>
        <v>346</v>
      </c>
      <c r="AQ36" s="176"/>
      <c r="AR36" s="170">
        <f>SUM(AV36,AX36,AZ36,BB36,BD36,BF36,BH36,BJ36,BL36)</f>
        <v>231</v>
      </c>
      <c r="AS36" s="170"/>
      <c r="AT36" s="170"/>
      <c r="AU36" s="92" t="s">
        <v>481</v>
      </c>
      <c r="AV36" s="92" t="s">
        <v>481</v>
      </c>
      <c r="AW36" s="92" t="s">
        <v>568</v>
      </c>
      <c r="AX36" s="92" t="s">
        <v>486</v>
      </c>
      <c r="AY36" s="92" t="s">
        <v>215</v>
      </c>
      <c r="AZ36" s="92" t="s">
        <v>215</v>
      </c>
      <c r="BA36" s="92" t="s">
        <v>551</v>
      </c>
      <c r="BB36" s="92" t="s">
        <v>480</v>
      </c>
      <c r="BC36" s="92" t="s">
        <v>479</v>
      </c>
      <c r="BD36" s="92" t="s">
        <v>480</v>
      </c>
      <c r="BE36" s="92" t="s">
        <v>551</v>
      </c>
      <c r="BF36" s="92" t="s">
        <v>491</v>
      </c>
      <c r="BG36" s="92" t="s">
        <v>491</v>
      </c>
      <c r="BH36" s="92" t="s">
        <v>482</v>
      </c>
      <c r="BI36" s="92">
        <v>346</v>
      </c>
      <c r="BJ36" s="92">
        <v>231</v>
      </c>
      <c r="BK36" s="92" t="s">
        <v>491</v>
      </c>
      <c r="BL36" s="92" t="s">
        <v>480</v>
      </c>
      <c r="BM36" s="82"/>
      <c r="BN36" s="8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8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</row>
    <row r="37" spans="1:107" ht="21" customHeight="1">
      <c r="A37" s="149"/>
      <c r="B37" s="370"/>
      <c r="C37" s="370"/>
      <c r="D37" s="377"/>
      <c r="E37" s="378"/>
      <c r="F37" s="378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147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147"/>
      <c r="AK37" s="82"/>
      <c r="AL37" s="401"/>
      <c r="AM37" s="34" t="s">
        <v>74</v>
      </c>
      <c r="AN37" s="175">
        <f>SUM(AP37:AT37)</f>
        <v>5918</v>
      </c>
      <c r="AO37" s="176"/>
      <c r="AP37" s="176">
        <f>SUM(AU37,AW37,AY37,BA37,BC37,BE37,BG37,BI37,BK37)</f>
        <v>5424</v>
      </c>
      <c r="AQ37" s="176"/>
      <c r="AR37" s="170">
        <f>SUM(AV37,AX37,AZ37,BB37,BD37,BF37,BH37,BJ37,BL37)</f>
        <v>494</v>
      </c>
      <c r="AS37" s="170"/>
      <c r="AT37" s="170"/>
      <c r="AU37" s="92" t="s">
        <v>482</v>
      </c>
      <c r="AV37" s="92" t="s">
        <v>482</v>
      </c>
      <c r="AW37" s="92" t="s">
        <v>491</v>
      </c>
      <c r="AX37" s="92" t="s">
        <v>551</v>
      </c>
      <c r="AY37" s="92" t="s">
        <v>551</v>
      </c>
      <c r="AZ37" s="92" t="s">
        <v>551</v>
      </c>
      <c r="BA37" s="92" t="s">
        <v>482</v>
      </c>
      <c r="BB37" s="92" t="s">
        <v>215</v>
      </c>
      <c r="BC37" s="92">
        <v>529</v>
      </c>
      <c r="BD37" s="92">
        <v>77</v>
      </c>
      <c r="BE37" s="92">
        <v>510</v>
      </c>
      <c r="BF37" s="92">
        <v>343</v>
      </c>
      <c r="BG37" s="92">
        <v>3252</v>
      </c>
      <c r="BH37" s="92">
        <v>41</v>
      </c>
      <c r="BI37" s="92" t="s">
        <v>215</v>
      </c>
      <c r="BJ37" s="92" t="s">
        <v>215</v>
      </c>
      <c r="BK37" s="92">
        <v>1133</v>
      </c>
      <c r="BL37" s="92">
        <v>33</v>
      </c>
      <c r="BM37" s="82"/>
      <c r="BN37" s="8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</row>
    <row r="38" spans="1:107" ht="21" customHeight="1">
      <c r="A38" s="372" t="s">
        <v>541</v>
      </c>
      <c r="B38" s="371" t="s">
        <v>7</v>
      </c>
      <c r="C38" s="371"/>
      <c r="D38" s="382">
        <f>SUM(D39:D44)</f>
        <v>1677</v>
      </c>
      <c r="E38" s="380"/>
      <c r="F38" s="380"/>
      <c r="G38" s="380">
        <f>SUM(G39:G44)</f>
        <v>1490</v>
      </c>
      <c r="H38" s="380"/>
      <c r="I38" s="380"/>
      <c r="J38" s="380">
        <f>SUM(J39:J44)</f>
        <v>187</v>
      </c>
      <c r="K38" s="380"/>
      <c r="L38" s="380"/>
      <c r="M38" s="380">
        <f>SUM(M39:M44)</f>
        <v>734</v>
      </c>
      <c r="N38" s="380"/>
      <c r="O38" s="380"/>
      <c r="P38" s="381">
        <f>SUM(P39:Q44)</f>
        <v>43</v>
      </c>
      <c r="Q38" s="381"/>
      <c r="R38" s="380">
        <f>SUM(R39:R44)</f>
        <v>51</v>
      </c>
      <c r="S38" s="380"/>
      <c r="T38" s="380"/>
      <c r="U38" s="131">
        <f>SUM(U39:U44)</f>
        <v>1</v>
      </c>
      <c r="V38" s="381">
        <f>SUM(V39:V44)</f>
        <v>560</v>
      </c>
      <c r="W38" s="381"/>
      <c r="X38" s="381">
        <f>SUM(X39:X44)</f>
        <v>73</v>
      </c>
      <c r="Y38" s="381"/>
      <c r="Z38" s="381">
        <f>SUM(Z39:Z44)</f>
        <v>32</v>
      </c>
      <c r="AA38" s="381"/>
      <c r="AB38" s="381">
        <f>SUM(AB39:AB44)</f>
        <v>17</v>
      </c>
      <c r="AC38" s="381"/>
      <c r="AD38" s="381">
        <f>SUM(AD39:AD44)</f>
        <v>33</v>
      </c>
      <c r="AE38" s="381"/>
      <c r="AF38" s="381">
        <f>SUM(AF39:AF44)</f>
        <v>2</v>
      </c>
      <c r="AG38" s="381"/>
      <c r="AH38" s="381">
        <f>SUM(AH39:AH44)</f>
        <v>80</v>
      </c>
      <c r="AI38" s="381"/>
      <c r="AJ38" s="131">
        <f>SUM(AJ39:AL44)</f>
        <v>51</v>
      </c>
      <c r="AK38" s="82"/>
      <c r="AL38" s="47"/>
      <c r="AM38" s="82"/>
      <c r="AN38" s="175"/>
      <c r="AO38" s="176"/>
      <c r="AP38" s="176"/>
      <c r="AQ38" s="176"/>
      <c r="AR38" s="170"/>
      <c r="AS38" s="170"/>
      <c r="AT38" s="170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82"/>
      <c r="BN38" s="8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</row>
    <row r="39" spans="1:107" ht="21" customHeight="1">
      <c r="A39" s="372"/>
      <c r="B39" s="371" t="s">
        <v>159</v>
      </c>
      <c r="C39" s="371"/>
      <c r="D39" s="382">
        <v>10</v>
      </c>
      <c r="E39" s="380"/>
      <c r="F39" s="380"/>
      <c r="G39" s="381">
        <v>10</v>
      </c>
      <c r="H39" s="381"/>
      <c r="I39" s="381"/>
      <c r="J39" s="381" t="s">
        <v>480</v>
      </c>
      <c r="K39" s="381"/>
      <c r="L39" s="381"/>
      <c r="M39" s="381">
        <v>1</v>
      </c>
      <c r="N39" s="381"/>
      <c r="O39" s="381"/>
      <c r="P39" s="381" t="s">
        <v>551</v>
      </c>
      <c r="Q39" s="381"/>
      <c r="R39" s="381">
        <v>1</v>
      </c>
      <c r="S39" s="381"/>
      <c r="T39" s="381"/>
      <c r="U39" s="131" t="s">
        <v>480</v>
      </c>
      <c r="V39" s="381">
        <v>4</v>
      </c>
      <c r="W39" s="381"/>
      <c r="X39" s="381" t="s">
        <v>551</v>
      </c>
      <c r="Y39" s="381"/>
      <c r="Z39" s="381" t="s">
        <v>491</v>
      </c>
      <c r="AA39" s="381"/>
      <c r="AB39" s="381" t="s">
        <v>491</v>
      </c>
      <c r="AC39" s="381"/>
      <c r="AD39" s="381">
        <v>1</v>
      </c>
      <c r="AE39" s="381"/>
      <c r="AF39" s="381" t="s">
        <v>482</v>
      </c>
      <c r="AG39" s="381"/>
      <c r="AH39" s="381">
        <v>3</v>
      </c>
      <c r="AI39" s="381"/>
      <c r="AJ39" s="131" t="s">
        <v>491</v>
      </c>
      <c r="AK39" s="82"/>
      <c r="AL39" s="401" t="s">
        <v>578</v>
      </c>
      <c r="AM39" s="34" t="s">
        <v>7</v>
      </c>
      <c r="AN39" s="175">
        <f>SUM(AP39:AT39)</f>
        <v>3491</v>
      </c>
      <c r="AO39" s="176"/>
      <c r="AP39" s="176">
        <f>SUM(AU39,AW39,AY39,BA39,BC39,BE39,BG39,BI39,BK39)</f>
        <v>2988</v>
      </c>
      <c r="AQ39" s="176"/>
      <c r="AR39" s="170">
        <f>SUM(AV39,AX39,AZ39,BB39,BD39,BF39,BH39,BJ39,BL39)</f>
        <v>503</v>
      </c>
      <c r="AS39" s="170"/>
      <c r="AT39" s="170"/>
      <c r="AU39" s="92">
        <f aca="true" t="shared" si="4" ref="AU39:AZ39">SUM(AU40:AU42)</f>
        <v>251</v>
      </c>
      <c r="AV39" s="92">
        <f t="shared" si="4"/>
        <v>39</v>
      </c>
      <c r="AW39" s="92">
        <f t="shared" si="4"/>
        <v>127</v>
      </c>
      <c r="AX39" s="92">
        <f t="shared" si="4"/>
        <v>164</v>
      </c>
      <c r="AY39" s="92">
        <f t="shared" si="4"/>
        <v>109</v>
      </c>
      <c r="AZ39" s="92">
        <f t="shared" si="4"/>
        <v>21</v>
      </c>
      <c r="BA39" s="92" t="s">
        <v>215</v>
      </c>
      <c r="BB39" s="92" t="s">
        <v>487</v>
      </c>
      <c r="BC39" s="92">
        <f aca="true" t="shared" si="5" ref="BC39:BL39">SUM(BC40:BC42)</f>
        <v>216</v>
      </c>
      <c r="BD39" s="92">
        <f t="shared" si="5"/>
        <v>27</v>
      </c>
      <c r="BE39" s="92">
        <f t="shared" si="5"/>
        <v>189</v>
      </c>
      <c r="BF39" s="92">
        <f t="shared" si="5"/>
        <v>168</v>
      </c>
      <c r="BG39" s="92">
        <f t="shared" si="5"/>
        <v>1454</v>
      </c>
      <c r="BH39" s="92">
        <f t="shared" si="5"/>
        <v>15</v>
      </c>
      <c r="BI39" s="92">
        <f t="shared" si="5"/>
        <v>85</v>
      </c>
      <c r="BJ39" s="92">
        <f t="shared" si="5"/>
        <v>51</v>
      </c>
      <c r="BK39" s="92">
        <f t="shared" si="5"/>
        <v>557</v>
      </c>
      <c r="BL39" s="92">
        <f t="shared" si="5"/>
        <v>18</v>
      </c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</row>
    <row r="40" spans="1:107" ht="21" customHeight="1">
      <c r="A40" s="372"/>
      <c r="B40" s="371" t="s">
        <v>160</v>
      </c>
      <c r="C40" s="371"/>
      <c r="D40" s="382" t="s">
        <v>480</v>
      </c>
      <c r="E40" s="380"/>
      <c r="F40" s="380"/>
      <c r="G40" s="381" t="s">
        <v>482</v>
      </c>
      <c r="H40" s="381"/>
      <c r="I40" s="381"/>
      <c r="J40" s="381" t="s">
        <v>482</v>
      </c>
      <c r="K40" s="381"/>
      <c r="L40" s="381"/>
      <c r="M40" s="381" t="s">
        <v>491</v>
      </c>
      <c r="N40" s="381"/>
      <c r="O40" s="381"/>
      <c r="P40" s="381" t="s">
        <v>479</v>
      </c>
      <c r="Q40" s="381"/>
      <c r="R40" s="381" t="s">
        <v>479</v>
      </c>
      <c r="S40" s="381"/>
      <c r="T40" s="381"/>
      <c r="U40" s="131" t="s">
        <v>479</v>
      </c>
      <c r="V40" s="381" t="s">
        <v>482</v>
      </c>
      <c r="W40" s="381"/>
      <c r="X40" s="381" t="s">
        <v>215</v>
      </c>
      <c r="Y40" s="381"/>
      <c r="Z40" s="381" t="s">
        <v>215</v>
      </c>
      <c r="AA40" s="381"/>
      <c r="AB40" s="381" t="s">
        <v>215</v>
      </c>
      <c r="AC40" s="381"/>
      <c r="AD40" s="381" t="s">
        <v>487</v>
      </c>
      <c r="AE40" s="381"/>
      <c r="AF40" s="381" t="s">
        <v>487</v>
      </c>
      <c r="AG40" s="381"/>
      <c r="AH40" s="381" t="s">
        <v>487</v>
      </c>
      <c r="AI40" s="381"/>
      <c r="AJ40" s="131" t="s">
        <v>487</v>
      </c>
      <c r="AK40" s="82"/>
      <c r="AL40" s="401"/>
      <c r="AM40" s="34" t="s">
        <v>13</v>
      </c>
      <c r="AN40" s="175">
        <f>SUM(AP40:AT40)</f>
        <v>1349</v>
      </c>
      <c r="AO40" s="176"/>
      <c r="AP40" s="176">
        <f>SUM(AU40,AW40,AY40,BA40,BC40,BE40,BG40,BI40,BK40)</f>
        <v>1072</v>
      </c>
      <c r="AQ40" s="176"/>
      <c r="AR40" s="170">
        <f>SUM(AV40,AX40,AZ40,BB40,BD40,BF40,BH40,BJ40,BL40)</f>
        <v>277</v>
      </c>
      <c r="AS40" s="170"/>
      <c r="AT40" s="170"/>
      <c r="AU40" s="92">
        <v>251</v>
      </c>
      <c r="AV40" s="92">
        <v>39</v>
      </c>
      <c r="AW40" s="92">
        <v>127</v>
      </c>
      <c r="AX40" s="92">
        <v>164</v>
      </c>
      <c r="AY40" s="92">
        <v>109</v>
      </c>
      <c r="AZ40" s="92">
        <v>21</v>
      </c>
      <c r="BA40" s="92" t="s">
        <v>487</v>
      </c>
      <c r="BB40" s="92" t="s">
        <v>487</v>
      </c>
      <c r="BC40" s="92">
        <v>113</v>
      </c>
      <c r="BD40" s="92">
        <v>10</v>
      </c>
      <c r="BE40" s="92">
        <v>40</v>
      </c>
      <c r="BF40" s="92">
        <v>40</v>
      </c>
      <c r="BG40" s="92">
        <v>432</v>
      </c>
      <c r="BH40" s="92">
        <v>3</v>
      </c>
      <c r="BI40" s="92" t="s">
        <v>487</v>
      </c>
      <c r="BJ40" s="92" t="s">
        <v>487</v>
      </c>
      <c r="BK40" s="92" t="s">
        <v>487</v>
      </c>
      <c r="BL40" s="92" t="s">
        <v>487</v>
      </c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</row>
    <row r="41" spans="1:107" ht="21" customHeight="1">
      <c r="A41" s="372"/>
      <c r="B41" s="371" t="s">
        <v>156</v>
      </c>
      <c r="C41" s="371"/>
      <c r="D41" s="382">
        <v>485</v>
      </c>
      <c r="E41" s="380"/>
      <c r="F41" s="380"/>
      <c r="G41" s="381">
        <v>467</v>
      </c>
      <c r="H41" s="381"/>
      <c r="I41" s="381"/>
      <c r="J41" s="381">
        <v>18</v>
      </c>
      <c r="K41" s="381"/>
      <c r="L41" s="381"/>
      <c r="M41" s="381">
        <v>221</v>
      </c>
      <c r="N41" s="381"/>
      <c r="O41" s="381"/>
      <c r="P41" s="381">
        <v>4</v>
      </c>
      <c r="Q41" s="381"/>
      <c r="R41" s="381">
        <v>17</v>
      </c>
      <c r="S41" s="381"/>
      <c r="T41" s="381"/>
      <c r="U41" s="131" t="s">
        <v>487</v>
      </c>
      <c r="V41" s="381">
        <v>165</v>
      </c>
      <c r="W41" s="381"/>
      <c r="X41" s="381" t="s">
        <v>487</v>
      </c>
      <c r="Y41" s="381"/>
      <c r="Z41" s="381">
        <v>14</v>
      </c>
      <c r="AA41" s="381"/>
      <c r="AB41" s="381">
        <v>1</v>
      </c>
      <c r="AC41" s="381"/>
      <c r="AD41" s="381">
        <v>12</v>
      </c>
      <c r="AE41" s="381"/>
      <c r="AF41" s="381" t="s">
        <v>487</v>
      </c>
      <c r="AG41" s="381"/>
      <c r="AH41" s="381">
        <v>38</v>
      </c>
      <c r="AI41" s="381"/>
      <c r="AJ41" s="131">
        <v>13</v>
      </c>
      <c r="AK41" s="82"/>
      <c r="AL41" s="401"/>
      <c r="AM41" s="34" t="s">
        <v>14</v>
      </c>
      <c r="AN41" s="175">
        <f>SUM(AP41:AT41)</f>
        <v>136</v>
      </c>
      <c r="AO41" s="176"/>
      <c r="AP41" s="176">
        <f>SUM(AU41,AW41,AY41,BA41,BC41,BE41,BG41,BI41,BK41)</f>
        <v>85</v>
      </c>
      <c r="AQ41" s="176"/>
      <c r="AR41" s="170">
        <f>SUM(AV41,AX41,AZ41,BB41,BD41,BF41,BH41,BJ41,BL41)</f>
        <v>51</v>
      </c>
      <c r="AS41" s="170"/>
      <c r="AT41" s="170"/>
      <c r="AU41" s="92" t="s">
        <v>487</v>
      </c>
      <c r="AV41" s="92" t="s">
        <v>487</v>
      </c>
      <c r="AW41" s="92" t="s">
        <v>487</v>
      </c>
      <c r="AX41" s="92" t="s">
        <v>487</v>
      </c>
      <c r="AY41" s="92" t="s">
        <v>487</v>
      </c>
      <c r="AZ41" s="92" t="s">
        <v>487</v>
      </c>
      <c r="BA41" s="92" t="s">
        <v>487</v>
      </c>
      <c r="BB41" s="92" t="s">
        <v>487</v>
      </c>
      <c r="BC41" s="92" t="s">
        <v>487</v>
      </c>
      <c r="BD41" s="92" t="s">
        <v>487</v>
      </c>
      <c r="BE41" s="92" t="s">
        <v>487</v>
      </c>
      <c r="BF41" s="92" t="s">
        <v>487</v>
      </c>
      <c r="BG41" s="92" t="s">
        <v>487</v>
      </c>
      <c r="BH41" s="92" t="s">
        <v>487</v>
      </c>
      <c r="BI41" s="92">
        <v>85</v>
      </c>
      <c r="BJ41" s="92">
        <v>51</v>
      </c>
      <c r="BK41" s="92" t="s">
        <v>487</v>
      </c>
      <c r="BL41" s="92" t="s">
        <v>487</v>
      </c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</row>
    <row r="42" spans="1:107" ht="21" customHeight="1">
      <c r="A42" s="372"/>
      <c r="B42" s="371" t="s">
        <v>157</v>
      </c>
      <c r="C42" s="371"/>
      <c r="D42" s="382">
        <v>381</v>
      </c>
      <c r="E42" s="380"/>
      <c r="F42" s="380"/>
      <c r="G42" s="381">
        <v>355</v>
      </c>
      <c r="H42" s="381"/>
      <c r="I42" s="381"/>
      <c r="J42" s="381">
        <v>26</v>
      </c>
      <c r="K42" s="381"/>
      <c r="L42" s="381"/>
      <c r="M42" s="381">
        <v>192</v>
      </c>
      <c r="N42" s="381"/>
      <c r="O42" s="381"/>
      <c r="P42" s="381">
        <v>8</v>
      </c>
      <c r="Q42" s="381"/>
      <c r="R42" s="381">
        <v>21</v>
      </c>
      <c r="S42" s="381"/>
      <c r="T42" s="381"/>
      <c r="U42" s="131" t="s">
        <v>487</v>
      </c>
      <c r="V42" s="381">
        <v>118</v>
      </c>
      <c r="W42" s="381"/>
      <c r="X42" s="381">
        <v>4</v>
      </c>
      <c r="Y42" s="381"/>
      <c r="Z42" s="381">
        <v>5</v>
      </c>
      <c r="AA42" s="381"/>
      <c r="AB42" s="381">
        <v>3</v>
      </c>
      <c r="AC42" s="381"/>
      <c r="AD42" s="381">
        <v>5</v>
      </c>
      <c r="AE42" s="381"/>
      <c r="AF42" s="381" t="s">
        <v>487</v>
      </c>
      <c r="AG42" s="381"/>
      <c r="AH42" s="381">
        <v>14</v>
      </c>
      <c r="AI42" s="381"/>
      <c r="AJ42" s="131">
        <v>11</v>
      </c>
      <c r="AK42" s="82"/>
      <c r="AL42" s="401"/>
      <c r="AM42" s="34" t="s">
        <v>74</v>
      </c>
      <c r="AN42" s="175">
        <f>SUM(AP42:AT42)</f>
        <v>2006</v>
      </c>
      <c r="AO42" s="176"/>
      <c r="AP42" s="176">
        <f>SUM(AU42,AW42,AY42,BA42,BC42,BE42,BG42,BI42,BK42)</f>
        <v>1831</v>
      </c>
      <c r="AQ42" s="176"/>
      <c r="AR42" s="170">
        <f>SUM(AV42,AX42,AZ42,BB42,BD42,BF42,BH42,BJ42,BL42)</f>
        <v>175</v>
      </c>
      <c r="AS42" s="170"/>
      <c r="AT42" s="170"/>
      <c r="AU42" s="92" t="s">
        <v>487</v>
      </c>
      <c r="AV42" s="92" t="s">
        <v>487</v>
      </c>
      <c r="AW42" s="92" t="s">
        <v>487</v>
      </c>
      <c r="AX42" s="92" t="s">
        <v>487</v>
      </c>
      <c r="AY42" s="92" t="s">
        <v>487</v>
      </c>
      <c r="AZ42" s="92" t="s">
        <v>487</v>
      </c>
      <c r="BA42" s="92" t="s">
        <v>487</v>
      </c>
      <c r="BB42" s="92" t="s">
        <v>487</v>
      </c>
      <c r="BC42" s="92">
        <v>103</v>
      </c>
      <c r="BD42" s="92">
        <v>17</v>
      </c>
      <c r="BE42" s="92">
        <v>149</v>
      </c>
      <c r="BF42" s="92">
        <v>128</v>
      </c>
      <c r="BG42" s="92">
        <v>1022</v>
      </c>
      <c r="BH42" s="92">
        <v>12</v>
      </c>
      <c r="BI42" s="92" t="s">
        <v>487</v>
      </c>
      <c r="BJ42" s="92" t="s">
        <v>487</v>
      </c>
      <c r="BK42" s="92">
        <v>557</v>
      </c>
      <c r="BL42" s="92">
        <v>18</v>
      </c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</row>
    <row r="43" spans="1:107" ht="21" customHeight="1">
      <c r="A43" s="372"/>
      <c r="B43" s="371" t="s">
        <v>83</v>
      </c>
      <c r="C43" s="371"/>
      <c r="D43" s="382">
        <v>293</v>
      </c>
      <c r="E43" s="380"/>
      <c r="F43" s="380"/>
      <c r="G43" s="381">
        <v>255</v>
      </c>
      <c r="H43" s="381"/>
      <c r="I43" s="381"/>
      <c r="J43" s="381">
        <v>38</v>
      </c>
      <c r="K43" s="381"/>
      <c r="L43" s="381"/>
      <c r="M43" s="381">
        <v>96</v>
      </c>
      <c r="N43" s="381"/>
      <c r="O43" s="381"/>
      <c r="P43" s="381">
        <v>4</v>
      </c>
      <c r="Q43" s="381"/>
      <c r="R43" s="381">
        <v>12</v>
      </c>
      <c r="S43" s="381"/>
      <c r="T43" s="381"/>
      <c r="U43" s="131">
        <v>1</v>
      </c>
      <c r="V43" s="381">
        <v>111</v>
      </c>
      <c r="W43" s="381"/>
      <c r="X43" s="381">
        <v>8</v>
      </c>
      <c r="Y43" s="381"/>
      <c r="Z43" s="381">
        <v>7</v>
      </c>
      <c r="AA43" s="381"/>
      <c r="AB43" s="381">
        <v>6</v>
      </c>
      <c r="AC43" s="381"/>
      <c r="AD43" s="381">
        <v>5</v>
      </c>
      <c r="AE43" s="381"/>
      <c r="AF43" s="381" t="s">
        <v>487</v>
      </c>
      <c r="AG43" s="381"/>
      <c r="AH43" s="381">
        <v>24</v>
      </c>
      <c r="AI43" s="381"/>
      <c r="AJ43" s="131">
        <v>19</v>
      </c>
      <c r="AK43" s="82"/>
      <c r="AL43" s="47"/>
      <c r="AM43" s="82"/>
      <c r="AN43" s="175"/>
      <c r="AO43" s="176"/>
      <c r="AP43" s="176"/>
      <c r="AQ43" s="176"/>
      <c r="AR43" s="170"/>
      <c r="AS43" s="170"/>
      <c r="AT43" s="170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</row>
    <row r="44" spans="1:107" ht="21" customHeight="1">
      <c r="A44" s="372"/>
      <c r="B44" s="371" t="s">
        <v>158</v>
      </c>
      <c r="C44" s="371"/>
      <c r="D44" s="382">
        <v>508</v>
      </c>
      <c r="E44" s="380"/>
      <c r="F44" s="380"/>
      <c r="G44" s="381">
        <v>403</v>
      </c>
      <c r="H44" s="381"/>
      <c r="I44" s="381"/>
      <c r="J44" s="381">
        <v>105</v>
      </c>
      <c r="K44" s="381"/>
      <c r="L44" s="381"/>
      <c r="M44" s="381">
        <v>224</v>
      </c>
      <c r="N44" s="381"/>
      <c r="O44" s="381"/>
      <c r="P44" s="381">
        <v>27</v>
      </c>
      <c r="Q44" s="381"/>
      <c r="R44" s="381" t="s">
        <v>487</v>
      </c>
      <c r="S44" s="381"/>
      <c r="T44" s="381"/>
      <c r="U44" s="131" t="s">
        <v>487</v>
      </c>
      <c r="V44" s="381">
        <v>162</v>
      </c>
      <c r="W44" s="381"/>
      <c r="X44" s="381">
        <v>61</v>
      </c>
      <c r="Y44" s="381"/>
      <c r="Z44" s="381">
        <v>6</v>
      </c>
      <c r="AA44" s="381"/>
      <c r="AB44" s="381">
        <v>7</v>
      </c>
      <c r="AC44" s="381"/>
      <c r="AD44" s="381">
        <v>10</v>
      </c>
      <c r="AE44" s="381"/>
      <c r="AF44" s="381">
        <v>2</v>
      </c>
      <c r="AG44" s="381"/>
      <c r="AH44" s="381">
        <v>1</v>
      </c>
      <c r="AI44" s="381"/>
      <c r="AJ44" s="131">
        <v>8</v>
      </c>
      <c r="AK44" s="82"/>
      <c r="AL44" s="402" t="s">
        <v>579</v>
      </c>
      <c r="AM44" s="34" t="s">
        <v>7</v>
      </c>
      <c r="AN44" s="175">
        <f>SUM(AP44:AT44)</f>
        <v>3912</v>
      </c>
      <c r="AO44" s="176"/>
      <c r="AP44" s="176">
        <f>SUM(AU44,AW44,AY44,BA44,BC44,BE44,BG44,BI44,BK44)</f>
        <v>3439</v>
      </c>
      <c r="AQ44" s="176"/>
      <c r="AR44" s="170">
        <f>SUM(AV44,AX44,AZ44,BB44,BD44,BF44,BH44,BJ44,BL44)</f>
        <v>473</v>
      </c>
      <c r="AS44" s="170"/>
      <c r="AT44" s="170"/>
      <c r="AU44" s="92">
        <f aca="true" t="shared" si="6" ref="AU44:BB44">SUM(AU45:AU47)</f>
        <v>240</v>
      </c>
      <c r="AV44" s="92">
        <f t="shared" si="6"/>
        <v>61</v>
      </c>
      <c r="AW44" s="92">
        <f t="shared" si="6"/>
        <v>71</v>
      </c>
      <c r="AX44" s="92">
        <f t="shared" si="6"/>
        <v>155</v>
      </c>
      <c r="AY44" s="92">
        <f t="shared" si="6"/>
        <v>98</v>
      </c>
      <c r="AZ44" s="92">
        <f t="shared" si="6"/>
        <v>15</v>
      </c>
      <c r="BA44" s="92">
        <f t="shared" si="6"/>
        <v>211</v>
      </c>
      <c r="BB44" s="92">
        <f t="shared" si="6"/>
        <v>19</v>
      </c>
      <c r="BC44" s="92" t="s">
        <v>487</v>
      </c>
      <c r="BD44" s="92" t="s">
        <v>487</v>
      </c>
      <c r="BE44" s="92">
        <f aca="true" t="shared" si="7" ref="BE44:BL44">SUM(BE45:BE47)</f>
        <v>78</v>
      </c>
      <c r="BF44" s="92">
        <f t="shared" si="7"/>
        <v>132</v>
      </c>
      <c r="BG44" s="92">
        <f t="shared" si="7"/>
        <v>1742</v>
      </c>
      <c r="BH44" s="92">
        <f t="shared" si="7"/>
        <v>17</v>
      </c>
      <c r="BI44" s="92">
        <f t="shared" si="7"/>
        <v>77</v>
      </c>
      <c r="BJ44" s="92">
        <f t="shared" si="7"/>
        <v>50</v>
      </c>
      <c r="BK44" s="92">
        <f t="shared" si="7"/>
        <v>922</v>
      </c>
      <c r="BL44" s="92">
        <f t="shared" si="7"/>
        <v>24</v>
      </c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</row>
    <row r="45" spans="1:107" ht="21" customHeight="1">
      <c r="A45" s="149"/>
      <c r="B45" s="370"/>
      <c r="C45" s="370"/>
      <c r="D45" s="382"/>
      <c r="E45" s="380"/>
      <c r="F45" s="380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1"/>
      <c r="R45" s="381"/>
      <c r="S45" s="381"/>
      <c r="T45" s="381"/>
      <c r="U45" s="131"/>
      <c r="V45" s="381"/>
      <c r="W45" s="381"/>
      <c r="X45" s="381"/>
      <c r="Y45" s="381"/>
      <c r="Z45" s="381"/>
      <c r="AA45" s="381"/>
      <c r="AB45" s="381"/>
      <c r="AC45" s="381"/>
      <c r="AD45" s="381"/>
      <c r="AE45" s="381"/>
      <c r="AF45" s="381"/>
      <c r="AG45" s="381"/>
      <c r="AH45" s="381"/>
      <c r="AI45" s="381"/>
      <c r="AJ45" s="131"/>
      <c r="AK45" s="82"/>
      <c r="AL45" s="402"/>
      <c r="AM45" s="34" t="s">
        <v>13</v>
      </c>
      <c r="AN45" s="175">
        <f>SUM(AP45:AT45)</f>
        <v>1230</v>
      </c>
      <c r="AO45" s="176"/>
      <c r="AP45" s="176">
        <f>SUM(AU45,AW45,AY45,BA45,BC45,BE45,BG45,BI45,BK45)</f>
        <v>936</v>
      </c>
      <c r="AQ45" s="176"/>
      <c r="AR45" s="170">
        <f>SUM(AV45,AX45,AZ45,BB45,BD45,BF45,BH45,BJ45,BL45)</f>
        <v>294</v>
      </c>
      <c r="AS45" s="170"/>
      <c r="AT45" s="170"/>
      <c r="AU45" s="92">
        <v>240</v>
      </c>
      <c r="AV45" s="92">
        <v>61</v>
      </c>
      <c r="AW45" s="92">
        <v>71</v>
      </c>
      <c r="AX45" s="92">
        <v>155</v>
      </c>
      <c r="AY45" s="92">
        <v>98</v>
      </c>
      <c r="AZ45" s="92">
        <v>15</v>
      </c>
      <c r="BA45" s="92">
        <v>113</v>
      </c>
      <c r="BB45" s="92">
        <v>10</v>
      </c>
      <c r="BC45" s="92" t="s">
        <v>487</v>
      </c>
      <c r="BD45" s="92" t="s">
        <v>487</v>
      </c>
      <c r="BE45" s="92">
        <v>26</v>
      </c>
      <c r="BF45" s="92">
        <v>53</v>
      </c>
      <c r="BG45" s="92">
        <v>388</v>
      </c>
      <c r="BH45" s="92" t="s">
        <v>487</v>
      </c>
      <c r="BI45" s="92" t="s">
        <v>487</v>
      </c>
      <c r="BJ45" s="92" t="s">
        <v>487</v>
      </c>
      <c r="BK45" s="92" t="s">
        <v>487</v>
      </c>
      <c r="BL45" s="92" t="s">
        <v>487</v>
      </c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</row>
    <row r="46" spans="1:107" ht="21" customHeight="1">
      <c r="A46" s="370" t="s">
        <v>540</v>
      </c>
      <c r="B46" s="370"/>
      <c r="C46" s="370"/>
      <c r="D46" s="382">
        <v>876</v>
      </c>
      <c r="E46" s="380"/>
      <c r="F46" s="380"/>
      <c r="G46" s="381">
        <v>789</v>
      </c>
      <c r="H46" s="381"/>
      <c r="I46" s="381"/>
      <c r="J46" s="381">
        <v>87</v>
      </c>
      <c r="K46" s="381"/>
      <c r="L46" s="381"/>
      <c r="M46" s="381">
        <v>406</v>
      </c>
      <c r="N46" s="381"/>
      <c r="O46" s="381"/>
      <c r="P46" s="381">
        <v>23</v>
      </c>
      <c r="Q46" s="381"/>
      <c r="R46" s="381">
        <v>61</v>
      </c>
      <c r="S46" s="381"/>
      <c r="T46" s="381"/>
      <c r="U46" s="131">
        <v>2</v>
      </c>
      <c r="V46" s="381">
        <v>123</v>
      </c>
      <c r="W46" s="381"/>
      <c r="X46" s="381">
        <v>8</v>
      </c>
      <c r="Y46" s="381"/>
      <c r="Z46" s="381">
        <v>66</v>
      </c>
      <c r="AA46" s="381"/>
      <c r="AB46" s="381">
        <v>15</v>
      </c>
      <c r="AC46" s="381"/>
      <c r="AD46" s="381">
        <v>31</v>
      </c>
      <c r="AE46" s="381"/>
      <c r="AF46" s="381">
        <v>1</v>
      </c>
      <c r="AG46" s="381"/>
      <c r="AH46" s="381">
        <v>102</v>
      </c>
      <c r="AI46" s="381"/>
      <c r="AJ46" s="131">
        <v>38</v>
      </c>
      <c r="AK46" s="82"/>
      <c r="AL46" s="402"/>
      <c r="AM46" s="34" t="s">
        <v>14</v>
      </c>
      <c r="AN46" s="175">
        <f>SUM(AP46:AT46)</f>
        <v>127</v>
      </c>
      <c r="AO46" s="176"/>
      <c r="AP46" s="176">
        <f>SUM(AU46,AW46,AY46,BA46,BC46,BE46,BG46,BI46,BK46)</f>
        <v>77</v>
      </c>
      <c r="AQ46" s="176"/>
      <c r="AR46" s="170">
        <f>SUM(AV46,AX46,AZ46,BB46,BD46,BF46,BH46,BJ46,BL46)</f>
        <v>50</v>
      </c>
      <c r="AS46" s="170"/>
      <c r="AT46" s="170"/>
      <c r="AU46" s="92" t="s">
        <v>487</v>
      </c>
      <c r="AV46" s="92" t="s">
        <v>487</v>
      </c>
      <c r="AW46" s="92" t="s">
        <v>487</v>
      </c>
      <c r="AX46" s="92" t="s">
        <v>487</v>
      </c>
      <c r="AY46" s="92" t="s">
        <v>487</v>
      </c>
      <c r="AZ46" s="92" t="s">
        <v>487</v>
      </c>
      <c r="BA46" s="92" t="s">
        <v>487</v>
      </c>
      <c r="BB46" s="92" t="s">
        <v>487</v>
      </c>
      <c r="BC46" s="92" t="s">
        <v>487</v>
      </c>
      <c r="BD46" s="92" t="s">
        <v>487</v>
      </c>
      <c r="BE46" s="92" t="s">
        <v>487</v>
      </c>
      <c r="BF46" s="92" t="s">
        <v>487</v>
      </c>
      <c r="BG46" s="92" t="s">
        <v>487</v>
      </c>
      <c r="BH46" s="92" t="s">
        <v>487</v>
      </c>
      <c r="BI46" s="92">
        <v>77</v>
      </c>
      <c r="BJ46" s="92">
        <v>50</v>
      </c>
      <c r="BK46" s="92" t="s">
        <v>487</v>
      </c>
      <c r="BL46" s="92" t="s">
        <v>487</v>
      </c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</row>
    <row r="47" spans="1:107" ht="21" customHeight="1">
      <c r="A47" s="163"/>
      <c r="B47" s="373"/>
      <c r="C47" s="373"/>
      <c r="D47" s="404"/>
      <c r="E47" s="373"/>
      <c r="F47" s="373"/>
      <c r="G47" s="373"/>
      <c r="H47" s="373"/>
      <c r="I47" s="373"/>
      <c r="J47" s="373"/>
      <c r="K47" s="373"/>
      <c r="L47" s="373"/>
      <c r="M47" s="373"/>
      <c r="N47" s="373"/>
      <c r="O47" s="373"/>
      <c r="P47" s="373"/>
      <c r="Q47" s="373"/>
      <c r="R47" s="373"/>
      <c r="S47" s="373"/>
      <c r="T47" s="373"/>
      <c r="U47" s="163"/>
      <c r="V47" s="373"/>
      <c r="W47" s="373"/>
      <c r="X47" s="373"/>
      <c r="Y47" s="373"/>
      <c r="Z47" s="373"/>
      <c r="AA47" s="373"/>
      <c r="AB47" s="373"/>
      <c r="AC47" s="373"/>
      <c r="AD47" s="373"/>
      <c r="AE47" s="373"/>
      <c r="AF47" s="373"/>
      <c r="AG47" s="373"/>
      <c r="AH47" s="373"/>
      <c r="AI47" s="373"/>
      <c r="AJ47" s="163"/>
      <c r="AK47" s="82"/>
      <c r="AL47" s="403"/>
      <c r="AM47" s="34" t="s">
        <v>74</v>
      </c>
      <c r="AN47" s="185">
        <f>SUM(AP47:AT47)</f>
        <v>2555</v>
      </c>
      <c r="AO47" s="184"/>
      <c r="AP47" s="184">
        <f>SUM(AU47,AW47,AY47,BA47,BC47,BE47,BG47,BI47,BK47)</f>
        <v>2426</v>
      </c>
      <c r="AQ47" s="184"/>
      <c r="AR47" s="184">
        <f>SUM(AV47,AX47,AZ47,BB47,BD47,BF47,BH47,BJ47,BL47)</f>
        <v>129</v>
      </c>
      <c r="AS47" s="184"/>
      <c r="AT47" s="184"/>
      <c r="AU47" s="92" t="s">
        <v>487</v>
      </c>
      <c r="AV47" s="92" t="s">
        <v>487</v>
      </c>
      <c r="AW47" s="92" t="s">
        <v>487</v>
      </c>
      <c r="AX47" s="92" t="s">
        <v>487</v>
      </c>
      <c r="AY47" s="92" t="s">
        <v>487</v>
      </c>
      <c r="AZ47" s="92" t="s">
        <v>487</v>
      </c>
      <c r="BA47" s="102">
        <v>98</v>
      </c>
      <c r="BB47" s="102">
        <v>9</v>
      </c>
      <c r="BC47" s="92" t="s">
        <v>487</v>
      </c>
      <c r="BD47" s="92" t="s">
        <v>487</v>
      </c>
      <c r="BE47" s="92">
        <v>52</v>
      </c>
      <c r="BF47" s="92">
        <v>79</v>
      </c>
      <c r="BG47" s="92">
        <v>1354</v>
      </c>
      <c r="BH47" s="92">
        <v>17</v>
      </c>
      <c r="BI47" s="92" t="s">
        <v>215</v>
      </c>
      <c r="BJ47" s="92" t="s">
        <v>215</v>
      </c>
      <c r="BK47" s="92">
        <v>922</v>
      </c>
      <c r="BL47" s="92">
        <v>24</v>
      </c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</row>
    <row r="48" spans="1:107" ht="21" customHeight="1">
      <c r="A48" s="204" t="s">
        <v>532</v>
      </c>
      <c r="B48" s="204"/>
      <c r="C48" s="204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</row>
    <row r="49" spans="1:107" ht="21" customHeight="1">
      <c r="A49" s="82"/>
      <c r="B49" s="193"/>
      <c r="C49" s="193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</row>
    <row r="50" spans="1:107" ht="21" customHeight="1" thickBot="1">
      <c r="A50" s="285" t="s">
        <v>546</v>
      </c>
      <c r="B50" s="285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5"/>
      <c r="Y50" s="285"/>
      <c r="Z50" s="285"/>
      <c r="AA50" s="285"/>
      <c r="AB50" s="285"/>
      <c r="AC50" s="285"/>
      <c r="AD50" s="285"/>
      <c r="AE50" s="285"/>
      <c r="AF50" s="285"/>
      <c r="AG50" s="285"/>
      <c r="AH50" s="285"/>
      <c r="AI50" s="285"/>
      <c r="AJ50" s="285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8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8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8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</row>
    <row r="51" spans="1:107" ht="21" customHeight="1">
      <c r="A51" s="340" t="s">
        <v>545</v>
      </c>
      <c r="B51" s="340"/>
      <c r="C51" s="340"/>
      <c r="D51" s="246"/>
      <c r="E51" s="339" t="s">
        <v>277</v>
      </c>
      <c r="F51" s="340"/>
      <c r="G51" s="340"/>
      <c r="H51" s="340"/>
      <c r="I51" s="340"/>
      <c r="J51" s="246"/>
      <c r="K51" s="305" t="s">
        <v>554</v>
      </c>
      <c r="L51" s="305"/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305"/>
      <c r="Y51" s="305"/>
      <c r="Z51" s="305" t="s">
        <v>550</v>
      </c>
      <c r="AA51" s="305"/>
      <c r="AB51" s="305"/>
      <c r="AC51" s="305"/>
      <c r="AD51" s="305"/>
      <c r="AE51" s="305"/>
      <c r="AF51" s="305"/>
      <c r="AG51" s="305"/>
      <c r="AH51" s="305"/>
      <c r="AI51" s="305"/>
      <c r="AJ51" s="259"/>
      <c r="AK51" s="82"/>
      <c r="AL51" s="285" t="s">
        <v>581</v>
      </c>
      <c r="AM51" s="285"/>
      <c r="AN51" s="285"/>
      <c r="AO51" s="285"/>
      <c r="AP51" s="285"/>
      <c r="AQ51" s="285"/>
      <c r="AR51" s="285"/>
      <c r="AS51" s="285"/>
      <c r="AT51" s="285"/>
      <c r="AU51" s="285"/>
      <c r="AV51" s="285"/>
      <c r="AW51" s="285"/>
      <c r="AX51" s="285"/>
      <c r="AY51" s="285"/>
      <c r="AZ51" s="285"/>
      <c r="BA51" s="285"/>
      <c r="BB51" s="285"/>
      <c r="BC51" s="285"/>
      <c r="BD51" s="285"/>
      <c r="BE51" s="285"/>
      <c r="BF51" s="285"/>
      <c r="BG51" s="285"/>
      <c r="BH51" s="285"/>
      <c r="BI51" s="285"/>
      <c r="BJ51" s="285"/>
      <c r="BK51" s="285"/>
      <c r="BL51" s="285"/>
      <c r="BM51" s="285"/>
      <c r="BN51" s="285"/>
      <c r="BO51" s="84"/>
      <c r="BP51" s="84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</row>
    <row r="52" spans="1:107" ht="21" customHeight="1" thickBot="1">
      <c r="A52" s="209"/>
      <c r="B52" s="209"/>
      <c r="C52" s="209"/>
      <c r="D52" s="248"/>
      <c r="E52" s="342"/>
      <c r="F52" s="286"/>
      <c r="G52" s="286"/>
      <c r="H52" s="286"/>
      <c r="I52" s="286"/>
      <c r="J52" s="250"/>
      <c r="K52" s="297" t="s">
        <v>552</v>
      </c>
      <c r="L52" s="297"/>
      <c r="M52" s="297"/>
      <c r="N52" s="297"/>
      <c r="O52" s="297"/>
      <c r="P52" s="297"/>
      <c r="Q52" s="297" t="s">
        <v>553</v>
      </c>
      <c r="R52" s="297"/>
      <c r="S52" s="297"/>
      <c r="T52" s="297"/>
      <c r="U52" s="297"/>
      <c r="V52" s="297" t="s">
        <v>548</v>
      </c>
      <c r="W52" s="297"/>
      <c r="X52" s="297"/>
      <c r="Y52" s="297"/>
      <c r="Z52" s="297" t="s">
        <v>547</v>
      </c>
      <c r="AA52" s="297"/>
      <c r="AB52" s="297"/>
      <c r="AC52" s="297"/>
      <c r="AD52" s="297" t="s">
        <v>494</v>
      </c>
      <c r="AE52" s="297"/>
      <c r="AF52" s="297"/>
      <c r="AG52" s="297"/>
      <c r="AH52" s="297" t="s">
        <v>340</v>
      </c>
      <c r="AI52" s="297"/>
      <c r="AJ52" s="214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</row>
    <row r="53" spans="1:107" ht="21" customHeight="1">
      <c r="A53" s="286"/>
      <c r="B53" s="286"/>
      <c r="C53" s="286"/>
      <c r="D53" s="250"/>
      <c r="E53" s="297" t="s">
        <v>7</v>
      </c>
      <c r="F53" s="297"/>
      <c r="G53" s="297" t="s">
        <v>10</v>
      </c>
      <c r="H53" s="297"/>
      <c r="I53" s="297" t="s">
        <v>11</v>
      </c>
      <c r="J53" s="297"/>
      <c r="K53" s="297" t="s">
        <v>7</v>
      </c>
      <c r="L53" s="297"/>
      <c r="M53" s="297" t="s">
        <v>10</v>
      </c>
      <c r="N53" s="297"/>
      <c r="O53" s="297" t="s">
        <v>11</v>
      </c>
      <c r="P53" s="297"/>
      <c r="Q53" s="297" t="s">
        <v>7</v>
      </c>
      <c r="R53" s="297"/>
      <c r="S53" s="297" t="s">
        <v>10</v>
      </c>
      <c r="T53" s="297"/>
      <c r="U53" s="63" t="s">
        <v>11</v>
      </c>
      <c r="V53" s="297" t="s">
        <v>7</v>
      </c>
      <c r="W53" s="297"/>
      <c r="X53" s="63" t="s">
        <v>10</v>
      </c>
      <c r="Y53" s="63" t="s">
        <v>11</v>
      </c>
      <c r="Z53" s="297" t="s">
        <v>7</v>
      </c>
      <c r="AA53" s="297"/>
      <c r="AB53" s="63" t="s">
        <v>10</v>
      </c>
      <c r="AC53" s="63" t="s">
        <v>11</v>
      </c>
      <c r="AD53" s="297" t="s">
        <v>7</v>
      </c>
      <c r="AE53" s="297"/>
      <c r="AF53" s="63" t="s">
        <v>10</v>
      </c>
      <c r="AG53" s="63" t="s">
        <v>11</v>
      </c>
      <c r="AH53" s="63" t="s">
        <v>7</v>
      </c>
      <c r="AI53" s="63" t="s">
        <v>10</v>
      </c>
      <c r="AJ53" s="45" t="s">
        <v>11</v>
      </c>
      <c r="AK53" s="82"/>
      <c r="AL53" s="340" t="s">
        <v>476</v>
      </c>
      <c r="AM53" s="246"/>
      <c r="AN53" s="179" t="s">
        <v>273</v>
      </c>
      <c r="AO53" s="179"/>
      <c r="AP53" s="179"/>
      <c r="AQ53" s="358" t="s">
        <v>569</v>
      </c>
      <c r="AR53" s="359"/>
      <c r="AS53" s="179" t="s">
        <v>198</v>
      </c>
      <c r="AT53" s="179"/>
      <c r="AU53" s="179" t="s">
        <v>196</v>
      </c>
      <c r="AV53" s="179"/>
      <c r="AW53" s="179" t="s">
        <v>174</v>
      </c>
      <c r="AX53" s="179"/>
      <c r="AY53" s="179" t="s">
        <v>175</v>
      </c>
      <c r="AZ53" s="179"/>
      <c r="BA53" s="358" t="s">
        <v>570</v>
      </c>
      <c r="BB53" s="359"/>
      <c r="BC53" s="179" t="s">
        <v>172</v>
      </c>
      <c r="BD53" s="179"/>
      <c r="BE53" s="179" t="s">
        <v>173</v>
      </c>
      <c r="BF53" s="179"/>
      <c r="BG53" s="179" t="s">
        <v>177</v>
      </c>
      <c r="BH53" s="179"/>
      <c r="BI53" s="358" t="s">
        <v>571</v>
      </c>
      <c r="BJ53" s="359"/>
      <c r="BK53" s="179" t="s">
        <v>176</v>
      </c>
      <c r="BL53" s="179"/>
      <c r="BM53" s="358" t="s">
        <v>572</v>
      </c>
      <c r="BN53" s="398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8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8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</row>
    <row r="54" spans="1:107" ht="21" customHeight="1">
      <c r="A54" s="387" t="s">
        <v>277</v>
      </c>
      <c r="B54" s="387"/>
      <c r="C54" s="103"/>
      <c r="D54" s="103" t="s">
        <v>7</v>
      </c>
      <c r="E54" s="395">
        <v>2642</v>
      </c>
      <c r="F54" s="394"/>
      <c r="G54" s="394">
        <v>2626</v>
      </c>
      <c r="H54" s="394"/>
      <c r="I54" s="394">
        <v>16</v>
      </c>
      <c r="J54" s="394"/>
      <c r="K54" s="394">
        <v>1245</v>
      </c>
      <c r="L54" s="394"/>
      <c r="M54" s="394">
        <v>1245</v>
      </c>
      <c r="N54" s="394"/>
      <c r="O54" s="394" t="s">
        <v>435</v>
      </c>
      <c r="P54" s="394"/>
      <c r="Q54" s="394">
        <v>25</v>
      </c>
      <c r="R54" s="394"/>
      <c r="S54" s="394">
        <v>22</v>
      </c>
      <c r="T54" s="394"/>
      <c r="U54" s="132">
        <v>3</v>
      </c>
      <c r="V54" s="394">
        <v>1171</v>
      </c>
      <c r="W54" s="394"/>
      <c r="X54" s="132">
        <v>1168</v>
      </c>
      <c r="Y54" s="132">
        <v>3</v>
      </c>
      <c r="Z54" s="394">
        <v>18</v>
      </c>
      <c r="AA54" s="394"/>
      <c r="AB54" s="132">
        <v>18</v>
      </c>
      <c r="AC54" s="132" t="s">
        <v>435</v>
      </c>
      <c r="AD54" s="394">
        <v>53</v>
      </c>
      <c r="AE54" s="394"/>
      <c r="AF54" s="132">
        <v>53</v>
      </c>
      <c r="AG54" s="132" t="s">
        <v>435</v>
      </c>
      <c r="AH54" s="132">
        <v>130</v>
      </c>
      <c r="AI54" s="132">
        <v>120</v>
      </c>
      <c r="AJ54" s="132">
        <v>10</v>
      </c>
      <c r="AK54" s="82"/>
      <c r="AL54" s="209"/>
      <c r="AM54" s="248"/>
      <c r="AN54" s="181"/>
      <c r="AO54" s="181"/>
      <c r="AP54" s="181"/>
      <c r="AQ54" s="362"/>
      <c r="AR54" s="363"/>
      <c r="AS54" s="181"/>
      <c r="AT54" s="181"/>
      <c r="AU54" s="181"/>
      <c r="AV54" s="181"/>
      <c r="AW54" s="181"/>
      <c r="AX54" s="181"/>
      <c r="AY54" s="181"/>
      <c r="AZ54" s="181"/>
      <c r="BA54" s="362"/>
      <c r="BB54" s="363"/>
      <c r="BC54" s="181"/>
      <c r="BD54" s="181"/>
      <c r="BE54" s="181"/>
      <c r="BF54" s="181"/>
      <c r="BG54" s="181"/>
      <c r="BH54" s="181"/>
      <c r="BI54" s="362"/>
      <c r="BJ54" s="363"/>
      <c r="BK54" s="181"/>
      <c r="BL54" s="181"/>
      <c r="BM54" s="362"/>
      <c r="BN54" s="399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</row>
    <row r="55" spans="1:107" ht="21" customHeight="1">
      <c r="A55" s="318"/>
      <c r="B55" s="318"/>
      <c r="C55" s="103"/>
      <c r="D55" s="103" t="s">
        <v>8</v>
      </c>
      <c r="E55" s="375">
        <f>SUM(E58,E60,E62,E64,E66)</f>
        <v>1119</v>
      </c>
      <c r="F55" s="376"/>
      <c r="G55" s="374">
        <f>SUM(G58,G60,G62,G64,G66)</f>
        <v>1108</v>
      </c>
      <c r="H55" s="374"/>
      <c r="I55" s="374">
        <f>SUM(I58,I60,I62,I64,I66)</f>
        <v>11</v>
      </c>
      <c r="J55" s="374"/>
      <c r="K55" s="374">
        <f>SUM(K58,K60,K62,K64,K66)</f>
        <v>631</v>
      </c>
      <c r="L55" s="374"/>
      <c r="M55" s="374">
        <f>SUM(M58,M60,M62,M64,M66)</f>
        <v>631</v>
      </c>
      <c r="N55" s="374"/>
      <c r="O55" s="374" t="s">
        <v>435</v>
      </c>
      <c r="P55" s="374"/>
      <c r="Q55" s="374">
        <f>SUM(Q58,Q60,Q62,Q64,Q66)</f>
        <v>17</v>
      </c>
      <c r="R55" s="374"/>
      <c r="S55" s="374">
        <f>SUM(S58,S60,S62,S64,S66)</f>
        <v>14</v>
      </c>
      <c r="T55" s="374"/>
      <c r="U55" s="132">
        <f>SUM(U58,U60,U62,U64,U66)</f>
        <v>3</v>
      </c>
      <c r="V55" s="374">
        <f>SUM(V58,V60,V62,V64,V66)</f>
        <v>371</v>
      </c>
      <c r="W55" s="374"/>
      <c r="X55" s="132">
        <f>SUM(X58,X60,X62,X64,X66)</f>
        <v>368</v>
      </c>
      <c r="Y55" s="132">
        <f>SUM(Y58,Y60,Y62,Y64,Y66)</f>
        <v>3</v>
      </c>
      <c r="Z55" s="374">
        <f>SUM(Z58,Z60,Z62,Z64,Z66)</f>
        <v>13</v>
      </c>
      <c r="AA55" s="374"/>
      <c r="AB55" s="132">
        <f>SUM(AB58,AB60,AB62,AB64,AB66)</f>
        <v>13</v>
      </c>
      <c r="AC55" s="132" t="s">
        <v>435</v>
      </c>
      <c r="AD55" s="374">
        <f>SUM(AD58,AD60,AD62,AD64,AD66)</f>
        <v>39</v>
      </c>
      <c r="AE55" s="374"/>
      <c r="AF55" s="132">
        <f>SUM(AF58,AF60,AF62,AF64,AF66)</f>
        <v>39</v>
      </c>
      <c r="AG55" s="132" t="s">
        <v>435</v>
      </c>
      <c r="AH55" s="132">
        <f aca="true" t="shared" si="8" ref="AH55:AJ56">SUM(AH58,AH60,AH62,AH64,AH66)</f>
        <v>48</v>
      </c>
      <c r="AI55" s="132">
        <f t="shared" si="8"/>
        <v>43</v>
      </c>
      <c r="AJ55" s="132">
        <f t="shared" si="8"/>
        <v>5</v>
      </c>
      <c r="AK55" s="82"/>
      <c r="AL55" s="286"/>
      <c r="AM55" s="250"/>
      <c r="AN55" s="24" t="s">
        <v>7</v>
      </c>
      <c r="AO55" s="24" t="s">
        <v>8</v>
      </c>
      <c r="AP55" s="24" t="s">
        <v>9</v>
      </c>
      <c r="AQ55" s="24" t="s">
        <v>8</v>
      </c>
      <c r="AR55" s="24" t="s">
        <v>9</v>
      </c>
      <c r="AS55" s="24" t="s">
        <v>8</v>
      </c>
      <c r="AT55" s="24" t="s">
        <v>9</v>
      </c>
      <c r="AU55" s="24" t="s">
        <v>8</v>
      </c>
      <c r="AV55" s="24" t="s">
        <v>9</v>
      </c>
      <c r="AW55" s="24" t="s">
        <v>8</v>
      </c>
      <c r="AX55" s="24" t="s">
        <v>9</v>
      </c>
      <c r="AY55" s="24" t="s">
        <v>8</v>
      </c>
      <c r="AZ55" s="24" t="s">
        <v>9</v>
      </c>
      <c r="BA55" s="24" t="s">
        <v>8</v>
      </c>
      <c r="BB55" s="24" t="s">
        <v>9</v>
      </c>
      <c r="BC55" s="24" t="s">
        <v>8</v>
      </c>
      <c r="BD55" s="24" t="s">
        <v>9</v>
      </c>
      <c r="BE55" s="24" t="s">
        <v>8</v>
      </c>
      <c r="BF55" s="24" t="s">
        <v>9</v>
      </c>
      <c r="BG55" s="24" t="s">
        <v>8</v>
      </c>
      <c r="BH55" s="24" t="s">
        <v>9</v>
      </c>
      <c r="BI55" s="24" t="s">
        <v>8</v>
      </c>
      <c r="BJ55" s="24" t="s">
        <v>9</v>
      </c>
      <c r="BK55" s="24" t="s">
        <v>8</v>
      </c>
      <c r="BL55" s="24" t="s">
        <v>9</v>
      </c>
      <c r="BM55" s="24" t="s">
        <v>8</v>
      </c>
      <c r="BN55" s="25" t="s">
        <v>9</v>
      </c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</row>
    <row r="56" spans="1:107" ht="21" customHeight="1">
      <c r="A56" s="318"/>
      <c r="B56" s="318"/>
      <c r="C56" s="103"/>
      <c r="D56" s="103" t="s">
        <v>9</v>
      </c>
      <c r="E56" s="375">
        <f>SUM(E59,E61,E63,E65,E67)</f>
        <v>1523</v>
      </c>
      <c r="F56" s="376"/>
      <c r="G56" s="374">
        <f>SUM(G59,G61,G63,G65,G67)</f>
        <v>1518</v>
      </c>
      <c r="H56" s="374"/>
      <c r="I56" s="374">
        <f>SUM(I59,I61,I63,I65,I67)</f>
        <v>5</v>
      </c>
      <c r="J56" s="374"/>
      <c r="K56" s="374">
        <f>SUM(K59,K61,K63,K65,K67)</f>
        <v>614</v>
      </c>
      <c r="L56" s="374"/>
      <c r="M56" s="374">
        <f>SUM(M59,M61,M63,M65,M67)</f>
        <v>614</v>
      </c>
      <c r="N56" s="374"/>
      <c r="O56" s="374" t="s">
        <v>435</v>
      </c>
      <c r="P56" s="374"/>
      <c r="Q56" s="374">
        <f>SUM(Q59,Q61,Q63,Q65,Q67)</f>
        <v>8</v>
      </c>
      <c r="R56" s="374"/>
      <c r="S56" s="374">
        <f>SUM(S59,S61,S63,S65,S67)</f>
        <v>8</v>
      </c>
      <c r="T56" s="374"/>
      <c r="U56" s="132" t="s">
        <v>435</v>
      </c>
      <c r="V56" s="374">
        <f>SUM(V59,V61,V63,V65,V67)</f>
        <v>800</v>
      </c>
      <c r="W56" s="374"/>
      <c r="X56" s="132">
        <f>SUM(X59,X61,X63,X65,X67)</f>
        <v>800</v>
      </c>
      <c r="Y56" s="132" t="s">
        <v>435</v>
      </c>
      <c r="Z56" s="374">
        <f>SUM(Z59,Z61,Z63,Z65,Z67)</f>
        <v>5</v>
      </c>
      <c r="AA56" s="374"/>
      <c r="AB56" s="132">
        <f>SUM(AB59,AB61,AB63,AB65,AB67)</f>
        <v>5</v>
      </c>
      <c r="AC56" s="132" t="s">
        <v>435</v>
      </c>
      <c r="AD56" s="374">
        <f>SUM(AD59,AD61,AD63,AD65,AD67)</f>
        <v>14</v>
      </c>
      <c r="AE56" s="374"/>
      <c r="AF56" s="132">
        <f>SUM(AF59,AF61,AF63,AF65,AF67)</f>
        <v>14</v>
      </c>
      <c r="AG56" s="132" t="s">
        <v>435</v>
      </c>
      <c r="AH56" s="132">
        <f t="shared" si="8"/>
        <v>82</v>
      </c>
      <c r="AI56" s="132">
        <f t="shared" si="8"/>
        <v>77</v>
      </c>
      <c r="AJ56" s="132">
        <f t="shared" si="8"/>
        <v>5</v>
      </c>
      <c r="AK56" s="82"/>
      <c r="AL56" s="82"/>
      <c r="AM56" s="82"/>
      <c r="AN56" s="96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</row>
    <row r="57" spans="1:107" ht="21" customHeight="1">
      <c r="A57" s="193"/>
      <c r="B57" s="193"/>
      <c r="C57" s="82"/>
      <c r="D57" s="82"/>
      <c r="E57" s="382"/>
      <c r="F57" s="380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1"/>
      <c r="R57" s="381"/>
      <c r="S57" s="381"/>
      <c r="T57" s="381"/>
      <c r="U57" s="131"/>
      <c r="V57" s="381"/>
      <c r="W57" s="381"/>
      <c r="X57" s="131"/>
      <c r="Y57" s="131"/>
      <c r="Z57" s="381"/>
      <c r="AA57" s="381"/>
      <c r="AB57" s="131"/>
      <c r="AC57" s="131"/>
      <c r="AD57" s="381"/>
      <c r="AE57" s="381"/>
      <c r="AF57" s="131"/>
      <c r="AG57" s="131"/>
      <c r="AH57" s="131"/>
      <c r="AI57" s="131"/>
      <c r="AJ57" s="131"/>
      <c r="AK57" s="82"/>
      <c r="AL57" s="401" t="s">
        <v>171</v>
      </c>
      <c r="AM57" s="34" t="s">
        <v>7</v>
      </c>
      <c r="AN57" s="69">
        <f>SUM(AO57:AP57)</f>
        <v>3484</v>
      </c>
      <c r="AO57" s="92">
        <f aca="true" t="shared" si="9" ref="AO57:AP60">SUM(AQ57,AS57,AU57,AW57,AY57,BA57,BC57,BE57,BG57,BI57,BK57,BM57)</f>
        <v>484</v>
      </c>
      <c r="AP57" s="92">
        <f t="shared" si="9"/>
        <v>3000</v>
      </c>
      <c r="AQ57" s="92">
        <f>SUM(AQ58:AQ60)</f>
        <v>292</v>
      </c>
      <c r="AR57" s="92">
        <f>SUM(AR58:AR60)</f>
        <v>572</v>
      </c>
      <c r="AS57" s="92">
        <f>SUM(AS58:AS60)</f>
        <v>174</v>
      </c>
      <c r="AT57" s="92">
        <f>SUM(AT58:AT60)</f>
        <v>30</v>
      </c>
      <c r="AU57" s="92" t="s">
        <v>215</v>
      </c>
      <c r="AV57" s="92">
        <f>SUM(AV58:AV60)</f>
        <v>368</v>
      </c>
      <c r="AW57" s="92" t="s">
        <v>215</v>
      </c>
      <c r="AX57" s="92">
        <f>SUM(AX58:AX60)</f>
        <v>378</v>
      </c>
      <c r="AY57" s="92" t="s">
        <v>215</v>
      </c>
      <c r="AZ57" s="92">
        <f>SUM(AZ58:AZ60)</f>
        <v>252</v>
      </c>
      <c r="BA57" s="92" t="s">
        <v>215</v>
      </c>
      <c r="BB57" s="92">
        <f>SUM(BB58:BB60)</f>
        <v>105</v>
      </c>
      <c r="BC57" s="92" t="s">
        <v>215</v>
      </c>
      <c r="BD57" s="92">
        <f>SUM(BD58:BD60)</f>
        <v>175</v>
      </c>
      <c r="BE57" s="92" t="s">
        <v>215</v>
      </c>
      <c r="BF57" s="92">
        <f>SUM(BF58:BF60)</f>
        <v>125</v>
      </c>
      <c r="BG57" s="92" t="s">
        <v>215</v>
      </c>
      <c r="BH57" s="92">
        <f>SUM(BH58:BH60)</f>
        <v>357</v>
      </c>
      <c r="BI57" s="92" t="s">
        <v>215</v>
      </c>
      <c r="BJ57" s="92">
        <f>SUM(BJ58:BJ60)</f>
        <v>342</v>
      </c>
      <c r="BK57" s="92">
        <f>SUM(BK58:BK60)</f>
        <v>18</v>
      </c>
      <c r="BL57" s="92">
        <f>SUM(BL58:BL60)</f>
        <v>72</v>
      </c>
      <c r="BM57" s="92" t="s">
        <v>215</v>
      </c>
      <c r="BN57" s="92">
        <f>SUM(BN58:BN60)</f>
        <v>224</v>
      </c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</row>
    <row r="58" spans="1:107" ht="21" customHeight="1">
      <c r="A58" s="317" t="s">
        <v>161</v>
      </c>
      <c r="B58" s="317"/>
      <c r="C58" s="82"/>
      <c r="D58" s="82" t="s">
        <v>8</v>
      </c>
      <c r="E58" s="382">
        <v>555</v>
      </c>
      <c r="F58" s="380"/>
      <c r="G58" s="381">
        <v>545</v>
      </c>
      <c r="H58" s="381"/>
      <c r="I58" s="381">
        <v>10</v>
      </c>
      <c r="J58" s="381"/>
      <c r="K58" s="381">
        <v>291</v>
      </c>
      <c r="L58" s="381"/>
      <c r="M58" s="381">
        <v>291</v>
      </c>
      <c r="N58" s="381"/>
      <c r="O58" s="381" t="s">
        <v>479</v>
      </c>
      <c r="P58" s="381"/>
      <c r="Q58" s="381">
        <v>15</v>
      </c>
      <c r="R58" s="381"/>
      <c r="S58" s="381">
        <v>12</v>
      </c>
      <c r="T58" s="381"/>
      <c r="U58" s="131">
        <v>3</v>
      </c>
      <c r="V58" s="381">
        <v>190</v>
      </c>
      <c r="W58" s="381"/>
      <c r="X58" s="131">
        <v>188</v>
      </c>
      <c r="Y58" s="131">
        <v>2</v>
      </c>
      <c r="Z58" s="381">
        <v>12</v>
      </c>
      <c r="AA58" s="381"/>
      <c r="AB58" s="131">
        <v>12</v>
      </c>
      <c r="AC58" s="131" t="s">
        <v>482</v>
      </c>
      <c r="AD58" s="381">
        <v>13</v>
      </c>
      <c r="AE58" s="381"/>
      <c r="AF58" s="131">
        <v>13</v>
      </c>
      <c r="AG58" s="131" t="s">
        <v>215</v>
      </c>
      <c r="AH58" s="131">
        <v>34</v>
      </c>
      <c r="AI58" s="131">
        <v>29</v>
      </c>
      <c r="AJ58" s="131">
        <v>5</v>
      </c>
      <c r="AK58" s="82"/>
      <c r="AL58" s="401"/>
      <c r="AM58" s="34" t="s">
        <v>13</v>
      </c>
      <c r="AN58" s="69">
        <f>SUM(AO58:AP58)</f>
        <v>864</v>
      </c>
      <c r="AO58" s="92">
        <f t="shared" si="9"/>
        <v>292</v>
      </c>
      <c r="AP58" s="92">
        <f t="shared" si="9"/>
        <v>572</v>
      </c>
      <c r="AQ58" s="92">
        <v>292</v>
      </c>
      <c r="AR58" s="92">
        <v>572</v>
      </c>
      <c r="AS58" s="92" t="s">
        <v>215</v>
      </c>
      <c r="AT58" s="92" t="s">
        <v>215</v>
      </c>
      <c r="AU58" s="92" t="s">
        <v>573</v>
      </c>
      <c r="AV58" s="92" t="s">
        <v>215</v>
      </c>
      <c r="AW58" s="92" t="s">
        <v>215</v>
      </c>
      <c r="AX58" s="92" t="s">
        <v>215</v>
      </c>
      <c r="AY58" s="92" t="s">
        <v>215</v>
      </c>
      <c r="AZ58" s="92" t="s">
        <v>215</v>
      </c>
      <c r="BA58" s="92" t="s">
        <v>215</v>
      </c>
      <c r="BB58" s="92" t="s">
        <v>215</v>
      </c>
      <c r="BC58" s="92" t="s">
        <v>215</v>
      </c>
      <c r="BD58" s="92" t="s">
        <v>215</v>
      </c>
      <c r="BE58" s="92" t="s">
        <v>215</v>
      </c>
      <c r="BF58" s="92" t="s">
        <v>215</v>
      </c>
      <c r="BG58" s="92" t="s">
        <v>215</v>
      </c>
      <c r="BH58" s="92" t="s">
        <v>482</v>
      </c>
      <c r="BI58" s="92" t="s">
        <v>482</v>
      </c>
      <c r="BJ58" s="92" t="s">
        <v>215</v>
      </c>
      <c r="BK58" s="92" t="s">
        <v>491</v>
      </c>
      <c r="BL58" s="92" t="s">
        <v>215</v>
      </c>
      <c r="BM58" s="92" t="s">
        <v>482</v>
      </c>
      <c r="BN58" s="92" t="s">
        <v>482</v>
      </c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</row>
    <row r="59" spans="1:107" ht="21" customHeight="1">
      <c r="A59" s="317"/>
      <c r="B59" s="317"/>
      <c r="C59" s="82"/>
      <c r="D59" s="82" t="s">
        <v>9</v>
      </c>
      <c r="E59" s="382">
        <v>380</v>
      </c>
      <c r="F59" s="380"/>
      <c r="G59" s="381">
        <v>378</v>
      </c>
      <c r="H59" s="381"/>
      <c r="I59" s="381">
        <v>2</v>
      </c>
      <c r="J59" s="381"/>
      <c r="K59" s="381">
        <v>124</v>
      </c>
      <c r="L59" s="381"/>
      <c r="M59" s="381">
        <v>124</v>
      </c>
      <c r="N59" s="381"/>
      <c r="O59" s="381" t="s">
        <v>215</v>
      </c>
      <c r="P59" s="381"/>
      <c r="Q59" s="381">
        <v>3</v>
      </c>
      <c r="R59" s="381"/>
      <c r="S59" s="381">
        <v>3</v>
      </c>
      <c r="T59" s="381"/>
      <c r="U59" s="131" t="s">
        <v>215</v>
      </c>
      <c r="V59" s="381">
        <v>200</v>
      </c>
      <c r="W59" s="381"/>
      <c r="X59" s="131">
        <v>200</v>
      </c>
      <c r="Y59" s="131" t="s">
        <v>487</v>
      </c>
      <c r="Z59" s="381">
        <v>4</v>
      </c>
      <c r="AA59" s="381"/>
      <c r="AB59" s="131">
        <v>4</v>
      </c>
      <c r="AC59" s="131" t="s">
        <v>487</v>
      </c>
      <c r="AD59" s="381">
        <v>6</v>
      </c>
      <c r="AE59" s="381"/>
      <c r="AF59" s="131">
        <v>6</v>
      </c>
      <c r="AG59" s="131" t="s">
        <v>487</v>
      </c>
      <c r="AH59" s="131">
        <v>43</v>
      </c>
      <c r="AI59" s="131">
        <v>41</v>
      </c>
      <c r="AJ59" s="131">
        <v>2</v>
      </c>
      <c r="AK59" s="82"/>
      <c r="AL59" s="401"/>
      <c r="AM59" s="34" t="s">
        <v>14</v>
      </c>
      <c r="AN59" s="69">
        <f>SUM(AO59:AP59)</f>
        <v>204</v>
      </c>
      <c r="AO59" s="92">
        <f t="shared" si="9"/>
        <v>174</v>
      </c>
      <c r="AP59" s="92">
        <f t="shared" si="9"/>
        <v>30</v>
      </c>
      <c r="AQ59" s="92" t="s">
        <v>215</v>
      </c>
      <c r="AR59" s="92" t="s">
        <v>215</v>
      </c>
      <c r="AS59" s="92">
        <v>174</v>
      </c>
      <c r="AT59" s="92">
        <v>30</v>
      </c>
      <c r="AU59" s="92" t="s">
        <v>491</v>
      </c>
      <c r="AV59" s="92" t="s">
        <v>491</v>
      </c>
      <c r="AW59" s="92" t="s">
        <v>491</v>
      </c>
      <c r="AX59" s="92" t="s">
        <v>482</v>
      </c>
      <c r="AY59" s="92" t="s">
        <v>574</v>
      </c>
      <c r="AZ59" s="92" t="s">
        <v>574</v>
      </c>
      <c r="BA59" s="92" t="s">
        <v>479</v>
      </c>
      <c r="BB59" s="92" t="s">
        <v>574</v>
      </c>
      <c r="BC59" s="92" t="s">
        <v>479</v>
      </c>
      <c r="BD59" s="92" t="s">
        <v>486</v>
      </c>
      <c r="BE59" s="92" t="s">
        <v>491</v>
      </c>
      <c r="BF59" s="92" t="s">
        <v>491</v>
      </c>
      <c r="BG59" s="92" t="s">
        <v>482</v>
      </c>
      <c r="BH59" s="92" t="s">
        <v>479</v>
      </c>
      <c r="BI59" s="92" t="s">
        <v>486</v>
      </c>
      <c r="BJ59" s="92" t="s">
        <v>574</v>
      </c>
      <c r="BK59" s="92" t="s">
        <v>215</v>
      </c>
      <c r="BL59" s="92" t="s">
        <v>215</v>
      </c>
      <c r="BM59" s="92" t="s">
        <v>215</v>
      </c>
      <c r="BN59" s="92" t="s">
        <v>215</v>
      </c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8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</row>
    <row r="60" spans="1:107" ht="21" customHeight="1">
      <c r="A60" s="317" t="s">
        <v>543</v>
      </c>
      <c r="B60" s="317"/>
      <c r="C60" s="82"/>
      <c r="D60" s="82" t="s">
        <v>8</v>
      </c>
      <c r="E60" s="382">
        <v>250</v>
      </c>
      <c r="F60" s="380"/>
      <c r="G60" s="381">
        <v>249</v>
      </c>
      <c r="H60" s="381"/>
      <c r="I60" s="381">
        <v>1</v>
      </c>
      <c r="J60" s="381"/>
      <c r="K60" s="381">
        <v>186</v>
      </c>
      <c r="L60" s="381"/>
      <c r="M60" s="381">
        <v>186</v>
      </c>
      <c r="N60" s="381"/>
      <c r="O60" s="381" t="s">
        <v>487</v>
      </c>
      <c r="P60" s="381"/>
      <c r="Q60" s="381" t="s">
        <v>487</v>
      </c>
      <c r="R60" s="381"/>
      <c r="S60" s="381" t="s">
        <v>487</v>
      </c>
      <c r="T60" s="381"/>
      <c r="U60" s="131" t="s">
        <v>487</v>
      </c>
      <c r="V60" s="381">
        <v>48</v>
      </c>
      <c r="W60" s="381"/>
      <c r="X60" s="131">
        <v>47</v>
      </c>
      <c r="Y60" s="131">
        <v>1</v>
      </c>
      <c r="Z60" s="381">
        <v>1</v>
      </c>
      <c r="AA60" s="381"/>
      <c r="AB60" s="131">
        <v>1</v>
      </c>
      <c r="AC60" s="131" t="s">
        <v>487</v>
      </c>
      <c r="AD60" s="381">
        <v>4</v>
      </c>
      <c r="AE60" s="381"/>
      <c r="AF60" s="131">
        <v>4</v>
      </c>
      <c r="AG60" s="131" t="s">
        <v>487</v>
      </c>
      <c r="AH60" s="131">
        <v>11</v>
      </c>
      <c r="AI60" s="131">
        <v>11</v>
      </c>
      <c r="AJ60" s="131" t="s">
        <v>487</v>
      </c>
      <c r="AK60" s="82"/>
      <c r="AL60" s="401"/>
      <c r="AM60" s="34" t="s">
        <v>74</v>
      </c>
      <c r="AN60" s="69">
        <f>SUM(AO60:AP60)</f>
        <v>2416</v>
      </c>
      <c r="AO60" s="92">
        <f t="shared" si="9"/>
        <v>18</v>
      </c>
      <c r="AP60" s="92">
        <f t="shared" si="9"/>
        <v>2398</v>
      </c>
      <c r="AQ60" s="92" t="s">
        <v>215</v>
      </c>
      <c r="AR60" s="92" t="s">
        <v>215</v>
      </c>
      <c r="AS60" s="92" t="s">
        <v>479</v>
      </c>
      <c r="AT60" s="92" t="s">
        <v>480</v>
      </c>
      <c r="AU60" s="92" t="s">
        <v>568</v>
      </c>
      <c r="AV60" s="92">
        <v>368</v>
      </c>
      <c r="AW60" s="92" t="s">
        <v>568</v>
      </c>
      <c r="AX60" s="92">
        <v>378</v>
      </c>
      <c r="AY60" s="92" t="s">
        <v>491</v>
      </c>
      <c r="AZ60" s="92">
        <v>252</v>
      </c>
      <c r="BA60" s="92" t="s">
        <v>568</v>
      </c>
      <c r="BB60" s="92">
        <v>105</v>
      </c>
      <c r="BC60" s="92" t="s">
        <v>479</v>
      </c>
      <c r="BD60" s="92">
        <v>175</v>
      </c>
      <c r="BE60" s="92" t="s">
        <v>215</v>
      </c>
      <c r="BF60" s="92">
        <v>125</v>
      </c>
      <c r="BG60" s="92" t="s">
        <v>215</v>
      </c>
      <c r="BH60" s="92">
        <v>357</v>
      </c>
      <c r="BI60" s="92" t="s">
        <v>215</v>
      </c>
      <c r="BJ60" s="92">
        <v>342</v>
      </c>
      <c r="BK60" s="92">
        <v>18</v>
      </c>
      <c r="BL60" s="92">
        <v>72</v>
      </c>
      <c r="BM60" s="92" t="s">
        <v>508</v>
      </c>
      <c r="BN60" s="92">
        <v>224</v>
      </c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8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</row>
    <row r="61" spans="1:107" ht="21" customHeight="1">
      <c r="A61" s="317" t="s">
        <v>162</v>
      </c>
      <c r="B61" s="317"/>
      <c r="C61" s="82"/>
      <c r="D61" s="82" t="s">
        <v>9</v>
      </c>
      <c r="E61" s="382">
        <v>87</v>
      </c>
      <c r="F61" s="380"/>
      <c r="G61" s="381">
        <v>87</v>
      </c>
      <c r="H61" s="381"/>
      <c r="I61" s="381" t="s">
        <v>487</v>
      </c>
      <c r="J61" s="381"/>
      <c r="K61" s="381">
        <v>66</v>
      </c>
      <c r="L61" s="381"/>
      <c r="M61" s="381">
        <v>66</v>
      </c>
      <c r="N61" s="381"/>
      <c r="O61" s="381" t="s">
        <v>487</v>
      </c>
      <c r="P61" s="381"/>
      <c r="Q61" s="381" t="s">
        <v>487</v>
      </c>
      <c r="R61" s="381"/>
      <c r="S61" s="381" t="s">
        <v>487</v>
      </c>
      <c r="T61" s="381"/>
      <c r="U61" s="131" t="s">
        <v>487</v>
      </c>
      <c r="V61" s="381">
        <v>16</v>
      </c>
      <c r="W61" s="381"/>
      <c r="X61" s="131">
        <v>16</v>
      </c>
      <c r="Y61" s="131" t="s">
        <v>487</v>
      </c>
      <c r="Z61" s="381" t="s">
        <v>487</v>
      </c>
      <c r="AA61" s="381"/>
      <c r="AB61" s="131" t="s">
        <v>487</v>
      </c>
      <c r="AC61" s="131" t="s">
        <v>487</v>
      </c>
      <c r="AD61" s="381">
        <v>3</v>
      </c>
      <c r="AE61" s="381"/>
      <c r="AF61" s="131">
        <v>3</v>
      </c>
      <c r="AG61" s="131" t="s">
        <v>487</v>
      </c>
      <c r="AH61" s="131">
        <v>2</v>
      </c>
      <c r="AI61" s="131">
        <v>2</v>
      </c>
      <c r="AJ61" s="131" t="s">
        <v>487</v>
      </c>
      <c r="AK61" s="82"/>
      <c r="AL61" s="47"/>
      <c r="AM61" s="82"/>
      <c r="AN61" s="69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</row>
    <row r="62" spans="1:107" ht="21" customHeight="1">
      <c r="A62" s="317" t="s">
        <v>163</v>
      </c>
      <c r="B62" s="317"/>
      <c r="C62" s="82"/>
      <c r="D62" s="82" t="s">
        <v>8</v>
      </c>
      <c r="E62" s="382">
        <v>150</v>
      </c>
      <c r="F62" s="380"/>
      <c r="G62" s="381">
        <v>150</v>
      </c>
      <c r="H62" s="381"/>
      <c r="I62" s="381" t="s">
        <v>487</v>
      </c>
      <c r="J62" s="381"/>
      <c r="K62" s="381">
        <v>66</v>
      </c>
      <c r="L62" s="381"/>
      <c r="M62" s="381">
        <v>66</v>
      </c>
      <c r="N62" s="381"/>
      <c r="O62" s="381" t="s">
        <v>487</v>
      </c>
      <c r="P62" s="381"/>
      <c r="Q62" s="381" t="s">
        <v>487</v>
      </c>
      <c r="R62" s="381"/>
      <c r="S62" s="381" t="s">
        <v>487</v>
      </c>
      <c r="T62" s="381"/>
      <c r="U62" s="131" t="s">
        <v>487</v>
      </c>
      <c r="V62" s="381">
        <v>84</v>
      </c>
      <c r="W62" s="381"/>
      <c r="X62" s="131">
        <v>84</v>
      </c>
      <c r="Y62" s="131" t="s">
        <v>487</v>
      </c>
      <c r="Z62" s="381" t="s">
        <v>487</v>
      </c>
      <c r="AA62" s="381"/>
      <c r="AB62" s="131" t="s">
        <v>487</v>
      </c>
      <c r="AC62" s="131" t="s">
        <v>487</v>
      </c>
      <c r="AD62" s="381" t="s">
        <v>487</v>
      </c>
      <c r="AE62" s="381"/>
      <c r="AF62" s="131" t="s">
        <v>487</v>
      </c>
      <c r="AG62" s="131" t="s">
        <v>487</v>
      </c>
      <c r="AH62" s="131" t="s">
        <v>487</v>
      </c>
      <c r="AI62" s="131" t="s">
        <v>487</v>
      </c>
      <c r="AJ62" s="131" t="s">
        <v>487</v>
      </c>
      <c r="AK62" s="82"/>
      <c r="AL62" s="401" t="s">
        <v>578</v>
      </c>
      <c r="AM62" s="34" t="s">
        <v>7</v>
      </c>
      <c r="AN62" s="69">
        <f>SUM(AO62:AP62)</f>
        <v>1757</v>
      </c>
      <c r="AO62" s="92">
        <f aca="true" t="shared" si="10" ref="AO62:AP65">SUM(AQ62,AS62,AU62,AW62,AY62,BA62,BC62,BE62,BG62,BI62,BK62,BM62)</f>
        <v>150</v>
      </c>
      <c r="AP62" s="92">
        <f t="shared" si="10"/>
        <v>1607</v>
      </c>
      <c r="AQ62" s="92">
        <f>SUM(AQ63:AQ65)</f>
        <v>48</v>
      </c>
      <c r="AR62" s="92">
        <f>SUM(AR63:AR65)</f>
        <v>127</v>
      </c>
      <c r="AS62" s="92">
        <f>SUM(AS63:AS65)</f>
        <v>90</v>
      </c>
      <c r="AT62" s="92">
        <f>SUM(AT63:AT65)</f>
        <v>12</v>
      </c>
      <c r="AU62" s="92" t="s">
        <v>479</v>
      </c>
      <c r="AV62" s="92">
        <f>SUM(AV63:AV65)</f>
        <v>231</v>
      </c>
      <c r="AW62" s="92" t="s">
        <v>568</v>
      </c>
      <c r="AX62" s="92">
        <f>SUM(AX63:AX65)</f>
        <v>300</v>
      </c>
      <c r="AY62" s="92" t="s">
        <v>568</v>
      </c>
      <c r="AZ62" s="92">
        <f>SUM(AZ63:AZ65)</f>
        <v>127</v>
      </c>
      <c r="BA62" s="92" t="s">
        <v>483</v>
      </c>
      <c r="BB62" s="92">
        <f>SUM(BB63:BB65)</f>
        <v>79</v>
      </c>
      <c r="BC62" s="92" t="s">
        <v>215</v>
      </c>
      <c r="BD62" s="92">
        <f>SUM(BD63:BD65)</f>
        <v>84</v>
      </c>
      <c r="BE62" s="92" t="s">
        <v>479</v>
      </c>
      <c r="BF62" s="92">
        <f>SUM(BF63:BF65)</f>
        <v>100</v>
      </c>
      <c r="BG62" s="92" t="s">
        <v>491</v>
      </c>
      <c r="BH62" s="92">
        <f>SUM(BH63:BH65)</f>
        <v>162</v>
      </c>
      <c r="BI62" s="92" t="s">
        <v>491</v>
      </c>
      <c r="BJ62" s="92">
        <f>SUM(BJ63:BJ65)</f>
        <v>192</v>
      </c>
      <c r="BK62" s="92">
        <f>SUM(BK63:BK65)</f>
        <v>12</v>
      </c>
      <c r="BL62" s="92">
        <f>SUM(BL63:BL65)</f>
        <v>54</v>
      </c>
      <c r="BM62" s="92" t="s">
        <v>568</v>
      </c>
      <c r="BN62" s="92">
        <f>SUM(BN63:BN65)</f>
        <v>139</v>
      </c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</row>
    <row r="63" spans="1:107" ht="21" customHeight="1">
      <c r="A63" s="317"/>
      <c r="B63" s="317"/>
      <c r="C63" s="82"/>
      <c r="D63" s="82" t="s">
        <v>9</v>
      </c>
      <c r="E63" s="382">
        <v>847</v>
      </c>
      <c r="F63" s="380"/>
      <c r="G63" s="381">
        <v>847</v>
      </c>
      <c r="H63" s="381"/>
      <c r="I63" s="381" t="s">
        <v>487</v>
      </c>
      <c r="J63" s="381"/>
      <c r="K63" s="381">
        <v>391</v>
      </c>
      <c r="L63" s="381"/>
      <c r="M63" s="381">
        <v>391</v>
      </c>
      <c r="N63" s="381"/>
      <c r="O63" s="381" t="s">
        <v>487</v>
      </c>
      <c r="P63" s="381"/>
      <c r="Q63" s="381" t="s">
        <v>487</v>
      </c>
      <c r="R63" s="381"/>
      <c r="S63" s="381" t="s">
        <v>487</v>
      </c>
      <c r="T63" s="381"/>
      <c r="U63" s="131" t="s">
        <v>487</v>
      </c>
      <c r="V63" s="381">
        <v>454</v>
      </c>
      <c r="W63" s="381"/>
      <c r="X63" s="131">
        <v>454</v>
      </c>
      <c r="Y63" s="131" t="s">
        <v>487</v>
      </c>
      <c r="Z63" s="381" t="s">
        <v>487</v>
      </c>
      <c r="AA63" s="381"/>
      <c r="AB63" s="131" t="s">
        <v>487</v>
      </c>
      <c r="AC63" s="131" t="s">
        <v>487</v>
      </c>
      <c r="AD63" s="381" t="s">
        <v>487</v>
      </c>
      <c r="AE63" s="381"/>
      <c r="AF63" s="131" t="s">
        <v>487</v>
      </c>
      <c r="AG63" s="131" t="s">
        <v>487</v>
      </c>
      <c r="AH63" s="131">
        <v>2</v>
      </c>
      <c r="AI63" s="131">
        <v>2</v>
      </c>
      <c r="AJ63" s="131" t="s">
        <v>487</v>
      </c>
      <c r="AK63" s="82"/>
      <c r="AL63" s="401"/>
      <c r="AM63" s="34" t="s">
        <v>13</v>
      </c>
      <c r="AN63" s="69">
        <f>SUM(AO63:AP63)</f>
        <v>175</v>
      </c>
      <c r="AO63" s="92">
        <f t="shared" si="10"/>
        <v>48</v>
      </c>
      <c r="AP63" s="92">
        <f t="shared" si="10"/>
        <v>127</v>
      </c>
      <c r="AQ63" s="92">
        <v>48</v>
      </c>
      <c r="AR63" s="92">
        <v>127</v>
      </c>
      <c r="AS63" s="92" t="s">
        <v>486</v>
      </c>
      <c r="AT63" s="92" t="s">
        <v>575</v>
      </c>
      <c r="AU63" s="92" t="s">
        <v>575</v>
      </c>
      <c r="AV63" s="92" t="s">
        <v>575</v>
      </c>
      <c r="AW63" s="92" t="s">
        <v>479</v>
      </c>
      <c r="AX63" s="92" t="s">
        <v>575</v>
      </c>
      <c r="AY63" s="92" t="s">
        <v>575</v>
      </c>
      <c r="AZ63" s="92" t="s">
        <v>568</v>
      </c>
      <c r="BA63" s="92" t="s">
        <v>568</v>
      </c>
      <c r="BB63" s="92" t="s">
        <v>479</v>
      </c>
      <c r="BC63" s="92" t="s">
        <v>568</v>
      </c>
      <c r="BD63" s="92" t="s">
        <v>568</v>
      </c>
      <c r="BE63" s="92" t="s">
        <v>568</v>
      </c>
      <c r="BF63" s="92" t="s">
        <v>479</v>
      </c>
      <c r="BG63" s="92" t="s">
        <v>491</v>
      </c>
      <c r="BH63" s="92" t="s">
        <v>491</v>
      </c>
      <c r="BI63" s="92" t="s">
        <v>479</v>
      </c>
      <c r="BJ63" s="92" t="s">
        <v>486</v>
      </c>
      <c r="BK63" s="92" t="s">
        <v>479</v>
      </c>
      <c r="BL63" s="92" t="s">
        <v>483</v>
      </c>
      <c r="BM63" s="92" t="s">
        <v>483</v>
      </c>
      <c r="BN63" s="92" t="s">
        <v>568</v>
      </c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</row>
    <row r="64" spans="1:107" ht="21" customHeight="1">
      <c r="A64" s="317" t="s">
        <v>164</v>
      </c>
      <c r="B64" s="317"/>
      <c r="C64" s="82"/>
      <c r="D64" s="82" t="s">
        <v>8</v>
      </c>
      <c r="E64" s="382">
        <v>40</v>
      </c>
      <c r="F64" s="380"/>
      <c r="G64" s="381">
        <v>40</v>
      </c>
      <c r="H64" s="381"/>
      <c r="I64" s="381" t="s">
        <v>487</v>
      </c>
      <c r="J64" s="381"/>
      <c r="K64" s="381">
        <v>13</v>
      </c>
      <c r="L64" s="381"/>
      <c r="M64" s="381">
        <v>13</v>
      </c>
      <c r="N64" s="381"/>
      <c r="O64" s="381" t="s">
        <v>487</v>
      </c>
      <c r="P64" s="381"/>
      <c r="Q64" s="381" t="s">
        <v>487</v>
      </c>
      <c r="R64" s="381"/>
      <c r="S64" s="381" t="s">
        <v>487</v>
      </c>
      <c r="T64" s="381"/>
      <c r="U64" s="131" t="s">
        <v>487</v>
      </c>
      <c r="V64" s="381">
        <v>9</v>
      </c>
      <c r="W64" s="381"/>
      <c r="X64" s="131">
        <v>9</v>
      </c>
      <c r="Y64" s="131" t="s">
        <v>487</v>
      </c>
      <c r="Z64" s="381" t="s">
        <v>487</v>
      </c>
      <c r="AA64" s="381"/>
      <c r="AB64" s="131" t="s">
        <v>487</v>
      </c>
      <c r="AC64" s="131" t="s">
        <v>487</v>
      </c>
      <c r="AD64" s="381">
        <v>18</v>
      </c>
      <c r="AE64" s="381"/>
      <c r="AF64" s="131">
        <v>18</v>
      </c>
      <c r="AG64" s="131" t="s">
        <v>487</v>
      </c>
      <c r="AH64" s="131" t="s">
        <v>487</v>
      </c>
      <c r="AI64" s="131" t="s">
        <v>487</v>
      </c>
      <c r="AJ64" s="131" t="s">
        <v>487</v>
      </c>
      <c r="AK64" s="82"/>
      <c r="AL64" s="401"/>
      <c r="AM64" s="34" t="s">
        <v>14</v>
      </c>
      <c r="AN64" s="69">
        <f>SUM(AO64:AP64)</f>
        <v>102</v>
      </c>
      <c r="AO64" s="92">
        <f t="shared" si="10"/>
        <v>90</v>
      </c>
      <c r="AP64" s="92">
        <f t="shared" si="10"/>
        <v>12</v>
      </c>
      <c r="AQ64" s="92" t="s">
        <v>486</v>
      </c>
      <c r="AR64" s="92" t="s">
        <v>215</v>
      </c>
      <c r="AS64" s="92">
        <v>90</v>
      </c>
      <c r="AT64" s="92">
        <v>12</v>
      </c>
      <c r="AU64" s="92" t="s">
        <v>215</v>
      </c>
      <c r="AV64" s="92" t="s">
        <v>551</v>
      </c>
      <c r="AW64" s="92" t="s">
        <v>480</v>
      </c>
      <c r="AX64" s="92" t="s">
        <v>576</v>
      </c>
      <c r="AY64" s="92" t="s">
        <v>480</v>
      </c>
      <c r="AZ64" s="92" t="s">
        <v>551</v>
      </c>
      <c r="BA64" s="92" t="s">
        <v>491</v>
      </c>
      <c r="BB64" s="92" t="s">
        <v>491</v>
      </c>
      <c r="BC64" s="92" t="s">
        <v>482</v>
      </c>
      <c r="BD64" s="92" t="s">
        <v>491</v>
      </c>
      <c r="BE64" s="92" t="s">
        <v>480</v>
      </c>
      <c r="BF64" s="92" t="s">
        <v>482</v>
      </c>
      <c r="BG64" s="92" t="s">
        <v>482</v>
      </c>
      <c r="BH64" s="92" t="s">
        <v>491</v>
      </c>
      <c r="BI64" s="92" t="s">
        <v>551</v>
      </c>
      <c r="BJ64" s="92" t="s">
        <v>479</v>
      </c>
      <c r="BK64" s="92" t="s">
        <v>577</v>
      </c>
      <c r="BL64" s="92" t="s">
        <v>482</v>
      </c>
      <c r="BM64" s="92" t="s">
        <v>215</v>
      </c>
      <c r="BN64" s="92" t="s">
        <v>215</v>
      </c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</row>
    <row r="65" spans="1:107" ht="21" customHeight="1">
      <c r="A65" s="317"/>
      <c r="B65" s="317"/>
      <c r="C65" s="82"/>
      <c r="D65" s="82" t="s">
        <v>9</v>
      </c>
      <c r="E65" s="382">
        <v>51</v>
      </c>
      <c r="F65" s="380"/>
      <c r="G65" s="381">
        <v>50</v>
      </c>
      <c r="H65" s="381"/>
      <c r="I65" s="381">
        <v>1</v>
      </c>
      <c r="J65" s="381"/>
      <c r="K65" s="381">
        <v>14</v>
      </c>
      <c r="L65" s="381"/>
      <c r="M65" s="381">
        <v>14</v>
      </c>
      <c r="N65" s="381"/>
      <c r="O65" s="381" t="s">
        <v>487</v>
      </c>
      <c r="P65" s="381"/>
      <c r="Q65" s="381" t="s">
        <v>487</v>
      </c>
      <c r="R65" s="381"/>
      <c r="S65" s="381" t="s">
        <v>487</v>
      </c>
      <c r="T65" s="381"/>
      <c r="U65" s="131" t="s">
        <v>487</v>
      </c>
      <c r="V65" s="381">
        <v>7</v>
      </c>
      <c r="W65" s="381"/>
      <c r="X65" s="131">
        <v>7</v>
      </c>
      <c r="Y65" s="131" t="s">
        <v>487</v>
      </c>
      <c r="Z65" s="381" t="s">
        <v>487</v>
      </c>
      <c r="AA65" s="381"/>
      <c r="AB65" s="131" t="s">
        <v>487</v>
      </c>
      <c r="AC65" s="131" t="s">
        <v>487</v>
      </c>
      <c r="AD65" s="381">
        <v>1</v>
      </c>
      <c r="AE65" s="381"/>
      <c r="AF65" s="131">
        <v>1</v>
      </c>
      <c r="AG65" s="131" t="s">
        <v>487</v>
      </c>
      <c r="AH65" s="131">
        <v>29</v>
      </c>
      <c r="AI65" s="131">
        <v>28</v>
      </c>
      <c r="AJ65" s="131">
        <v>1</v>
      </c>
      <c r="AK65" s="82"/>
      <c r="AL65" s="401"/>
      <c r="AM65" s="34" t="s">
        <v>74</v>
      </c>
      <c r="AN65" s="69">
        <f>SUM(AO65:AP65)</f>
        <v>1480</v>
      </c>
      <c r="AO65" s="92">
        <f t="shared" si="10"/>
        <v>12</v>
      </c>
      <c r="AP65" s="92">
        <f t="shared" si="10"/>
        <v>1468</v>
      </c>
      <c r="AQ65" s="92" t="s">
        <v>215</v>
      </c>
      <c r="AR65" s="92" t="s">
        <v>487</v>
      </c>
      <c r="AS65" s="92" t="s">
        <v>487</v>
      </c>
      <c r="AT65" s="92" t="s">
        <v>487</v>
      </c>
      <c r="AU65" s="92" t="s">
        <v>487</v>
      </c>
      <c r="AV65" s="92">
        <v>231</v>
      </c>
      <c r="AW65" s="92" t="s">
        <v>487</v>
      </c>
      <c r="AX65" s="92">
        <v>300</v>
      </c>
      <c r="AY65" s="92" t="s">
        <v>487</v>
      </c>
      <c r="AZ65" s="92">
        <v>127</v>
      </c>
      <c r="BA65" s="92" t="s">
        <v>487</v>
      </c>
      <c r="BB65" s="92">
        <v>79</v>
      </c>
      <c r="BC65" s="92" t="s">
        <v>487</v>
      </c>
      <c r="BD65" s="92">
        <v>84</v>
      </c>
      <c r="BE65" s="92" t="s">
        <v>487</v>
      </c>
      <c r="BF65" s="92">
        <v>100</v>
      </c>
      <c r="BG65" s="92" t="s">
        <v>487</v>
      </c>
      <c r="BH65" s="92">
        <v>162</v>
      </c>
      <c r="BI65" s="92" t="s">
        <v>487</v>
      </c>
      <c r="BJ65" s="92">
        <v>192</v>
      </c>
      <c r="BK65" s="92">
        <v>12</v>
      </c>
      <c r="BL65" s="92">
        <v>54</v>
      </c>
      <c r="BM65" s="92" t="s">
        <v>487</v>
      </c>
      <c r="BN65" s="92">
        <v>139</v>
      </c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</row>
    <row r="66" spans="1:107" ht="21" customHeight="1">
      <c r="A66" s="209" t="s">
        <v>72</v>
      </c>
      <c r="B66" s="209"/>
      <c r="C66" s="84"/>
      <c r="D66" s="84" t="s">
        <v>8</v>
      </c>
      <c r="E66" s="382">
        <v>124</v>
      </c>
      <c r="F66" s="380"/>
      <c r="G66" s="380">
        <v>124</v>
      </c>
      <c r="H66" s="380"/>
      <c r="I66" s="380" t="s">
        <v>487</v>
      </c>
      <c r="J66" s="380"/>
      <c r="K66" s="380">
        <v>75</v>
      </c>
      <c r="L66" s="380"/>
      <c r="M66" s="380">
        <v>75</v>
      </c>
      <c r="N66" s="380"/>
      <c r="O66" s="380" t="s">
        <v>487</v>
      </c>
      <c r="P66" s="380"/>
      <c r="Q66" s="380">
        <v>2</v>
      </c>
      <c r="R66" s="380"/>
      <c r="S66" s="380">
        <v>2</v>
      </c>
      <c r="T66" s="380"/>
      <c r="U66" s="161" t="s">
        <v>487</v>
      </c>
      <c r="V66" s="380">
        <v>40</v>
      </c>
      <c r="W66" s="380"/>
      <c r="X66" s="161">
        <v>40</v>
      </c>
      <c r="Y66" s="161" t="s">
        <v>487</v>
      </c>
      <c r="Z66" s="380" t="s">
        <v>487</v>
      </c>
      <c r="AA66" s="380"/>
      <c r="AB66" s="161" t="s">
        <v>487</v>
      </c>
      <c r="AC66" s="161" t="s">
        <v>487</v>
      </c>
      <c r="AD66" s="380">
        <v>4</v>
      </c>
      <c r="AE66" s="380"/>
      <c r="AF66" s="161">
        <v>4</v>
      </c>
      <c r="AG66" s="161" t="s">
        <v>487</v>
      </c>
      <c r="AH66" s="161">
        <v>3</v>
      </c>
      <c r="AI66" s="161">
        <v>3</v>
      </c>
      <c r="AJ66" s="161" t="s">
        <v>487</v>
      </c>
      <c r="AK66" s="82"/>
      <c r="AL66" s="47"/>
      <c r="AM66" s="82"/>
      <c r="AN66" s="6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</row>
    <row r="67" spans="1:107" ht="21" customHeight="1">
      <c r="A67" s="286"/>
      <c r="B67" s="286"/>
      <c r="C67" s="97"/>
      <c r="D67" s="97" t="s">
        <v>9</v>
      </c>
      <c r="E67" s="397">
        <v>158</v>
      </c>
      <c r="F67" s="396"/>
      <c r="G67" s="396">
        <v>156</v>
      </c>
      <c r="H67" s="396"/>
      <c r="I67" s="396">
        <v>2</v>
      </c>
      <c r="J67" s="396"/>
      <c r="K67" s="396">
        <v>19</v>
      </c>
      <c r="L67" s="396"/>
      <c r="M67" s="396">
        <v>19</v>
      </c>
      <c r="N67" s="396"/>
      <c r="O67" s="396" t="s">
        <v>487</v>
      </c>
      <c r="P67" s="396"/>
      <c r="Q67" s="396">
        <v>5</v>
      </c>
      <c r="R67" s="396"/>
      <c r="S67" s="396">
        <v>5</v>
      </c>
      <c r="T67" s="396"/>
      <c r="U67" s="162" t="s">
        <v>487</v>
      </c>
      <c r="V67" s="396">
        <v>123</v>
      </c>
      <c r="W67" s="396"/>
      <c r="X67" s="162">
        <v>123</v>
      </c>
      <c r="Y67" s="162" t="s">
        <v>487</v>
      </c>
      <c r="Z67" s="396">
        <v>1</v>
      </c>
      <c r="AA67" s="396"/>
      <c r="AB67" s="162">
        <v>1</v>
      </c>
      <c r="AC67" s="162" t="s">
        <v>487</v>
      </c>
      <c r="AD67" s="396">
        <v>4</v>
      </c>
      <c r="AE67" s="396"/>
      <c r="AF67" s="162">
        <v>4</v>
      </c>
      <c r="AG67" s="162" t="s">
        <v>487</v>
      </c>
      <c r="AH67" s="162">
        <v>6</v>
      </c>
      <c r="AI67" s="162">
        <v>4</v>
      </c>
      <c r="AJ67" s="162">
        <v>2</v>
      </c>
      <c r="AK67" s="82"/>
      <c r="AL67" s="402" t="s">
        <v>579</v>
      </c>
      <c r="AM67" s="34" t="s">
        <v>7</v>
      </c>
      <c r="AN67" s="69">
        <f>SUM(AO67:AP67)</f>
        <v>1618</v>
      </c>
      <c r="AO67" s="92">
        <f aca="true" t="shared" si="11" ref="AO67:AP70">SUM(AQ67,AS67,AU67,AW67,AY67,BA67,BC67,BE67,BG67,BI67,BK67,BM67)</f>
        <v>107</v>
      </c>
      <c r="AP67" s="92">
        <f t="shared" si="11"/>
        <v>1511</v>
      </c>
      <c r="AQ67" s="92">
        <f>SUM(AQ68:AQ70)</f>
        <v>16</v>
      </c>
      <c r="AR67" s="92">
        <f>SUM(AR68:AR70)</f>
        <v>133</v>
      </c>
      <c r="AS67" s="92">
        <f>SUM(AS68:AS70)</f>
        <v>77</v>
      </c>
      <c r="AT67" s="92">
        <f>SUM(AT68:AT70)</f>
        <v>17</v>
      </c>
      <c r="AU67" s="92" t="s">
        <v>487</v>
      </c>
      <c r="AV67" s="92">
        <f>SUM(AV68:AV70)</f>
        <v>208</v>
      </c>
      <c r="AW67" s="92" t="s">
        <v>487</v>
      </c>
      <c r="AX67" s="92">
        <f>SUM(AX68:AX70)</f>
        <v>302</v>
      </c>
      <c r="AY67" s="92" t="s">
        <v>487</v>
      </c>
      <c r="AZ67" s="92">
        <f>SUM(AZ68:AZ70)</f>
        <v>115</v>
      </c>
      <c r="BA67" s="92" t="s">
        <v>487</v>
      </c>
      <c r="BB67" s="92">
        <f>SUM(BB68:BB70)</f>
        <v>91</v>
      </c>
      <c r="BC67" s="92" t="s">
        <v>487</v>
      </c>
      <c r="BD67" s="92">
        <f>SUM(BD68:BD70)</f>
        <v>81</v>
      </c>
      <c r="BE67" s="92" t="s">
        <v>487</v>
      </c>
      <c r="BF67" s="92">
        <f>SUM(BF68:BF70)</f>
        <v>93</v>
      </c>
      <c r="BG67" s="92" t="s">
        <v>487</v>
      </c>
      <c r="BH67" s="92">
        <f>SUM(BH68:BH70)</f>
        <v>211</v>
      </c>
      <c r="BI67" s="92" t="s">
        <v>487</v>
      </c>
      <c r="BJ67" s="92">
        <f>SUM(BJ68:BJ70)</f>
        <v>194</v>
      </c>
      <c r="BK67" s="92">
        <f>SUM(BK68:BK70)</f>
        <v>14</v>
      </c>
      <c r="BL67" s="92">
        <f>SUM(BL68:BL70)</f>
        <v>66</v>
      </c>
      <c r="BM67" s="92" t="s">
        <v>487</v>
      </c>
      <c r="BN67" s="92" t="s">
        <v>487</v>
      </c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</row>
    <row r="68" spans="1:107" ht="21" customHeight="1">
      <c r="A68" s="312" t="s">
        <v>165</v>
      </c>
      <c r="B68" s="391" t="s">
        <v>166</v>
      </c>
      <c r="C68" s="388" t="s">
        <v>544</v>
      </c>
      <c r="D68" s="383" t="s">
        <v>167</v>
      </c>
      <c r="E68" s="400">
        <v>7</v>
      </c>
      <c r="F68" s="189"/>
      <c r="G68" s="189">
        <v>7</v>
      </c>
      <c r="H68" s="189"/>
      <c r="I68" s="189" t="s">
        <v>216</v>
      </c>
      <c r="J68" s="189"/>
      <c r="K68" s="189">
        <v>3</v>
      </c>
      <c r="L68" s="189"/>
      <c r="M68" s="189">
        <v>3</v>
      </c>
      <c r="N68" s="189"/>
      <c r="O68" s="189" t="s">
        <v>216</v>
      </c>
      <c r="P68" s="189"/>
      <c r="Q68" s="189">
        <v>1</v>
      </c>
      <c r="R68" s="189"/>
      <c r="S68" s="189">
        <v>1</v>
      </c>
      <c r="T68" s="189"/>
      <c r="U68" s="189" t="s">
        <v>216</v>
      </c>
      <c r="V68" s="189">
        <v>1</v>
      </c>
      <c r="W68" s="189"/>
      <c r="X68" s="189">
        <v>1</v>
      </c>
      <c r="Y68" s="189" t="s">
        <v>216</v>
      </c>
      <c r="Z68" s="189" t="s">
        <v>216</v>
      </c>
      <c r="AA68" s="189"/>
      <c r="AB68" s="189" t="s">
        <v>216</v>
      </c>
      <c r="AC68" s="189" t="s">
        <v>216</v>
      </c>
      <c r="AD68" s="189" t="s">
        <v>216</v>
      </c>
      <c r="AE68" s="189"/>
      <c r="AF68" s="189" t="s">
        <v>216</v>
      </c>
      <c r="AG68" s="189" t="s">
        <v>216</v>
      </c>
      <c r="AH68" s="189">
        <v>2</v>
      </c>
      <c r="AI68" s="189">
        <v>2</v>
      </c>
      <c r="AJ68" s="189" t="s">
        <v>216</v>
      </c>
      <c r="AK68" s="82"/>
      <c r="AL68" s="402"/>
      <c r="AM68" s="34" t="s">
        <v>13</v>
      </c>
      <c r="AN68" s="69">
        <f>SUM(AO68:AP68)</f>
        <v>149</v>
      </c>
      <c r="AO68" s="92">
        <f t="shared" si="11"/>
        <v>16</v>
      </c>
      <c r="AP68" s="92">
        <f t="shared" si="11"/>
        <v>133</v>
      </c>
      <c r="AQ68" s="92">
        <v>16</v>
      </c>
      <c r="AR68" s="92">
        <v>133</v>
      </c>
      <c r="AS68" s="92" t="s">
        <v>487</v>
      </c>
      <c r="AT68" s="92" t="s">
        <v>487</v>
      </c>
      <c r="AU68" s="92" t="s">
        <v>487</v>
      </c>
      <c r="AV68" s="92" t="s">
        <v>487</v>
      </c>
      <c r="AW68" s="92" t="s">
        <v>487</v>
      </c>
      <c r="AX68" s="92" t="s">
        <v>487</v>
      </c>
      <c r="AY68" s="92" t="s">
        <v>487</v>
      </c>
      <c r="AZ68" s="92" t="s">
        <v>487</v>
      </c>
      <c r="BA68" s="92" t="s">
        <v>487</v>
      </c>
      <c r="BB68" s="92" t="s">
        <v>487</v>
      </c>
      <c r="BC68" s="92" t="s">
        <v>487</v>
      </c>
      <c r="BD68" s="92" t="s">
        <v>487</v>
      </c>
      <c r="BE68" s="92" t="s">
        <v>487</v>
      </c>
      <c r="BF68" s="92" t="s">
        <v>487</v>
      </c>
      <c r="BG68" s="92" t="s">
        <v>487</v>
      </c>
      <c r="BH68" s="92" t="s">
        <v>487</v>
      </c>
      <c r="BI68" s="92" t="s">
        <v>487</v>
      </c>
      <c r="BJ68" s="92" t="s">
        <v>487</v>
      </c>
      <c r="BK68" s="92" t="s">
        <v>487</v>
      </c>
      <c r="BL68" s="92" t="s">
        <v>487</v>
      </c>
      <c r="BM68" s="92" t="s">
        <v>487</v>
      </c>
      <c r="BN68" s="92" t="s">
        <v>487</v>
      </c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</row>
    <row r="69" spans="1:107" ht="21" customHeight="1">
      <c r="A69" s="312"/>
      <c r="B69" s="392"/>
      <c r="C69" s="389"/>
      <c r="D69" s="384"/>
      <c r="E69" s="216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3"/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82"/>
      <c r="AL69" s="402"/>
      <c r="AM69" s="34" t="s">
        <v>14</v>
      </c>
      <c r="AN69" s="69">
        <f>SUM(AO69:AP69)</f>
        <v>94</v>
      </c>
      <c r="AO69" s="92">
        <f t="shared" si="11"/>
        <v>77</v>
      </c>
      <c r="AP69" s="92">
        <f t="shared" si="11"/>
        <v>17</v>
      </c>
      <c r="AQ69" s="92" t="s">
        <v>487</v>
      </c>
      <c r="AR69" s="92" t="s">
        <v>487</v>
      </c>
      <c r="AS69" s="92">
        <v>77</v>
      </c>
      <c r="AT69" s="92">
        <v>17</v>
      </c>
      <c r="AU69" s="92" t="s">
        <v>487</v>
      </c>
      <c r="AV69" s="92" t="s">
        <v>487</v>
      </c>
      <c r="AW69" s="92" t="s">
        <v>487</v>
      </c>
      <c r="AX69" s="92" t="s">
        <v>487</v>
      </c>
      <c r="AY69" s="92" t="s">
        <v>487</v>
      </c>
      <c r="AZ69" s="92" t="s">
        <v>487</v>
      </c>
      <c r="BA69" s="92" t="s">
        <v>487</v>
      </c>
      <c r="BB69" s="92" t="s">
        <v>487</v>
      </c>
      <c r="BC69" s="92" t="s">
        <v>487</v>
      </c>
      <c r="BD69" s="92" t="s">
        <v>487</v>
      </c>
      <c r="BE69" s="92" t="s">
        <v>487</v>
      </c>
      <c r="BF69" s="92" t="s">
        <v>487</v>
      </c>
      <c r="BG69" s="92" t="s">
        <v>487</v>
      </c>
      <c r="BH69" s="92" t="s">
        <v>487</v>
      </c>
      <c r="BI69" s="92" t="s">
        <v>487</v>
      </c>
      <c r="BJ69" s="92" t="s">
        <v>487</v>
      </c>
      <c r="BK69" s="92" t="s">
        <v>487</v>
      </c>
      <c r="BL69" s="92" t="s">
        <v>487</v>
      </c>
      <c r="BM69" s="92" t="s">
        <v>487</v>
      </c>
      <c r="BN69" s="92" t="s">
        <v>487</v>
      </c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</row>
    <row r="70" spans="1:107" ht="21" customHeight="1">
      <c r="A70" s="312"/>
      <c r="B70" s="392"/>
      <c r="C70" s="389"/>
      <c r="D70" s="384"/>
      <c r="E70" s="216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3"/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82"/>
      <c r="AL70" s="403"/>
      <c r="AM70" s="34" t="s">
        <v>74</v>
      </c>
      <c r="AN70" s="69">
        <f>SUM(AO70:AP70)</f>
        <v>1375</v>
      </c>
      <c r="AO70" s="92">
        <f t="shared" si="11"/>
        <v>14</v>
      </c>
      <c r="AP70" s="92">
        <f t="shared" si="11"/>
        <v>1361</v>
      </c>
      <c r="AQ70" s="92" t="s">
        <v>487</v>
      </c>
      <c r="AR70" s="92" t="s">
        <v>487</v>
      </c>
      <c r="AS70" s="92" t="s">
        <v>487</v>
      </c>
      <c r="AT70" s="92" t="s">
        <v>487</v>
      </c>
      <c r="AU70" s="92" t="s">
        <v>487</v>
      </c>
      <c r="AV70" s="92">
        <v>208</v>
      </c>
      <c r="AW70" s="92" t="s">
        <v>487</v>
      </c>
      <c r="AX70" s="92">
        <v>302</v>
      </c>
      <c r="AY70" s="92" t="s">
        <v>487</v>
      </c>
      <c r="AZ70" s="92">
        <v>115</v>
      </c>
      <c r="BA70" s="92" t="s">
        <v>487</v>
      </c>
      <c r="BB70" s="92">
        <v>91</v>
      </c>
      <c r="BC70" s="92" t="s">
        <v>487</v>
      </c>
      <c r="BD70" s="92">
        <v>81</v>
      </c>
      <c r="BE70" s="92" t="s">
        <v>487</v>
      </c>
      <c r="BF70" s="92">
        <v>93</v>
      </c>
      <c r="BG70" s="92" t="s">
        <v>487</v>
      </c>
      <c r="BH70" s="92">
        <v>211</v>
      </c>
      <c r="BI70" s="92" t="s">
        <v>487</v>
      </c>
      <c r="BJ70" s="92">
        <v>194</v>
      </c>
      <c r="BK70" s="92">
        <v>14</v>
      </c>
      <c r="BL70" s="92">
        <v>66</v>
      </c>
      <c r="BM70" s="92" t="s">
        <v>487</v>
      </c>
      <c r="BN70" s="92" t="s">
        <v>487</v>
      </c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</row>
    <row r="71" spans="1:107" ht="21" customHeight="1">
      <c r="A71" s="312"/>
      <c r="B71" s="392"/>
      <c r="C71" s="389"/>
      <c r="D71" s="384"/>
      <c r="E71" s="216"/>
      <c r="F71" s="213"/>
      <c r="G71" s="213"/>
      <c r="H71" s="213"/>
      <c r="I71" s="213"/>
      <c r="J71" s="213"/>
      <c r="K71" s="213"/>
      <c r="L71" s="213"/>
      <c r="M71" s="213"/>
      <c r="N71" s="213"/>
      <c r="O71" s="213"/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  <c r="AE71" s="213"/>
      <c r="AF71" s="213"/>
      <c r="AG71" s="213"/>
      <c r="AH71" s="213"/>
      <c r="AI71" s="213"/>
      <c r="AJ71" s="213"/>
      <c r="AK71" s="82"/>
      <c r="AL71" s="82" t="s">
        <v>252</v>
      </c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8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</row>
    <row r="72" spans="1:107" ht="21" customHeight="1">
      <c r="A72" s="312"/>
      <c r="B72" s="392"/>
      <c r="C72" s="390"/>
      <c r="D72" s="385"/>
      <c r="E72" s="288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8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8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</row>
    <row r="73" spans="1:107" ht="21" customHeight="1">
      <c r="A73" s="312"/>
      <c r="B73" s="392"/>
      <c r="C73" s="386" t="s">
        <v>555</v>
      </c>
      <c r="D73" s="191"/>
      <c r="E73" s="216">
        <v>802</v>
      </c>
      <c r="F73" s="213"/>
      <c r="G73" s="211">
        <v>802</v>
      </c>
      <c r="H73" s="211"/>
      <c r="I73" s="211" t="s">
        <v>216</v>
      </c>
      <c r="J73" s="211"/>
      <c r="K73" s="211">
        <v>360</v>
      </c>
      <c r="L73" s="211"/>
      <c r="M73" s="211">
        <v>360</v>
      </c>
      <c r="N73" s="211"/>
      <c r="O73" s="211" t="s">
        <v>216</v>
      </c>
      <c r="P73" s="211"/>
      <c r="Q73" s="211" t="s">
        <v>216</v>
      </c>
      <c r="R73" s="211"/>
      <c r="S73" s="211" t="s">
        <v>216</v>
      </c>
      <c r="T73" s="211"/>
      <c r="U73" s="211" t="s">
        <v>216</v>
      </c>
      <c r="V73" s="211">
        <v>442</v>
      </c>
      <c r="W73" s="211"/>
      <c r="X73" s="211">
        <v>442</v>
      </c>
      <c r="Y73" s="211" t="s">
        <v>216</v>
      </c>
      <c r="Z73" s="211" t="s">
        <v>216</v>
      </c>
      <c r="AA73" s="211"/>
      <c r="AB73" s="211" t="s">
        <v>216</v>
      </c>
      <c r="AC73" s="211" t="s">
        <v>216</v>
      </c>
      <c r="AD73" s="211" t="s">
        <v>216</v>
      </c>
      <c r="AE73" s="211"/>
      <c r="AF73" s="211" t="s">
        <v>216</v>
      </c>
      <c r="AG73" s="211" t="s">
        <v>216</v>
      </c>
      <c r="AH73" s="211" t="s">
        <v>216</v>
      </c>
      <c r="AI73" s="211" t="s">
        <v>216</v>
      </c>
      <c r="AJ73" s="211" t="s">
        <v>216</v>
      </c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8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8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8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8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</row>
    <row r="74" spans="1:107" ht="14.25">
      <c r="A74" s="312"/>
      <c r="B74" s="392"/>
      <c r="C74" s="386"/>
      <c r="D74" s="191"/>
      <c r="E74" s="216"/>
      <c r="F74" s="213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8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8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</row>
    <row r="75" spans="1:107" ht="14.25">
      <c r="A75" s="312"/>
      <c r="B75" s="393"/>
      <c r="C75" s="200"/>
      <c r="D75" s="192"/>
      <c r="E75" s="288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8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</row>
    <row r="76" spans="1:107" ht="14.25">
      <c r="A76" s="118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</row>
    <row r="77" spans="1:107" ht="14.25">
      <c r="A77" s="204"/>
      <c r="B77" s="204"/>
      <c r="C77" s="204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8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8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8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</row>
    <row r="78" spans="1:107" ht="14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8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8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8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8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</row>
    <row r="79" spans="1:107" ht="14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</row>
    <row r="80" spans="1:107" ht="14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</row>
    <row r="81" spans="1:107" ht="14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8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8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</row>
    <row r="82" spans="1:107" ht="14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</row>
    <row r="83" spans="1:107" ht="14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8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8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8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8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</row>
    <row r="84" spans="1:107" ht="14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</row>
    <row r="85" spans="1:107" ht="14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</row>
    <row r="86" spans="1:107" ht="14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</row>
    <row r="87" spans="1:107" ht="14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</row>
    <row r="88" spans="1:107" ht="14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</row>
    <row r="89" spans="1:107" ht="14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</row>
    <row r="90" spans="1:107" ht="14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</row>
    <row r="91" spans="1:107" ht="14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</row>
    <row r="92" spans="1:107" ht="14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</row>
    <row r="93" spans="1:107" ht="14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</row>
    <row r="94" spans="1:107" ht="14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</row>
    <row r="95" spans="1:107" ht="14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</row>
    <row r="96" spans="1:107" ht="14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</row>
    <row r="97" spans="1:107" ht="14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8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8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8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8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</row>
    <row r="98" spans="1:107" ht="14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8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8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8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8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8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</row>
    <row r="99" spans="1:107" ht="14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8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8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8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8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8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</row>
    <row r="100" spans="1:107" ht="14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8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8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8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8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8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</row>
    <row r="101" spans="1:107" ht="14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8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</row>
    <row r="102" spans="1:107" ht="14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8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8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8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8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8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</row>
    <row r="103" spans="1:107" ht="14.25">
      <c r="A103" s="115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</row>
    <row r="104" spans="1:107" ht="14.25">
      <c r="A104" s="115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8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8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8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8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8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</row>
  </sheetData>
  <sheetProtection/>
  <mergeCells count="727">
    <mergeCell ref="AR38:AT38"/>
    <mergeCell ref="AR43:AT43"/>
    <mergeCell ref="AN33:AO33"/>
    <mergeCell ref="AN38:AO38"/>
    <mergeCell ref="AN43:AO43"/>
    <mergeCell ref="AP33:AQ33"/>
    <mergeCell ref="AP38:AQ38"/>
    <mergeCell ref="AP43:AQ43"/>
    <mergeCell ref="AN35:AO35"/>
    <mergeCell ref="AB45:AC45"/>
    <mergeCell ref="R43:T43"/>
    <mergeCell ref="V43:W43"/>
    <mergeCell ref="P6:Q14"/>
    <mergeCell ref="U8:U14"/>
    <mergeCell ref="AB44:AC44"/>
    <mergeCell ref="P44:Q44"/>
    <mergeCell ref="W8:W14"/>
    <mergeCell ref="T8:T14"/>
    <mergeCell ref="R44:T44"/>
    <mergeCell ref="D45:F45"/>
    <mergeCell ref="O8:O14"/>
    <mergeCell ref="L6:O7"/>
    <mergeCell ref="N8:N14"/>
    <mergeCell ref="X45:Y45"/>
    <mergeCell ref="Z45:AA45"/>
    <mergeCell ref="Z44:AA44"/>
    <mergeCell ref="V44:W44"/>
    <mergeCell ref="H5:O5"/>
    <mergeCell ref="G45:I45"/>
    <mergeCell ref="M45:O45"/>
    <mergeCell ref="AD8:AD14"/>
    <mergeCell ref="J43:L43"/>
    <mergeCell ref="Y6:Y14"/>
    <mergeCell ref="R8:R14"/>
    <mergeCell ref="S8:S14"/>
    <mergeCell ref="R6:W7"/>
    <mergeCell ref="AB8:AB14"/>
    <mergeCell ref="AP8:AQ10"/>
    <mergeCell ref="H6:K7"/>
    <mergeCell ref="V8:V14"/>
    <mergeCell ref="J45:L45"/>
    <mergeCell ref="J39:L39"/>
    <mergeCell ref="J40:L40"/>
    <mergeCell ref="J41:L41"/>
    <mergeCell ref="AC8:AC14"/>
    <mergeCell ref="X41:Y41"/>
    <mergeCell ref="Z41:AA41"/>
    <mergeCell ref="BA15:BB15"/>
    <mergeCell ref="BE18:BF18"/>
    <mergeCell ref="AE8:AE14"/>
    <mergeCell ref="AF8:AF14"/>
    <mergeCell ref="BA16:BB16"/>
    <mergeCell ref="BA17:BB17"/>
    <mergeCell ref="AJ8:AJ14"/>
    <mergeCell ref="AK8:AK14"/>
    <mergeCell ref="AL8:AL14"/>
    <mergeCell ref="AM8:AM14"/>
    <mergeCell ref="BC18:BD18"/>
    <mergeCell ref="Y5:AM5"/>
    <mergeCell ref="Z6:AF7"/>
    <mergeCell ref="Z8:AA14"/>
    <mergeCell ref="BK18:BL18"/>
    <mergeCell ref="AR15:AT15"/>
    <mergeCell ref="AU15:AW15"/>
    <mergeCell ref="BG16:BH16"/>
    <mergeCell ref="BE15:BF15"/>
    <mergeCell ref="BA14:BB14"/>
    <mergeCell ref="AR45:AT45"/>
    <mergeCell ref="BA53:BB54"/>
    <mergeCell ref="AP45:AQ45"/>
    <mergeCell ref="BS18:BT18"/>
    <mergeCell ref="BG18:BH18"/>
    <mergeCell ref="BI18:BJ18"/>
    <mergeCell ref="BM18:BN18"/>
    <mergeCell ref="AR18:AT18"/>
    <mergeCell ref="BA18:BB18"/>
    <mergeCell ref="AU18:AW18"/>
    <mergeCell ref="AL57:AL60"/>
    <mergeCell ref="AL62:AL65"/>
    <mergeCell ref="AL67:AL70"/>
    <mergeCell ref="AI68:AI72"/>
    <mergeCell ref="AJ68:AJ72"/>
    <mergeCell ref="AL34:AL37"/>
    <mergeCell ref="AH39:AI39"/>
    <mergeCell ref="AH38:AI38"/>
    <mergeCell ref="AI73:AI75"/>
    <mergeCell ref="U73:U75"/>
    <mergeCell ref="V73:W75"/>
    <mergeCell ref="X73:X75"/>
    <mergeCell ref="Y73:Y75"/>
    <mergeCell ref="AJ73:AJ75"/>
    <mergeCell ref="Z73:AA75"/>
    <mergeCell ref="AB73:AB75"/>
    <mergeCell ref="AC73:AC75"/>
    <mergeCell ref="AD68:AE72"/>
    <mergeCell ref="AF68:AF72"/>
    <mergeCell ref="AG68:AG72"/>
    <mergeCell ref="AH68:AH72"/>
    <mergeCell ref="AF73:AF75"/>
    <mergeCell ref="AG73:AG75"/>
    <mergeCell ref="AH73:AH75"/>
    <mergeCell ref="X68:X72"/>
    <mergeCell ref="Y68:Y72"/>
    <mergeCell ref="AB68:AB72"/>
    <mergeCell ref="Z54:AA54"/>
    <mergeCell ref="Z52:AC52"/>
    <mergeCell ref="AC68:AC72"/>
    <mergeCell ref="Z68:AA72"/>
    <mergeCell ref="Z53:AA53"/>
    <mergeCell ref="Z65:AA65"/>
    <mergeCell ref="Z64:AA64"/>
    <mergeCell ref="AB47:AC47"/>
    <mergeCell ref="AD47:AE47"/>
    <mergeCell ref="D47:F47"/>
    <mergeCell ref="G47:I47"/>
    <mergeCell ref="J47:L47"/>
    <mergeCell ref="M47:O47"/>
    <mergeCell ref="P47:Q47"/>
    <mergeCell ref="R47:T47"/>
    <mergeCell ref="V47:W47"/>
    <mergeCell ref="X47:Y47"/>
    <mergeCell ref="BG12:BH12"/>
    <mergeCell ref="BI12:BJ12"/>
    <mergeCell ref="BK12:BL12"/>
    <mergeCell ref="BM12:BN12"/>
    <mergeCell ref="BO12:BP12"/>
    <mergeCell ref="BC12:BD12"/>
    <mergeCell ref="BE12:BF12"/>
    <mergeCell ref="AD58:AE58"/>
    <mergeCell ref="AD59:AE59"/>
    <mergeCell ref="AL39:AL42"/>
    <mergeCell ref="AL44:AL47"/>
    <mergeCell ref="AD46:AE46"/>
    <mergeCell ref="AF46:AG46"/>
    <mergeCell ref="AH45:AI45"/>
    <mergeCell ref="AL53:AM55"/>
    <mergeCell ref="AD53:AE53"/>
    <mergeCell ref="AD54:AE54"/>
    <mergeCell ref="Z47:AA47"/>
    <mergeCell ref="AD73:AE75"/>
    <mergeCell ref="AD64:AE64"/>
    <mergeCell ref="AD65:AE65"/>
    <mergeCell ref="AD66:AE66"/>
    <mergeCell ref="BG11:BH11"/>
    <mergeCell ref="BE13:BF13"/>
    <mergeCell ref="BA13:BB13"/>
    <mergeCell ref="BC13:BD13"/>
    <mergeCell ref="BE16:BF16"/>
    <mergeCell ref="BS11:BT11"/>
    <mergeCell ref="Z66:AA66"/>
    <mergeCell ref="Z67:AA67"/>
    <mergeCell ref="Z57:AA57"/>
    <mergeCell ref="Z58:AA58"/>
    <mergeCell ref="Z59:AA59"/>
    <mergeCell ref="Z60:AA60"/>
    <mergeCell ref="Z61:AA61"/>
    <mergeCell ref="Z62:AA62"/>
    <mergeCell ref="Z63:AA63"/>
    <mergeCell ref="BI13:BJ13"/>
    <mergeCell ref="BI16:BJ16"/>
    <mergeCell ref="BC15:BD15"/>
    <mergeCell ref="BG13:BH13"/>
    <mergeCell ref="BG14:BH14"/>
    <mergeCell ref="V66:W66"/>
    <mergeCell ref="V56:W56"/>
    <mergeCell ref="V57:W57"/>
    <mergeCell ref="V58:W58"/>
    <mergeCell ref="V59:W59"/>
    <mergeCell ref="V64:W64"/>
    <mergeCell ref="V65:W65"/>
    <mergeCell ref="V55:W55"/>
    <mergeCell ref="Z55:AA55"/>
    <mergeCell ref="V54:W54"/>
    <mergeCell ref="S73:T75"/>
    <mergeCell ref="V67:W67"/>
    <mergeCell ref="V60:W60"/>
    <mergeCell ref="V61:W61"/>
    <mergeCell ref="V62:W62"/>
    <mergeCell ref="V63:W63"/>
    <mergeCell ref="U68:U72"/>
    <mergeCell ref="V68:W72"/>
    <mergeCell ref="S64:T64"/>
    <mergeCell ref="M73:N75"/>
    <mergeCell ref="O73:P75"/>
    <mergeCell ref="Q73:R75"/>
    <mergeCell ref="S65:T65"/>
    <mergeCell ref="M64:N64"/>
    <mergeCell ref="O64:P64"/>
    <mergeCell ref="E73:F75"/>
    <mergeCell ref="G73:H75"/>
    <mergeCell ref="I73:J75"/>
    <mergeCell ref="K73:L75"/>
    <mergeCell ref="AF44:AG44"/>
    <mergeCell ref="AH52:AJ52"/>
    <mergeCell ref="E68:F72"/>
    <mergeCell ref="G68:H72"/>
    <mergeCell ref="I68:J72"/>
    <mergeCell ref="K68:L72"/>
    <mergeCell ref="AD63:AE63"/>
    <mergeCell ref="Z56:AA56"/>
    <mergeCell ref="AD60:AE60"/>
    <mergeCell ref="AF45:AG45"/>
    <mergeCell ref="BI53:BJ54"/>
    <mergeCell ref="AN44:AO44"/>
    <mergeCell ref="AD55:AE55"/>
    <mergeCell ref="AD56:AE56"/>
    <mergeCell ref="AD57:AE57"/>
    <mergeCell ref="AD62:AE62"/>
    <mergeCell ref="BM53:BN54"/>
    <mergeCell ref="M68:N72"/>
    <mergeCell ref="O68:P72"/>
    <mergeCell ref="Q68:R72"/>
    <mergeCell ref="S68:T72"/>
    <mergeCell ref="AH44:AI44"/>
    <mergeCell ref="AD44:AE44"/>
    <mergeCell ref="Q64:R64"/>
    <mergeCell ref="O65:P65"/>
    <mergeCell ref="Q65:R65"/>
    <mergeCell ref="BS16:BT16"/>
    <mergeCell ref="BS14:BT14"/>
    <mergeCell ref="BO13:BP13"/>
    <mergeCell ref="BM13:BN13"/>
    <mergeCell ref="BK13:BL13"/>
    <mergeCell ref="BO17:BP17"/>
    <mergeCell ref="BM16:BN16"/>
    <mergeCell ref="BK14:BL14"/>
    <mergeCell ref="BK16:BL16"/>
    <mergeCell ref="BK15:BL15"/>
    <mergeCell ref="BQ12:BR12"/>
    <mergeCell ref="BS12:BT12"/>
    <mergeCell ref="BQ13:BR13"/>
    <mergeCell ref="BS13:BT13"/>
    <mergeCell ref="BS15:BT15"/>
    <mergeCell ref="BM14:BN14"/>
    <mergeCell ref="BM15:BN15"/>
    <mergeCell ref="BS17:BT17"/>
    <mergeCell ref="M67:N67"/>
    <mergeCell ref="O67:P67"/>
    <mergeCell ref="Q67:R67"/>
    <mergeCell ref="S67:T67"/>
    <mergeCell ref="M66:N66"/>
    <mergeCell ref="O66:P66"/>
    <mergeCell ref="Q66:R66"/>
    <mergeCell ref="S66:T66"/>
    <mergeCell ref="M65:N65"/>
    <mergeCell ref="E66:F66"/>
    <mergeCell ref="G66:H66"/>
    <mergeCell ref="I66:J66"/>
    <mergeCell ref="K66:L66"/>
    <mergeCell ref="E67:F67"/>
    <mergeCell ref="G67:H67"/>
    <mergeCell ref="I67:J67"/>
    <mergeCell ref="K67:L67"/>
    <mergeCell ref="E65:F65"/>
    <mergeCell ref="G65:H65"/>
    <mergeCell ref="I65:J65"/>
    <mergeCell ref="K65:L65"/>
    <mergeCell ref="E64:F64"/>
    <mergeCell ref="G64:H64"/>
    <mergeCell ref="I64:J64"/>
    <mergeCell ref="K64:L64"/>
    <mergeCell ref="Q62:R62"/>
    <mergeCell ref="G62:H62"/>
    <mergeCell ref="I62:J62"/>
    <mergeCell ref="K62:L62"/>
    <mergeCell ref="M62:N62"/>
    <mergeCell ref="S62:T62"/>
    <mergeCell ref="E63:F63"/>
    <mergeCell ref="G63:H63"/>
    <mergeCell ref="I63:J63"/>
    <mergeCell ref="K63:L63"/>
    <mergeCell ref="M63:N63"/>
    <mergeCell ref="O63:P63"/>
    <mergeCell ref="Q63:R63"/>
    <mergeCell ref="S63:T63"/>
    <mergeCell ref="E62:F62"/>
    <mergeCell ref="O62:P62"/>
    <mergeCell ref="Q60:R60"/>
    <mergeCell ref="S60:T60"/>
    <mergeCell ref="E61:F61"/>
    <mergeCell ref="G61:H61"/>
    <mergeCell ref="I61:J61"/>
    <mergeCell ref="K61:L61"/>
    <mergeCell ref="M61:N61"/>
    <mergeCell ref="O61:P61"/>
    <mergeCell ref="Q61:R61"/>
    <mergeCell ref="S61:T61"/>
    <mergeCell ref="E60:F60"/>
    <mergeCell ref="G60:H60"/>
    <mergeCell ref="I60:J60"/>
    <mergeCell ref="K60:L60"/>
    <mergeCell ref="M60:N60"/>
    <mergeCell ref="O60:P60"/>
    <mergeCell ref="Q58:R58"/>
    <mergeCell ref="S58:T58"/>
    <mergeCell ref="E59:F59"/>
    <mergeCell ref="G59:H59"/>
    <mergeCell ref="I59:J59"/>
    <mergeCell ref="K59:L59"/>
    <mergeCell ref="M59:N59"/>
    <mergeCell ref="O59:P59"/>
    <mergeCell ref="Q59:R59"/>
    <mergeCell ref="S59:T59"/>
    <mergeCell ref="E58:F58"/>
    <mergeCell ref="G58:H58"/>
    <mergeCell ref="I58:J58"/>
    <mergeCell ref="K58:L58"/>
    <mergeCell ref="M58:N58"/>
    <mergeCell ref="O58:P58"/>
    <mergeCell ref="I57:J57"/>
    <mergeCell ref="K57:L57"/>
    <mergeCell ref="M57:N57"/>
    <mergeCell ref="O57:P57"/>
    <mergeCell ref="Q57:R57"/>
    <mergeCell ref="S57:T57"/>
    <mergeCell ref="I56:J56"/>
    <mergeCell ref="K56:L56"/>
    <mergeCell ref="M56:N56"/>
    <mergeCell ref="O56:P56"/>
    <mergeCell ref="Q56:R56"/>
    <mergeCell ref="S56:T56"/>
    <mergeCell ref="AD61:AE61"/>
    <mergeCell ref="AD67:AE67"/>
    <mergeCell ref="S54:T54"/>
    <mergeCell ref="E55:F55"/>
    <mergeCell ref="G55:H55"/>
    <mergeCell ref="I55:J55"/>
    <mergeCell ref="K55:L55"/>
    <mergeCell ref="M55:N55"/>
    <mergeCell ref="O55:P55"/>
    <mergeCell ref="Q55:R55"/>
    <mergeCell ref="M54:N54"/>
    <mergeCell ref="S55:T55"/>
    <mergeCell ref="O54:P54"/>
    <mergeCell ref="Q54:R54"/>
    <mergeCell ref="E54:F54"/>
    <mergeCell ref="G54:H54"/>
    <mergeCell ref="I54:J54"/>
    <mergeCell ref="K54:L54"/>
    <mergeCell ref="A77:C77"/>
    <mergeCell ref="A58:B59"/>
    <mergeCell ref="A60:B60"/>
    <mergeCell ref="A61:B61"/>
    <mergeCell ref="A62:B63"/>
    <mergeCell ref="A64:B65"/>
    <mergeCell ref="A66:B67"/>
    <mergeCell ref="C68:C72"/>
    <mergeCell ref="A68:A75"/>
    <mergeCell ref="B68:B75"/>
    <mergeCell ref="BK53:BL54"/>
    <mergeCell ref="V53:W53"/>
    <mergeCell ref="K52:P52"/>
    <mergeCell ref="Q52:U52"/>
    <mergeCell ref="V52:Y52"/>
    <mergeCell ref="M53:N53"/>
    <mergeCell ref="O53:P53"/>
    <mergeCell ref="Q53:R53"/>
    <mergeCell ref="S53:T53"/>
    <mergeCell ref="K53:L53"/>
    <mergeCell ref="BG53:BH54"/>
    <mergeCell ref="AN46:AO46"/>
    <mergeCell ref="AP46:AQ46"/>
    <mergeCell ref="AR46:AT46"/>
    <mergeCell ref="AN47:AO47"/>
    <mergeCell ref="AP47:AQ47"/>
    <mergeCell ref="AR47:AT47"/>
    <mergeCell ref="AS53:AT54"/>
    <mergeCell ref="BE53:BF54"/>
    <mergeCell ref="AN53:AP54"/>
    <mergeCell ref="AQ53:AR54"/>
    <mergeCell ref="BC53:BD54"/>
    <mergeCell ref="AU53:AV54"/>
    <mergeCell ref="AW53:AX54"/>
    <mergeCell ref="AY53:AZ54"/>
    <mergeCell ref="BG15:BH15"/>
    <mergeCell ref="AP16:AQ16"/>
    <mergeCell ref="AR16:AT16"/>
    <mergeCell ref="AU16:AW16"/>
    <mergeCell ref="AX16:AZ16"/>
    <mergeCell ref="BI15:BJ15"/>
    <mergeCell ref="BC16:BD16"/>
    <mergeCell ref="AD52:AG52"/>
    <mergeCell ref="BC14:BD14"/>
    <mergeCell ref="BE14:BF14"/>
    <mergeCell ref="AP44:AQ44"/>
    <mergeCell ref="AR44:AT44"/>
    <mergeCell ref="AD45:AE45"/>
    <mergeCell ref="AN45:AO45"/>
    <mergeCell ref="AH41:AI41"/>
    <mergeCell ref="I53:J53"/>
    <mergeCell ref="AH46:AI46"/>
    <mergeCell ref="A50:AJ50"/>
    <mergeCell ref="A51:D53"/>
    <mergeCell ref="Z51:AJ51"/>
    <mergeCell ref="AF47:AG47"/>
    <mergeCell ref="AH47:AI47"/>
    <mergeCell ref="P46:Q46"/>
    <mergeCell ref="E51:J52"/>
    <mergeCell ref="K51:Y51"/>
    <mergeCell ref="D68:D72"/>
    <mergeCell ref="C73:D75"/>
    <mergeCell ref="A54:B56"/>
    <mergeCell ref="A57:B57"/>
    <mergeCell ref="E53:F53"/>
    <mergeCell ref="G53:H53"/>
    <mergeCell ref="E56:F56"/>
    <mergeCell ref="G56:H56"/>
    <mergeCell ref="E57:F57"/>
    <mergeCell ref="G57:H57"/>
    <mergeCell ref="X46:Y46"/>
    <mergeCell ref="Z46:AA46"/>
    <mergeCell ref="AB46:AC46"/>
    <mergeCell ref="J46:L46"/>
    <mergeCell ref="R46:T46"/>
    <mergeCell ref="D46:F46"/>
    <mergeCell ref="G46:I46"/>
    <mergeCell ref="M46:O46"/>
    <mergeCell ref="V46:W46"/>
    <mergeCell ref="P45:Q45"/>
    <mergeCell ref="V45:W45"/>
    <mergeCell ref="R45:T45"/>
    <mergeCell ref="D43:F43"/>
    <mergeCell ref="G43:I43"/>
    <mergeCell ref="M43:O43"/>
    <mergeCell ref="P43:Q43"/>
    <mergeCell ref="D44:F44"/>
    <mergeCell ref="G44:I44"/>
    <mergeCell ref="M44:O44"/>
    <mergeCell ref="AF43:AG43"/>
    <mergeCell ref="AH43:AI43"/>
    <mergeCell ref="AH42:AI42"/>
    <mergeCell ref="AD42:AE42"/>
    <mergeCell ref="AF42:AG42"/>
    <mergeCell ref="X43:Y43"/>
    <mergeCell ref="Z43:AA43"/>
    <mergeCell ref="AD43:AE43"/>
    <mergeCell ref="AB43:AC43"/>
    <mergeCell ref="AB42:AC42"/>
    <mergeCell ref="P42:Q42"/>
    <mergeCell ref="R42:T42"/>
    <mergeCell ref="V42:W42"/>
    <mergeCell ref="J44:L44"/>
    <mergeCell ref="X42:Y42"/>
    <mergeCell ref="X44:Y44"/>
    <mergeCell ref="AB41:AC41"/>
    <mergeCell ref="AD41:AE41"/>
    <mergeCell ref="AF41:AG41"/>
    <mergeCell ref="AF40:AG40"/>
    <mergeCell ref="AD40:AE40"/>
    <mergeCell ref="D42:F42"/>
    <mergeCell ref="G42:I42"/>
    <mergeCell ref="M42:O42"/>
    <mergeCell ref="J42:L42"/>
    <mergeCell ref="Z42:AA42"/>
    <mergeCell ref="D41:F41"/>
    <mergeCell ref="G41:I41"/>
    <mergeCell ref="M41:O41"/>
    <mergeCell ref="P41:Q41"/>
    <mergeCell ref="R41:T41"/>
    <mergeCell ref="V41:W41"/>
    <mergeCell ref="V40:W40"/>
    <mergeCell ref="X40:Y40"/>
    <mergeCell ref="AH40:AI40"/>
    <mergeCell ref="M39:O39"/>
    <mergeCell ref="P39:Q39"/>
    <mergeCell ref="R39:T39"/>
    <mergeCell ref="V39:W39"/>
    <mergeCell ref="AB40:AC40"/>
    <mergeCell ref="Z40:AA40"/>
    <mergeCell ref="D40:F40"/>
    <mergeCell ref="G40:I40"/>
    <mergeCell ref="M40:O40"/>
    <mergeCell ref="AB39:AC39"/>
    <mergeCell ref="D39:F39"/>
    <mergeCell ref="G39:I39"/>
    <mergeCell ref="X39:Y39"/>
    <mergeCell ref="Z39:AA39"/>
    <mergeCell ref="P40:Q40"/>
    <mergeCell ref="R40:T40"/>
    <mergeCell ref="AD39:AE39"/>
    <mergeCell ref="AF39:AG39"/>
    <mergeCell ref="AH37:AI37"/>
    <mergeCell ref="D38:F38"/>
    <mergeCell ref="G38:I38"/>
    <mergeCell ref="J38:L38"/>
    <mergeCell ref="M38:O38"/>
    <mergeCell ref="P38:Q38"/>
    <mergeCell ref="AD38:AE38"/>
    <mergeCell ref="AF38:AG38"/>
    <mergeCell ref="R38:T38"/>
    <mergeCell ref="V38:W38"/>
    <mergeCell ref="X38:Y38"/>
    <mergeCell ref="Z37:AA37"/>
    <mergeCell ref="X37:Y37"/>
    <mergeCell ref="AB37:AC37"/>
    <mergeCell ref="Z38:AA38"/>
    <mergeCell ref="AB38:AC38"/>
    <mergeCell ref="AD37:AE37"/>
    <mergeCell ref="AF37:AG37"/>
    <mergeCell ref="AF36:AG36"/>
    <mergeCell ref="AB36:AC36"/>
    <mergeCell ref="AD36:AE36"/>
    <mergeCell ref="AH36:AI36"/>
    <mergeCell ref="AF35:AG35"/>
    <mergeCell ref="AH35:AI35"/>
    <mergeCell ref="D37:F37"/>
    <mergeCell ref="G37:I37"/>
    <mergeCell ref="J37:L37"/>
    <mergeCell ref="M37:O37"/>
    <mergeCell ref="P37:Q37"/>
    <mergeCell ref="R37:T37"/>
    <mergeCell ref="V37:W37"/>
    <mergeCell ref="P36:Q36"/>
    <mergeCell ref="R36:T36"/>
    <mergeCell ref="V36:W36"/>
    <mergeCell ref="Z36:AA36"/>
    <mergeCell ref="X36:Y36"/>
    <mergeCell ref="D36:F36"/>
    <mergeCell ref="G36:I36"/>
    <mergeCell ref="J36:L36"/>
    <mergeCell ref="M36:O36"/>
    <mergeCell ref="B49:C49"/>
    <mergeCell ref="A46:C46"/>
    <mergeCell ref="A48:C48"/>
    <mergeCell ref="BO14:BP14"/>
    <mergeCell ref="BO15:BP15"/>
    <mergeCell ref="BO16:BP16"/>
    <mergeCell ref="BC17:BD17"/>
    <mergeCell ref="X35:Y35"/>
    <mergeCell ref="Z35:AA35"/>
    <mergeCell ref="AB35:AC35"/>
    <mergeCell ref="B45:C45"/>
    <mergeCell ref="B47:C47"/>
    <mergeCell ref="BQ14:BR14"/>
    <mergeCell ref="BQ15:BR15"/>
    <mergeCell ref="BQ16:BR16"/>
    <mergeCell ref="BE17:BF17"/>
    <mergeCell ref="BG17:BH17"/>
    <mergeCell ref="BI17:BJ17"/>
    <mergeCell ref="BK17:BL17"/>
    <mergeCell ref="V35:W35"/>
    <mergeCell ref="A36:C36"/>
    <mergeCell ref="B37:C37"/>
    <mergeCell ref="B38:C38"/>
    <mergeCell ref="B39:C39"/>
    <mergeCell ref="A38:A44"/>
    <mergeCell ref="B40:C40"/>
    <mergeCell ref="B41:C41"/>
    <mergeCell ref="B42:C42"/>
    <mergeCell ref="B43:C43"/>
    <mergeCell ref="B44:C44"/>
    <mergeCell ref="Z32:AJ32"/>
    <mergeCell ref="A35:C35"/>
    <mergeCell ref="D35:F35"/>
    <mergeCell ref="G35:I35"/>
    <mergeCell ref="J35:L35"/>
    <mergeCell ref="M35:O35"/>
    <mergeCell ref="P35:Q35"/>
    <mergeCell ref="R35:T35"/>
    <mergeCell ref="AD35:AE35"/>
    <mergeCell ref="R33:U33"/>
    <mergeCell ref="A32:C34"/>
    <mergeCell ref="D32:L33"/>
    <mergeCell ref="D34:F34"/>
    <mergeCell ref="G34:I34"/>
    <mergeCell ref="J34:L34"/>
    <mergeCell ref="M34:O34"/>
    <mergeCell ref="R34:T34"/>
    <mergeCell ref="M33:Q33"/>
    <mergeCell ref="M32:Y32"/>
    <mergeCell ref="AD33:AG33"/>
    <mergeCell ref="Z33:AC33"/>
    <mergeCell ref="AH34:AI34"/>
    <mergeCell ref="AF34:AG34"/>
    <mergeCell ref="AD34:AE34"/>
    <mergeCell ref="V33:Y33"/>
    <mergeCell ref="V34:W34"/>
    <mergeCell ref="X34:Y34"/>
    <mergeCell ref="Z34:AA34"/>
    <mergeCell ref="P34:Q34"/>
    <mergeCell ref="BM17:BN17"/>
    <mergeCell ref="AG20:AH20"/>
    <mergeCell ref="AG21:AH21"/>
    <mergeCell ref="AG22:AH22"/>
    <mergeCell ref="AG23:AH23"/>
    <mergeCell ref="AB34:AC34"/>
    <mergeCell ref="AH33:AJ33"/>
    <mergeCell ref="BQ17:BR17"/>
    <mergeCell ref="BO18:BP18"/>
    <mergeCell ref="BQ18:BR18"/>
    <mergeCell ref="P16:Q16"/>
    <mergeCell ref="AG8:AH14"/>
    <mergeCell ref="P5:X5"/>
    <mergeCell ref="X6:X14"/>
    <mergeCell ref="AG6:AM7"/>
    <mergeCell ref="AI8:AI14"/>
    <mergeCell ref="BI14:BJ14"/>
    <mergeCell ref="A27:AJ27"/>
    <mergeCell ref="A29:AJ29"/>
    <mergeCell ref="A31:AJ31"/>
    <mergeCell ref="AG15:AH15"/>
    <mergeCell ref="AG16:AH16"/>
    <mergeCell ref="AG17:AH17"/>
    <mergeCell ref="AG24:AH24"/>
    <mergeCell ref="AG18:AH18"/>
    <mergeCell ref="AG19:AH19"/>
    <mergeCell ref="P15:Q15"/>
    <mergeCell ref="P24:Q24"/>
    <mergeCell ref="P17:Q17"/>
    <mergeCell ref="P18:Q18"/>
    <mergeCell ref="P19:Q19"/>
    <mergeCell ref="P20:Q20"/>
    <mergeCell ref="P21:Q21"/>
    <mergeCell ref="P22:Q22"/>
    <mergeCell ref="P23:Q23"/>
    <mergeCell ref="G8:G14"/>
    <mergeCell ref="H8:H14"/>
    <mergeCell ref="L8:L14"/>
    <mergeCell ref="M8:M14"/>
    <mergeCell ref="K8:K14"/>
    <mergeCell ref="I8:I14"/>
    <mergeCell ref="J8:J14"/>
    <mergeCell ref="F8:F14"/>
    <mergeCell ref="A22:A23"/>
    <mergeCell ref="D8:D14"/>
    <mergeCell ref="E8:E14"/>
    <mergeCell ref="A16:A17"/>
    <mergeCell ref="C8:C14"/>
    <mergeCell ref="A19:A20"/>
    <mergeCell ref="AR8:AZ9"/>
    <mergeCell ref="BA8:BP8"/>
    <mergeCell ref="BQ8:BT9"/>
    <mergeCell ref="BA9:BD9"/>
    <mergeCell ref="BE9:BH9"/>
    <mergeCell ref="BI9:BL9"/>
    <mergeCell ref="BM9:BP9"/>
    <mergeCell ref="AX10:AZ10"/>
    <mergeCell ref="BA10:BB10"/>
    <mergeCell ref="BC10:BD10"/>
    <mergeCell ref="BE10:BF10"/>
    <mergeCell ref="BE11:BF11"/>
    <mergeCell ref="BO11:BP11"/>
    <mergeCell ref="BC11:BD11"/>
    <mergeCell ref="BM11:BN11"/>
    <mergeCell ref="BK11:BL11"/>
    <mergeCell ref="AR12:AT12"/>
    <mergeCell ref="AU12:AW12"/>
    <mergeCell ref="AX12:AZ12"/>
    <mergeCell ref="BO10:BP10"/>
    <mergeCell ref="BQ10:BR10"/>
    <mergeCell ref="AR10:AT10"/>
    <mergeCell ref="AU10:AW10"/>
    <mergeCell ref="BM10:BN10"/>
    <mergeCell ref="BI11:BJ11"/>
    <mergeCell ref="BQ11:BR11"/>
    <mergeCell ref="BS10:BT10"/>
    <mergeCell ref="BA11:BB11"/>
    <mergeCell ref="BG10:BH10"/>
    <mergeCell ref="BI10:BJ10"/>
    <mergeCell ref="BK10:BL10"/>
    <mergeCell ref="AP13:AQ13"/>
    <mergeCell ref="AR13:AT13"/>
    <mergeCell ref="AU13:AW13"/>
    <mergeCell ref="AX13:AZ13"/>
    <mergeCell ref="BA12:BB12"/>
    <mergeCell ref="AP11:AQ11"/>
    <mergeCell ref="AR11:AT11"/>
    <mergeCell ref="AU11:AW11"/>
    <mergeCell ref="AX11:AZ11"/>
    <mergeCell ref="AP12:AQ12"/>
    <mergeCell ref="AX15:AZ15"/>
    <mergeCell ref="AP14:AQ14"/>
    <mergeCell ref="AR14:AT14"/>
    <mergeCell ref="AU14:AW14"/>
    <mergeCell ref="AX14:AZ14"/>
    <mergeCell ref="AP15:AQ15"/>
    <mergeCell ref="AP17:AQ17"/>
    <mergeCell ref="AR17:AT17"/>
    <mergeCell ref="AU17:AW17"/>
    <mergeCell ref="AX17:AZ17"/>
    <mergeCell ref="AN34:AO34"/>
    <mergeCell ref="AP34:AQ34"/>
    <mergeCell ref="AR34:AT34"/>
    <mergeCell ref="AY29:AZ31"/>
    <mergeCell ref="AP18:AQ18"/>
    <mergeCell ref="AL29:AM32"/>
    <mergeCell ref="AU29:AV31"/>
    <mergeCell ref="AW29:AX31"/>
    <mergeCell ref="AN32:AO32"/>
    <mergeCell ref="AX18:AZ18"/>
    <mergeCell ref="AP35:AQ35"/>
    <mergeCell ref="AR35:AT35"/>
    <mergeCell ref="AR33:AT33"/>
    <mergeCell ref="AN36:AO36"/>
    <mergeCell ref="AP36:AQ36"/>
    <mergeCell ref="AR36:AT36"/>
    <mergeCell ref="AN37:AO37"/>
    <mergeCell ref="AP37:AQ37"/>
    <mergeCell ref="AR37:AT37"/>
    <mergeCell ref="AN39:AO39"/>
    <mergeCell ref="AP39:AQ39"/>
    <mergeCell ref="AR39:AT39"/>
    <mergeCell ref="AN40:AO40"/>
    <mergeCell ref="AP40:AQ40"/>
    <mergeCell ref="AR40:AT40"/>
    <mergeCell ref="AN41:AO41"/>
    <mergeCell ref="AP41:AQ41"/>
    <mergeCell ref="AR41:AT41"/>
    <mergeCell ref="AN42:AO42"/>
    <mergeCell ref="AP42:AQ42"/>
    <mergeCell ref="AR42:AT42"/>
    <mergeCell ref="BI29:BJ31"/>
    <mergeCell ref="BK29:BL31"/>
    <mergeCell ref="BA29:BD29"/>
    <mergeCell ref="BA30:BB31"/>
    <mergeCell ref="BC30:BD31"/>
    <mergeCell ref="BE29:BF31"/>
    <mergeCell ref="A3:AM3"/>
    <mergeCell ref="C5:G7"/>
    <mergeCell ref="AP5:BT5"/>
    <mergeCell ref="AL27:BL27"/>
    <mergeCell ref="AL25:BN25"/>
    <mergeCell ref="AL51:BN51"/>
    <mergeCell ref="AP32:AQ32"/>
    <mergeCell ref="AR32:AT32"/>
    <mergeCell ref="AN29:AT31"/>
    <mergeCell ref="BG29:BH31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48" r:id="rId2"/>
  <colBreaks count="1" manualBreakCount="1">
    <brk id="7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98"/>
  <sheetViews>
    <sheetView zoomScaleSheetLayoutView="75" zoomScalePageLayoutView="0" workbookViewId="0" topLeftCell="V21">
      <selection activeCell="AC33" sqref="AC33"/>
    </sheetView>
  </sheetViews>
  <sheetFormatPr defaultColWidth="9.00390625" defaultRowHeight="13.5"/>
  <cols>
    <col min="1" max="1" width="4.375" style="1" customWidth="1"/>
    <col min="2" max="2" width="9.00390625" style="1" customWidth="1"/>
    <col min="3" max="3" width="8.125" style="1" customWidth="1"/>
    <col min="4" max="4" width="8.25390625" style="1" customWidth="1"/>
    <col min="5" max="5" width="10.375" style="1" bestFit="1" customWidth="1"/>
    <col min="6" max="6" width="9.25390625" style="1" bestFit="1" customWidth="1"/>
    <col min="7" max="9" width="10.375" style="1" bestFit="1" customWidth="1"/>
    <col min="10" max="10" width="9.25390625" style="1" bestFit="1" customWidth="1"/>
    <col min="11" max="12" width="10.375" style="1" bestFit="1" customWidth="1"/>
    <col min="13" max="13" width="9.625" style="1" bestFit="1" customWidth="1"/>
    <col min="14" max="14" width="9.25390625" style="1" bestFit="1" customWidth="1"/>
    <col min="15" max="16" width="10.375" style="1" bestFit="1" customWidth="1"/>
    <col min="17" max="17" width="9.25390625" style="1" bestFit="1" customWidth="1"/>
    <col min="18" max="20" width="10.375" style="1" bestFit="1" customWidth="1"/>
    <col min="21" max="21" width="9.00390625" style="1" customWidth="1"/>
    <col min="22" max="22" width="10.125" style="1" customWidth="1"/>
    <col min="23" max="23" width="9.125" style="1" bestFit="1" customWidth="1"/>
    <col min="24" max="16384" width="9.00390625" style="1" customWidth="1"/>
  </cols>
  <sheetData>
    <row r="1" spans="1:37" ht="27.75" customHeight="1">
      <c r="A1" s="420" t="s">
        <v>583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5"/>
      <c r="V1" s="106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27" t="s">
        <v>584</v>
      </c>
    </row>
    <row r="2" spans="1:37" ht="27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0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27"/>
    </row>
    <row r="3" spans="1:37" ht="18" customHeight="1">
      <c r="A3" s="177" t="s">
        <v>585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0"/>
      <c r="V3" s="10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27"/>
    </row>
    <row r="4" spans="1:37" ht="27.7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27"/>
    </row>
    <row r="5" spans="1:37" ht="27.75" customHeight="1">
      <c r="A5" s="193" t="s">
        <v>586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39"/>
      <c r="V5" s="106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27"/>
    </row>
    <row r="6" spans="1:37" ht="27.7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104"/>
      <c r="O6" s="104"/>
      <c r="P6" s="104"/>
      <c r="Q6" s="104"/>
      <c r="R6" s="104"/>
      <c r="S6" s="104"/>
      <c r="T6" s="104"/>
      <c r="U6" s="10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18" customHeight="1">
      <c r="A7" s="285" t="s">
        <v>587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70"/>
      <c r="V7" s="193" t="s">
        <v>592</v>
      </c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</row>
    <row r="8" spans="1:37" ht="27.75" customHeight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5"/>
    </row>
    <row r="9" spans="1:37" ht="27.75" customHeight="1">
      <c r="A9" s="178" t="s">
        <v>0</v>
      </c>
      <c r="B9" s="179"/>
      <c r="C9" s="179"/>
      <c r="D9" s="179"/>
      <c r="E9" s="179" t="s">
        <v>273</v>
      </c>
      <c r="F9" s="179"/>
      <c r="G9" s="179"/>
      <c r="H9" s="179"/>
      <c r="I9" s="179" t="s">
        <v>494</v>
      </c>
      <c r="J9" s="179"/>
      <c r="K9" s="179"/>
      <c r="L9" s="179"/>
      <c r="M9" s="179" t="s">
        <v>340</v>
      </c>
      <c r="N9" s="179"/>
      <c r="O9" s="179"/>
      <c r="P9" s="179"/>
      <c r="Q9" s="179" t="s">
        <v>341</v>
      </c>
      <c r="R9" s="179"/>
      <c r="S9" s="179"/>
      <c r="T9" s="182"/>
      <c r="U9" s="5"/>
      <c r="V9" s="178" t="s">
        <v>97</v>
      </c>
      <c r="W9" s="179"/>
      <c r="X9" s="179" t="s">
        <v>273</v>
      </c>
      <c r="Y9" s="179"/>
      <c r="Z9" s="179"/>
      <c r="AA9" s="179"/>
      <c r="AB9" s="179" t="s">
        <v>593</v>
      </c>
      <c r="AC9" s="179"/>
      <c r="AD9" s="179"/>
      <c r="AE9" s="179"/>
      <c r="AF9" s="179"/>
      <c r="AG9" s="179"/>
      <c r="AH9" s="179" t="s">
        <v>98</v>
      </c>
      <c r="AI9" s="179"/>
      <c r="AJ9" s="179"/>
      <c r="AK9" s="182"/>
    </row>
    <row r="10" spans="1:37" ht="27.75" customHeight="1">
      <c r="A10" s="180"/>
      <c r="B10" s="181"/>
      <c r="C10" s="181"/>
      <c r="D10" s="181"/>
      <c r="E10" s="181" t="s">
        <v>7</v>
      </c>
      <c r="F10" s="181"/>
      <c r="G10" s="24" t="s">
        <v>8</v>
      </c>
      <c r="H10" s="24" t="s">
        <v>9</v>
      </c>
      <c r="I10" s="181" t="s">
        <v>7</v>
      </c>
      <c r="J10" s="181"/>
      <c r="K10" s="24" t="s">
        <v>8</v>
      </c>
      <c r="L10" s="24" t="s">
        <v>9</v>
      </c>
      <c r="M10" s="181" t="s">
        <v>7</v>
      </c>
      <c r="N10" s="181"/>
      <c r="O10" s="24" t="s">
        <v>8</v>
      </c>
      <c r="P10" s="24" t="s">
        <v>9</v>
      </c>
      <c r="Q10" s="181" t="s">
        <v>7</v>
      </c>
      <c r="R10" s="181"/>
      <c r="S10" s="24" t="s">
        <v>8</v>
      </c>
      <c r="T10" s="25" t="s">
        <v>9</v>
      </c>
      <c r="U10" s="5"/>
      <c r="V10" s="180"/>
      <c r="W10" s="181"/>
      <c r="X10" s="181"/>
      <c r="Y10" s="181"/>
      <c r="Z10" s="181"/>
      <c r="AA10" s="181"/>
      <c r="AB10" s="181" t="s">
        <v>14</v>
      </c>
      <c r="AC10" s="181"/>
      <c r="AD10" s="181" t="s">
        <v>74</v>
      </c>
      <c r="AE10" s="181"/>
      <c r="AF10" s="181" t="s">
        <v>13</v>
      </c>
      <c r="AG10" s="181"/>
      <c r="AH10" s="181" t="s">
        <v>14</v>
      </c>
      <c r="AI10" s="181"/>
      <c r="AJ10" s="181" t="s">
        <v>74</v>
      </c>
      <c r="AK10" s="183"/>
    </row>
    <row r="11" spans="1:37" ht="27.75" customHeight="1">
      <c r="A11" s="317"/>
      <c r="B11" s="317"/>
      <c r="C11" s="317"/>
      <c r="D11" s="317"/>
      <c r="E11" s="292"/>
      <c r="F11" s="254"/>
      <c r="G11" s="5"/>
      <c r="H11" s="5"/>
      <c r="I11" s="254"/>
      <c r="J11" s="254"/>
      <c r="K11" s="5"/>
      <c r="L11" s="5"/>
      <c r="M11" s="254"/>
      <c r="N11" s="254"/>
      <c r="O11" s="5"/>
      <c r="P11" s="5"/>
      <c r="Q11" s="254"/>
      <c r="R11" s="254"/>
      <c r="S11" s="5"/>
      <c r="T11" s="5"/>
      <c r="U11" s="5"/>
      <c r="V11" s="180"/>
      <c r="W11" s="181"/>
      <c r="X11" s="181" t="s">
        <v>7</v>
      </c>
      <c r="Y11" s="181"/>
      <c r="Z11" s="24" t="s">
        <v>8</v>
      </c>
      <c r="AA11" s="24" t="s">
        <v>9</v>
      </c>
      <c r="AB11" s="24" t="s">
        <v>8</v>
      </c>
      <c r="AC11" s="24" t="s">
        <v>9</v>
      </c>
      <c r="AD11" s="24" t="s">
        <v>8</v>
      </c>
      <c r="AE11" s="24" t="s">
        <v>9</v>
      </c>
      <c r="AF11" s="24" t="s">
        <v>8</v>
      </c>
      <c r="AG11" s="24" t="s">
        <v>9</v>
      </c>
      <c r="AH11" s="24" t="s">
        <v>8</v>
      </c>
      <c r="AI11" s="24" t="s">
        <v>9</v>
      </c>
      <c r="AJ11" s="24" t="s">
        <v>8</v>
      </c>
      <c r="AK11" s="25" t="s">
        <v>9</v>
      </c>
    </row>
    <row r="12" spans="1:37" ht="27.75" customHeight="1">
      <c r="A12" s="318" t="s">
        <v>404</v>
      </c>
      <c r="B12" s="318"/>
      <c r="C12" s="318"/>
      <c r="D12" s="318"/>
      <c r="E12" s="244">
        <f>SUM(G12:H12)</f>
        <v>60649</v>
      </c>
      <c r="F12" s="245"/>
      <c r="G12" s="121">
        <f>SUM(K12,O12,S12)</f>
        <v>29201</v>
      </c>
      <c r="H12" s="121">
        <f>SUM(L12,P12,T12)</f>
        <v>31448</v>
      </c>
      <c r="I12" s="231">
        <f>SUM(I14:J18)</f>
        <v>27969</v>
      </c>
      <c r="J12" s="231"/>
      <c r="K12" s="121">
        <f>SUM(K14:K18)</f>
        <v>14405</v>
      </c>
      <c r="L12" s="121">
        <f>SUM(L14:L18)</f>
        <v>13564</v>
      </c>
      <c r="M12" s="231">
        <f>SUM(M14:N18)</f>
        <v>32239</v>
      </c>
      <c r="N12" s="231"/>
      <c r="O12" s="121">
        <f>SUM(O14:O18)</f>
        <v>14583</v>
      </c>
      <c r="P12" s="121">
        <f>SUM(P14:P18)</f>
        <v>17656</v>
      </c>
      <c r="Q12" s="231">
        <f>SUM(Q14:R18)</f>
        <v>441</v>
      </c>
      <c r="R12" s="231"/>
      <c r="S12" s="121">
        <f>SUM(S14:S18)</f>
        <v>213</v>
      </c>
      <c r="T12" s="121">
        <f>SUM(T14:T18)</f>
        <v>228</v>
      </c>
      <c r="U12" s="5"/>
      <c r="V12" s="364" t="s">
        <v>404</v>
      </c>
      <c r="W12" s="364"/>
      <c r="X12" s="201">
        <f aca="true" t="shared" si="0" ref="X12:X20">SUM(Z12:AA12)</f>
        <v>13849</v>
      </c>
      <c r="Y12" s="172"/>
      <c r="Z12" s="121">
        <f aca="true" t="shared" si="1" ref="Z12:AA17">SUM(AB12,AD12,AF12,AH12,AJ12)</f>
        <v>6951</v>
      </c>
      <c r="AA12" s="121">
        <f t="shared" si="1"/>
        <v>6898</v>
      </c>
      <c r="AB12" s="121">
        <f aca="true" t="shared" si="2" ref="AB12:AI12">SUM(AB13:AB20)</f>
        <v>5835</v>
      </c>
      <c r="AC12" s="121">
        <f t="shared" si="2"/>
        <v>5003</v>
      </c>
      <c r="AD12" s="121">
        <f t="shared" si="2"/>
        <v>868</v>
      </c>
      <c r="AE12" s="121">
        <f t="shared" si="2"/>
        <v>1674</v>
      </c>
      <c r="AF12" s="121">
        <f t="shared" si="2"/>
        <v>104</v>
      </c>
      <c r="AG12" s="121">
        <f t="shared" si="2"/>
        <v>34</v>
      </c>
      <c r="AH12" s="121">
        <f t="shared" si="2"/>
        <v>144</v>
      </c>
      <c r="AI12" s="121">
        <f t="shared" si="2"/>
        <v>187</v>
      </c>
      <c r="AJ12" s="121" t="s">
        <v>435</v>
      </c>
      <c r="AK12" s="121" t="s">
        <v>435</v>
      </c>
    </row>
    <row r="13" spans="1:37" ht="27.75" customHeight="1">
      <c r="A13" s="317"/>
      <c r="B13" s="317"/>
      <c r="C13" s="317"/>
      <c r="D13" s="317"/>
      <c r="E13" s="175"/>
      <c r="F13" s="176"/>
      <c r="G13" s="92"/>
      <c r="H13" s="92"/>
      <c r="I13" s="170"/>
      <c r="J13" s="170"/>
      <c r="K13" s="92"/>
      <c r="L13" s="92"/>
      <c r="M13" s="170"/>
      <c r="N13" s="170"/>
      <c r="O13" s="92"/>
      <c r="P13" s="92"/>
      <c r="Q13" s="170"/>
      <c r="R13" s="170"/>
      <c r="S13" s="92"/>
      <c r="T13" s="92"/>
      <c r="U13" s="5"/>
      <c r="V13" s="193" t="s">
        <v>601</v>
      </c>
      <c r="W13" s="193"/>
      <c r="X13" s="175">
        <f t="shared" si="0"/>
        <v>9342</v>
      </c>
      <c r="Y13" s="176"/>
      <c r="Z13" s="92">
        <f t="shared" si="1"/>
        <v>4292</v>
      </c>
      <c r="AA13" s="92">
        <f t="shared" si="1"/>
        <v>5050</v>
      </c>
      <c r="AB13" s="92">
        <v>3396</v>
      </c>
      <c r="AC13" s="92">
        <v>3410</v>
      </c>
      <c r="AD13" s="92">
        <v>719</v>
      </c>
      <c r="AE13" s="92">
        <v>1422</v>
      </c>
      <c r="AF13" s="92">
        <v>104</v>
      </c>
      <c r="AG13" s="92">
        <v>34</v>
      </c>
      <c r="AH13" s="92">
        <v>73</v>
      </c>
      <c r="AI13" s="92">
        <v>184</v>
      </c>
      <c r="AJ13" s="143" t="s">
        <v>486</v>
      </c>
      <c r="AK13" s="143" t="s">
        <v>215</v>
      </c>
    </row>
    <row r="14" spans="1:37" ht="27.75" customHeight="1">
      <c r="A14" s="317" t="s">
        <v>588</v>
      </c>
      <c r="B14" s="317"/>
      <c r="C14" s="317"/>
      <c r="D14" s="317"/>
      <c r="E14" s="175">
        <f>SUM(G14:H14)</f>
        <v>6042</v>
      </c>
      <c r="F14" s="176"/>
      <c r="G14" s="92">
        <f aca="true" t="shared" si="3" ref="G14:H18">SUM(K14,O14,S14)</f>
        <v>3024</v>
      </c>
      <c r="H14" s="92">
        <f t="shared" si="3"/>
        <v>3018</v>
      </c>
      <c r="I14" s="170">
        <f>SUM(K14:L14)</f>
        <v>1307</v>
      </c>
      <c r="J14" s="170"/>
      <c r="K14" s="92">
        <v>619</v>
      </c>
      <c r="L14" s="92">
        <v>688</v>
      </c>
      <c r="M14" s="170">
        <f>SUM(O14:P14)</f>
        <v>4700</v>
      </c>
      <c r="N14" s="170"/>
      <c r="O14" s="92">
        <v>2387</v>
      </c>
      <c r="P14" s="92">
        <v>2313</v>
      </c>
      <c r="Q14" s="170">
        <f>SUM(S14:T14)</f>
        <v>35</v>
      </c>
      <c r="R14" s="170"/>
      <c r="S14" s="92">
        <v>18</v>
      </c>
      <c r="T14" s="92">
        <v>17</v>
      </c>
      <c r="U14" s="5"/>
      <c r="V14" s="193" t="s">
        <v>600</v>
      </c>
      <c r="W14" s="193"/>
      <c r="X14" s="175">
        <f t="shared" si="0"/>
        <v>339</v>
      </c>
      <c r="Y14" s="176"/>
      <c r="Z14" s="92">
        <f t="shared" si="1"/>
        <v>261</v>
      </c>
      <c r="AA14" s="92">
        <f t="shared" si="1"/>
        <v>78</v>
      </c>
      <c r="AB14" s="92">
        <v>261</v>
      </c>
      <c r="AC14" s="92">
        <v>78</v>
      </c>
      <c r="AD14" s="92" t="s">
        <v>215</v>
      </c>
      <c r="AE14" s="92" t="s">
        <v>551</v>
      </c>
      <c r="AF14" s="92" t="s">
        <v>480</v>
      </c>
      <c r="AG14" s="92" t="s">
        <v>568</v>
      </c>
      <c r="AH14" s="92" t="s">
        <v>480</v>
      </c>
      <c r="AI14" s="92" t="s">
        <v>479</v>
      </c>
      <c r="AJ14" s="143" t="s">
        <v>574</v>
      </c>
      <c r="AK14" s="143" t="s">
        <v>574</v>
      </c>
    </row>
    <row r="15" spans="1:37" ht="27.75" customHeight="1">
      <c r="A15" s="317" t="s">
        <v>589</v>
      </c>
      <c r="B15" s="317"/>
      <c r="C15" s="317"/>
      <c r="D15" s="317"/>
      <c r="E15" s="175">
        <f>SUM(G15:H15)</f>
        <v>15547</v>
      </c>
      <c r="F15" s="176"/>
      <c r="G15" s="92">
        <f t="shared" si="3"/>
        <v>7914</v>
      </c>
      <c r="H15" s="92">
        <f t="shared" si="3"/>
        <v>7633</v>
      </c>
      <c r="I15" s="170">
        <f>SUM(K15:L15)</f>
        <v>15325</v>
      </c>
      <c r="J15" s="170"/>
      <c r="K15" s="92">
        <v>7807</v>
      </c>
      <c r="L15" s="92">
        <v>7518</v>
      </c>
      <c r="M15" s="170">
        <f>SUM(O15:P15)</f>
        <v>44</v>
      </c>
      <c r="N15" s="170"/>
      <c r="O15" s="92">
        <v>16</v>
      </c>
      <c r="P15" s="92">
        <v>28</v>
      </c>
      <c r="Q15" s="170">
        <f>SUM(S15:T15)</f>
        <v>178</v>
      </c>
      <c r="R15" s="170"/>
      <c r="S15" s="92">
        <v>91</v>
      </c>
      <c r="T15" s="92">
        <v>87</v>
      </c>
      <c r="U15" s="5"/>
      <c r="V15" s="193" t="s">
        <v>599</v>
      </c>
      <c r="W15" s="193"/>
      <c r="X15" s="175">
        <f t="shared" si="0"/>
        <v>1674</v>
      </c>
      <c r="Y15" s="176"/>
      <c r="Z15" s="92">
        <f t="shared" si="1"/>
        <v>1526</v>
      </c>
      <c r="AA15" s="92">
        <f t="shared" si="1"/>
        <v>148</v>
      </c>
      <c r="AB15" s="92">
        <v>1466</v>
      </c>
      <c r="AC15" s="92">
        <v>148</v>
      </c>
      <c r="AD15" s="92" t="s">
        <v>482</v>
      </c>
      <c r="AE15" s="92" t="s">
        <v>574</v>
      </c>
      <c r="AF15" s="92" t="s">
        <v>480</v>
      </c>
      <c r="AG15" s="92" t="s">
        <v>482</v>
      </c>
      <c r="AH15" s="92">
        <v>60</v>
      </c>
      <c r="AI15" s="92" t="s">
        <v>482</v>
      </c>
      <c r="AJ15" s="143" t="s">
        <v>574</v>
      </c>
      <c r="AK15" s="143" t="s">
        <v>479</v>
      </c>
    </row>
    <row r="16" spans="1:37" ht="27.75" customHeight="1">
      <c r="A16" s="317" t="s">
        <v>19</v>
      </c>
      <c r="B16" s="317"/>
      <c r="C16" s="317"/>
      <c r="D16" s="317"/>
      <c r="E16" s="175">
        <f>SUM(G16:H16)</f>
        <v>13849</v>
      </c>
      <c r="F16" s="176"/>
      <c r="G16" s="92">
        <f t="shared" si="3"/>
        <v>6951</v>
      </c>
      <c r="H16" s="92">
        <f t="shared" si="3"/>
        <v>6898</v>
      </c>
      <c r="I16" s="170">
        <f>SUM(K16:L16)</f>
        <v>11169</v>
      </c>
      <c r="J16" s="170"/>
      <c r="K16" s="92">
        <v>5979</v>
      </c>
      <c r="L16" s="92">
        <v>5190</v>
      </c>
      <c r="M16" s="170">
        <f>SUM(O16:P16)</f>
        <v>2542</v>
      </c>
      <c r="N16" s="170"/>
      <c r="O16" s="92">
        <v>868</v>
      </c>
      <c r="P16" s="92">
        <v>1674</v>
      </c>
      <c r="Q16" s="170">
        <f>SUM(S16:T16)</f>
        <v>138</v>
      </c>
      <c r="R16" s="170"/>
      <c r="S16" s="92">
        <v>104</v>
      </c>
      <c r="T16" s="92">
        <v>34</v>
      </c>
      <c r="U16" s="5"/>
      <c r="V16" s="193" t="s">
        <v>598</v>
      </c>
      <c r="W16" s="193"/>
      <c r="X16" s="175">
        <f t="shared" si="0"/>
        <v>1941</v>
      </c>
      <c r="Y16" s="176"/>
      <c r="Z16" s="92">
        <f t="shared" si="1"/>
        <v>640</v>
      </c>
      <c r="AA16" s="92">
        <f t="shared" si="1"/>
        <v>1301</v>
      </c>
      <c r="AB16" s="92">
        <v>497</v>
      </c>
      <c r="AC16" s="92">
        <v>1115</v>
      </c>
      <c r="AD16" s="92">
        <v>132</v>
      </c>
      <c r="AE16" s="92">
        <v>184</v>
      </c>
      <c r="AF16" s="92" t="s">
        <v>479</v>
      </c>
      <c r="AG16" s="92" t="s">
        <v>479</v>
      </c>
      <c r="AH16" s="92">
        <v>11</v>
      </c>
      <c r="AI16" s="92">
        <v>2</v>
      </c>
      <c r="AJ16" s="143" t="s">
        <v>482</v>
      </c>
      <c r="AK16" s="143" t="s">
        <v>215</v>
      </c>
    </row>
    <row r="17" spans="1:37" ht="27.75" customHeight="1">
      <c r="A17" s="317" t="s">
        <v>22</v>
      </c>
      <c r="B17" s="317"/>
      <c r="C17" s="317"/>
      <c r="D17" s="317"/>
      <c r="E17" s="175">
        <f>SUM(G17:H17)</f>
        <v>1015</v>
      </c>
      <c r="F17" s="176"/>
      <c r="G17" s="92">
        <f t="shared" si="3"/>
        <v>160</v>
      </c>
      <c r="H17" s="92">
        <f t="shared" si="3"/>
        <v>855</v>
      </c>
      <c r="I17" s="170">
        <f>SUM(K17:L17)</f>
        <v>152</v>
      </c>
      <c r="J17" s="170"/>
      <c r="K17" s="92" t="s">
        <v>481</v>
      </c>
      <c r="L17" s="92">
        <v>152</v>
      </c>
      <c r="M17" s="170">
        <f>SUM(O17:P17)</f>
        <v>773</v>
      </c>
      <c r="N17" s="170"/>
      <c r="O17" s="92">
        <v>160</v>
      </c>
      <c r="P17" s="92">
        <v>613</v>
      </c>
      <c r="Q17" s="170">
        <f>SUM(S17:T17)</f>
        <v>90</v>
      </c>
      <c r="R17" s="170"/>
      <c r="S17" s="92" t="s">
        <v>486</v>
      </c>
      <c r="T17" s="92">
        <v>90</v>
      </c>
      <c r="U17" s="5"/>
      <c r="V17" s="193" t="s">
        <v>597</v>
      </c>
      <c r="W17" s="193"/>
      <c r="X17" s="175">
        <f t="shared" si="0"/>
        <v>133</v>
      </c>
      <c r="Y17" s="176"/>
      <c r="Z17" s="92">
        <f t="shared" si="1"/>
        <v>105</v>
      </c>
      <c r="AA17" s="92">
        <f t="shared" si="1"/>
        <v>28</v>
      </c>
      <c r="AB17" s="92">
        <v>105</v>
      </c>
      <c r="AC17" s="92">
        <v>28</v>
      </c>
      <c r="AD17" s="92" t="s">
        <v>215</v>
      </c>
      <c r="AE17" s="92" t="s">
        <v>215</v>
      </c>
      <c r="AF17" s="92" t="s">
        <v>487</v>
      </c>
      <c r="AG17" s="92" t="s">
        <v>487</v>
      </c>
      <c r="AH17" s="92" t="s">
        <v>487</v>
      </c>
      <c r="AI17" s="92" t="s">
        <v>487</v>
      </c>
      <c r="AJ17" s="143" t="s">
        <v>487</v>
      </c>
      <c r="AK17" s="143" t="s">
        <v>487</v>
      </c>
    </row>
    <row r="18" spans="1:37" ht="27.75" customHeight="1">
      <c r="A18" s="317" t="s">
        <v>23</v>
      </c>
      <c r="B18" s="317"/>
      <c r="C18" s="317"/>
      <c r="D18" s="317"/>
      <c r="E18" s="175">
        <f>SUM(G18:H18)</f>
        <v>24196</v>
      </c>
      <c r="F18" s="176"/>
      <c r="G18" s="92">
        <f t="shared" si="3"/>
        <v>11152</v>
      </c>
      <c r="H18" s="92">
        <f t="shared" si="3"/>
        <v>13044</v>
      </c>
      <c r="I18" s="170">
        <f>SUM(K18:L18)</f>
        <v>16</v>
      </c>
      <c r="J18" s="170"/>
      <c r="K18" s="92" t="s">
        <v>215</v>
      </c>
      <c r="L18" s="92">
        <v>16</v>
      </c>
      <c r="M18" s="170">
        <f>SUM(O18:P18)</f>
        <v>24180</v>
      </c>
      <c r="N18" s="170"/>
      <c r="O18" s="92">
        <v>11152</v>
      </c>
      <c r="P18" s="92">
        <v>13028</v>
      </c>
      <c r="Q18" s="170" t="s">
        <v>215</v>
      </c>
      <c r="R18" s="170"/>
      <c r="S18" s="92" t="s">
        <v>551</v>
      </c>
      <c r="T18" s="92" t="s">
        <v>480</v>
      </c>
      <c r="U18" s="5"/>
      <c r="V18" s="193" t="s">
        <v>596</v>
      </c>
      <c r="W18" s="193"/>
      <c r="X18" s="175">
        <f t="shared" si="0"/>
        <v>240</v>
      </c>
      <c r="Y18" s="176"/>
      <c r="Z18" s="92" t="s">
        <v>487</v>
      </c>
      <c r="AA18" s="92">
        <f>SUM(AC18,AE18,AG18,AI18,AK18)</f>
        <v>240</v>
      </c>
      <c r="AB18" s="92" t="s">
        <v>487</v>
      </c>
      <c r="AC18" s="92">
        <v>179</v>
      </c>
      <c r="AD18" s="92" t="s">
        <v>487</v>
      </c>
      <c r="AE18" s="92">
        <v>61</v>
      </c>
      <c r="AF18" s="92" t="s">
        <v>487</v>
      </c>
      <c r="AG18" s="92" t="s">
        <v>487</v>
      </c>
      <c r="AH18" s="92" t="s">
        <v>487</v>
      </c>
      <c r="AI18" s="92" t="s">
        <v>487</v>
      </c>
      <c r="AJ18" s="143" t="s">
        <v>487</v>
      </c>
      <c r="AK18" s="143" t="s">
        <v>487</v>
      </c>
    </row>
    <row r="19" spans="1:37" ht="27.75" customHeight="1">
      <c r="A19" s="286"/>
      <c r="B19" s="286"/>
      <c r="C19" s="286"/>
      <c r="D19" s="286"/>
      <c r="E19" s="195"/>
      <c r="F19" s="171"/>
      <c r="G19" s="13"/>
      <c r="H19" s="13"/>
      <c r="I19" s="171"/>
      <c r="J19" s="171"/>
      <c r="K19" s="13"/>
      <c r="L19" s="13"/>
      <c r="M19" s="171"/>
      <c r="N19" s="171"/>
      <c r="O19" s="13"/>
      <c r="P19" s="13"/>
      <c r="Q19" s="171"/>
      <c r="R19" s="171"/>
      <c r="S19" s="13"/>
      <c r="T19" s="13"/>
      <c r="U19" s="5"/>
      <c r="V19" s="193" t="s">
        <v>595</v>
      </c>
      <c r="W19" s="193"/>
      <c r="X19" s="175">
        <f t="shared" si="0"/>
        <v>39</v>
      </c>
      <c r="Y19" s="176"/>
      <c r="Z19" s="92" t="s">
        <v>487</v>
      </c>
      <c r="AA19" s="92">
        <f>SUM(AC19,AE19,AG19,AI19,AK19)</f>
        <v>39</v>
      </c>
      <c r="AB19" s="92" t="s">
        <v>487</v>
      </c>
      <c r="AC19" s="92">
        <v>38</v>
      </c>
      <c r="AD19" s="92" t="s">
        <v>487</v>
      </c>
      <c r="AE19" s="92" t="s">
        <v>487</v>
      </c>
      <c r="AF19" s="92" t="s">
        <v>487</v>
      </c>
      <c r="AG19" s="92" t="s">
        <v>487</v>
      </c>
      <c r="AH19" s="92" t="s">
        <v>487</v>
      </c>
      <c r="AI19" s="92">
        <v>1</v>
      </c>
      <c r="AJ19" s="143" t="s">
        <v>487</v>
      </c>
      <c r="AK19" s="143" t="s">
        <v>487</v>
      </c>
    </row>
    <row r="20" spans="1:37" ht="27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93" t="s">
        <v>594</v>
      </c>
      <c r="W20" s="193"/>
      <c r="X20" s="175">
        <f t="shared" si="0"/>
        <v>141</v>
      </c>
      <c r="Y20" s="176"/>
      <c r="Z20" s="92">
        <f>SUM(AB20,AD20,AF20,AH20,AJ20)</f>
        <v>127</v>
      </c>
      <c r="AA20" s="92">
        <f>SUM(AC20,AE20,AG20,AI20,AK20)</f>
        <v>14</v>
      </c>
      <c r="AB20" s="92">
        <v>110</v>
      </c>
      <c r="AC20" s="92">
        <v>7</v>
      </c>
      <c r="AD20" s="92">
        <v>17</v>
      </c>
      <c r="AE20" s="92">
        <v>7</v>
      </c>
      <c r="AF20" s="92" t="s">
        <v>487</v>
      </c>
      <c r="AG20" s="92" t="s">
        <v>487</v>
      </c>
      <c r="AH20" s="92" t="s">
        <v>487</v>
      </c>
      <c r="AI20" s="92" t="s">
        <v>487</v>
      </c>
      <c r="AJ20" s="143" t="s">
        <v>487</v>
      </c>
      <c r="AK20" s="143" t="s">
        <v>215</v>
      </c>
    </row>
    <row r="21" spans="1:37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10"/>
      <c r="W21" s="210"/>
      <c r="X21" s="418"/>
      <c r="Y21" s="419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27.75" customHeight="1">
      <c r="A22" s="285" t="s">
        <v>590</v>
      </c>
      <c r="B22" s="285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5"/>
      <c r="V22" s="414"/>
      <c r="W22" s="414"/>
      <c r="X22" s="414"/>
      <c r="Y22" s="414"/>
      <c r="Z22" s="414"/>
      <c r="AA22" s="414"/>
      <c r="AB22" s="414"/>
      <c r="AC22" s="414"/>
      <c r="AD22" s="18"/>
      <c r="AE22" s="18"/>
      <c r="AF22" s="18"/>
      <c r="AG22" s="18"/>
      <c r="AH22" s="18"/>
      <c r="AI22" s="18"/>
      <c r="AJ22" s="18"/>
      <c r="AK22" s="18"/>
    </row>
    <row r="23" spans="1:37" ht="27.75" customHeight="1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18" customHeight="1">
      <c r="A24" s="178" t="s">
        <v>34</v>
      </c>
      <c r="B24" s="179"/>
      <c r="C24" s="179" t="s">
        <v>273</v>
      </c>
      <c r="D24" s="179"/>
      <c r="E24" s="179"/>
      <c r="F24" s="179" t="s">
        <v>16</v>
      </c>
      <c r="G24" s="179"/>
      <c r="H24" s="179"/>
      <c r="I24" s="179" t="s">
        <v>18</v>
      </c>
      <c r="J24" s="179"/>
      <c r="K24" s="179"/>
      <c r="L24" s="179" t="s">
        <v>19</v>
      </c>
      <c r="M24" s="179"/>
      <c r="N24" s="179"/>
      <c r="O24" s="179" t="s">
        <v>22</v>
      </c>
      <c r="P24" s="179"/>
      <c r="Q24" s="179"/>
      <c r="R24" s="179" t="s">
        <v>23</v>
      </c>
      <c r="S24" s="179"/>
      <c r="T24" s="182"/>
      <c r="U24" s="5"/>
      <c r="V24" s="193" t="s">
        <v>602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</row>
    <row r="25" spans="1:37" ht="27.75" customHeight="1" thickBot="1">
      <c r="A25" s="180"/>
      <c r="B25" s="181"/>
      <c r="C25" s="24" t="s">
        <v>7</v>
      </c>
      <c r="D25" s="24" t="s">
        <v>8</v>
      </c>
      <c r="E25" s="24" t="s">
        <v>9</v>
      </c>
      <c r="F25" s="24" t="s">
        <v>7</v>
      </c>
      <c r="G25" s="24" t="s">
        <v>8</v>
      </c>
      <c r="H25" s="24" t="s">
        <v>9</v>
      </c>
      <c r="I25" s="24" t="s">
        <v>7</v>
      </c>
      <c r="J25" s="24" t="s">
        <v>8</v>
      </c>
      <c r="K25" s="24" t="s">
        <v>9</v>
      </c>
      <c r="L25" s="24" t="s">
        <v>7</v>
      </c>
      <c r="M25" s="24" t="s">
        <v>8</v>
      </c>
      <c r="N25" s="24" t="s">
        <v>9</v>
      </c>
      <c r="O25" s="24" t="s">
        <v>7</v>
      </c>
      <c r="P25" s="24" t="s">
        <v>8</v>
      </c>
      <c r="Q25" s="24" t="s">
        <v>9</v>
      </c>
      <c r="R25" s="24" t="s">
        <v>7</v>
      </c>
      <c r="S25" s="24" t="s">
        <v>8</v>
      </c>
      <c r="T25" s="25" t="s">
        <v>9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27.75" customHeight="1">
      <c r="A26" s="210"/>
      <c r="B26" s="210"/>
      <c r="C26" s="3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78" t="s">
        <v>73</v>
      </c>
      <c r="W26" s="179" t="s">
        <v>273</v>
      </c>
      <c r="X26" s="179"/>
      <c r="Y26" s="179"/>
      <c r="Z26" s="179" t="s">
        <v>102</v>
      </c>
      <c r="AA26" s="179"/>
      <c r="AB26" s="179" t="s">
        <v>103</v>
      </c>
      <c r="AC26" s="179"/>
      <c r="AD26" s="179" t="s">
        <v>459</v>
      </c>
      <c r="AE26" s="179"/>
      <c r="AF26" s="179"/>
      <c r="AG26" s="179"/>
      <c r="AH26" s="179"/>
      <c r="AI26" s="179"/>
      <c r="AJ26" s="179"/>
      <c r="AK26" s="182"/>
    </row>
    <row r="27" spans="1:37" ht="27.75" customHeight="1">
      <c r="A27" s="364" t="s">
        <v>277</v>
      </c>
      <c r="B27" s="364"/>
      <c r="C27" s="165">
        <f aca="true" t="shared" si="4" ref="C27:T27">SUM(C29,C48,C50)</f>
        <v>60649</v>
      </c>
      <c r="D27" s="166">
        <f t="shared" si="4"/>
        <v>29201</v>
      </c>
      <c r="E27" s="121">
        <f t="shared" si="4"/>
        <v>31448</v>
      </c>
      <c r="F27" s="121">
        <f t="shared" si="4"/>
        <v>6042</v>
      </c>
      <c r="G27" s="121">
        <f t="shared" si="4"/>
        <v>3024</v>
      </c>
      <c r="H27" s="121">
        <f t="shared" si="4"/>
        <v>3018</v>
      </c>
      <c r="I27" s="121">
        <f t="shared" si="4"/>
        <v>15547</v>
      </c>
      <c r="J27" s="121">
        <f t="shared" si="4"/>
        <v>7914</v>
      </c>
      <c r="K27" s="121">
        <f t="shared" si="4"/>
        <v>7633</v>
      </c>
      <c r="L27" s="121">
        <f t="shared" si="4"/>
        <v>13849</v>
      </c>
      <c r="M27" s="121">
        <f t="shared" si="4"/>
        <v>6951</v>
      </c>
      <c r="N27" s="121">
        <f t="shared" si="4"/>
        <v>6898</v>
      </c>
      <c r="O27" s="121">
        <f t="shared" si="4"/>
        <v>1015</v>
      </c>
      <c r="P27" s="121">
        <f t="shared" si="4"/>
        <v>160</v>
      </c>
      <c r="Q27" s="121">
        <f t="shared" si="4"/>
        <v>855</v>
      </c>
      <c r="R27" s="121">
        <f t="shared" si="4"/>
        <v>24196</v>
      </c>
      <c r="S27" s="121">
        <f t="shared" si="4"/>
        <v>11152</v>
      </c>
      <c r="T27" s="121">
        <f t="shared" si="4"/>
        <v>13044</v>
      </c>
      <c r="U27" s="5"/>
      <c r="V27" s="180"/>
      <c r="W27" s="181"/>
      <c r="X27" s="181"/>
      <c r="Y27" s="181"/>
      <c r="Z27" s="181"/>
      <c r="AA27" s="181"/>
      <c r="AB27" s="181"/>
      <c r="AC27" s="181"/>
      <c r="AD27" s="181" t="s">
        <v>7</v>
      </c>
      <c r="AE27" s="181"/>
      <c r="AF27" s="181" t="s">
        <v>180</v>
      </c>
      <c r="AG27" s="181"/>
      <c r="AH27" s="181" t="s">
        <v>95</v>
      </c>
      <c r="AI27" s="181"/>
      <c r="AJ27" s="181" t="s">
        <v>105</v>
      </c>
      <c r="AK27" s="183"/>
    </row>
    <row r="28" spans="1:37" ht="27.75" customHeight="1">
      <c r="A28" s="193"/>
      <c r="B28" s="193"/>
      <c r="C28" s="69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5"/>
      <c r="V28" s="180"/>
      <c r="W28" s="24" t="s">
        <v>7</v>
      </c>
      <c r="X28" s="24" t="s">
        <v>8</v>
      </c>
      <c r="Y28" s="24" t="s">
        <v>9</v>
      </c>
      <c r="Z28" s="24" t="s">
        <v>8</v>
      </c>
      <c r="AA28" s="24" t="s">
        <v>9</v>
      </c>
      <c r="AB28" s="24" t="s">
        <v>8</v>
      </c>
      <c r="AC28" s="24" t="s">
        <v>9</v>
      </c>
      <c r="AD28" s="24" t="s">
        <v>8</v>
      </c>
      <c r="AE28" s="24" t="s">
        <v>9</v>
      </c>
      <c r="AF28" s="24" t="s">
        <v>8</v>
      </c>
      <c r="AG28" s="24" t="s">
        <v>9</v>
      </c>
      <c r="AH28" s="24" t="s">
        <v>8</v>
      </c>
      <c r="AI28" s="24" t="s">
        <v>9</v>
      </c>
      <c r="AJ28" s="24" t="s">
        <v>8</v>
      </c>
      <c r="AK28" s="25" t="s">
        <v>9</v>
      </c>
    </row>
    <row r="29" spans="1:37" ht="27.75" customHeight="1">
      <c r="A29" s="82"/>
      <c r="B29" s="55" t="s">
        <v>178</v>
      </c>
      <c r="C29" s="69">
        <f aca="true" t="shared" si="5" ref="C29:O29">SUM(C30:C37,C39:C46)</f>
        <v>27969</v>
      </c>
      <c r="D29" s="92">
        <f t="shared" si="5"/>
        <v>14405</v>
      </c>
      <c r="E29" s="92">
        <f t="shared" si="5"/>
        <v>13564</v>
      </c>
      <c r="F29" s="92">
        <f t="shared" si="5"/>
        <v>1307</v>
      </c>
      <c r="G29" s="92">
        <f t="shared" si="5"/>
        <v>619</v>
      </c>
      <c r="H29" s="92">
        <f t="shared" si="5"/>
        <v>688</v>
      </c>
      <c r="I29" s="92">
        <f t="shared" si="5"/>
        <v>15325</v>
      </c>
      <c r="J29" s="92">
        <f t="shared" si="5"/>
        <v>7807</v>
      </c>
      <c r="K29" s="92">
        <f t="shared" si="5"/>
        <v>7518</v>
      </c>
      <c r="L29" s="92">
        <f t="shared" si="5"/>
        <v>11169</v>
      </c>
      <c r="M29" s="92">
        <f t="shared" si="5"/>
        <v>5979</v>
      </c>
      <c r="N29" s="92">
        <f t="shared" si="5"/>
        <v>5190</v>
      </c>
      <c r="O29" s="92">
        <f t="shared" si="5"/>
        <v>152</v>
      </c>
      <c r="P29" s="92" t="s">
        <v>551</v>
      </c>
      <c r="Q29" s="92">
        <f>SUM(Q30:Q37,Q39:Q46)</f>
        <v>152</v>
      </c>
      <c r="R29" s="92">
        <f>SUM(S29:T29)</f>
        <v>16</v>
      </c>
      <c r="S29" s="92" t="s">
        <v>486</v>
      </c>
      <c r="T29" s="92">
        <f>SUM(T30:T37,T39:T46)</f>
        <v>16</v>
      </c>
      <c r="U29" s="5"/>
      <c r="V29" s="5"/>
      <c r="W29" s="3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27.75" customHeight="1">
      <c r="A30" s="82"/>
      <c r="B30" s="55" t="s">
        <v>45</v>
      </c>
      <c r="C30" s="69">
        <f aca="true" t="shared" si="6" ref="C30:C37">SUM(D30:E30)</f>
        <v>8953</v>
      </c>
      <c r="D30" s="92">
        <f>SUM(G30,J30,M30,P30,S30)</f>
        <v>4774</v>
      </c>
      <c r="E30" s="92">
        <f>SUM(H30,K30,N30,Q30,T30)</f>
        <v>4179</v>
      </c>
      <c r="F30" s="92" t="s">
        <v>215</v>
      </c>
      <c r="G30" s="92" t="s">
        <v>551</v>
      </c>
      <c r="H30" s="92" t="s">
        <v>480</v>
      </c>
      <c r="I30" s="92">
        <f aca="true" t="shared" si="7" ref="I30:I37">SUM(J30:K30)</f>
        <v>5078</v>
      </c>
      <c r="J30" s="92">
        <v>2589</v>
      </c>
      <c r="K30" s="92">
        <v>2489</v>
      </c>
      <c r="L30" s="92">
        <f aca="true" t="shared" si="8" ref="L30:L37">SUM(M30:N30)</f>
        <v>3811</v>
      </c>
      <c r="M30" s="92">
        <v>2185</v>
      </c>
      <c r="N30" s="92">
        <v>1626</v>
      </c>
      <c r="O30" s="92">
        <f>SUM(P30:Q30)</f>
        <v>64</v>
      </c>
      <c r="P30" s="92" t="s">
        <v>479</v>
      </c>
      <c r="Q30" s="92">
        <v>64</v>
      </c>
      <c r="R30" s="92" t="s">
        <v>480</v>
      </c>
      <c r="S30" s="92" t="s">
        <v>551</v>
      </c>
      <c r="T30" s="92" t="s">
        <v>491</v>
      </c>
      <c r="U30" s="5"/>
      <c r="V30" s="105" t="s">
        <v>242</v>
      </c>
      <c r="W30" s="145">
        <f>SUM(X30:Y30)</f>
        <v>36</v>
      </c>
      <c r="X30" s="82">
        <f aca="true" t="shared" si="9" ref="X30:Y34">SUM(Z30,AB30,AD30)</f>
        <v>21</v>
      </c>
      <c r="Y30" s="82">
        <f t="shared" si="9"/>
        <v>15</v>
      </c>
      <c r="Z30" s="82">
        <v>2</v>
      </c>
      <c r="AA30" s="82">
        <v>1</v>
      </c>
      <c r="AB30" s="82">
        <v>1</v>
      </c>
      <c r="AC30" s="77">
        <v>3</v>
      </c>
      <c r="AD30" s="77">
        <f aca="true" t="shared" si="10" ref="AD30:AE34">SUM(AF30,AH30,AJ30)</f>
        <v>18</v>
      </c>
      <c r="AE30" s="77">
        <f t="shared" si="10"/>
        <v>11</v>
      </c>
      <c r="AF30" s="77">
        <v>7</v>
      </c>
      <c r="AG30" s="77">
        <v>5</v>
      </c>
      <c r="AH30" s="77">
        <v>5</v>
      </c>
      <c r="AI30" s="77">
        <v>4</v>
      </c>
      <c r="AJ30" s="77">
        <v>6</v>
      </c>
      <c r="AK30" s="77">
        <v>2</v>
      </c>
    </row>
    <row r="31" spans="1:37" ht="27.75" customHeight="1">
      <c r="A31" s="82"/>
      <c r="B31" s="55" t="s">
        <v>46</v>
      </c>
      <c r="C31" s="69">
        <f t="shared" si="6"/>
        <v>1713</v>
      </c>
      <c r="D31" s="92">
        <f aca="true" t="shared" si="11" ref="D31:D46">SUM(G31,J31,M31,P31,S31)</f>
        <v>935</v>
      </c>
      <c r="E31" s="92">
        <f aca="true" t="shared" si="12" ref="E31:E46">SUM(H31,K31,N31,Q31,T31)</f>
        <v>778</v>
      </c>
      <c r="F31" s="92">
        <f>SUM(G31:H31)</f>
        <v>177</v>
      </c>
      <c r="G31" s="92">
        <v>83</v>
      </c>
      <c r="H31" s="92">
        <v>94</v>
      </c>
      <c r="I31" s="92">
        <f t="shared" si="7"/>
        <v>775</v>
      </c>
      <c r="J31" s="92">
        <v>422</v>
      </c>
      <c r="K31" s="92">
        <v>353</v>
      </c>
      <c r="L31" s="92">
        <f t="shared" si="8"/>
        <v>761</v>
      </c>
      <c r="M31" s="92">
        <v>430</v>
      </c>
      <c r="N31" s="92">
        <v>331</v>
      </c>
      <c r="O31" s="92" t="s">
        <v>482</v>
      </c>
      <c r="P31" s="92" t="s">
        <v>491</v>
      </c>
      <c r="Q31" s="92" t="s">
        <v>480</v>
      </c>
      <c r="R31" s="92" t="s">
        <v>482</v>
      </c>
      <c r="S31" s="92" t="s">
        <v>482</v>
      </c>
      <c r="T31" s="92" t="s">
        <v>491</v>
      </c>
      <c r="U31" s="5"/>
      <c r="V31" s="105" t="s">
        <v>448</v>
      </c>
      <c r="W31" s="145">
        <f>SUM(X31:Y31)</f>
        <v>39</v>
      </c>
      <c r="X31" s="82">
        <f t="shared" si="9"/>
        <v>22</v>
      </c>
      <c r="Y31" s="82">
        <f t="shared" si="9"/>
        <v>17</v>
      </c>
      <c r="Z31" s="82">
        <v>1</v>
      </c>
      <c r="AA31" s="82">
        <v>2</v>
      </c>
      <c r="AB31" s="82">
        <v>4</v>
      </c>
      <c r="AC31" s="77" t="s">
        <v>551</v>
      </c>
      <c r="AD31" s="77">
        <f t="shared" si="10"/>
        <v>17</v>
      </c>
      <c r="AE31" s="77">
        <f t="shared" si="10"/>
        <v>15</v>
      </c>
      <c r="AF31" s="77">
        <v>2</v>
      </c>
      <c r="AG31" s="77">
        <v>3</v>
      </c>
      <c r="AH31" s="77">
        <v>8</v>
      </c>
      <c r="AI31" s="77">
        <v>6</v>
      </c>
      <c r="AJ31" s="77">
        <v>7</v>
      </c>
      <c r="AK31" s="77">
        <v>6</v>
      </c>
    </row>
    <row r="32" spans="1:37" ht="27.75" customHeight="1">
      <c r="A32" s="82"/>
      <c r="B32" s="55" t="s">
        <v>47</v>
      </c>
      <c r="C32" s="69">
        <f t="shared" si="6"/>
        <v>2679</v>
      </c>
      <c r="D32" s="92">
        <f t="shared" si="11"/>
        <v>1376</v>
      </c>
      <c r="E32" s="92">
        <f t="shared" si="12"/>
        <v>1303</v>
      </c>
      <c r="F32" s="92" t="s">
        <v>551</v>
      </c>
      <c r="G32" s="92" t="s">
        <v>551</v>
      </c>
      <c r="H32" s="92" t="s">
        <v>482</v>
      </c>
      <c r="I32" s="92">
        <f t="shared" si="7"/>
        <v>1488</v>
      </c>
      <c r="J32" s="92">
        <v>754</v>
      </c>
      <c r="K32" s="92">
        <v>734</v>
      </c>
      <c r="L32" s="92">
        <f t="shared" si="8"/>
        <v>1152</v>
      </c>
      <c r="M32" s="92">
        <v>622</v>
      </c>
      <c r="N32" s="92">
        <v>530</v>
      </c>
      <c r="O32" s="92">
        <f>SUM(P32:Q32)</f>
        <v>39</v>
      </c>
      <c r="P32" s="92" t="s">
        <v>215</v>
      </c>
      <c r="Q32" s="92">
        <v>39</v>
      </c>
      <c r="R32" s="92" t="s">
        <v>215</v>
      </c>
      <c r="S32" s="92" t="s">
        <v>215</v>
      </c>
      <c r="T32" s="92" t="s">
        <v>487</v>
      </c>
      <c r="U32" s="5"/>
      <c r="V32" s="105" t="s">
        <v>449</v>
      </c>
      <c r="W32" s="145">
        <f>SUM(X32:Y32)</f>
        <v>34</v>
      </c>
      <c r="X32" s="82">
        <f t="shared" si="9"/>
        <v>21</v>
      </c>
      <c r="Y32" s="82">
        <f t="shared" si="9"/>
        <v>13</v>
      </c>
      <c r="Z32" s="82">
        <v>3</v>
      </c>
      <c r="AA32" s="82">
        <v>1</v>
      </c>
      <c r="AB32" s="82">
        <v>3</v>
      </c>
      <c r="AC32" s="77">
        <v>5</v>
      </c>
      <c r="AD32" s="77">
        <f t="shared" si="10"/>
        <v>15</v>
      </c>
      <c r="AE32" s="77">
        <f t="shared" si="10"/>
        <v>7</v>
      </c>
      <c r="AF32" s="77">
        <v>4</v>
      </c>
      <c r="AG32" s="77">
        <v>2</v>
      </c>
      <c r="AH32" s="77">
        <v>6</v>
      </c>
      <c r="AI32" s="77">
        <v>5</v>
      </c>
      <c r="AJ32" s="77">
        <v>5</v>
      </c>
      <c r="AK32" s="77" t="s">
        <v>486</v>
      </c>
    </row>
    <row r="33" spans="1:37" ht="27.75" customHeight="1">
      <c r="A33" s="82" t="s">
        <v>79</v>
      </c>
      <c r="B33" s="55" t="s">
        <v>48</v>
      </c>
      <c r="C33" s="69">
        <f t="shared" si="6"/>
        <v>959</v>
      </c>
      <c r="D33" s="92">
        <f t="shared" si="11"/>
        <v>509</v>
      </c>
      <c r="E33" s="92">
        <f t="shared" si="12"/>
        <v>450</v>
      </c>
      <c r="F33" s="92" t="s">
        <v>487</v>
      </c>
      <c r="G33" s="92" t="s">
        <v>487</v>
      </c>
      <c r="H33" s="92" t="s">
        <v>487</v>
      </c>
      <c r="I33" s="92">
        <f t="shared" si="7"/>
        <v>487</v>
      </c>
      <c r="J33" s="92">
        <v>255</v>
      </c>
      <c r="K33" s="92">
        <v>232</v>
      </c>
      <c r="L33" s="92">
        <f t="shared" si="8"/>
        <v>472</v>
      </c>
      <c r="M33" s="92">
        <v>254</v>
      </c>
      <c r="N33" s="92">
        <v>218</v>
      </c>
      <c r="O33" s="92" t="s">
        <v>487</v>
      </c>
      <c r="P33" s="92" t="s">
        <v>487</v>
      </c>
      <c r="Q33" s="92" t="s">
        <v>487</v>
      </c>
      <c r="R33" s="92" t="s">
        <v>487</v>
      </c>
      <c r="S33" s="92" t="s">
        <v>487</v>
      </c>
      <c r="T33" s="92" t="s">
        <v>487</v>
      </c>
      <c r="U33" s="5"/>
      <c r="V33" s="105" t="s">
        <v>450</v>
      </c>
      <c r="W33" s="145">
        <f>SUM(X33:Y33)</f>
        <v>26</v>
      </c>
      <c r="X33" s="82">
        <f t="shared" si="9"/>
        <v>21</v>
      </c>
      <c r="Y33" s="82">
        <f t="shared" si="9"/>
        <v>5</v>
      </c>
      <c r="Z33" s="82">
        <v>3</v>
      </c>
      <c r="AA33" s="82">
        <v>1</v>
      </c>
      <c r="AB33" s="82">
        <v>2</v>
      </c>
      <c r="AC33" s="77" t="s">
        <v>215</v>
      </c>
      <c r="AD33" s="77">
        <f t="shared" si="10"/>
        <v>16</v>
      </c>
      <c r="AE33" s="77">
        <f t="shared" si="10"/>
        <v>4</v>
      </c>
      <c r="AF33" s="77">
        <v>3</v>
      </c>
      <c r="AG33" s="77">
        <v>2</v>
      </c>
      <c r="AH33" s="77">
        <v>2</v>
      </c>
      <c r="AI33" s="77">
        <v>2</v>
      </c>
      <c r="AJ33" s="77">
        <v>11</v>
      </c>
      <c r="AK33" s="77" t="s">
        <v>215</v>
      </c>
    </row>
    <row r="34" spans="2:37" ht="27.75" customHeight="1">
      <c r="B34" s="55" t="s">
        <v>49</v>
      </c>
      <c r="C34" s="69">
        <f t="shared" si="6"/>
        <v>931</v>
      </c>
      <c r="D34" s="92">
        <f t="shared" si="11"/>
        <v>462</v>
      </c>
      <c r="E34" s="92">
        <f t="shared" si="12"/>
        <v>469</v>
      </c>
      <c r="F34" s="92" t="s">
        <v>487</v>
      </c>
      <c r="G34" s="92" t="s">
        <v>487</v>
      </c>
      <c r="H34" s="92" t="s">
        <v>487</v>
      </c>
      <c r="I34" s="92">
        <f t="shared" si="7"/>
        <v>456</v>
      </c>
      <c r="J34" s="92">
        <v>237</v>
      </c>
      <c r="K34" s="92">
        <v>219</v>
      </c>
      <c r="L34" s="92">
        <f t="shared" si="8"/>
        <v>475</v>
      </c>
      <c r="M34" s="92">
        <v>225</v>
      </c>
      <c r="N34" s="92">
        <v>250</v>
      </c>
      <c r="O34" s="92" t="s">
        <v>487</v>
      </c>
      <c r="P34" s="92" t="s">
        <v>487</v>
      </c>
      <c r="Q34" s="92" t="s">
        <v>487</v>
      </c>
      <c r="R34" s="92" t="s">
        <v>487</v>
      </c>
      <c r="S34" s="92" t="s">
        <v>487</v>
      </c>
      <c r="T34" s="92" t="s">
        <v>487</v>
      </c>
      <c r="U34" s="5"/>
      <c r="V34" s="119" t="s">
        <v>451</v>
      </c>
      <c r="W34" s="146">
        <f>SUM(X34:Y34)</f>
        <v>28</v>
      </c>
      <c r="X34" s="103">
        <f t="shared" si="9"/>
        <v>20</v>
      </c>
      <c r="Y34" s="103">
        <f t="shared" si="9"/>
        <v>8</v>
      </c>
      <c r="Z34" s="103">
        <v>2</v>
      </c>
      <c r="AA34" s="103">
        <v>3</v>
      </c>
      <c r="AB34" s="103">
        <v>1</v>
      </c>
      <c r="AC34" s="101">
        <v>2</v>
      </c>
      <c r="AD34" s="101">
        <f t="shared" si="10"/>
        <v>17</v>
      </c>
      <c r="AE34" s="101">
        <f t="shared" si="10"/>
        <v>3</v>
      </c>
      <c r="AF34" s="101">
        <v>6</v>
      </c>
      <c r="AG34" s="101" t="s">
        <v>435</v>
      </c>
      <c r="AH34" s="101">
        <v>3</v>
      </c>
      <c r="AI34" s="101" t="s">
        <v>435</v>
      </c>
      <c r="AJ34" s="101">
        <v>8</v>
      </c>
      <c r="AK34" s="101">
        <v>3</v>
      </c>
    </row>
    <row r="35" spans="1:37" ht="27.75" customHeight="1">
      <c r="A35" s="82"/>
      <c r="B35" s="55" t="s">
        <v>50</v>
      </c>
      <c r="C35" s="69">
        <f t="shared" si="6"/>
        <v>2099</v>
      </c>
      <c r="D35" s="92">
        <f t="shared" si="11"/>
        <v>1056</v>
      </c>
      <c r="E35" s="92">
        <f t="shared" si="12"/>
        <v>1043</v>
      </c>
      <c r="F35" s="92">
        <f>SUM(G35:H35)</f>
        <v>418</v>
      </c>
      <c r="G35" s="92">
        <v>193</v>
      </c>
      <c r="H35" s="92">
        <v>225</v>
      </c>
      <c r="I35" s="92">
        <f t="shared" si="7"/>
        <v>920</v>
      </c>
      <c r="J35" s="92">
        <v>459</v>
      </c>
      <c r="K35" s="92">
        <v>461</v>
      </c>
      <c r="L35" s="92">
        <f t="shared" si="8"/>
        <v>759</v>
      </c>
      <c r="M35" s="92">
        <v>404</v>
      </c>
      <c r="N35" s="92">
        <v>355</v>
      </c>
      <c r="O35" s="92">
        <f>SUM(P35:Q35)</f>
        <v>2</v>
      </c>
      <c r="P35" s="92" t="s">
        <v>487</v>
      </c>
      <c r="Q35" s="92">
        <v>2</v>
      </c>
      <c r="R35" s="92" t="s">
        <v>487</v>
      </c>
      <c r="S35" s="92" t="s">
        <v>487</v>
      </c>
      <c r="T35" s="92" t="s">
        <v>487</v>
      </c>
      <c r="U35" s="5"/>
      <c r="V35" s="5"/>
      <c r="W35" s="67"/>
      <c r="X35" s="5"/>
      <c r="Y35" s="5"/>
      <c r="Z35" s="5"/>
      <c r="AA35" s="5"/>
      <c r="AB35" s="5"/>
      <c r="AC35" s="11"/>
      <c r="AD35" s="11"/>
      <c r="AE35" s="11"/>
      <c r="AF35" s="11"/>
      <c r="AG35" s="11"/>
      <c r="AH35" s="11"/>
      <c r="AI35" s="11"/>
      <c r="AJ35" s="11"/>
      <c r="AK35" s="11"/>
    </row>
    <row r="36" spans="1:37" ht="27.75" customHeight="1">
      <c r="A36" s="82"/>
      <c r="B36" s="55" t="s">
        <v>51</v>
      </c>
      <c r="C36" s="69">
        <f t="shared" si="6"/>
        <v>1053</v>
      </c>
      <c r="D36" s="92">
        <f t="shared" si="11"/>
        <v>605</v>
      </c>
      <c r="E36" s="92">
        <f t="shared" si="12"/>
        <v>448</v>
      </c>
      <c r="F36" s="92" t="s">
        <v>487</v>
      </c>
      <c r="G36" s="92" t="s">
        <v>487</v>
      </c>
      <c r="H36" s="92" t="s">
        <v>487</v>
      </c>
      <c r="I36" s="92">
        <f t="shared" si="7"/>
        <v>418</v>
      </c>
      <c r="J36" s="92">
        <v>216</v>
      </c>
      <c r="K36" s="92">
        <v>202</v>
      </c>
      <c r="L36" s="92">
        <f t="shared" si="8"/>
        <v>588</v>
      </c>
      <c r="M36" s="92">
        <v>389</v>
      </c>
      <c r="N36" s="92">
        <v>199</v>
      </c>
      <c r="O36" s="92">
        <f>SUM(P36:Q36)</f>
        <v>47</v>
      </c>
      <c r="P36" s="92" t="s">
        <v>487</v>
      </c>
      <c r="Q36" s="92">
        <v>47</v>
      </c>
      <c r="R36" s="92" t="s">
        <v>487</v>
      </c>
      <c r="S36" s="92" t="s">
        <v>487</v>
      </c>
      <c r="T36" s="92" t="s">
        <v>487</v>
      </c>
      <c r="U36" s="5"/>
      <c r="V36" s="414"/>
      <c r="W36" s="414"/>
      <c r="X36" s="414"/>
      <c r="Y36" s="414"/>
      <c r="Z36" s="414"/>
      <c r="AA36" s="414"/>
      <c r="AB36" s="414"/>
      <c r="AC36" s="414"/>
      <c r="AD36" s="18"/>
      <c r="AE36" s="18"/>
      <c r="AF36" s="18"/>
      <c r="AG36" s="18"/>
      <c r="AH36" s="18"/>
      <c r="AI36" s="18"/>
      <c r="AJ36" s="18"/>
      <c r="AK36" s="18"/>
    </row>
    <row r="37" spans="1:37" ht="27.75" customHeight="1">
      <c r="A37" s="82"/>
      <c r="B37" s="55" t="s">
        <v>52</v>
      </c>
      <c r="C37" s="69">
        <f t="shared" si="6"/>
        <v>1109</v>
      </c>
      <c r="D37" s="92">
        <f t="shared" si="11"/>
        <v>609</v>
      </c>
      <c r="E37" s="92">
        <f t="shared" si="12"/>
        <v>500</v>
      </c>
      <c r="F37" s="92">
        <f>SUM(G37:H37)</f>
        <v>156</v>
      </c>
      <c r="G37" s="92">
        <v>82</v>
      </c>
      <c r="H37" s="92">
        <v>74</v>
      </c>
      <c r="I37" s="92">
        <f t="shared" si="7"/>
        <v>495</v>
      </c>
      <c r="J37" s="92">
        <v>242</v>
      </c>
      <c r="K37" s="92">
        <v>253</v>
      </c>
      <c r="L37" s="92">
        <f t="shared" si="8"/>
        <v>458</v>
      </c>
      <c r="M37" s="92">
        <v>285</v>
      </c>
      <c r="N37" s="92">
        <v>173</v>
      </c>
      <c r="O37" s="92" t="s">
        <v>487</v>
      </c>
      <c r="P37" s="92" t="s">
        <v>487</v>
      </c>
      <c r="Q37" s="92" t="s">
        <v>487</v>
      </c>
      <c r="R37" s="92" t="s">
        <v>487</v>
      </c>
      <c r="S37" s="92" t="s">
        <v>215</v>
      </c>
      <c r="T37" s="92" t="s">
        <v>487</v>
      </c>
      <c r="U37" s="5"/>
      <c r="V37" s="114"/>
      <c r="W37" s="114"/>
      <c r="X37" s="114"/>
      <c r="Y37" s="114"/>
      <c r="Z37" s="114"/>
      <c r="AA37" s="114"/>
      <c r="AB37" s="114"/>
      <c r="AC37" s="114"/>
      <c r="AD37" s="31"/>
      <c r="AE37" s="31"/>
      <c r="AF37" s="31"/>
      <c r="AG37" s="31"/>
      <c r="AH37" s="31"/>
      <c r="AI37" s="31"/>
      <c r="AJ37" s="31"/>
      <c r="AK37" s="31"/>
    </row>
    <row r="38" spans="1:37" ht="27.75" customHeight="1">
      <c r="A38" s="193"/>
      <c r="B38" s="193"/>
      <c r="C38" s="69"/>
      <c r="D38" s="92" t="s">
        <v>591</v>
      </c>
      <c r="E38" s="92" t="s">
        <v>591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18" customHeight="1">
      <c r="A39" s="82"/>
      <c r="B39" s="55" t="s">
        <v>53</v>
      </c>
      <c r="C39" s="69">
        <f aca="true" t="shared" si="13" ref="C39:C46">SUM(D39:E39)</f>
        <v>297</v>
      </c>
      <c r="D39" s="92">
        <f t="shared" si="11"/>
        <v>153</v>
      </c>
      <c r="E39" s="92">
        <f t="shared" si="12"/>
        <v>144</v>
      </c>
      <c r="F39" s="92">
        <f>SUM(G39:H39)</f>
        <v>96</v>
      </c>
      <c r="G39" s="92">
        <v>46</v>
      </c>
      <c r="H39" s="92">
        <v>50</v>
      </c>
      <c r="I39" s="92">
        <f aca="true" t="shared" si="14" ref="I39:I46">SUM(J39:K39)</f>
        <v>201</v>
      </c>
      <c r="J39" s="92">
        <v>107</v>
      </c>
      <c r="K39" s="92">
        <v>94</v>
      </c>
      <c r="L39" s="92" t="s">
        <v>487</v>
      </c>
      <c r="M39" s="92" t="s">
        <v>487</v>
      </c>
      <c r="N39" s="92" t="s">
        <v>487</v>
      </c>
      <c r="O39" s="92" t="s">
        <v>487</v>
      </c>
      <c r="P39" s="92" t="s">
        <v>487</v>
      </c>
      <c r="Q39" s="92" t="s">
        <v>487</v>
      </c>
      <c r="R39" s="92" t="s">
        <v>487</v>
      </c>
      <c r="S39" s="92" t="s">
        <v>487</v>
      </c>
      <c r="T39" s="92" t="s">
        <v>487</v>
      </c>
      <c r="U39" s="5"/>
      <c r="V39" s="193" t="s">
        <v>603</v>
      </c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</row>
    <row r="40" spans="1:37" ht="27.75" customHeight="1" thickBot="1">
      <c r="A40" s="82"/>
      <c r="B40" s="55" t="s">
        <v>54</v>
      </c>
      <c r="C40" s="69">
        <f t="shared" si="13"/>
        <v>873</v>
      </c>
      <c r="D40" s="92">
        <f t="shared" si="11"/>
        <v>405</v>
      </c>
      <c r="E40" s="92">
        <f t="shared" si="12"/>
        <v>468</v>
      </c>
      <c r="F40" s="92" t="s">
        <v>487</v>
      </c>
      <c r="G40" s="92" t="s">
        <v>487</v>
      </c>
      <c r="H40" s="92" t="s">
        <v>487</v>
      </c>
      <c r="I40" s="92">
        <f t="shared" si="14"/>
        <v>604</v>
      </c>
      <c r="J40" s="92">
        <v>315</v>
      </c>
      <c r="K40" s="92">
        <v>289</v>
      </c>
      <c r="L40" s="92">
        <f aca="true" t="shared" si="15" ref="L40:L46">SUM(M40:N40)</f>
        <v>269</v>
      </c>
      <c r="M40" s="92">
        <v>90</v>
      </c>
      <c r="N40" s="92">
        <v>179</v>
      </c>
      <c r="O40" s="92" t="s">
        <v>487</v>
      </c>
      <c r="P40" s="92" t="s">
        <v>487</v>
      </c>
      <c r="Q40" s="92" t="s">
        <v>487</v>
      </c>
      <c r="R40" s="92" t="s">
        <v>487</v>
      </c>
      <c r="S40" s="92" t="s">
        <v>487</v>
      </c>
      <c r="T40" s="92" t="s">
        <v>487</v>
      </c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27.75" customHeight="1">
      <c r="A41" s="82"/>
      <c r="B41" s="55" t="s">
        <v>55</v>
      </c>
      <c r="C41" s="69">
        <f t="shared" si="13"/>
        <v>1189</v>
      </c>
      <c r="D41" s="92">
        <f t="shared" si="11"/>
        <v>582</v>
      </c>
      <c r="E41" s="92">
        <f t="shared" si="12"/>
        <v>607</v>
      </c>
      <c r="F41" s="92">
        <f>SUM(G41:H41)</f>
        <v>120</v>
      </c>
      <c r="G41" s="92">
        <v>44</v>
      </c>
      <c r="H41" s="92">
        <v>76</v>
      </c>
      <c r="I41" s="92">
        <f t="shared" si="14"/>
        <v>832</v>
      </c>
      <c r="J41" s="92">
        <v>427</v>
      </c>
      <c r="K41" s="92">
        <v>405</v>
      </c>
      <c r="L41" s="92">
        <f t="shared" si="15"/>
        <v>226</v>
      </c>
      <c r="M41" s="92">
        <v>111</v>
      </c>
      <c r="N41" s="92">
        <v>115</v>
      </c>
      <c r="O41" s="92" t="s">
        <v>487</v>
      </c>
      <c r="P41" s="92" t="s">
        <v>487</v>
      </c>
      <c r="Q41" s="92" t="s">
        <v>487</v>
      </c>
      <c r="R41" s="92">
        <f>SUM(S41:T41)</f>
        <v>11</v>
      </c>
      <c r="S41" s="92" t="s">
        <v>487</v>
      </c>
      <c r="T41" s="92">
        <v>11</v>
      </c>
      <c r="U41" s="5"/>
      <c r="V41" s="178" t="s">
        <v>73</v>
      </c>
      <c r="W41" s="179"/>
      <c r="X41" s="179" t="s">
        <v>404</v>
      </c>
      <c r="Y41" s="179"/>
      <c r="Z41" s="179"/>
      <c r="AA41" s="179"/>
      <c r="AB41" s="179"/>
      <c r="AC41" s="179"/>
      <c r="AD41" s="179" t="s">
        <v>107</v>
      </c>
      <c r="AE41" s="179"/>
      <c r="AF41" s="179" t="s">
        <v>102</v>
      </c>
      <c r="AG41" s="179"/>
      <c r="AH41" s="179" t="s">
        <v>103</v>
      </c>
      <c r="AI41" s="179"/>
      <c r="AJ41" s="179" t="s">
        <v>181</v>
      </c>
      <c r="AK41" s="182"/>
    </row>
    <row r="42" spans="1:37" ht="27.75" customHeight="1">
      <c r="A42" s="82" t="s">
        <v>179</v>
      </c>
      <c r="B42" s="55" t="s">
        <v>56</v>
      </c>
      <c r="C42" s="69">
        <f t="shared" si="13"/>
        <v>1729</v>
      </c>
      <c r="D42" s="92">
        <f t="shared" si="11"/>
        <v>799</v>
      </c>
      <c r="E42" s="92">
        <f t="shared" si="12"/>
        <v>930</v>
      </c>
      <c r="F42" s="92">
        <f>SUM(G42:H42)</f>
        <v>123</v>
      </c>
      <c r="G42" s="92">
        <v>49</v>
      </c>
      <c r="H42" s="92">
        <v>74</v>
      </c>
      <c r="I42" s="92">
        <f t="shared" si="14"/>
        <v>1101</v>
      </c>
      <c r="J42" s="92">
        <v>540</v>
      </c>
      <c r="K42" s="92">
        <v>561</v>
      </c>
      <c r="L42" s="92">
        <f t="shared" si="15"/>
        <v>500</v>
      </c>
      <c r="M42" s="92">
        <v>210</v>
      </c>
      <c r="N42" s="92">
        <v>290</v>
      </c>
      <c r="O42" s="92" t="s">
        <v>487</v>
      </c>
      <c r="P42" s="92" t="s">
        <v>487</v>
      </c>
      <c r="Q42" s="92" t="s">
        <v>487</v>
      </c>
      <c r="R42" s="92">
        <f>SUM(S42:T42)</f>
        <v>5</v>
      </c>
      <c r="S42" s="92" t="s">
        <v>487</v>
      </c>
      <c r="T42" s="92">
        <v>5</v>
      </c>
      <c r="U42" s="5"/>
      <c r="V42" s="180"/>
      <c r="W42" s="181"/>
      <c r="X42" s="181" t="s">
        <v>7</v>
      </c>
      <c r="Y42" s="181"/>
      <c r="Z42" s="181" t="s">
        <v>8</v>
      </c>
      <c r="AA42" s="181"/>
      <c r="AB42" s="181" t="s">
        <v>9</v>
      </c>
      <c r="AC42" s="181"/>
      <c r="AD42" s="24" t="s">
        <v>8</v>
      </c>
      <c r="AE42" s="24" t="s">
        <v>9</v>
      </c>
      <c r="AF42" s="24" t="s">
        <v>8</v>
      </c>
      <c r="AG42" s="24" t="s">
        <v>9</v>
      </c>
      <c r="AH42" s="24" t="s">
        <v>8</v>
      </c>
      <c r="AI42" s="24" t="s">
        <v>9</v>
      </c>
      <c r="AJ42" s="24" t="s">
        <v>8</v>
      </c>
      <c r="AK42" s="25" t="s">
        <v>9</v>
      </c>
    </row>
    <row r="43" spans="1:37" ht="27.75" customHeight="1">
      <c r="A43" s="82"/>
      <c r="B43" s="55" t="s">
        <v>57</v>
      </c>
      <c r="C43" s="69">
        <f t="shared" si="13"/>
        <v>1246</v>
      </c>
      <c r="D43" s="92">
        <f t="shared" si="11"/>
        <v>573</v>
      </c>
      <c r="E43" s="92">
        <f t="shared" si="12"/>
        <v>673</v>
      </c>
      <c r="F43" s="92" t="s">
        <v>487</v>
      </c>
      <c r="G43" s="92" t="s">
        <v>487</v>
      </c>
      <c r="H43" s="92" t="s">
        <v>487</v>
      </c>
      <c r="I43" s="92">
        <f t="shared" si="14"/>
        <v>741</v>
      </c>
      <c r="J43" s="92">
        <v>368</v>
      </c>
      <c r="K43" s="92">
        <v>373</v>
      </c>
      <c r="L43" s="92">
        <f t="shared" si="15"/>
        <v>505</v>
      </c>
      <c r="M43" s="92">
        <v>205</v>
      </c>
      <c r="N43" s="92">
        <v>300</v>
      </c>
      <c r="O43" s="92" t="s">
        <v>487</v>
      </c>
      <c r="P43" s="92" t="s">
        <v>487</v>
      </c>
      <c r="Q43" s="92" t="s">
        <v>487</v>
      </c>
      <c r="R43" s="92" t="s">
        <v>487</v>
      </c>
      <c r="S43" s="92" t="s">
        <v>487</v>
      </c>
      <c r="T43" s="92" t="s">
        <v>487</v>
      </c>
      <c r="U43" s="5"/>
      <c r="V43" s="415"/>
      <c r="W43" s="416"/>
      <c r="X43" s="292"/>
      <c r="Y43" s="254"/>
      <c r="Z43" s="254"/>
      <c r="AA43" s="254"/>
      <c r="AB43" s="254"/>
      <c r="AC43" s="254"/>
      <c r="AD43" s="5"/>
      <c r="AE43" s="5"/>
      <c r="AF43" s="5"/>
      <c r="AG43" s="5"/>
      <c r="AH43" s="5"/>
      <c r="AI43" s="5"/>
      <c r="AJ43" s="5"/>
      <c r="AK43" s="5"/>
    </row>
    <row r="44" spans="1:37" ht="27.75" customHeight="1">
      <c r="A44" s="82"/>
      <c r="B44" s="55" t="s">
        <v>58</v>
      </c>
      <c r="C44" s="69">
        <f t="shared" si="13"/>
        <v>1208</v>
      </c>
      <c r="D44" s="92">
        <f t="shared" si="11"/>
        <v>553</v>
      </c>
      <c r="E44" s="92">
        <f t="shared" si="12"/>
        <v>655</v>
      </c>
      <c r="F44" s="92" t="s">
        <v>487</v>
      </c>
      <c r="G44" s="92" t="s">
        <v>487</v>
      </c>
      <c r="H44" s="92" t="s">
        <v>215</v>
      </c>
      <c r="I44" s="92">
        <f t="shared" si="14"/>
        <v>754</v>
      </c>
      <c r="J44" s="92">
        <v>392</v>
      </c>
      <c r="K44" s="92">
        <v>362</v>
      </c>
      <c r="L44" s="92">
        <f t="shared" si="15"/>
        <v>454</v>
      </c>
      <c r="M44" s="92">
        <v>161</v>
      </c>
      <c r="N44" s="92">
        <v>293</v>
      </c>
      <c r="O44" s="92" t="s">
        <v>487</v>
      </c>
      <c r="P44" s="92" t="s">
        <v>487</v>
      </c>
      <c r="Q44" s="92" t="s">
        <v>487</v>
      </c>
      <c r="R44" s="92" t="s">
        <v>487</v>
      </c>
      <c r="S44" s="92" t="s">
        <v>215</v>
      </c>
      <c r="T44" s="92" t="s">
        <v>487</v>
      </c>
      <c r="U44" s="5"/>
      <c r="V44" s="252" t="s">
        <v>604</v>
      </c>
      <c r="W44" s="253"/>
      <c r="X44" s="216">
        <f>SUM(Z44:AC44)</f>
        <v>34</v>
      </c>
      <c r="Y44" s="213"/>
      <c r="Z44" s="211">
        <f>SUM(AD44,AF44,AH44,AJ44)</f>
        <v>19</v>
      </c>
      <c r="AA44" s="211"/>
      <c r="AB44" s="211">
        <f>SUM(AE44,AG44,AI44,AK44)</f>
        <v>15</v>
      </c>
      <c r="AC44" s="211"/>
      <c r="AD44" s="77">
        <v>7</v>
      </c>
      <c r="AE44" s="77">
        <v>3</v>
      </c>
      <c r="AF44" s="77">
        <v>2</v>
      </c>
      <c r="AG44" s="77">
        <v>2</v>
      </c>
      <c r="AH44" s="77">
        <v>4</v>
      </c>
      <c r="AI44" s="77">
        <v>6</v>
      </c>
      <c r="AJ44" s="77">
        <v>6</v>
      </c>
      <c r="AK44" s="77">
        <v>4</v>
      </c>
    </row>
    <row r="45" spans="1:37" ht="27.75" customHeight="1">
      <c r="A45" s="82"/>
      <c r="B45" s="55" t="s">
        <v>59</v>
      </c>
      <c r="C45" s="69">
        <f t="shared" si="13"/>
        <v>1595</v>
      </c>
      <c r="D45" s="92">
        <f t="shared" si="11"/>
        <v>816</v>
      </c>
      <c r="E45" s="92">
        <f t="shared" si="12"/>
        <v>779</v>
      </c>
      <c r="F45" s="92">
        <f>SUM(G45:H45)</f>
        <v>96</v>
      </c>
      <c r="G45" s="92">
        <v>52</v>
      </c>
      <c r="H45" s="92">
        <v>44</v>
      </c>
      <c r="I45" s="92">
        <f t="shared" si="14"/>
        <v>793</v>
      </c>
      <c r="J45" s="92">
        <v>386</v>
      </c>
      <c r="K45" s="92">
        <v>407</v>
      </c>
      <c r="L45" s="92">
        <f t="shared" si="15"/>
        <v>706</v>
      </c>
      <c r="M45" s="92">
        <v>378</v>
      </c>
      <c r="N45" s="92">
        <v>328</v>
      </c>
      <c r="O45" s="92" t="s">
        <v>487</v>
      </c>
      <c r="P45" s="92" t="s">
        <v>487</v>
      </c>
      <c r="Q45" s="92" t="s">
        <v>487</v>
      </c>
      <c r="R45" s="92" t="s">
        <v>487</v>
      </c>
      <c r="S45" s="92" t="s">
        <v>487</v>
      </c>
      <c r="T45" s="92" t="s">
        <v>487</v>
      </c>
      <c r="U45" s="5"/>
      <c r="V45" s="252" t="s">
        <v>502</v>
      </c>
      <c r="W45" s="253"/>
      <c r="X45" s="216">
        <f>SUM(Z45:AC45)</f>
        <v>39</v>
      </c>
      <c r="Y45" s="213"/>
      <c r="Z45" s="211">
        <f>SUM(AD45,AF45,AH45,AJ45)</f>
        <v>21</v>
      </c>
      <c r="AA45" s="211"/>
      <c r="AB45" s="211">
        <f>SUM(AE45,AG45,AI45,AK45)</f>
        <v>18</v>
      </c>
      <c r="AC45" s="211"/>
      <c r="AD45" s="77">
        <v>5</v>
      </c>
      <c r="AE45" s="77">
        <v>4</v>
      </c>
      <c r="AF45" s="77">
        <v>5</v>
      </c>
      <c r="AG45" s="77" t="s">
        <v>435</v>
      </c>
      <c r="AH45" s="77">
        <v>7</v>
      </c>
      <c r="AI45" s="77">
        <v>6</v>
      </c>
      <c r="AJ45" s="77">
        <v>4</v>
      </c>
      <c r="AK45" s="77">
        <v>8</v>
      </c>
    </row>
    <row r="46" spans="1:37" ht="27.75" customHeight="1">
      <c r="A46" s="82"/>
      <c r="B46" s="55" t="s">
        <v>60</v>
      </c>
      <c r="C46" s="69">
        <f t="shared" si="13"/>
        <v>336</v>
      </c>
      <c r="D46" s="92">
        <f t="shared" si="11"/>
        <v>198</v>
      </c>
      <c r="E46" s="92">
        <f t="shared" si="12"/>
        <v>138</v>
      </c>
      <c r="F46" s="92">
        <f>SUM(G46:H46)</f>
        <v>121</v>
      </c>
      <c r="G46" s="92">
        <v>70</v>
      </c>
      <c r="H46" s="92">
        <v>51</v>
      </c>
      <c r="I46" s="92">
        <f t="shared" si="14"/>
        <v>182</v>
      </c>
      <c r="J46" s="92">
        <v>98</v>
      </c>
      <c r="K46" s="92">
        <v>84</v>
      </c>
      <c r="L46" s="92">
        <f t="shared" si="15"/>
        <v>33</v>
      </c>
      <c r="M46" s="92">
        <v>30</v>
      </c>
      <c r="N46" s="92">
        <v>3</v>
      </c>
      <c r="O46" s="92" t="s">
        <v>215</v>
      </c>
      <c r="P46" s="92" t="s">
        <v>487</v>
      </c>
      <c r="Q46" s="92" t="s">
        <v>487</v>
      </c>
      <c r="R46" s="92" t="s">
        <v>487</v>
      </c>
      <c r="S46" s="92" t="s">
        <v>487</v>
      </c>
      <c r="T46" s="92" t="s">
        <v>487</v>
      </c>
      <c r="U46" s="5"/>
      <c r="V46" s="252" t="s">
        <v>503</v>
      </c>
      <c r="W46" s="253"/>
      <c r="X46" s="216">
        <f>SUM(Z46:AC46)</f>
        <v>41</v>
      </c>
      <c r="Y46" s="213"/>
      <c r="Z46" s="211">
        <f>SUM(AD46,AF46,AH46,AJ46)</f>
        <v>23</v>
      </c>
      <c r="AA46" s="211"/>
      <c r="AB46" s="211">
        <f>SUM(AE46,AG46,AI46,AK46)</f>
        <v>18</v>
      </c>
      <c r="AC46" s="211"/>
      <c r="AD46" s="77">
        <v>6</v>
      </c>
      <c r="AE46" s="77">
        <v>5</v>
      </c>
      <c r="AF46" s="77">
        <v>6</v>
      </c>
      <c r="AG46" s="77">
        <v>5</v>
      </c>
      <c r="AH46" s="77">
        <v>6</v>
      </c>
      <c r="AI46" s="77">
        <v>4</v>
      </c>
      <c r="AJ46" s="77">
        <v>5</v>
      </c>
      <c r="AK46" s="77">
        <v>4</v>
      </c>
    </row>
    <row r="47" spans="1:37" ht="27.75" customHeight="1">
      <c r="A47" s="193"/>
      <c r="B47" s="193"/>
      <c r="C47" s="6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5"/>
      <c r="V47" s="252" t="s">
        <v>504</v>
      </c>
      <c r="W47" s="253"/>
      <c r="X47" s="216">
        <f>SUM(Z47:AC47)</f>
        <v>27</v>
      </c>
      <c r="Y47" s="213"/>
      <c r="Z47" s="211">
        <f>SUM(AD47,AF47,AH47,AJ47)</f>
        <v>12</v>
      </c>
      <c r="AA47" s="211"/>
      <c r="AB47" s="211">
        <f>SUM(AE47,AG47,AI47,AK47)</f>
        <v>15</v>
      </c>
      <c r="AC47" s="211"/>
      <c r="AD47" s="77">
        <v>4</v>
      </c>
      <c r="AE47" s="77">
        <v>3</v>
      </c>
      <c r="AF47" s="77">
        <v>1</v>
      </c>
      <c r="AG47" s="77">
        <v>4</v>
      </c>
      <c r="AH47" s="77">
        <v>2</v>
      </c>
      <c r="AI47" s="77">
        <v>2</v>
      </c>
      <c r="AJ47" s="77">
        <v>5</v>
      </c>
      <c r="AK47" s="77">
        <v>6</v>
      </c>
    </row>
    <row r="48" spans="1:37" ht="27.75" customHeight="1">
      <c r="A48" s="193" t="s">
        <v>462</v>
      </c>
      <c r="B48" s="193"/>
      <c r="C48" s="69">
        <f>SUM(D48:E48)</f>
        <v>32239</v>
      </c>
      <c r="D48" s="92">
        <f>SUM(G48,J48,M48,P48,S48)</f>
        <v>14583</v>
      </c>
      <c r="E48" s="92">
        <f>SUM(H48,K48,N48,Q48,T48)</f>
        <v>17656</v>
      </c>
      <c r="F48" s="92">
        <f>SUM(G48:H48)</f>
        <v>4700</v>
      </c>
      <c r="G48" s="92">
        <v>2387</v>
      </c>
      <c r="H48" s="92">
        <v>2313</v>
      </c>
      <c r="I48" s="92">
        <f>SUM(J48:K48)</f>
        <v>44</v>
      </c>
      <c r="J48" s="92">
        <v>16</v>
      </c>
      <c r="K48" s="92">
        <v>28</v>
      </c>
      <c r="L48" s="92">
        <f>SUM(M48:N48)</f>
        <v>2542</v>
      </c>
      <c r="M48" s="92">
        <v>868</v>
      </c>
      <c r="N48" s="92">
        <v>1674</v>
      </c>
      <c r="O48" s="92">
        <f>SUM(P48:Q48)</f>
        <v>773</v>
      </c>
      <c r="P48" s="92">
        <v>160</v>
      </c>
      <c r="Q48" s="92">
        <v>613</v>
      </c>
      <c r="R48" s="92">
        <f>SUM(S48:T48)</f>
        <v>24180</v>
      </c>
      <c r="S48" s="92">
        <v>11152</v>
      </c>
      <c r="T48" s="92">
        <v>13028</v>
      </c>
      <c r="U48" s="5"/>
      <c r="V48" s="262" t="s">
        <v>505</v>
      </c>
      <c r="W48" s="263"/>
      <c r="X48" s="219">
        <f>SUM(Z48:AC48)</f>
        <v>31</v>
      </c>
      <c r="Y48" s="220"/>
      <c r="Z48" s="221">
        <f>SUM(AD48,AF48,AH48,AJ48)</f>
        <v>22</v>
      </c>
      <c r="AA48" s="221"/>
      <c r="AB48" s="221">
        <f>SUM(AE48,AG48,AI48,AK48)</f>
        <v>9</v>
      </c>
      <c r="AC48" s="221"/>
      <c r="AD48" s="101">
        <v>3</v>
      </c>
      <c r="AE48" s="101">
        <v>1</v>
      </c>
      <c r="AF48" s="101">
        <v>4</v>
      </c>
      <c r="AG48" s="101">
        <v>3</v>
      </c>
      <c r="AH48" s="101">
        <v>5</v>
      </c>
      <c r="AI48" s="101" t="s">
        <v>435</v>
      </c>
      <c r="AJ48" s="101">
        <v>10</v>
      </c>
      <c r="AK48" s="101">
        <v>5</v>
      </c>
    </row>
    <row r="49" spans="1:37" ht="27.75" customHeight="1">
      <c r="A49" s="193"/>
      <c r="B49" s="193"/>
      <c r="C49" s="69"/>
      <c r="D49" s="92" t="s">
        <v>591</v>
      </c>
      <c r="E49" s="92" t="s">
        <v>591</v>
      </c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5"/>
      <c r="V49" s="421"/>
      <c r="W49" s="422"/>
      <c r="X49" s="195"/>
      <c r="Y49" s="171"/>
      <c r="Z49" s="171"/>
      <c r="AA49" s="171"/>
      <c r="AB49" s="171"/>
      <c r="AC49" s="171"/>
      <c r="AD49" s="5"/>
      <c r="AE49" s="5"/>
      <c r="AF49" s="5"/>
      <c r="AG49" s="5"/>
      <c r="AH49" s="5"/>
      <c r="AI49" s="5"/>
      <c r="AJ49" s="5"/>
      <c r="AK49" s="5"/>
    </row>
    <row r="50" spans="1:37" ht="27.75" customHeight="1">
      <c r="A50" s="193" t="s">
        <v>463</v>
      </c>
      <c r="B50" s="193"/>
      <c r="C50" s="69">
        <f>SUM(D50:E50)</f>
        <v>441</v>
      </c>
      <c r="D50" s="92">
        <f>SUM(G50,J50,M50,P50,S50)</f>
        <v>213</v>
      </c>
      <c r="E50" s="92">
        <f>SUM(H50,K50,N50,Q50,T50)</f>
        <v>228</v>
      </c>
      <c r="F50" s="92">
        <f>SUM(G50:H50)</f>
        <v>35</v>
      </c>
      <c r="G50" s="92">
        <v>18</v>
      </c>
      <c r="H50" s="92">
        <v>17</v>
      </c>
      <c r="I50" s="92">
        <f>SUM(J50:K50)</f>
        <v>178</v>
      </c>
      <c r="J50" s="92">
        <v>91</v>
      </c>
      <c r="K50" s="92">
        <v>87</v>
      </c>
      <c r="L50" s="92">
        <f>SUM(M50:N50)</f>
        <v>138</v>
      </c>
      <c r="M50" s="92">
        <v>104</v>
      </c>
      <c r="N50" s="92">
        <v>34</v>
      </c>
      <c r="O50" s="92">
        <f>SUM(P50:Q50)</f>
        <v>90</v>
      </c>
      <c r="P50" s="92" t="s">
        <v>487</v>
      </c>
      <c r="Q50" s="92">
        <v>90</v>
      </c>
      <c r="R50" s="92" t="s">
        <v>487</v>
      </c>
      <c r="S50" s="92" t="s">
        <v>487</v>
      </c>
      <c r="T50" s="92" t="s">
        <v>487</v>
      </c>
      <c r="U50" s="5"/>
      <c r="V50" s="417" t="s">
        <v>512</v>
      </c>
      <c r="W50" s="417"/>
      <c r="X50" s="417"/>
      <c r="Y50" s="417"/>
      <c r="Z50" s="417"/>
      <c r="AA50" s="417"/>
      <c r="AB50" s="417"/>
      <c r="AC50" s="417"/>
      <c r="AD50" s="18"/>
      <c r="AE50" s="18"/>
      <c r="AF50" s="18"/>
      <c r="AG50" s="18"/>
      <c r="AH50" s="18"/>
      <c r="AI50" s="18"/>
      <c r="AJ50" s="18"/>
      <c r="AK50" s="18"/>
    </row>
    <row r="51" spans="1:37" ht="24" customHeight="1">
      <c r="A51" s="287"/>
      <c r="B51" s="287"/>
      <c r="C51" s="98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4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14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14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14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14.25">
      <c r="A98" s="11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</sheetData>
  <sheetProtection/>
  <mergeCells count="157">
    <mergeCell ref="V49:W49"/>
    <mergeCell ref="E18:F18"/>
    <mergeCell ref="A12:D12"/>
    <mergeCell ref="A13:D13"/>
    <mergeCell ref="A18:D18"/>
    <mergeCell ref="E16:F16"/>
    <mergeCell ref="M14:N14"/>
    <mergeCell ref="M15:N15"/>
    <mergeCell ref="M16:N16"/>
    <mergeCell ref="M17:N17"/>
    <mergeCell ref="I11:J11"/>
    <mergeCell ref="A16:D16"/>
    <mergeCell ref="A17:D17"/>
    <mergeCell ref="A14:D14"/>
    <mergeCell ref="A15:D15"/>
    <mergeCell ref="E12:F12"/>
    <mergeCell ref="E13:F13"/>
    <mergeCell ref="E14:F14"/>
    <mergeCell ref="E15:F15"/>
    <mergeCell ref="E17:F17"/>
    <mergeCell ref="I14:J14"/>
    <mergeCell ref="I15:J15"/>
    <mergeCell ref="I16:J16"/>
    <mergeCell ref="A27:B27"/>
    <mergeCell ref="A28:B28"/>
    <mergeCell ref="M18:N18"/>
    <mergeCell ref="A19:D19"/>
    <mergeCell ref="E19:F19"/>
    <mergeCell ref="I19:J19"/>
    <mergeCell ref="M19:N19"/>
    <mergeCell ref="I24:K24"/>
    <mergeCell ref="L24:N24"/>
    <mergeCell ref="I18:J18"/>
    <mergeCell ref="A50:B50"/>
    <mergeCell ref="A51:B51"/>
    <mergeCell ref="C24:E24"/>
    <mergeCell ref="F24:H24"/>
    <mergeCell ref="A48:B48"/>
    <mergeCell ref="A47:B47"/>
    <mergeCell ref="A49:B49"/>
    <mergeCell ref="A38:B38"/>
    <mergeCell ref="A24:B25"/>
    <mergeCell ref="A26:B26"/>
    <mergeCell ref="Q12:R12"/>
    <mergeCell ref="Q13:R13"/>
    <mergeCell ref="R24:T24"/>
    <mergeCell ref="Q18:R18"/>
    <mergeCell ref="A22:T22"/>
    <mergeCell ref="I17:J17"/>
    <mergeCell ref="Q17:R17"/>
    <mergeCell ref="M11:N11"/>
    <mergeCell ref="M12:N12"/>
    <mergeCell ref="M13:N13"/>
    <mergeCell ref="I12:J12"/>
    <mergeCell ref="I13:J13"/>
    <mergeCell ref="O24:Q24"/>
    <mergeCell ref="Q19:R19"/>
    <mergeCell ref="Q14:R14"/>
    <mergeCell ref="Q15:R15"/>
    <mergeCell ref="Q16:R16"/>
    <mergeCell ref="Q11:R11"/>
    <mergeCell ref="M9:P9"/>
    <mergeCell ref="Q9:T9"/>
    <mergeCell ref="A11:D11"/>
    <mergeCell ref="E11:F11"/>
    <mergeCell ref="A9:D10"/>
    <mergeCell ref="M10:N10"/>
    <mergeCell ref="Q10:R10"/>
    <mergeCell ref="E10:F10"/>
    <mergeCell ref="E9:H9"/>
    <mergeCell ref="V9:W11"/>
    <mergeCell ref="V12:W12"/>
    <mergeCell ref="V13:W13"/>
    <mergeCell ref="V14:W14"/>
    <mergeCell ref="A1:T1"/>
    <mergeCell ref="A3:T3"/>
    <mergeCell ref="A7:T7"/>
    <mergeCell ref="A5:T5"/>
    <mergeCell ref="I10:J10"/>
    <mergeCell ref="I9:L9"/>
    <mergeCell ref="X19:Y19"/>
    <mergeCell ref="V19:W19"/>
    <mergeCell ref="V20:W20"/>
    <mergeCell ref="V15:W15"/>
    <mergeCell ref="V16:W16"/>
    <mergeCell ref="V17:W17"/>
    <mergeCell ref="V18:W18"/>
    <mergeCell ref="X17:Y17"/>
    <mergeCell ref="X18:Y18"/>
    <mergeCell ref="X20:Y20"/>
    <mergeCell ref="AB9:AG9"/>
    <mergeCell ref="AH9:AK9"/>
    <mergeCell ref="X11:Y11"/>
    <mergeCell ref="X9:AA10"/>
    <mergeCell ref="AB10:AC10"/>
    <mergeCell ref="AD10:AE10"/>
    <mergeCell ref="AF10:AG10"/>
    <mergeCell ref="AH10:AI10"/>
    <mergeCell ref="AJ10:AK10"/>
    <mergeCell ref="AD26:AK26"/>
    <mergeCell ref="X13:Y13"/>
    <mergeCell ref="X21:Y21"/>
    <mergeCell ref="X14:Y14"/>
    <mergeCell ref="X15:Y15"/>
    <mergeCell ref="AB26:AC27"/>
    <mergeCell ref="AD27:AE27"/>
    <mergeCell ref="AF27:AG27"/>
    <mergeCell ref="AH27:AI27"/>
    <mergeCell ref="X16:Y16"/>
    <mergeCell ref="X12:Y12"/>
    <mergeCell ref="AJ27:AK27"/>
    <mergeCell ref="X42:Y42"/>
    <mergeCell ref="X44:Y44"/>
    <mergeCell ref="V47:W47"/>
    <mergeCell ref="V46:W46"/>
    <mergeCell ref="AB45:AC45"/>
    <mergeCell ref="AB44:AC44"/>
    <mergeCell ref="AB46:AC46"/>
    <mergeCell ref="Z45:AA45"/>
    <mergeCell ref="V7:AK7"/>
    <mergeCell ref="V24:AK24"/>
    <mergeCell ref="V26:V28"/>
    <mergeCell ref="W26:Y27"/>
    <mergeCell ref="Z26:AA27"/>
    <mergeCell ref="AB49:AC49"/>
    <mergeCell ref="Z43:AA43"/>
    <mergeCell ref="Z44:AA44"/>
    <mergeCell ref="Z47:AA47"/>
    <mergeCell ref="AB43:AC43"/>
    <mergeCell ref="V48:W48"/>
    <mergeCell ref="Z48:AA48"/>
    <mergeCell ref="X46:Y46"/>
    <mergeCell ref="Z46:AA46"/>
    <mergeCell ref="AB47:AC47"/>
    <mergeCell ref="V36:AC36"/>
    <mergeCell ref="V39:AK39"/>
    <mergeCell ref="AD41:AE41"/>
    <mergeCell ref="AF41:AG41"/>
    <mergeCell ref="AH41:AI41"/>
    <mergeCell ref="X49:Y49"/>
    <mergeCell ref="X47:Y47"/>
    <mergeCell ref="Z49:AA49"/>
    <mergeCell ref="X48:Y48"/>
    <mergeCell ref="AJ41:AK41"/>
    <mergeCell ref="V50:AC50"/>
    <mergeCell ref="AB48:AC48"/>
    <mergeCell ref="Z42:AA42"/>
    <mergeCell ref="V41:W42"/>
    <mergeCell ref="AB42:AC42"/>
    <mergeCell ref="V45:W45"/>
    <mergeCell ref="V44:W44"/>
    <mergeCell ref="X45:Y45"/>
    <mergeCell ref="X43:Y43"/>
    <mergeCell ref="X41:AC41"/>
    <mergeCell ref="V21:W21"/>
    <mergeCell ref="V22:AC22"/>
    <mergeCell ref="V43:W4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landscape" paperSize="8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3.125" style="1" customWidth="1"/>
    <col min="2" max="2" width="13.25390625" style="1" customWidth="1"/>
    <col min="3" max="4" width="11.125" style="1" customWidth="1"/>
    <col min="5" max="5" width="10.00390625" style="1" customWidth="1"/>
    <col min="6" max="6" width="3.75390625" style="1" customWidth="1"/>
    <col min="7" max="7" width="6.625" style="1" customWidth="1"/>
    <col min="8" max="8" width="7.125" style="1" customWidth="1"/>
    <col min="9" max="9" width="3.125" style="1" customWidth="1"/>
    <col min="10" max="10" width="10.125" style="1" customWidth="1"/>
    <col min="11" max="11" width="3.50390625" style="1" customWidth="1"/>
    <col min="12" max="12" width="6.25390625" style="1" customWidth="1"/>
    <col min="13" max="13" width="5.75390625" style="1" customWidth="1"/>
    <col min="14" max="14" width="4.875" style="1" customWidth="1"/>
    <col min="15" max="15" width="11.125" style="1" customWidth="1"/>
    <col min="16" max="16384" width="9.00390625" style="1" customWidth="1"/>
  </cols>
  <sheetData>
    <row r="1" spans="1:27" ht="15" customHeight="1">
      <c r="A1" s="26" t="s">
        <v>605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7" t="s">
        <v>367</v>
      </c>
    </row>
    <row r="2" spans="1:27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193" t="s">
        <v>606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>
      <c r="A5" s="193" t="s">
        <v>607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0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" customHeight="1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customHeight="1">
      <c r="A7" s="290" t="s">
        <v>317</v>
      </c>
      <c r="B7" s="266"/>
      <c r="C7" s="179" t="s">
        <v>256</v>
      </c>
      <c r="D7" s="179" t="s">
        <v>138</v>
      </c>
      <c r="E7" s="179" t="s">
        <v>139</v>
      </c>
      <c r="F7" s="179"/>
      <c r="G7" s="179" t="s">
        <v>199</v>
      </c>
      <c r="H7" s="179"/>
      <c r="I7" s="179"/>
      <c r="J7" s="179" t="s">
        <v>140</v>
      </c>
      <c r="K7" s="179"/>
      <c r="L7" s="339" t="s">
        <v>72</v>
      </c>
      <c r="M7" s="340"/>
      <c r="N7" s="42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5" customHeight="1">
      <c r="A8" s="294" t="s">
        <v>137</v>
      </c>
      <c r="B8" s="268"/>
      <c r="C8" s="181"/>
      <c r="D8" s="181"/>
      <c r="E8" s="181"/>
      <c r="F8" s="181"/>
      <c r="G8" s="181"/>
      <c r="H8" s="181"/>
      <c r="I8" s="181"/>
      <c r="J8" s="181"/>
      <c r="K8" s="181"/>
      <c r="L8" s="425" t="s">
        <v>141</v>
      </c>
      <c r="M8" s="194"/>
      <c r="N8" s="426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" customHeight="1">
      <c r="A9" s="5"/>
      <c r="B9" s="5"/>
      <c r="C9" s="35"/>
      <c r="D9" s="5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" customHeight="1">
      <c r="A10" s="252" t="s">
        <v>425</v>
      </c>
      <c r="B10" s="253"/>
      <c r="C10" s="69">
        <f>SUM(D10:N10)</f>
        <v>14734</v>
      </c>
      <c r="D10" s="92">
        <v>13925</v>
      </c>
      <c r="E10" s="170">
        <v>349</v>
      </c>
      <c r="F10" s="170"/>
      <c r="G10" s="170">
        <v>127</v>
      </c>
      <c r="H10" s="170"/>
      <c r="I10" s="170"/>
      <c r="J10" s="170">
        <v>323</v>
      </c>
      <c r="K10" s="170"/>
      <c r="L10" s="170">
        <v>10</v>
      </c>
      <c r="M10" s="170"/>
      <c r="N10" s="170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" customHeight="1">
      <c r="A11" s="252" t="s">
        <v>431</v>
      </c>
      <c r="B11" s="253"/>
      <c r="C11" s="69">
        <f>SUM(D11:N11)</f>
        <v>14941</v>
      </c>
      <c r="D11" s="92">
        <v>14234</v>
      </c>
      <c r="E11" s="170">
        <v>306</v>
      </c>
      <c r="F11" s="170"/>
      <c r="G11" s="170">
        <v>169</v>
      </c>
      <c r="H11" s="170"/>
      <c r="I11" s="170"/>
      <c r="J11" s="170">
        <v>228</v>
      </c>
      <c r="K11" s="170"/>
      <c r="L11" s="170">
        <v>4</v>
      </c>
      <c r="M11" s="170"/>
      <c r="N11" s="17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" customHeight="1">
      <c r="A12" s="252" t="s">
        <v>432</v>
      </c>
      <c r="B12" s="253"/>
      <c r="C12" s="69">
        <f>SUM(D12:N12)</f>
        <v>14788</v>
      </c>
      <c r="D12" s="92">
        <v>14138</v>
      </c>
      <c r="E12" s="170">
        <v>268</v>
      </c>
      <c r="F12" s="170"/>
      <c r="G12" s="170">
        <v>142</v>
      </c>
      <c r="H12" s="170"/>
      <c r="I12" s="170"/>
      <c r="J12" s="170">
        <v>70</v>
      </c>
      <c r="K12" s="170"/>
      <c r="L12" s="170">
        <v>170</v>
      </c>
      <c r="M12" s="170"/>
      <c r="N12" s="17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5" customHeight="1">
      <c r="A13" s="252" t="s">
        <v>433</v>
      </c>
      <c r="B13" s="253"/>
      <c r="C13" s="69">
        <f>SUM(D13:N13)</f>
        <v>14952</v>
      </c>
      <c r="D13" s="92">
        <v>14386</v>
      </c>
      <c r="E13" s="170">
        <v>213</v>
      </c>
      <c r="F13" s="170"/>
      <c r="G13" s="170">
        <v>129</v>
      </c>
      <c r="H13" s="170"/>
      <c r="I13" s="170"/>
      <c r="J13" s="170">
        <v>223</v>
      </c>
      <c r="K13" s="170"/>
      <c r="L13" s="170">
        <v>1</v>
      </c>
      <c r="M13" s="170"/>
      <c r="N13" s="17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5" customHeight="1">
      <c r="A14" s="262" t="s">
        <v>434</v>
      </c>
      <c r="B14" s="263"/>
      <c r="C14" s="125">
        <f>SUM(D14:N14)</f>
        <v>15369</v>
      </c>
      <c r="D14" s="121">
        <f>SUM(D16:D17)</f>
        <v>14854</v>
      </c>
      <c r="E14" s="231">
        <f>SUM(E16:E17)</f>
        <v>211</v>
      </c>
      <c r="F14" s="231"/>
      <c r="G14" s="231">
        <f>SUM(G16:G17)</f>
        <v>114</v>
      </c>
      <c r="H14" s="231"/>
      <c r="I14" s="231"/>
      <c r="J14" s="231">
        <f>SUM(J16:J17)</f>
        <v>183</v>
      </c>
      <c r="K14" s="231"/>
      <c r="L14" s="231">
        <f>SUM(L16:L17)</f>
        <v>7</v>
      </c>
      <c r="M14" s="231"/>
      <c r="N14" s="231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ht="15" customHeight="1">
      <c r="A15" s="5"/>
      <c r="B15" s="5"/>
      <c r="C15" s="69"/>
      <c r="D15" s="92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5" customHeight="1">
      <c r="A16" s="82"/>
      <c r="B16" s="55" t="s">
        <v>8</v>
      </c>
      <c r="C16" s="69">
        <f>SUM(D16:N16)</f>
        <v>7823</v>
      </c>
      <c r="D16" s="92">
        <v>7516</v>
      </c>
      <c r="E16" s="170">
        <v>124</v>
      </c>
      <c r="F16" s="170"/>
      <c r="G16" s="170">
        <v>33</v>
      </c>
      <c r="H16" s="170"/>
      <c r="I16" s="170"/>
      <c r="J16" s="170">
        <v>149</v>
      </c>
      <c r="K16" s="170"/>
      <c r="L16" s="170">
        <v>1</v>
      </c>
      <c r="M16" s="170"/>
      <c r="N16" s="17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5" customHeight="1">
      <c r="A17" s="13"/>
      <c r="B17" s="109" t="s">
        <v>9</v>
      </c>
      <c r="C17" s="138">
        <f>SUM(D17:N17)</f>
        <v>7546</v>
      </c>
      <c r="D17" s="102">
        <v>7338</v>
      </c>
      <c r="E17" s="184">
        <v>87</v>
      </c>
      <c r="F17" s="184"/>
      <c r="G17" s="184">
        <v>81</v>
      </c>
      <c r="H17" s="184"/>
      <c r="I17" s="184"/>
      <c r="J17" s="184">
        <v>34</v>
      </c>
      <c r="K17" s="184"/>
      <c r="L17" s="184">
        <v>6</v>
      </c>
      <c r="M17" s="184"/>
      <c r="N17" s="18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5" customHeight="1">
      <c r="A21" s="193" t="s">
        <v>608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5" customHeight="1" thickBo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5" customHeight="1">
      <c r="A23" s="290" t="s">
        <v>317</v>
      </c>
      <c r="B23" s="266"/>
      <c r="C23" s="179" t="s">
        <v>256</v>
      </c>
      <c r="D23" s="179" t="s">
        <v>138</v>
      </c>
      <c r="E23" s="179" t="s">
        <v>139</v>
      </c>
      <c r="F23" s="179"/>
      <c r="G23" s="179" t="s">
        <v>199</v>
      </c>
      <c r="H23" s="179"/>
      <c r="I23" s="179"/>
      <c r="J23" s="179" t="s">
        <v>140</v>
      </c>
      <c r="K23" s="179"/>
      <c r="L23" s="339" t="s">
        <v>72</v>
      </c>
      <c r="M23" s="340"/>
      <c r="N23" s="42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5" customHeight="1">
      <c r="A24" s="294" t="s">
        <v>137</v>
      </c>
      <c r="B24" s="268"/>
      <c r="C24" s="181"/>
      <c r="D24" s="181"/>
      <c r="E24" s="181"/>
      <c r="F24" s="181"/>
      <c r="G24" s="181"/>
      <c r="H24" s="181"/>
      <c r="I24" s="181"/>
      <c r="J24" s="181"/>
      <c r="K24" s="181"/>
      <c r="L24" s="425" t="s">
        <v>141</v>
      </c>
      <c r="M24" s="194"/>
      <c r="N24" s="42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>
      <c r="A25" s="5"/>
      <c r="B25" s="5"/>
      <c r="C25" s="96" t="s">
        <v>619</v>
      </c>
      <c r="D25" s="8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ht="15" customHeight="1">
      <c r="A26" s="252" t="s">
        <v>425</v>
      </c>
      <c r="B26" s="253"/>
      <c r="C26" s="69">
        <f>SUM(D26:N26)</f>
        <v>13179</v>
      </c>
      <c r="D26" s="92">
        <v>4473</v>
      </c>
      <c r="E26" s="170">
        <v>5973</v>
      </c>
      <c r="F26" s="170"/>
      <c r="G26" s="170">
        <v>97</v>
      </c>
      <c r="H26" s="170"/>
      <c r="I26" s="170"/>
      <c r="J26" s="170">
        <v>2571</v>
      </c>
      <c r="K26" s="170"/>
      <c r="L26" s="170">
        <v>65</v>
      </c>
      <c r="M26" s="170"/>
      <c r="N26" s="170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ht="15" customHeight="1">
      <c r="A27" s="252" t="s">
        <v>431</v>
      </c>
      <c r="B27" s="253"/>
      <c r="C27" s="69">
        <f>SUM(D27:N27)</f>
        <v>13601</v>
      </c>
      <c r="D27" s="92">
        <v>4951</v>
      </c>
      <c r="E27" s="170">
        <v>5560</v>
      </c>
      <c r="F27" s="170"/>
      <c r="G27" s="170">
        <v>98</v>
      </c>
      <c r="H27" s="170"/>
      <c r="I27" s="170"/>
      <c r="J27" s="170">
        <v>2905</v>
      </c>
      <c r="K27" s="170"/>
      <c r="L27" s="170">
        <v>87</v>
      </c>
      <c r="M27" s="170"/>
      <c r="N27" s="170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5" customHeight="1">
      <c r="A28" s="252" t="s">
        <v>432</v>
      </c>
      <c r="B28" s="253"/>
      <c r="C28" s="69">
        <f>SUM(D28:N28)</f>
        <v>14535</v>
      </c>
      <c r="D28" s="92">
        <v>5007</v>
      </c>
      <c r="E28" s="170">
        <v>6163</v>
      </c>
      <c r="F28" s="170"/>
      <c r="G28" s="170">
        <v>52</v>
      </c>
      <c r="H28" s="170"/>
      <c r="I28" s="170"/>
      <c r="J28" s="170">
        <v>3243</v>
      </c>
      <c r="K28" s="170"/>
      <c r="L28" s="170">
        <v>70</v>
      </c>
      <c r="M28" s="170"/>
      <c r="N28" s="170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5" customHeight="1">
      <c r="A29" s="252" t="s">
        <v>433</v>
      </c>
      <c r="B29" s="253"/>
      <c r="C29" s="69">
        <f>SUM(D29:N29)</f>
        <v>13650</v>
      </c>
      <c r="D29" s="92">
        <v>4471</v>
      </c>
      <c r="E29" s="170">
        <v>6011</v>
      </c>
      <c r="F29" s="170"/>
      <c r="G29" s="170">
        <v>47</v>
      </c>
      <c r="H29" s="170"/>
      <c r="I29" s="170"/>
      <c r="J29" s="170">
        <v>3061</v>
      </c>
      <c r="K29" s="170"/>
      <c r="L29" s="170">
        <v>60</v>
      </c>
      <c r="M29" s="170"/>
      <c r="N29" s="170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>
      <c r="A30" s="262" t="s">
        <v>434</v>
      </c>
      <c r="B30" s="263"/>
      <c r="C30" s="125">
        <f>SUM(D30:N30)</f>
        <v>13711</v>
      </c>
      <c r="D30" s="121">
        <f>SUM(D32:D33)</f>
        <v>4678</v>
      </c>
      <c r="E30" s="231">
        <f>SUM(E32:E33)</f>
        <v>5955</v>
      </c>
      <c r="F30" s="231"/>
      <c r="G30" s="231">
        <f>SUM(G32:G33)</f>
        <v>45</v>
      </c>
      <c r="H30" s="231"/>
      <c r="I30" s="231"/>
      <c r="J30" s="231">
        <f>SUM(J32:J33)</f>
        <v>3004</v>
      </c>
      <c r="K30" s="231"/>
      <c r="L30" s="231">
        <f>SUM(L32:L33)</f>
        <v>29</v>
      </c>
      <c r="M30" s="231"/>
      <c r="N30" s="231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ht="15" customHeight="1">
      <c r="A31" s="5"/>
      <c r="B31" s="5"/>
      <c r="C31" s="69"/>
      <c r="D31" s="92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ht="15" customHeight="1">
      <c r="A32" s="5"/>
      <c r="B32" s="55" t="s">
        <v>8</v>
      </c>
      <c r="C32" s="69">
        <f>SUM(D32:N32)</f>
        <v>6847</v>
      </c>
      <c r="D32" s="92">
        <v>2426</v>
      </c>
      <c r="E32" s="170">
        <v>2758</v>
      </c>
      <c r="F32" s="170"/>
      <c r="G32" s="170">
        <v>21</v>
      </c>
      <c r="H32" s="170"/>
      <c r="I32" s="170"/>
      <c r="J32" s="170">
        <v>1629</v>
      </c>
      <c r="K32" s="170"/>
      <c r="L32" s="170">
        <v>13</v>
      </c>
      <c r="M32" s="170"/>
      <c r="N32" s="170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" customHeight="1">
      <c r="A33" s="13"/>
      <c r="B33" s="109" t="s">
        <v>9</v>
      </c>
      <c r="C33" s="138">
        <f>SUM(D33:N33)</f>
        <v>6864</v>
      </c>
      <c r="D33" s="102">
        <v>2252</v>
      </c>
      <c r="E33" s="184">
        <v>3197</v>
      </c>
      <c r="F33" s="184"/>
      <c r="G33" s="184">
        <v>24</v>
      </c>
      <c r="H33" s="184"/>
      <c r="I33" s="184"/>
      <c r="J33" s="184">
        <v>1375</v>
      </c>
      <c r="K33" s="184"/>
      <c r="L33" s="184">
        <v>16</v>
      </c>
      <c r="M33" s="184"/>
      <c r="N33" s="18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" customHeight="1">
      <c r="A37" s="193" t="s">
        <v>609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" customHeight="1">
      <c r="A39" s="241" t="s">
        <v>618</v>
      </c>
      <c r="B39" s="241"/>
      <c r="C39" s="241"/>
      <c r="D39" s="178"/>
      <c r="E39" s="107" t="s">
        <v>212</v>
      </c>
      <c r="F39" s="179" t="s">
        <v>211</v>
      </c>
      <c r="G39" s="179"/>
      <c r="H39" s="179" t="s">
        <v>202</v>
      </c>
      <c r="I39" s="179"/>
      <c r="J39" s="107" t="s">
        <v>200</v>
      </c>
      <c r="K39" s="179" t="s">
        <v>197</v>
      </c>
      <c r="L39" s="179"/>
      <c r="M39" s="179" t="s">
        <v>8</v>
      </c>
      <c r="N39" s="179"/>
      <c r="O39" s="108" t="s">
        <v>9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" customHeight="1">
      <c r="A40" s="18"/>
      <c r="B40" s="254"/>
      <c r="C40" s="254"/>
      <c r="D40" s="254"/>
      <c r="E40" s="35"/>
      <c r="F40" s="254"/>
      <c r="G40" s="254"/>
      <c r="H40" s="254"/>
      <c r="I40" s="254"/>
      <c r="J40" s="5"/>
      <c r="K40" s="254"/>
      <c r="L40" s="254"/>
      <c r="M40" s="254"/>
      <c r="N40" s="25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>
      <c r="A41" s="364" t="s">
        <v>7</v>
      </c>
      <c r="B41" s="364"/>
      <c r="C41" s="364"/>
      <c r="D41" s="423"/>
      <c r="E41" s="125">
        <f>SUM(E43,E48,E53,E60)</f>
        <v>6070</v>
      </c>
      <c r="F41" s="231">
        <f>SUM(F43,F48,F53,F60)</f>
        <v>5658</v>
      </c>
      <c r="G41" s="231"/>
      <c r="H41" s="231">
        <f>SUM(H43,H48,H53,H60)</f>
        <v>6215</v>
      </c>
      <c r="I41" s="231"/>
      <c r="J41" s="121">
        <f>SUM(J43,J48,J53,J60)</f>
        <v>6058</v>
      </c>
      <c r="K41" s="231">
        <f>SUM(K43,K48,K53,K60)</f>
        <v>6000</v>
      </c>
      <c r="L41" s="231"/>
      <c r="M41" s="231">
        <f>SUM(M43,M48,M53,M60)</f>
        <v>2779</v>
      </c>
      <c r="N41" s="231"/>
      <c r="O41" s="121">
        <f>SUM(O43,O48,O53,O60)</f>
        <v>3221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" customHeight="1">
      <c r="A42" s="193"/>
      <c r="B42" s="193"/>
      <c r="C42" s="193"/>
      <c r="D42" s="258"/>
      <c r="E42" s="69"/>
      <c r="F42" s="427"/>
      <c r="G42" s="427"/>
      <c r="H42" s="427"/>
      <c r="I42" s="427"/>
      <c r="J42" s="92"/>
      <c r="K42" s="427"/>
      <c r="L42" s="427"/>
      <c r="M42" s="427"/>
      <c r="N42" s="427"/>
      <c r="O42" s="92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" customHeight="1">
      <c r="A43" s="174" t="s">
        <v>610</v>
      </c>
      <c r="B43" s="174"/>
      <c r="C43" s="174"/>
      <c r="D43" s="174"/>
      <c r="E43" s="69">
        <f>SUM(E44:E46)</f>
        <v>69</v>
      </c>
      <c r="F43" s="170">
        <f>SUM(F44:F46)</f>
        <v>74</v>
      </c>
      <c r="G43" s="170"/>
      <c r="H43" s="170">
        <f>SUM(H44:H46)</f>
        <v>71</v>
      </c>
      <c r="I43" s="170"/>
      <c r="J43" s="92">
        <f>SUM(J44:J46)</f>
        <v>62</v>
      </c>
      <c r="K43" s="170">
        <f>SUM(K44:K46)</f>
        <v>57</v>
      </c>
      <c r="L43" s="170"/>
      <c r="M43" s="170">
        <f>SUM(M44:M46)</f>
        <v>52</v>
      </c>
      <c r="N43" s="170"/>
      <c r="O43" s="92">
        <f>SUM(O44:O46)</f>
        <v>5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" customHeight="1">
      <c r="A44" s="16"/>
      <c r="B44" s="174" t="s">
        <v>92</v>
      </c>
      <c r="C44" s="174"/>
      <c r="D44" s="354"/>
      <c r="E44" s="69">
        <v>40</v>
      </c>
      <c r="F44" s="170">
        <v>52</v>
      </c>
      <c r="G44" s="170"/>
      <c r="H44" s="170">
        <v>32</v>
      </c>
      <c r="I44" s="170"/>
      <c r="J44" s="92">
        <v>32</v>
      </c>
      <c r="K44" s="170">
        <f>SUM(M44:O44)</f>
        <v>27</v>
      </c>
      <c r="L44" s="170"/>
      <c r="M44" s="170">
        <v>23</v>
      </c>
      <c r="N44" s="170"/>
      <c r="O44" s="92">
        <v>4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" customHeight="1">
      <c r="A45" s="16"/>
      <c r="B45" s="174" t="s">
        <v>615</v>
      </c>
      <c r="C45" s="174"/>
      <c r="D45" s="354"/>
      <c r="E45" s="69">
        <v>19</v>
      </c>
      <c r="F45" s="170">
        <v>3</v>
      </c>
      <c r="G45" s="170"/>
      <c r="H45" s="170">
        <v>10</v>
      </c>
      <c r="I45" s="170"/>
      <c r="J45" s="92">
        <v>4</v>
      </c>
      <c r="K45" s="170" t="s">
        <v>551</v>
      </c>
      <c r="L45" s="170"/>
      <c r="M45" s="170" t="s">
        <v>480</v>
      </c>
      <c r="N45" s="170"/>
      <c r="O45" s="92" t="s">
        <v>479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" customHeight="1">
      <c r="A46" s="16"/>
      <c r="B46" s="174" t="s">
        <v>616</v>
      </c>
      <c r="C46" s="174"/>
      <c r="D46" s="354"/>
      <c r="E46" s="69">
        <v>10</v>
      </c>
      <c r="F46" s="170">
        <v>19</v>
      </c>
      <c r="G46" s="170"/>
      <c r="H46" s="170">
        <v>29</v>
      </c>
      <c r="I46" s="170"/>
      <c r="J46" s="92">
        <v>26</v>
      </c>
      <c r="K46" s="170">
        <f>SUM(M46:O46)</f>
        <v>30</v>
      </c>
      <c r="L46" s="170"/>
      <c r="M46" s="170">
        <v>29</v>
      </c>
      <c r="N46" s="170"/>
      <c r="O46" s="92">
        <v>1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" customHeight="1">
      <c r="A47" s="174"/>
      <c r="B47" s="174"/>
      <c r="C47" s="174"/>
      <c r="D47" s="354"/>
      <c r="E47" s="69"/>
      <c r="F47" s="170"/>
      <c r="G47" s="170"/>
      <c r="H47" s="170"/>
      <c r="I47" s="170"/>
      <c r="J47" s="92"/>
      <c r="K47" s="170"/>
      <c r="L47" s="170"/>
      <c r="M47" s="170"/>
      <c r="N47" s="170"/>
      <c r="O47" s="92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" customHeight="1">
      <c r="A48" s="174" t="s">
        <v>611</v>
      </c>
      <c r="B48" s="174"/>
      <c r="C48" s="174"/>
      <c r="D48" s="354"/>
      <c r="E48" s="69">
        <f>SUM(E49:E51)</f>
        <v>1775</v>
      </c>
      <c r="F48" s="170">
        <f>SUM(F49:F51)</f>
        <v>1703</v>
      </c>
      <c r="G48" s="170"/>
      <c r="H48" s="170">
        <f>SUM(H49:H51)</f>
        <v>2001</v>
      </c>
      <c r="I48" s="170"/>
      <c r="J48" s="92">
        <f>SUM(J49:J51)</f>
        <v>2025</v>
      </c>
      <c r="K48" s="170">
        <f>SUM(K49:K51)</f>
        <v>1941</v>
      </c>
      <c r="L48" s="170"/>
      <c r="M48" s="170">
        <f>SUM(M49:M51)</f>
        <v>1144</v>
      </c>
      <c r="N48" s="170"/>
      <c r="O48" s="92">
        <f>SUM(O49:O51)</f>
        <v>797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" customHeight="1">
      <c r="A49" s="16"/>
      <c r="B49" s="174" t="s">
        <v>142</v>
      </c>
      <c r="C49" s="174"/>
      <c r="D49" s="354"/>
      <c r="E49" s="69">
        <v>3</v>
      </c>
      <c r="F49" s="170">
        <v>10</v>
      </c>
      <c r="G49" s="170"/>
      <c r="H49" s="170">
        <v>7</v>
      </c>
      <c r="I49" s="170"/>
      <c r="J49" s="92" t="s">
        <v>568</v>
      </c>
      <c r="K49" s="170">
        <f>SUM(M49:O49)</f>
        <v>3</v>
      </c>
      <c r="L49" s="170"/>
      <c r="M49" s="170">
        <v>1</v>
      </c>
      <c r="N49" s="170"/>
      <c r="O49" s="92">
        <v>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" customHeight="1">
      <c r="A50" s="16"/>
      <c r="B50" s="174" t="s">
        <v>143</v>
      </c>
      <c r="C50" s="174"/>
      <c r="D50" s="354"/>
      <c r="E50" s="69">
        <v>337</v>
      </c>
      <c r="F50" s="170">
        <v>304</v>
      </c>
      <c r="G50" s="170"/>
      <c r="H50" s="170">
        <v>338</v>
      </c>
      <c r="I50" s="170"/>
      <c r="J50" s="92">
        <v>370</v>
      </c>
      <c r="K50" s="170">
        <f>SUM(M50:O50)</f>
        <v>377</v>
      </c>
      <c r="L50" s="170"/>
      <c r="M50" s="170">
        <v>300</v>
      </c>
      <c r="N50" s="170"/>
      <c r="O50" s="92">
        <v>77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" customHeight="1">
      <c r="A51" s="16"/>
      <c r="B51" s="174" t="s">
        <v>144</v>
      </c>
      <c r="C51" s="174"/>
      <c r="D51" s="354"/>
      <c r="E51" s="69">
        <v>1435</v>
      </c>
      <c r="F51" s="170">
        <v>1389</v>
      </c>
      <c r="G51" s="170"/>
      <c r="H51" s="170">
        <v>1656</v>
      </c>
      <c r="I51" s="170"/>
      <c r="J51" s="92">
        <v>1655</v>
      </c>
      <c r="K51" s="170">
        <f>SUM(M51:O51)</f>
        <v>1561</v>
      </c>
      <c r="L51" s="170"/>
      <c r="M51" s="170">
        <v>843</v>
      </c>
      <c r="N51" s="170"/>
      <c r="O51" s="92">
        <v>718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" customHeight="1">
      <c r="A52" s="174"/>
      <c r="B52" s="174"/>
      <c r="C52" s="174"/>
      <c r="D52" s="354"/>
      <c r="E52" s="69"/>
      <c r="F52" s="170"/>
      <c r="G52" s="170"/>
      <c r="H52" s="170"/>
      <c r="I52" s="170"/>
      <c r="J52" s="92"/>
      <c r="K52" s="170"/>
      <c r="L52" s="170"/>
      <c r="M52" s="170"/>
      <c r="N52" s="170"/>
      <c r="O52" s="9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5" customHeight="1">
      <c r="A53" s="174" t="s">
        <v>612</v>
      </c>
      <c r="B53" s="174"/>
      <c r="C53" s="174"/>
      <c r="D53" s="354"/>
      <c r="E53" s="69">
        <f>SUM(E54:E58)</f>
        <v>4027</v>
      </c>
      <c r="F53" s="170">
        <f>SUM(F54:F58)</f>
        <v>3759</v>
      </c>
      <c r="G53" s="170"/>
      <c r="H53" s="170">
        <f>SUM(H54:H58)</f>
        <v>4041</v>
      </c>
      <c r="I53" s="170"/>
      <c r="J53" s="92">
        <f>SUM(J54:J58)</f>
        <v>3893</v>
      </c>
      <c r="K53" s="170">
        <f>SUM(K54:K58)</f>
        <v>3943</v>
      </c>
      <c r="L53" s="170"/>
      <c r="M53" s="170">
        <f>SUM(M54:M58)</f>
        <v>1562</v>
      </c>
      <c r="N53" s="170"/>
      <c r="O53" s="92">
        <f>SUM(O54:O58)</f>
        <v>2381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5" customHeight="1">
      <c r="A54" s="16"/>
      <c r="B54" s="174" t="s">
        <v>145</v>
      </c>
      <c r="C54" s="174"/>
      <c r="D54" s="354"/>
      <c r="E54" s="69">
        <v>1635</v>
      </c>
      <c r="F54" s="170">
        <v>1605</v>
      </c>
      <c r="G54" s="170"/>
      <c r="H54" s="170">
        <v>1683</v>
      </c>
      <c r="I54" s="170"/>
      <c r="J54" s="92">
        <v>1673</v>
      </c>
      <c r="K54" s="170">
        <f>SUM(M54:O54)</f>
        <v>1807</v>
      </c>
      <c r="L54" s="170"/>
      <c r="M54" s="170">
        <v>665</v>
      </c>
      <c r="N54" s="170"/>
      <c r="O54" s="92">
        <v>1142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5" customHeight="1">
      <c r="A55" s="16"/>
      <c r="B55" s="174" t="s">
        <v>613</v>
      </c>
      <c r="C55" s="174"/>
      <c r="D55" s="354"/>
      <c r="E55" s="69">
        <v>796</v>
      </c>
      <c r="F55" s="170">
        <v>636</v>
      </c>
      <c r="G55" s="170"/>
      <c r="H55" s="170">
        <v>659</v>
      </c>
      <c r="I55" s="170"/>
      <c r="J55" s="92">
        <v>538</v>
      </c>
      <c r="K55" s="170">
        <f>SUM(M55:O55)</f>
        <v>440</v>
      </c>
      <c r="L55" s="170"/>
      <c r="M55" s="170">
        <v>56</v>
      </c>
      <c r="N55" s="170"/>
      <c r="O55" s="92">
        <v>384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5" customHeight="1">
      <c r="A56" s="16"/>
      <c r="B56" s="174" t="s">
        <v>617</v>
      </c>
      <c r="C56" s="174"/>
      <c r="D56" s="354"/>
      <c r="E56" s="69">
        <v>398</v>
      </c>
      <c r="F56" s="170">
        <v>284</v>
      </c>
      <c r="G56" s="170"/>
      <c r="H56" s="170">
        <v>384</v>
      </c>
      <c r="I56" s="170"/>
      <c r="J56" s="92">
        <v>296</v>
      </c>
      <c r="K56" s="170">
        <f>SUM(M56:O56)</f>
        <v>328</v>
      </c>
      <c r="L56" s="170"/>
      <c r="M56" s="170">
        <v>240</v>
      </c>
      <c r="N56" s="170"/>
      <c r="O56" s="92">
        <v>88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5" customHeight="1">
      <c r="A57" s="16"/>
      <c r="B57" s="174" t="s">
        <v>146</v>
      </c>
      <c r="C57" s="174"/>
      <c r="D57" s="354"/>
      <c r="E57" s="69">
        <v>824</v>
      </c>
      <c r="F57" s="170">
        <v>939</v>
      </c>
      <c r="G57" s="170"/>
      <c r="H57" s="170">
        <v>998</v>
      </c>
      <c r="I57" s="170"/>
      <c r="J57" s="92">
        <v>1048</v>
      </c>
      <c r="K57" s="170">
        <f>SUM(M57:O57)</f>
        <v>967</v>
      </c>
      <c r="L57" s="170"/>
      <c r="M57" s="170">
        <v>260</v>
      </c>
      <c r="N57" s="170"/>
      <c r="O57" s="92">
        <v>707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5" customHeight="1">
      <c r="A58" s="16"/>
      <c r="B58" s="174" t="s">
        <v>147</v>
      </c>
      <c r="C58" s="174"/>
      <c r="D58" s="354"/>
      <c r="E58" s="69">
        <v>374</v>
      </c>
      <c r="F58" s="170">
        <v>295</v>
      </c>
      <c r="G58" s="170"/>
      <c r="H58" s="170">
        <v>317</v>
      </c>
      <c r="I58" s="170"/>
      <c r="J58" s="92">
        <v>338</v>
      </c>
      <c r="K58" s="170">
        <f>SUM(M58:O58)</f>
        <v>401</v>
      </c>
      <c r="L58" s="170"/>
      <c r="M58" s="170">
        <v>341</v>
      </c>
      <c r="N58" s="170"/>
      <c r="O58" s="92">
        <v>60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5" customHeight="1">
      <c r="A59" s="174"/>
      <c r="B59" s="174"/>
      <c r="C59" s="174"/>
      <c r="D59" s="354"/>
      <c r="E59" s="69"/>
      <c r="F59" s="170"/>
      <c r="G59" s="170"/>
      <c r="H59" s="170"/>
      <c r="I59" s="170"/>
      <c r="J59" s="92"/>
      <c r="K59" s="170"/>
      <c r="L59" s="170"/>
      <c r="M59" s="170"/>
      <c r="N59" s="170"/>
      <c r="O59" s="92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5" customHeight="1">
      <c r="A60" s="174" t="s">
        <v>72</v>
      </c>
      <c r="B60" s="174"/>
      <c r="C60" s="174"/>
      <c r="D60" s="354"/>
      <c r="E60" s="69">
        <v>199</v>
      </c>
      <c r="F60" s="170">
        <v>122</v>
      </c>
      <c r="G60" s="170"/>
      <c r="H60" s="170">
        <v>102</v>
      </c>
      <c r="I60" s="170"/>
      <c r="J60" s="92">
        <v>78</v>
      </c>
      <c r="K60" s="170">
        <f>SUM(M60:O60)</f>
        <v>59</v>
      </c>
      <c r="L60" s="170"/>
      <c r="M60" s="170">
        <v>21</v>
      </c>
      <c r="N60" s="170"/>
      <c r="O60" s="92">
        <v>38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5" customHeight="1">
      <c r="A61" s="171"/>
      <c r="B61" s="171"/>
      <c r="C61" s="171"/>
      <c r="D61" s="350"/>
      <c r="E61" s="67"/>
      <c r="F61" s="171"/>
      <c r="G61" s="171"/>
      <c r="H61" s="171"/>
      <c r="I61" s="171"/>
      <c r="J61" s="5"/>
      <c r="K61" s="171"/>
      <c r="L61" s="171"/>
      <c r="M61" s="171"/>
      <c r="N61" s="171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5" customHeight="1">
      <c r="A62" s="100" t="s">
        <v>614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5" customHeight="1">
      <c r="A63" s="82" t="s">
        <v>106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4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4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4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4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4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4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4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4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4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4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4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4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4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4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ht="14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ht="14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ht="14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spans="1:27" ht="14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spans="1:27" ht="14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spans="1:27" ht="14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spans="1:27" ht="14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spans="1:27" ht="14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spans="1:27" ht="14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spans="1:27" ht="14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spans="1:27" ht="14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spans="1:27" ht="14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spans="1:27" ht="14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spans="1:27" ht="14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spans="1:27" ht="14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spans="1:27" ht="14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1:27" ht="14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1:27" ht="14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spans="1:27" ht="14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spans="1:27" ht="14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spans="1:27" ht="14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spans="1:27" ht="14.25">
      <c r="A105" s="11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</sheetData>
  <sheetProtection/>
  <mergeCells count="219">
    <mergeCell ref="A26:B26"/>
    <mergeCell ref="A27:B27"/>
    <mergeCell ref="A23:B23"/>
    <mergeCell ref="A24:B24"/>
    <mergeCell ref="A3:O3"/>
    <mergeCell ref="E27:F27"/>
    <mergeCell ref="G27:I27"/>
    <mergeCell ref="J27:K27"/>
    <mergeCell ref="C23:C24"/>
    <mergeCell ref="D23:D24"/>
    <mergeCell ref="A14:B14"/>
    <mergeCell ref="E26:F26"/>
    <mergeCell ref="G26:I26"/>
    <mergeCell ref="J26:K26"/>
    <mergeCell ref="K52:L52"/>
    <mergeCell ref="K60:L60"/>
    <mergeCell ref="K45:L45"/>
    <mergeCell ref="H58:I58"/>
    <mergeCell ref="F59:G59"/>
    <mergeCell ref="H59:I59"/>
    <mergeCell ref="M60:N60"/>
    <mergeCell ref="K58:L58"/>
    <mergeCell ref="M58:N58"/>
    <mergeCell ref="K59:L59"/>
    <mergeCell ref="M59:N59"/>
    <mergeCell ref="M51:N51"/>
    <mergeCell ref="K56:L56"/>
    <mergeCell ref="M56:N56"/>
    <mergeCell ref="A13:B13"/>
    <mergeCell ref="K57:L57"/>
    <mergeCell ref="M57:N57"/>
    <mergeCell ref="K54:L54"/>
    <mergeCell ref="M54:N54"/>
    <mergeCell ref="K55:L55"/>
    <mergeCell ref="M55:N55"/>
    <mergeCell ref="K48:L48"/>
    <mergeCell ref="M48:N48"/>
    <mergeCell ref="K49:L49"/>
    <mergeCell ref="M49:N49"/>
    <mergeCell ref="M52:N52"/>
    <mergeCell ref="K53:L53"/>
    <mergeCell ref="M53:N53"/>
    <mergeCell ref="K50:L50"/>
    <mergeCell ref="M50:N50"/>
    <mergeCell ref="K51:L51"/>
    <mergeCell ref="M45:N45"/>
    <mergeCell ref="K46:L46"/>
    <mergeCell ref="M46:N46"/>
    <mergeCell ref="K47:L47"/>
    <mergeCell ref="M47:N47"/>
    <mergeCell ref="K42:L42"/>
    <mergeCell ref="M42:N42"/>
    <mergeCell ref="K43:L43"/>
    <mergeCell ref="M43:N43"/>
    <mergeCell ref="K44:L44"/>
    <mergeCell ref="M44:N44"/>
    <mergeCell ref="F60:G60"/>
    <mergeCell ref="H60:I60"/>
    <mergeCell ref="F61:G61"/>
    <mergeCell ref="H61:I61"/>
    <mergeCell ref="K61:L61"/>
    <mergeCell ref="M61:N61"/>
    <mergeCell ref="F57:G57"/>
    <mergeCell ref="H57:I57"/>
    <mergeCell ref="F58:G58"/>
    <mergeCell ref="F54:G54"/>
    <mergeCell ref="H54:I54"/>
    <mergeCell ref="F55:G55"/>
    <mergeCell ref="H55:I55"/>
    <mergeCell ref="F56:G56"/>
    <mergeCell ref="H56:I56"/>
    <mergeCell ref="F51:G51"/>
    <mergeCell ref="H51:I51"/>
    <mergeCell ref="F52:G52"/>
    <mergeCell ref="H52:I52"/>
    <mergeCell ref="F53:G53"/>
    <mergeCell ref="H53:I53"/>
    <mergeCell ref="F48:G48"/>
    <mergeCell ref="H48:I48"/>
    <mergeCell ref="F49:G49"/>
    <mergeCell ref="H49:I49"/>
    <mergeCell ref="F50:G50"/>
    <mergeCell ref="H50:I50"/>
    <mergeCell ref="F45:G45"/>
    <mergeCell ref="H45:I45"/>
    <mergeCell ref="F46:G46"/>
    <mergeCell ref="H46:I46"/>
    <mergeCell ref="F47:G47"/>
    <mergeCell ref="H47:I47"/>
    <mergeCell ref="F42:G42"/>
    <mergeCell ref="H42:I42"/>
    <mergeCell ref="F43:G43"/>
    <mergeCell ref="H43:I43"/>
    <mergeCell ref="F44:G44"/>
    <mergeCell ref="H44:I44"/>
    <mergeCell ref="A47:D47"/>
    <mergeCell ref="A52:D52"/>
    <mergeCell ref="A59:D59"/>
    <mergeCell ref="B46:D46"/>
    <mergeCell ref="A48:D48"/>
    <mergeCell ref="A53:D53"/>
    <mergeCell ref="B49:D49"/>
    <mergeCell ref="B50:D50"/>
    <mergeCell ref="B51:D51"/>
    <mergeCell ref="A28:B28"/>
    <mergeCell ref="A29:B29"/>
    <mergeCell ref="A30:B30"/>
    <mergeCell ref="A61:D61"/>
    <mergeCell ref="B58:D58"/>
    <mergeCell ref="A60:D60"/>
    <mergeCell ref="B54:D54"/>
    <mergeCell ref="B55:D55"/>
    <mergeCell ref="B56:D56"/>
    <mergeCell ref="B57:D57"/>
    <mergeCell ref="B44:D44"/>
    <mergeCell ref="B45:D45"/>
    <mergeCell ref="A43:D43"/>
    <mergeCell ref="A39:D39"/>
    <mergeCell ref="A42:D42"/>
    <mergeCell ref="B40:D40"/>
    <mergeCell ref="K40:L40"/>
    <mergeCell ref="M40:N40"/>
    <mergeCell ref="F41:G41"/>
    <mergeCell ref="H41:I41"/>
    <mergeCell ref="K41:L41"/>
    <mergeCell ref="M41:N41"/>
    <mergeCell ref="F40:G40"/>
    <mergeCell ref="H40:I40"/>
    <mergeCell ref="L31:N31"/>
    <mergeCell ref="L32:N32"/>
    <mergeCell ref="F39:G39"/>
    <mergeCell ref="H39:I39"/>
    <mergeCell ref="M39:N39"/>
    <mergeCell ref="K39:L39"/>
    <mergeCell ref="E33:F33"/>
    <mergeCell ref="G33:I33"/>
    <mergeCell ref="J33:K33"/>
    <mergeCell ref="L33:N33"/>
    <mergeCell ref="E32:F32"/>
    <mergeCell ref="G32:I32"/>
    <mergeCell ref="J32:K32"/>
    <mergeCell ref="E31:F31"/>
    <mergeCell ref="G31:I31"/>
    <mergeCell ref="J31:K31"/>
    <mergeCell ref="E30:F30"/>
    <mergeCell ref="G30:I30"/>
    <mergeCell ref="J30:K30"/>
    <mergeCell ref="E29:F29"/>
    <mergeCell ref="G29:I29"/>
    <mergeCell ref="J29:K29"/>
    <mergeCell ref="E28:F28"/>
    <mergeCell ref="G28:I28"/>
    <mergeCell ref="J28:K28"/>
    <mergeCell ref="J16:K16"/>
    <mergeCell ref="E16:F16"/>
    <mergeCell ref="G17:I17"/>
    <mergeCell ref="J17:K17"/>
    <mergeCell ref="E25:F25"/>
    <mergeCell ref="G25:I25"/>
    <mergeCell ref="J25:K25"/>
    <mergeCell ref="E17:F17"/>
    <mergeCell ref="E23:F24"/>
    <mergeCell ref="G23:I24"/>
    <mergeCell ref="J23:K24"/>
    <mergeCell ref="E15:F15"/>
    <mergeCell ref="G15:I15"/>
    <mergeCell ref="J15:K15"/>
    <mergeCell ref="G16:I16"/>
    <mergeCell ref="E9:F9"/>
    <mergeCell ref="G13:I13"/>
    <mergeCell ref="J13:K13"/>
    <mergeCell ref="E14:F14"/>
    <mergeCell ref="G14:I14"/>
    <mergeCell ref="J14:K14"/>
    <mergeCell ref="A11:B11"/>
    <mergeCell ref="A12:B12"/>
    <mergeCell ref="J12:K12"/>
    <mergeCell ref="G11:I11"/>
    <mergeCell ref="J11:K11"/>
    <mergeCell ref="E12:F12"/>
    <mergeCell ref="G12:I12"/>
    <mergeCell ref="E11:F11"/>
    <mergeCell ref="A7:B7"/>
    <mergeCell ref="A8:B8"/>
    <mergeCell ref="A10:B10"/>
    <mergeCell ref="C7:C8"/>
    <mergeCell ref="D7:D8"/>
    <mergeCell ref="L7:N7"/>
    <mergeCell ref="L8:N8"/>
    <mergeCell ref="L9:N9"/>
    <mergeCell ref="L10:N10"/>
    <mergeCell ref="E7:F8"/>
    <mergeCell ref="G7:I8"/>
    <mergeCell ref="J7:K8"/>
    <mergeCell ref="E10:F10"/>
    <mergeCell ref="G10:I10"/>
    <mergeCell ref="J10:K10"/>
    <mergeCell ref="L24:N24"/>
    <mergeCell ref="E13:F13"/>
    <mergeCell ref="G9:I9"/>
    <mergeCell ref="J9:K9"/>
    <mergeCell ref="L15:N15"/>
    <mergeCell ref="L25:N25"/>
    <mergeCell ref="L26:N26"/>
    <mergeCell ref="L11:N11"/>
    <mergeCell ref="L12:N12"/>
    <mergeCell ref="L13:N13"/>
    <mergeCell ref="L14:N14"/>
    <mergeCell ref="L16:N16"/>
    <mergeCell ref="A5:N5"/>
    <mergeCell ref="A21:N21"/>
    <mergeCell ref="A37:O37"/>
    <mergeCell ref="A41:D41"/>
    <mergeCell ref="L27:N27"/>
    <mergeCell ref="L28:N28"/>
    <mergeCell ref="L29:N29"/>
    <mergeCell ref="L30:N30"/>
    <mergeCell ref="L17:N17"/>
    <mergeCell ref="L23:N23"/>
  </mergeCells>
  <printOptions horizontalCentered="1"/>
  <pageMargins left="0.7874015748031497" right="0.7874015748031497" top="0.3937007874015748" bottom="0.3937007874015748" header="0.35433070866141736" footer="0.35433070866141736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2014-04-23T08:09:25Z</cp:lastPrinted>
  <dcterms:created xsi:type="dcterms:W3CDTF">2004-02-06T08:39:06Z</dcterms:created>
  <dcterms:modified xsi:type="dcterms:W3CDTF">2015-03-20T08:24:43Z</dcterms:modified>
  <cp:category/>
  <cp:version/>
  <cp:contentType/>
  <cp:contentStatus/>
</cp:coreProperties>
</file>