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2"/>
  </bookViews>
  <sheets>
    <sheet name="334" sheetId="1" r:id="rId1"/>
    <sheet name="336" sheetId="2" r:id="rId2"/>
    <sheet name="338" sheetId="3" r:id="rId3"/>
    <sheet name="340" sheetId="4" r:id="rId4"/>
    <sheet name="342" sheetId="5" r:id="rId5"/>
  </sheets>
  <definedNames>
    <definedName name="_xlnm.Print_Area" localSheetId="0">'334'!$A$1:$AZ$57</definedName>
    <definedName name="_xlnm.Print_Area" localSheetId="1">'336'!$A$1:$BC$60</definedName>
    <definedName name="_xlnm.Print_Area" localSheetId="2">'338'!$A$1:$BF$57</definedName>
    <definedName name="_xlnm.Print_Area" localSheetId="3">'340'!$A$1:$AD$68</definedName>
    <definedName name="_xlnm.Print_Area" localSheetId="4">'342'!$A$1:$P$52</definedName>
    <definedName name="Z_AE64D130_EE72_432C_849D_18D601853943_.wvu.PrintArea" localSheetId="0" hidden="1">'334'!$A$1:$AZ$57</definedName>
    <definedName name="Z_AE64D130_EE72_432C_849D_18D601853943_.wvu.PrintArea" localSheetId="1" hidden="1">'336'!$A$1:$BC$60</definedName>
    <definedName name="Z_AE64D130_EE72_432C_849D_18D601853943_.wvu.PrintArea" localSheetId="2" hidden="1">'338'!$A$1:$BF$57</definedName>
    <definedName name="Z_AE64D130_EE72_432C_849D_18D601853943_.wvu.PrintArea" localSheetId="3" hidden="1">'340'!$A$1:$AD$68</definedName>
    <definedName name="Z_AE64D130_EE72_432C_849D_18D601853943_.wvu.PrintArea" localSheetId="4" hidden="1">'342'!$A$1:$AD$52</definedName>
    <definedName name="Z_AE792119_C8D7_443C_835C_83B165B4820A_.wvu.PrintArea" localSheetId="0" hidden="1">'334'!$A$1:$AZ$57</definedName>
    <definedName name="Z_AE792119_C8D7_443C_835C_83B165B4820A_.wvu.PrintArea" localSheetId="1" hidden="1">'336'!$A$1:$BC$60</definedName>
    <definedName name="Z_AE792119_C8D7_443C_835C_83B165B4820A_.wvu.PrintArea" localSheetId="2" hidden="1">'338'!$A$1:$BF$57</definedName>
    <definedName name="Z_AE792119_C8D7_443C_835C_83B165B4820A_.wvu.PrintArea" localSheetId="3" hidden="1">'340'!$A$1:$AD$68</definedName>
    <definedName name="Z_AE792119_C8D7_443C_835C_83B165B4820A_.wvu.PrintArea" localSheetId="4" hidden="1">'342'!$A$1:$AD$52</definedName>
  </definedNames>
  <calcPr fullCalcOnLoad="1"/>
</workbook>
</file>

<file path=xl/sharedStrings.xml><?xml version="1.0" encoding="utf-8"?>
<sst xmlns="http://schemas.openxmlformats.org/spreadsheetml/2006/main" count="1649" uniqueCount="454">
  <si>
    <t>年次</t>
  </si>
  <si>
    <t>新受</t>
  </si>
  <si>
    <t>既済</t>
  </si>
  <si>
    <t>未済</t>
  </si>
  <si>
    <t>再審</t>
  </si>
  <si>
    <t>新　受</t>
  </si>
  <si>
    <t>既済</t>
  </si>
  <si>
    <t>一般調停</t>
  </si>
  <si>
    <t>農事調書</t>
  </si>
  <si>
    <t>商事調書</t>
  </si>
  <si>
    <t>名古屋高等裁判所金沢支部</t>
  </si>
  <si>
    <t>破産</t>
  </si>
  <si>
    <t>和議</t>
  </si>
  <si>
    <t>過科</t>
  </si>
  <si>
    <t>共助</t>
  </si>
  <si>
    <t>民事非訟</t>
  </si>
  <si>
    <t>借地非訟</t>
  </si>
  <si>
    <t>商事非訟</t>
  </si>
  <si>
    <t>未済</t>
  </si>
  <si>
    <t>簡易裁判所</t>
  </si>
  <si>
    <t>交通調停</t>
  </si>
  <si>
    <t>公害等調停</t>
  </si>
  <si>
    <t>受</t>
  </si>
  <si>
    <t>有罪人員</t>
  </si>
  <si>
    <t>その他の事件</t>
  </si>
  <si>
    <t>334　司法及び警察</t>
  </si>
  <si>
    <t>司法及び警察　335</t>
  </si>
  <si>
    <t>総数</t>
  </si>
  <si>
    <t>司法警察からの送致</t>
  </si>
  <si>
    <t>少年調査官からの報告</t>
  </si>
  <si>
    <t>高等裁判所からの移送差戻</t>
  </si>
  <si>
    <t>昭和</t>
  </si>
  <si>
    <t>年</t>
  </si>
  <si>
    <t>合計</t>
  </si>
  <si>
    <t>刑法</t>
  </si>
  <si>
    <t>旧受</t>
  </si>
  <si>
    <t>起訴</t>
  </si>
  <si>
    <t>起訴猶予</t>
  </si>
  <si>
    <t>他へ送致</t>
  </si>
  <si>
    <t>未済人員</t>
  </si>
  <si>
    <t>受理人員</t>
  </si>
  <si>
    <t>処理人員</t>
  </si>
  <si>
    <t>家事審判事件</t>
  </si>
  <si>
    <t>家事調停事件</t>
  </si>
  <si>
    <t>その他</t>
  </si>
  <si>
    <t>夫婦同居その他の夫婦間の協力扶助に関する処分</t>
  </si>
  <si>
    <t>親権者の指定又は変更</t>
  </si>
  <si>
    <t>離婚</t>
  </si>
  <si>
    <t>離縁</t>
  </si>
  <si>
    <t>保護観察所の保護観察</t>
  </si>
  <si>
    <t>保護観察処分</t>
  </si>
  <si>
    <t>不開始</t>
  </si>
  <si>
    <t>不処分</t>
  </si>
  <si>
    <t>区分</t>
  </si>
  <si>
    <t>金沢刑務所</t>
  </si>
  <si>
    <t>1度</t>
  </si>
  <si>
    <t>10度以上</t>
  </si>
  <si>
    <t>20年以下</t>
  </si>
  <si>
    <t>入所度数別</t>
  </si>
  <si>
    <t>計</t>
  </si>
  <si>
    <t>窃盗</t>
  </si>
  <si>
    <t>強盗</t>
  </si>
  <si>
    <t>詐欺</t>
  </si>
  <si>
    <t>詐欺</t>
  </si>
  <si>
    <t>恐喝</t>
  </si>
  <si>
    <t>恐喝</t>
  </si>
  <si>
    <t>横領</t>
  </si>
  <si>
    <t>横領</t>
  </si>
  <si>
    <t>文書印章有価証券偽造</t>
  </si>
  <si>
    <t>わいせつ姦淫重婚</t>
  </si>
  <si>
    <t>傷害</t>
  </si>
  <si>
    <t>殺人</t>
  </si>
  <si>
    <t>殺人</t>
  </si>
  <si>
    <t>その他（構外）</t>
  </si>
  <si>
    <t>二階</t>
  </si>
  <si>
    <t>平屋</t>
  </si>
  <si>
    <t>木造</t>
  </si>
  <si>
    <t>建造物</t>
  </si>
  <si>
    <t>延面積（㎡）</t>
  </si>
  <si>
    <t>三階</t>
  </si>
  <si>
    <t>四階</t>
  </si>
  <si>
    <t>公務執行妨害</t>
  </si>
  <si>
    <t>放火</t>
  </si>
  <si>
    <t>放火</t>
  </si>
  <si>
    <t>住居進入</t>
  </si>
  <si>
    <t>瀆職</t>
  </si>
  <si>
    <t>略取誘拐</t>
  </si>
  <si>
    <t>賭博</t>
  </si>
  <si>
    <t>賭博</t>
  </si>
  <si>
    <t>麻薬取締法</t>
  </si>
  <si>
    <t>道路交通法</t>
  </si>
  <si>
    <t>職業安定法</t>
  </si>
  <si>
    <t>犯</t>
  </si>
  <si>
    <t>特別法犯</t>
  </si>
  <si>
    <t>15年以下</t>
  </si>
  <si>
    <t>10年以下</t>
  </si>
  <si>
    <t>5年以下</t>
  </si>
  <si>
    <t>3年以下</t>
  </si>
  <si>
    <t>2年以下</t>
  </si>
  <si>
    <t>1年以下</t>
  </si>
  <si>
    <t>6ヶ月以下</t>
  </si>
  <si>
    <t>凶　　悪　　犯</t>
  </si>
  <si>
    <t>強盗殺人</t>
  </si>
  <si>
    <t>強盗傷人</t>
  </si>
  <si>
    <t>強盗強姦</t>
  </si>
  <si>
    <t>強盗・準強盗</t>
  </si>
  <si>
    <t>強姦</t>
  </si>
  <si>
    <t>粗　　暴　　犯</t>
  </si>
  <si>
    <t>凶器準備集合</t>
  </si>
  <si>
    <t>暴行</t>
  </si>
  <si>
    <t>傷害(傷害致死含む)</t>
  </si>
  <si>
    <t>脅迫</t>
  </si>
  <si>
    <t>知　　能　　犯</t>
  </si>
  <si>
    <t>偽造</t>
  </si>
  <si>
    <t>背任</t>
  </si>
  <si>
    <t>風　　俗　　犯</t>
  </si>
  <si>
    <t>その他刑法犯</t>
  </si>
  <si>
    <t>窃盗</t>
  </si>
  <si>
    <t>瀆職</t>
  </si>
  <si>
    <t>猥褻</t>
  </si>
  <si>
    <t>過失傷害</t>
  </si>
  <si>
    <t>過失致死</t>
  </si>
  <si>
    <t>公務執行妨害</t>
  </si>
  <si>
    <t>逃走</t>
  </si>
  <si>
    <t>犯人蔵匿証憑湮減</t>
  </si>
  <si>
    <t>失火</t>
  </si>
  <si>
    <t>激発物破裂・瓦期等漏出</t>
  </si>
  <si>
    <t>住居侵入</t>
  </si>
  <si>
    <t>秘密侵害</t>
  </si>
  <si>
    <t>偽証</t>
  </si>
  <si>
    <t>礼拝所不敬</t>
  </si>
  <si>
    <t>堕胎</t>
  </si>
  <si>
    <t>遺棄</t>
  </si>
  <si>
    <t>逮捕監禁</t>
  </si>
  <si>
    <t>器物損壊</t>
  </si>
  <si>
    <t>暴力行為等処罰ニ関スル法律</t>
  </si>
  <si>
    <t>誣告</t>
  </si>
  <si>
    <t>338　司法及び警察</t>
  </si>
  <si>
    <t>司法及び警察　339</t>
  </si>
  <si>
    <t>340　司法及び警察</t>
  </si>
  <si>
    <t>凶悪犯</t>
  </si>
  <si>
    <t>粗暴犯</t>
  </si>
  <si>
    <t>窃盗犯</t>
  </si>
  <si>
    <t>知能犯</t>
  </si>
  <si>
    <t>風俗犯</t>
  </si>
  <si>
    <t>その他の刑法犯</t>
  </si>
  <si>
    <t>有職者</t>
  </si>
  <si>
    <t>無職者</t>
  </si>
  <si>
    <t>小学生　　　　以　下</t>
  </si>
  <si>
    <t>中学生</t>
  </si>
  <si>
    <t>高　等　　　学校生</t>
  </si>
  <si>
    <t>大学生</t>
  </si>
  <si>
    <t>その他　　　　学校生</t>
  </si>
  <si>
    <t>１４歳　　　未　満</t>
  </si>
  <si>
    <t>深夜はいかい</t>
  </si>
  <si>
    <t>怠        学</t>
  </si>
  <si>
    <t>不 良 交 友</t>
  </si>
  <si>
    <t>不健全娯楽</t>
  </si>
  <si>
    <t>そ　の　他</t>
  </si>
  <si>
    <t>交通違反</t>
  </si>
  <si>
    <t>総数</t>
  </si>
  <si>
    <t>学生・生徒</t>
  </si>
  <si>
    <t>年齢別</t>
  </si>
  <si>
    <t>14歳以上18歳未満</t>
  </si>
  <si>
    <t>18歳以上20歳未満</t>
  </si>
  <si>
    <t>凶器携帯</t>
  </si>
  <si>
    <t>家出</t>
  </si>
  <si>
    <t>無断外泊</t>
  </si>
  <si>
    <t>金品持ち出し</t>
  </si>
  <si>
    <t>暴走行為</t>
  </si>
  <si>
    <t>不純異性交遊</t>
  </si>
  <si>
    <t>怠        業</t>
  </si>
  <si>
    <t>少年は、すべて件数統計の対象ににしていないの検挙（補導）人員数(人）で計上した。</t>
  </si>
  <si>
    <t>金沢市田上町公1番地</t>
  </si>
  <si>
    <t>七尾市馬出町ハ部33番</t>
  </si>
  <si>
    <t>未就学</t>
  </si>
  <si>
    <t>各種学校生</t>
  </si>
  <si>
    <t>１４歳未満</t>
  </si>
  <si>
    <t>小学生</t>
  </si>
  <si>
    <t>中学生</t>
  </si>
  <si>
    <t>高校生</t>
  </si>
  <si>
    <t>大学生</t>
  </si>
  <si>
    <t>小計</t>
  </si>
  <si>
    <t>336　司法及び警察</t>
  </si>
  <si>
    <t>賍物</t>
  </si>
  <si>
    <t>有職少年</t>
  </si>
  <si>
    <t>無職少年</t>
  </si>
  <si>
    <t>手　　形 小切手</t>
  </si>
  <si>
    <t>抗告事件</t>
  </si>
  <si>
    <t>会社更正</t>
  </si>
  <si>
    <t>通常訴訟</t>
  </si>
  <si>
    <t>公示催告</t>
  </si>
  <si>
    <t>宅地建物調書</t>
  </si>
  <si>
    <t>宅地建物調停</t>
  </si>
  <si>
    <t>農事調停</t>
  </si>
  <si>
    <t>商事調停</t>
  </si>
  <si>
    <t>司法及び警察　337</t>
  </si>
  <si>
    <t>家事審判法第23条による身分関係確定に関する事件</t>
  </si>
  <si>
    <t>検察官からの送致</t>
  </si>
  <si>
    <t>賍物</t>
  </si>
  <si>
    <t>暴力行為等処罰法</t>
  </si>
  <si>
    <t>鉄砲刀剣類所持法</t>
  </si>
  <si>
    <t>司法及び警察　341</t>
  </si>
  <si>
    <t>342　司法及び警察</t>
  </si>
  <si>
    <t>乱暴・けんか</t>
  </si>
  <si>
    <t>婦女誘惑・いたずら</t>
  </si>
  <si>
    <t>信用毀損・威力業務妨害</t>
  </si>
  <si>
    <t>上告(上告受理) 1)</t>
  </si>
  <si>
    <t>競売法による競売</t>
  </si>
  <si>
    <t>前年よりの繰越人員</t>
  </si>
  <si>
    <t>新入</t>
  </si>
  <si>
    <t>資格異動</t>
  </si>
  <si>
    <t>移入</t>
  </si>
  <si>
    <t>仮釈放</t>
  </si>
  <si>
    <t>刑執行　停止取消</t>
  </si>
  <si>
    <t>逃走逮捕</t>
  </si>
  <si>
    <t>入所事由別</t>
  </si>
  <si>
    <t>満期釈放</t>
  </si>
  <si>
    <t>死亡</t>
  </si>
  <si>
    <t>移送</t>
  </si>
  <si>
    <t>非常上告</t>
  </si>
  <si>
    <t>恩赦</t>
  </si>
  <si>
    <t>年末人員</t>
  </si>
  <si>
    <t>残刑執行免除</t>
  </si>
  <si>
    <t>刑執行　停止</t>
  </si>
  <si>
    <t>仮釈放　取消</t>
  </si>
  <si>
    <t>出所事由別</t>
  </si>
  <si>
    <t>七尾拘置支所</t>
  </si>
  <si>
    <t>所長</t>
  </si>
  <si>
    <t>事務官</t>
  </si>
  <si>
    <t>看守長</t>
  </si>
  <si>
    <t>副看守長</t>
  </si>
  <si>
    <t>看守(男)</t>
  </si>
  <si>
    <t>看守(女)</t>
  </si>
  <si>
    <t>看守　部長</t>
  </si>
  <si>
    <t>医師</t>
  </si>
  <si>
    <t>薬剤師</t>
  </si>
  <si>
    <t>作業</t>
  </si>
  <si>
    <t>事務員　庁務員</t>
  </si>
  <si>
    <t>男</t>
  </si>
  <si>
    <t>女</t>
  </si>
  <si>
    <t>受刑者</t>
  </si>
  <si>
    <t>被告人</t>
  </si>
  <si>
    <t>被疑者</t>
  </si>
  <si>
    <t>労役場留置場</t>
  </si>
  <si>
    <t>所在人員</t>
  </si>
  <si>
    <t>業務上等過失致死傷</t>
  </si>
  <si>
    <t>道交法</t>
  </si>
  <si>
    <t>不動産侵奪</t>
  </si>
  <si>
    <t>飲料水汚穢</t>
  </si>
  <si>
    <t>建造物損壊</t>
  </si>
  <si>
    <t>境界毀損</t>
  </si>
  <si>
    <t>文書毀棄</t>
  </si>
  <si>
    <t>昭和50年</t>
  </si>
  <si>
    <t>-</t>
  </si>
  <si>
    <t>…</t>
  </si>
  <si>
    <t>㎡</t>
  </si>
  <si>
    <t>5～9</t>
  </si>
  <si>
    <t>発生</t>
  </si>
  <si>
    <t>検挙</t>
  </si>
  <si>
    <t>合　　　　計</t>
  </si>
  <si>
    <t>総数</t>
  </si>
  <si>
    <t>年齢別</t>
  </si>
  <si>
    <t>飲酒</t>
  </si>
  <si>
    <t>喫煙</t>
  </si>
  <si>
    <t>薬物乱用</t>
  </si>
  <si>
    <t>たかり</t>
  </si>
  <si>
    <t>注　　1)は上告受理、飛躍上告受理、特別上告受理を示した。</t>
  </si>
  <si>
    <t>24　　司　　　法　　　及　　　び　　　警　　　察</t>
  </si>
  <si>
    <t>その他の　事　　件</t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</si>
  <si>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51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</si>
  <si>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52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</si>
  <si>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53</t>
    </r>
    <r>
      <rPr>
        <sz val="12"/>
        <color indexed="9"/>
        <rFont val="ＭＳ 明朝"/>
        <family val="1"/>
      </rPr>
      <t>年</t>
    </r>
  </si>
  <si>
    <r>
      <rPr>
        <b/>
        <sz val="12"/>
        <color indexed="9"/>
        <rFont val="ＭＳ ゴシック"/>
        <family val="3"/>
      </rPr>
      <t>昭和</t>
    </r>
    <r>
      <rPr>
        <b/>
        <sz val="12"/>
        <rFont val="ＭＳ ゴシック"/>
        <family val="3"/>
      </rPr>
      <t>54</t>
    </r>
    <r>
      <rPr>
        <b/>
        <sz val="12"/>
        <color indexed="9"/>
        <rFont val="ＭＳ ゴシック"/>
        <family val="3"/>
      </rPr>
      <t>年</t>
    </r>
  </si>
  <si>
    <t>名　古　屋　高　等　裁　判　所　金　沢　支　部</t>
  </si>
  <si>
    <t>年　次</t>
  </si>
  <si>
    <t>第 一 審</t>
  </si>
  <si>
    <t>控 訴 審</t>
  </si>
  <si>
    <t>新　　　　　　　　　　受</t>
  </si>
  <si>
    <t>再　審</t>
  </si>
  <si>
    <t>抗　告</t>
  </si>
  <si>
    <t>再　　審</t>
  </si>
  <si>
    <t>抗　　告</t>
  </si>
  <si>
    <t>再　 審</t>
  </si>
  <si>
    <t>抗　 告</t>
  </si>
  <si>
    <t>仮 差 押　　仮 処 分</t>
  </si>
  <si>
    <t>強 制 執 行</t>
  </si>
  <si>
    <t>既　済</t>
  </si>
  <si>
    <t>新　　　　　　　　　　　　　　　受</t>
  </si>
  <si>
    <t>金　　　　　沢　　　　　地　　　　　方　　　　　裁　　　　　判　　　　　所　　（　支　部　を　含　む　）</t>
  </si>
  <si>
    <t>金　沢　地　方　裁　判　所（支部を含む）（つづき）</t>
  </si>
  <si>
    <t>既　済</t>
  </si>
  <si>
    <t>未　済</t>
  </si>
  <si>
    <t>手　　形　小切手</t>
  </si>
  <si>
    <t>借地非訟</t>
  </si>
  <si>
    <t>仮差押　　仮処分</t>
  </si>
  <si>
    <t>和　　解</t>
  </si>
  <si>
    <t>督　　促</t>
  </si>
  <si>
    <t>過　　科</t>
  </si>
  <si>
    <t>共　　助</t>
  </si>
  <si>
    <t>簡　　　　　　　　　　　　易　　　　　　　　　　　　裁　　　　　　　　　　　　判　　　　　　　　　　　　所</t>
  </si>
  <si>
    <t>資料　名古屋高等裁判所金沢支部、金沢地方裁判所調「民事事件調査」による。</t>
  </si>
  <si>
    <t>資料　名古屋高等裁判所金沢支部、金沢地方裁判所調「調停事件調査」による。</t>
  </si>
  <si>
    <t>資料　名古屋高等裁判所金沢支部、金沢地方裁判所調「刑事事件調査」による。</t>
  </si>
  <si>
    <t>一 般 調 停</t>
  </si>
  <si>
    <t>交 通 調 停</t>
  </si>
  <si>
    <t>新　　　　　　　　　　　　受</t>
  </si>
  <si>
    <t>金　　　沢　　　地　　　方　　　裁　　　判　　　所　（　支　部　を　含　む　）</t>
  </si>
  <si>
    <t>新　　　　　　　　　　　　　　　　　　　　受</t>
  </si>
  <si>
    <t>その他の  事　　件</t>
  </si>
  <si>
    <t>名　古　屋　高　等　裁　判　所　金　沢　支　部</t>
  </si>
  <si>
    <t>新　　　受</t>
  </si>
  <si>
    <t>新　　</t>
  </si>
  <si>
    <t>　　　　　金　　　沢　　　地　　　方　　　裁　　　判　　　所</t>
  </si>
  <si>
    <t>（　支　部　を　含　む　）</t>
  </si>
  <si>
    <t>未　済</t>
  </si>
  <si>
    <t>既　済</t>
  </si>
  <si>
    <t>通　常</t>
  </si>
  <si>
    <t>略　式</t>
  </si>
  <si>
    <t>181　　刑　　　　　事　　　　　事　　　　　件　　（　件　数　）　（昭和50～54年）</t>
  </si>
  <si>
    <t>180　　調　　　　　停　　　　　事　　　　　件　　（　件　数　）　（昭和50～54年）</t>
  </si>
  <si>
    <t>民　　　　　事　　　　　事　　　　　件　　（　件　数　）　（昭和50～54年）（つづき）</t>
  </si>
  <si>
    <t>179　　民　　　　　事　　　　　事　　　　　件　　（　件　数　）　（昭和50～54年）</t>
  </si>
  <si>
    <t>新　　　　　　　　　　　　　　　受　（つづき）</t>
  </si>
  <si>
    <t>資料　金沢家庭裁判所調「事件取扱調査」による。</t>
  </si>
  <si>
    <t>資料　金沢地方検察庁調「刑事統計調査規程」による。</t>
  </si>
  <si>
    <t>昭和50年</t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</si>
  <si>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51</t>
    </r>
    <r>
      <rPr>
        <sz val="11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</si>
  <si>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52</t>
    </r>
    <r>
      <rPr>
        <sz val="11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</si>
  <si>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53</t>
    </r>
    <r>
      <rPr>
        <sz val="11"/>
        <color indexed="9"/>
        <rFont val="ＭＳ 明朝"/>
        <family val="1"/>
      </rPr>
      <t>年</t>
    </r>
  </si>
  <si>
    <r>
      <rPr>
        <b/>
        <sz val="12"/>
        <color indexed="9"/>
        <rFont val="ＭＳ ゴシック"/>
        <family val="3"/>
      </rPr>
      <t>昭和</t>
    </r>
    <r>
      <rPr>
        <b/>
        <sz val="12"/>
        <rFont val="ＭＳ ゴシック"/>
        <family val="3"/>
      </rPr>
      <t>54</t>
    </r>
    <r>
      <rPr>
        <b/>
        <sz val="11"/>
        <color indexed="9"/>
        <rFont val="ＭＳ ゴシック"/>
        <family val="3"/>
      </rPr>
      <t>年</t>
    </r>
  </si>
  <si>
    <t>養子をするに　　ついての許可</t>
  </si>
  <si>
    <t>子の氏の変更に　ついての許可</t>
  </si>
  <si>
    <t>家 事 審 判 法 第 ９ 条 第 １ 項 甲 類 事 件 の う ち</t>
  </si>
  <si>
    <t>利益相反行為に　　　ついての特別   代理人の選任</t>
  </si>
  <si>
    <t>相続放棄の     申述の受理</t>
  </si>
  <si>
    <t>家事審判第９条　　第１項乙類各号　の　　事　　件</t>
  </si>
  <si>
    <t>戸籍法の　規定による事件</t>
  </si>
  <si>
    <t>後見人保佐人　　又は後見監督　　人の選任</t>
  </si>
  <si>
    <t>扶養に関　　する処分</t>
  </si>
  <si>
    <t>遺　産　の分割に関する　処　分</t>
  </si>
  <si>
    <t>そ の 他</t>
  </si>
  <si>
    <t>新　 受</t>
  </si>
  <si>
    <t>既　 済</t>
  </si>
  <si>
    <t>未　 済</t>
  </si>
  <si>
    <t>婚姻予約  内縁に関  するもの</t>
  </si>
  <si>
    <t>182　　家　　　　　事　　　　　事　　　　　件　　（　件　数　）　（昭和50～54年）</t>
  </si>
  <si>
    <t>総　数</t>
  </si>
  <si>
    <t>183　　少　　　　　年　　　　　事　　　　　件　　（　件　数　）　（昭和50～54年）</t>
  </si>
  <si>
    <t>知事又は児童相談所　　からの送致</t>
  </si>
  <si>
    <t>強制措置を　要するもの</t>
  </si>
  <si>
    <t>一般人　　か　ら</t>
  </si>
  <si>
    <t>通　　　　告</t>
  </si>
  <si>
    <t>強制措置を要　しないもの</t>
  </si>
  <si>
    <t>家庭裁判　所 へ の　　移　　送</t>
  </si>
  <si>
    <t>他の裁判　所から家　裁 へ の　　移　　送</t>
  </si>
  <si>
    <t>年 次 及 び 刑 事 罰</t>
  </si>
  <si>
    <t>-</t>
  </si>
  <si>
    <t>-</t>
  </si>
  <si>
    <t>総　　数</t>
  </si>
  <si>
    <t>旧　受</t>
  </si>
  <si>
    <t>起　訴</t>
  </si>
  <si>
    <t>その他の　不 起 訴</t>
  </si>
  <si>
    <t>中　止</t>
  </si>
  <si>
    <t>管　　　　　　　　内　　　　　　　　区　　　　　　　　検　　　　　　　　察　　　　　　　　庁</t>
  </si>
  <si>
    <t>起 訴 猶 予</t>
  </si>
  <si>
    <t>184　　検　　　　　察　　　　　事　　　　　件　　（　人　員　）　（昭和50～54年）</t>
  </si>
  <si>
    <t>金　　　　沢　　　　地　　　　方　　　　検　　　　察　　　　庁　　（　支　部　を　含　む　）</t>
  </si>
  <si>
    <t>総　 数</t>
  </si>
  <si>
    <t>初　等</t>
  </si>
  <si>
    <t>中　等</t>
  </si>
  <si>
    <t>特　別</t>
  </si>
  <si>
    <t>医　療</t>
  </si>
  <si>
    <t>知事又は児童相談所　　へ送致</t>
  </si>
  <si>
    <t>他の家庭裁判所へ移送回付</t>
  </si>
  <si>
    <t>検察官　　へ送致</t>
  </si>
  <si>
    <t>教護院又　は養護施　設 へ の　　送　　致</t>
  </si>
  <si>
    <t>少　 年　 院　 へ　 の　 送　 致</t>
  </si>
  <si>
    <t>そ　　の　　他　　の　　終　　局</t>
  </si>
  <si>
    <t>未 済 人 員</t>
  </si>
  <si>
    <t>保護観察　所長から</t>
  </si>
  <si>
    <t>土　　　地（㎡）</t>
  </si>
  <si>
    <t>鉄　骨　・　鉄　筋　コ　ン　ク　リ　ー　ト　造</t>
  </si>
  <si>
    <t>所　　在　　地</t>
  </si>
  <si>
    <t>区　　分</t>
  </si>
  <si>
    <t>敷　地（構内）</t>
  </si>
  <si>
    <t>職　　　　　員</t>
  </si>
  <si>
    <t>技　　　官</t>
  </si>
  <si>
    <t>総　　　数</t>
  </si>
  <si>
    <t>-</t>
  </si>
  <si>
    <t>（１）　　土　　地　　及　　び　　建　　物　（昭和54.12.31現在）</t>
  </si>
  <si>
    <t>185　　刑　　　　　務　　　　　所</t>
  </si>
  <si>
    <t>（２）　　職　　員　　及　　び　　所　　在　　人　　員　（昭和54.12.31現在）</t>
  </si>
  <si>
    <t>（３）　　受　　刑　　者　　の　　状　　況　（昭和50～54年）</t>
  </si>
  <si>
    <t>-</t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</si>
  <si>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51</t>
    </r>
    <r>
      <rPr>
        <sz val="12"/>
        <color indexed="9"/>
        <rFont val="ＭＳ 明朝"/>
        <family val="1"/>
      </rPr>
      <t>」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</si>
  <si>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52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</si>
  <si>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53</t>
    </r>
    <r>
      <rPr>
        <sz val="12"/>
        <color indexed="9"/>
        <rFont val="ＭＳ 明朝"/>
        <family val="1"/>
      </rPr>
      <t>年</t>
    </r>
  </si>
  <si>
    <r>
      <rPr>
        <b/>
        <sz val="12"/>
        <color indexed="9"/>
        <rFont val="ＭＳ ゴシック"/>
        <family val="3"/>
      </rPr>
      <t>昭和</t>
    </r>
    <r>
      <rPr>
        <b/>
        <sz val="12"/>
        <rFont val="ＭＳ ゴシック"/>
        <family val="3"/>
      </rPr>
      <t>54</t>
    </r>
    <r>
      <rPr>
        <b/>
        <sz val="12"/>
        <color indexed="9"/>
        <rFont val="ＭＳ ゴシック"/>
        <family val="3"/>
      </rPr>
      <t>年</t>
    </r>
  </si>
  <si>
    <t>特　　　　別　　　　法　　　　犯</t>
  </si>
  <si>
    <t>受　　刑　　者　　の　　状　　況　（昭和50～54年）（つづき）</t>
  </si>
  <si>
    <t>（４）　　受　　刑　　者　　の　　出　　入　（昭和50～54年）</t>
  </si>
  <si>
    <t>資料　金沢刑務所調「国有財産、職員定員現員表及び収容人員現況調査」による。</t>
  </si>
  <si>
    <t>-</t>
  </si>
  <si>
    <t>１　月</t>
  </si>
  <si>
    <t>２　月</t>
  </si>
  <si>
    <t>３　月</t>
  </si>
  <si>
    <t>総　　数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</si>
  <si>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</si>
  <si>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</si>
  <si>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</si>
  <si>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</si>
  <si>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</si>
  <si>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</si>
  <si>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</si>
  <si>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</si>
  <si>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</si>
  <si>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年 次 及 び 罪 名 別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</si>
  <si>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</si>
  <si>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</si>
  <si>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</si>
  <si>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</si>
  <si>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</si>
  <si>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</si>
  <si>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</si>
  <si>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</si>
  <si>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</si>
  <si>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</si>
  <si>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</si>
  <si>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資料　石川県警察本部調「犯罪統計資料」による。</t>
  </si>
  <si>
    <t>186　　刑　法　犯　罪　名　別　、　月　別　、　発　生　、　検　挙　件　数　（昭和52～54年）</t>
  </si>
  <si>
    <r>
      <rPr>
        <b/>
        <sz val="12"/>
        <color indexed="9"/>
        <rFont val="ＭＳ ゴシック"/>
        <family val="3"/>
      </rPr>
      <t>昭和</t>
    </r>
    <r>
      <rPr>
        <b/>
        <sz val="12"/>
        <color indexed="8"/>
        <rFont val="ＭＳ ゴシック"/>
        <family val="3"/>
      </rPr>
      <t>54</t>
    </r>
    <r>
      <rPr>
        <b/>
        <sz val="11"/>
        <color indexed="9"/>
        <rFont val="ＭＳ ゴシック"/>
        <family val="3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</si>
  <si>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color indexed="8"/>
        <rFont val="ＭＳ 明朝"/>
        <family val="1"/>
      </rPr>
      <t>53</t>
    </r>
    <r>
      <rPr>
        <sz val="11"/>
        <color indexed="9"/>
        <rFont val="ＭＳ 明朝"/>
        <family val="1"/>
      </rPr>
      <t>年</t>
    </r>
  </si>
  <si>
    <t>昭和52年</t>
  </si>
  <si>
    <t>187　　少　年　犯　罪（人員）（昭和54年）</t>
  </si>
  <si>
    <t>（１）　　刑　法　犯　及　び　特　別　法　犯</t>
  </si>
  <si>
    <t>刑　　法　　犯</t>
  </si>
  <si>
    <t>-</t>
  </si>
  <si>
    <t>…</t>
  </si>
  <si>
    <t>-</t>
  </si>
  <si>
    <t>…</t>
  </si>
  <si>
    <t>（２）　　ぐ　　犯　　不　　良　　行　　為</t>
  </si>
  <si>
    <t>区　　　分</t>
  </si>
  <si>
    <t>学　　　生　　・　　生　　　徒</t>
  </si>
  <si>
    <t>18歳未満　　14歳以上</t>
  </si>
  <si>
    <t>20歳未満　　18歳以上</t>
  </si>
  <si>
    <t>総　　　　　　　数</t>
  </si>
  <si>
    <t>-</t>
  </si>
  <si>
    <t>学　　　　　　　　職　　　　　　　　別</t>
  </si>
  <si>
    <t>資料　石川県警察本部調「少年犯罪統計調査」による。</t>
  </si>
  <si>
    <t>　</t>
  </si>
  <si>
    <t>禁　錮</t>
  </si>
  <si>
    <t>無　期</t>
  </si>
  <si>
    <t>刑　　　　　　　　　　期　　　　　　　　　　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</si>
</sst>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1.5"/>
      <name val="ＭＳ 明朝"/>
      <family val="1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2"/>
      <name val="ＭＳ ゴシック"/>
      <family val="3"/>
    </font>
    <font>
      <sz val="14"/>
      <name val="ＭＳ Ｐゴシック"/>
      <family val="3"/>
    </font>
    <font>
      <sz val="9"/>
      <name val="ＭＳ 明朝"/>
      <family val="1"/>
    </font>
    <font>
      <b/>
      <sz val="16"/>
      <name val="ＭＳ ゴシック"/>
      <family val="3"/>
    </font>
    <font>
      <b/>
      <sz val="14"/>
      <name val="ＭＳ 明朝"/>
      <family val="1"/>
    </font>
    <font>
      <sz val="12"/>
      <color indexed="9"/>
      <name val="ＭＳ 明朝"/>
      <family val="1"/>
    </font>
    <font>
      <b/>
      <sz val="12"/>
      <color indexed="9"/>
      <name val="ＭＳ ゴシック"/>
      <family val="3"/>
    </font>
    <font>
      <sz val="11"/>
      <color indexed="9"/>
      <name val="ＭＳ 明朝"/>
      <family val="1"/>
    </font>
    <font>
      <sz val="12"/>
      <name val="ＭＳ ゴシック"/>
      <family val="3"/>
    </font>
    <font>
      <b/>
      <sz val="11"/>
      <color indexed="9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3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 quotePrefix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11" xfId="0" applyFont="1" applyFill="1" applyBorder="1" applyAlignment="1" applyProtection="1">
      <alignment horizontal="distributed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3" xfId="0" applyFont="1" applyFill="1" applyBorder="1" applyAlignment="1" applyProtection="1">
      <alignment horizontal="distributed" vertical="center"/>
      <protection/>
    </xf>
    <xf numFmtId="0" fontId="3" fillId="0" borderId="14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13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right" vertical="top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9" fillId="0" borderId="17" xfId="0" applyNumberFormat="1" applyFont="1" applyFill="1" applyBorder="1" applyAlignment="1">
      <alignment/>
    </xf>
    <xf numFmtId="37" fontId="3" fillId="0" borderId="18" xfId="0" applyNumberFormat="1" applyFont="1" applyFill="1" applyBorder="1" applyAlignment="1" applyProtection="1">
      <alignment horizontal="right" vertical="center"/>
      <protection/>
    </xf>
    <xf numFmtId="37" fontId="3" fillId="0" borderId="19" xfId="0" applyNumberFormat="1" applyFont="1" applyFill="1" applyBorder="1" applyAlignment="1" applyProtection="1">
      <alignment horizontal="right" vertical="center"/>
      <protection/>
    </xf>
    <xf numFmtId="37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9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37" fontId="3" fillId="0" borderId="20" xfId="0" applyNumberFormat="1" applyFont="1" applyFill="1" applyBorder="1" applyAlignment="1" applyProtection="1">
      <alignment horizontal="right" vertical="center"/>
      <protection/>
    </xf>
    <xf numFmtId="37" fontId="3" fillId="0" borderId="16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37" fontId="9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distributed"/>
    </xf>
    <xf numFmtId="0" fontId="9" fillId="0" borderId="13" xfId="0" applyFont="1" applyFill="1" applyBorder="1" applyAlignment="1" applyProtection="1">
      <alignment horizontal="distributed" vertical="center"/>
      <protection/>
    </xf>
    <xf numFmtId="0" fontId="9" fillId="0" borderId="11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9" fillId="0" borderId="14" xfId="0" applyFont="1" applyFill="1" applyBorder="1" applyAlignment="1">
      <alignment horizontal="distributed" vertical="center"/>
    </xf>
    <xf numFmtId="3" fontId="9" fillId="0" borderId="16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center"/>
    </xf>
    <xf numFmtId="3" fontId="9" fillId="0" borderId="22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Alignment="1">
      <alignment horizontal="right" vertical="center"/>
    </xf>
    <xf numFmtId="176" fontId="9" fillId="0" borderId="0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55" fillId="0" borderId="0" xfId="0" applyFont="1" applyFill="1" applyAlignment="1">
      <alignment/>
    </xf>
    <xf numFmtId="0" fontId="55" fillId="0" borderId="15" xfId="0" applyFont="1" applyFill="1" applyBorder="1" applyAlignment="1">
      <alignment/>
    </xf>
    <xf numFmtId="0" fontId="55" fillId="0" borderId="0" xfId="0" applyFont="1" applyFill="1" applyAlignment="1">
      <alignment vertical="center"/>
    </xf>
    <xf numFmtId="0" fontId="55" fillId="0" borderId="15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Alignment="1">
      <alignment/>
    </xf>
    <xf numFmtId="3" fontId="9" fillId="0" borderId="0" xfId="0" applyNumberFormat="1" applyFont="1" applyFill="1" applyBorder="1" applyAlignment="1">
      <alignment horizontal="right" vertical="center"/>
    </xf>
    <xf numFmtId="37" fontId="5" fillId="0" borderId="0" xfId="0" applyNumberFormat="1" applyFont="1" applyFill="1" applyBorder="1" applyAlignment="1" applyProtection="1">
      <alignment horizontal="right" vertical="center"/>
      <protection/>
    </xf>
    <xf numFmtId="3" fontId="5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37" fontId="9" fillId="0" borderId="19" xfId="0" applyNumberFormat="1" applyFont="1" applyFill="1" applyBorder="1" applyAlignment="1" applyProtection="1">
      <alignment horizontal="right" vertical="center"/>
      <protection/>
    </xf>
    <xf numFmtId="37" fontId="9" fillId="0" borderId="21" xfId="0" applyNumberFormat="1" applyFont="1" applyFill="1" applyBorder="1" applyAlignment="1" applyProtection="1">
      <alignment horizontal="right" vertical="center"/>
      <protection/>
    </xf>
    <xf numFmtId="0" fontId="3" fillId="0" borderId="25" xfId="0" applyFont="1" applyFill="1" applyBorder="1" applyAlignment="1">
      <alignment vertical="distributed" textRotation="255"/>
    </xf>
    <xf numFmtId="0" fontId="3" fillId="0" borderId="26" xfId="0" applyFont="1" applyFill="1" applyBorder="1" applyAlignment="1">
      <alignment vertical="distributed" textRotation="255"/>
    </xf>
    <xf numFmtId="37" fontId="3" fillId="0" borderId="26" xfId="0" applyNumberFormat="1" applyFont="1" applyFill="1" applyBorder="1" applyAlignment="1" applyProtection="1">
      <alignment vertical="distributed" textRotation="255"/>
      <protection/>
    </xf>
    <xf numFmtId="3" fontId="9" fillId="0" borderId="16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 wrapText="1" shrinkToFit="1"/>
    </xf>
    <xf numFmtId="0" fontId="3" fillId="0" borderId="28" xfId="0" applyFont="1" applyFill="1" applyBorder="1" applyAlignment="1">
      <alignment horizontal="distributed" vertical="center" wrapText="1"/>
    </xf>
    <xf numFmtId="0" fontId="3" fillId="0" borderId="29" xfId="0" applyFont="1" applyFill="1" applyBorder="1" applyAlignment="1">
      <alignment horizontal="distributed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distributed" vertical="center" wrapText="1"/>
    </xf>
    <xf numFmtId="0" fontId="3" fillId="0" borderId="29" xfId="0" applyFont="1" applyFill="1" applyBorder="1" applyAlignment="1">
      <alignment horizontal="center" vertical="center" wrapText="1" shrinkToFi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center" vertical="center" wrapText="1" shrinkToFit="1"/>
    </xf>
    <xf numFmtId="0" fontId="3" fillId="0" borderId="29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distributed" vertical="center" wrapText="1" shrinkToFit="1"/>
    </xf>
    <xf numFmtId="0" fontId="3" fillId="0" borderId="31" xfId="0" applyFont="1" applyFill="1" applyBorder="1" applyAlignment="1">
      <alignment horizontal="distributed" vertical="center" wrapText="1" shrinkToFit="1"/>
    </xf>
    <xf numFmtId="0" fontId="3" fillId="0" borderId="22" xfId="0" applyFont="1" applyFill="1" applyBorder="1" applyAlignment="1">
      <alignment horizontal="distributed" vertical="center" wrapText="1" shrinkToFit="1"/>
    </xf>
    <xf numFmtId="0" fontId="3" fillId="0" borderId="14" xfId="0" applyFont="1" applyFill="1" applyBorder="1" applyAlignment="1">
      <alignment horizontal="distributed" vertical="center" wrapText="1" shrinkToFit="1"/>
    </xf>
    <xf numFmtId="0" fontId="3" fillId="0" borderId="33" xfId="0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 shrinkToFit="1"/>
    </xf>
    <xf numFmtId="0" fontId="3" fillId="0" borderId="32" xfId="0" applyFont="1" applyFill="1" applyBorder="1" applyAlignment="1">
      <alignment horizontal="distributed" vertical="center" wrapText="1" shrinkToFit="1"/>
    </xf>
    <xf numFmtId="0" fontId="3" fillId="0" borderId="29" xfId="0" applyFont="1" applyFill="1" applyBorder="1" applyAlignment="1">
      <alignment horizontal="distributed" vertical="center" wrapText="1" shrinkToFit="1"/>
    </xf>
    <xf numFmtId="0" fontId="2" fillId="0" borderId="33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distributed" vertical="center"/>
    </xf>
    <xf numFmtId="3" fontId="9" fillId="0" borderId="22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center"/>
    </xf>
    <xf numFmtId="3" fontId="3" fillId="0" borderId="3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3" fillId="0" borderId="35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distributed" vertical="center" shrinkToFit="1"/>
    </xf>
    <xf numFmtId="0" fontId="3" fillId="0" borderId="17" xfId="0" applyFont="1" applyFill="1" applyBorder="1" applyAlignment="1">
      <alignment horizontal="distributed" vertical="center" shrinkToFit="1"/>
    </xf>
    <xf numFmtId="0" fontId="3" fillId="0" borderId="31" xfId="0" applyFont="1" applyFill="1" applyBorder="1" applyAlignment="1">
      <alignment horizontal="distributed" vertical="center" shrinkToFit="1"/>
    </xf>
    <xf numFmtId="0" fontId="3" fillId="0" borderId="22" xfId="0" applyFont="1" applyFill="1" applyBorder="1" applyAlignment="1">
      <alignment horizontal="distributed" vertical="center" shrinkToFit="1"/>
    </xf>
    <xf numFmtId="0" fontId="3" fillId="0" borderId="16" xfId="0" applyFont="1" applyFill="1" applyBorder="1" applyAlignment="1">
      <alignment horizontal="distributed" vertical="center" shrinkToFit="1"/>
    </xf>
    <xf numFmtId="0" fontId="3" fillId="0" borderId="14" xfId="0" applyFont="1" applyFill="1" applyBorder="1" applyAlignment="1">
      <alignment horizontal="distributed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distributed" vertical="center" wrapText="1"/>
    </xf>
    <xf numFmtId="0" fontId="0" fillId="0" borderId="24" xfId="0" applyFont="1" applyFill="1" applyBorder="1" applyAlignment="1">
      <alignment horizontal="distributed" vertical="center" wrapText="1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76" fontId="9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 vertical="center"/>
    </xf>
    <xf numFmtId="3" fontId="9" fillId="0" borderId="17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3" fillId="0" borderId="3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 shrinkToFi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distributed" vertical="center" wrapText="1"/>
    </xf>
    <xf numFmtId="0" fontId="3" fillId="0" borderId="16" xfId="0" applyFont="1" applyFill="1" applyBorder="1" applyAlignment="1">
      <alignment horizontal="distributed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distributed" vertical="center" wrapText="1"/>
    </xf>
    <xf numFmtId="0" fontId="3" fillId="0" borderId="31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 wrapText="1"/>
    </xf>
    <xf numFmtId="0" fontId="3" fillId="0" borderId="32" xfId="0" applyFont="1" applyFill="1" applyBorder="1" applyAlignment="1">
      <alignment horizontal="center" vertical="center" wrapText="1"/>
    </xf>
    <xf numFmtId="6" fontId="3" fillId="0" borderId="35" xfId="57" applyFont="1" applyFill="1" applyBorder="1" applyAlignment="1">
      <alignment horizontal="distributed" vertical="center" wrapText="1"/>
    </xf>
    <xf numFmtId="6" fontId="3" fillId="0" borderId="36" xfId="57" applyFont="1" applyFill="1" applyBorder="1" applyAlignment="1">
      <alignment horizontal="distributed" vertical="center" wrapText="1"/>
    </xf>
    <xf numFmtId="6" fontId="3" fillId="0" borderId="0" xfId="57" applyFont="1" applyFill="1" applyBorder="1" applyAlignment="1">
      <alignment horizontal="distributed" vertical="center" wrapText="1"/>
    </xf>
    <xf numFmtId="6" fontId="3" fillId="0" borderId="13" xfId="57" applyFont="1" applyFill="1" applyBorder="1" applyAlignment="1">
      <alignment horizontal="distributed" vertical="center" wrapText="1"/>
    </xf>
    <xf numFmtId="6" fontId="3" fillId="0" borderId="16" xfId="57" applyFont="1" applyFill="1" applyBorder="1" applyAlignment="1">
      <alignment horizontal="distributed" vertical="center" wrapText="1"/>
    </xf>
    <xf numFmtId="6" fontId="3" fillId="0" borderId="14" xfId="57" applyFont="1" applyFill="1" applyBorder="1" applyAlignment="1">
      <alignment horizontal="distributed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distributed" textRotation="255"/>
    </xf>
    <xf numFmtId="0" fontId="3" fillId="0" borderId="21" xfId="0" applyFont="1" applyFill="1" applyBorder="1" applyAlignment="1">
      <alignment horizontal="center" vertical="distributed" textRotation="255"/>
    </xf>
    <xf numFmtId="0" fontId="3" fillId="0" borderId="22" xfId="0" applyFont="1" applyFill="1" applyBorder="1" applyAlignment="1">
      <alignment horizontal="center" vertical="distributed" textRotation="255"/>
    </xf>
    <xf numFmtId="0" fontId="3" fillId="0" borderId="33" xfId="0" applyFont="1" applyFill="1" applyBorder="1" applyAlignment="1">
      <alignment horizontal="center" vertical="distributed" textRotation="255"/>
    </xf>
    <xf numFmtId="0" fontId="3" fillId="0" borderId="38" xfId="0" applyFont="1" applyFill="1" applyBorder="1" applyAlignment="1">
      <alignment horizontal="center" vertical="distributed" textRotation="255"/>
    </xf>
    <xf numFmtId="0" fontId="3" fillId="0" borderId="37" xfId="0" applyFont="1" applyFill="1" applyBorder="1" applyAlignment="1">
      <alignment horizontal="center" vertical="distributed" textRotation="255"/>
    </xf>
    <xf numFmtId="0" fontId="3" fillId="0" borderId="31" xfId="0" applyFont="1" applyFill="1" applyBorder="1" applyAlignment="1">
      <alignment horizontal="center" vertical="distributed" textRotation="255"/>
    </xf>
    <xf numFmtId="0" fontId="3" fillId="0" borderId="13" xfId="0" applyFont="1" applyFill="1" applyBorder="1" applyAlignment="1">
      <alignment horizontal="center" vertical="distributed" textRotation="255"/>
    </xf>
    <xf numFmtId="0" fontId="3" fillId="0" borderId="14" xfId="0" applyFont="1" applyFill="1" applyBorder="1" applyAlignment="1">
      <alignment horizontal="center" vertical="distributed" textRotation="255"/>
    </xf>
    <xf numFmtId="0" fontId="3" fillId="0" borderId="17" xfId="0" applyFont="1" applyFill="1" applyBorder="1" applyAlignment="1">
      <alignment horizontal="center" vertical="distributed" textRotation="255"/>
    </xf>
    <xf numFmtId="0" fontId="3" fillId="0" borderId="0" xfId="0" applyFont="1" applyFill="1" applyBorder="1" applyAlignment="1">
      <alignment horizontal="center" vertical="distributed" textRotation="255"/>
    </xf>
    <xf numFmtId="0" fontId="3" fillId="0" borderId="16" xfId="0" applyFont="1" applyFill="1" applyBorder="1" applyAlignment="1">
      <alignment horizontal="center" vertical="distributed" textRotation="255"/>
    </xf>
    <xf numFmtId="176" fontId="3" fillId="0" borderId="21" xfId="0" applyNumberFormat="1" applyFont="1" applyFill="1" applyBorder="1" applyAlignment="1">
      <alignment horizontal="right" vertical="center"/>
    </xf>
    <xf numFmtId="176" fontId="9" fillId="0" borderId="21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horizontal="right"/>
    </xf>
    <xf numFmtId="176" fontId="3" fillId="0" borderId="2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right" textRotation="255"/>
    </xf>
    <xf numFmtId="0" fontId="3" fillId="0" borderId="0" xfId="0" applyFont="1" applyFill="1" applyAlignment="1">
      <alignment horizontal="right" textRotation="255"/>
    </xf>
    <xf numFmtId="0" fontId="9" fillId="0" borderId="17" xfId="0" applyFont="1" applyFill="1" applyBorder="1" applyAlignment="1">
      <alignment horizontal="distributed" vertical="center"/>
    </xf>
    <xf numFmtId="0" fontId="9" fillId="0" borderId="31" xfId="0" applyFont="1" applyFill="1" applyBorder="1" applyAlignment="1">
      <alignment horizontal="distributed" vertical="center"/>
    </xf>
    <xf numFmtId="3" fontId="3" fillId="0" borderId="30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0" fontId="11" fillId="0" borderId="2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 wrapText="1"/>
    </xf>
    <xf numFmtId="176" fontId="17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 vertical="distributed"/>
    </xf>
    <xf numFmtId="0" fontId="3" fillId="0" borderId="0" xfId="0" applyFont="1" applyFill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right" vertical="center"/>
    </xf>
    <xf numFmtId="0" fontId="3" fillId="0" borderId="34" xfId="0" applyFont="1" applyFill="1" applyBorder="1" applyAlignment="1">
      <alignment horizontal="distributed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right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right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distributed"/>
    </xf>
    <xf numFmtId="0" fontId="3" fillId="0" borderId="34" xfId="0" applyFont="1" applyFill="1" applyBorder="1" applyAlignment="1">
      <alignment horizontal="distributed"/>
    </xf>
    <xf numFmtId="0" fontId="2" fillId="0" borderId="3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11" xfId="0" applyFont="1" applyFill="1" applyBorder="1" applyAlignment="1" applyProtection="1">
      <alignment horizontal="distributed" vertical="center"/>
      <protection/>
    </xf>
    <xf numFmtId="0" fontId="3" fillId="0" borderId="17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11" xfId="0" applyFont="1" applyFill="1" applyBorder="1" applyAlignment="1" applyProtection="1">
      <alignment horizontal="distributed" vertical="center"/>
      <protection/>
    </xf>
    <xf numFmtId="0" fontId="3" fillId="0" borderId="16" xfId="0" applyFont="1" applyFill="1" applyBorder="1" applyAlignment="1" applyProtection="1">
      <alignment horizontal="distributed" vertical="center"/>
      <protection/>
    </xf>
    <xf numFmtId="0" fontId="3" fillId="0" borderId="41" xfId="0" applyFont="1" applyFill="1" applyBorder="1" applyAlignment="1" applyProtection="1">
      <alignment horizontal="distributed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>
      <alignment horizontal="distributed" vertical="center"/>
    </xf>
    <xf numFmtId="0" fontId="3" fillId="0" borderId="44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3" fillId="0" borderId="4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46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7" fontId="3" fillId="0" borderId="48" xfId="0" applyNumberFormat="1" applyFont="1" applyFill="1" applyBorder="1" applyAlignment="1" applyProtection="1">
      <alignment horizontal="center" vertical="center" textRotation="255" wrapText="1"/>
      <protection/>
    </xf>
    <xf numFmtId="0" fontId="3" fillId="0" borderId="49" xfId="0" applyFont="1" applyFill="1" applyBorder="1" applyAlignment="1">
      <alignment horizontal="center" vertical="center" textRotation="255" wrapText="1"/>
    </xf>
    <xf numFmtId="37" fontId="3" fillId="0" borderId="42" xfId="0" applyNumberFormat="1" applyFont="1" applyFill="1" applyBorder="1" applyAlignment="1" applyProtection="1">
      <alignment horizontal="distributed" vertical="center"/>
      <protection/>
    </xf>
    <xf numFmtId="37" fontId="3" fillId="0" borderId="43" xfId="0" applyNumberFormat="1" applyFont="1" applyFill="1" applyBorder="1" applyAlignment="1" applyProtection="1">
      <alignment horizontal="distributed" vertical="center"/>
      <protection/>
    </xf>
    <xf numFmtId="37" fontId="3" fillId="0" borderId="4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37" fontId="3" fillId="0" borderId="50" xfId="0" applyNumberFormat="1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>
      <alignment horizontal="center" vertical="center"/>
    </xf>
    <xf numFmtId="37" fontId="3" fillId="0" borderId="50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>
      <alignment horizontal="center" vertical="center" wrapText="1"/>
    </xf>
    <xf numFmtId="37" fontId="3" fillId="0" borderId="51" xfId="0" applyNumberFormat="1" applyFont="1" applyFill="1" applyBorder="1" applyAlignment="1" applyProtection="1">
      <alignment horizontal="center" vertical="center"/>
      <protection/>
    </xf>
    <xf numFmtId="37" fontId="3" fillId="0" borderId="12" xfId="0" applyNumberFormat="1" applyFont="1" applyFill="1" applyBorder="1" applyAlignment="1" applyProtection="1">
      <alignment horizontal="center" vertical="center"/>
      <protection/>
    </xf>
    <xf numFmtId="37" fontId="3" fillId="0" borderId="10" xfId="0" applyNumberFormat="1" applyFont="1" applyFill="1" applyBorder="1" applyAlignment="1" applyProtection="1">
      <alignment horizontal="center" vertical="center"/>
      <protection/>
    </xf>
    <xf numFmtId="37" fontId="3" fillId="0" borderId="23" xfId="0" applyNumberFormat="1" applyFont="1" applyFill="1" applyBorder="1" applyAlignment="1" applyProtection="1">
      <alignment horizontal="center" vertical="center"/>
      <protection/>
    </xf>
    <xf numFmtId="37" fontId="3" fillId="0" borderId="24" xfId="0" applyNumberFormat="1" applyFont="1" applyFill="1" applyBorder="1" applyAlignment="1" applyProtection="1">
      <alignment horizontal="center" vertical="center"/>
      <protection/>
    </xf>
    <xf numFmtId="37" fontId="3" fillId="0" borderId="52" xfId="0" applyNumberFormat="1" applyFont="1" applyFill="1" applyBorder="1" applyAlignment="1" applyProtection="1">
      <alignment horizontal="center" vertical="center"/>
      <protection/>
    </xf>
    <xf numFmtId="0" fontId="3" fillId="0" borderId="53" xfId="0" applyFont="1" applyFill="1" applyBorder="1" applyAlignment="1">
      <alignment horizontal="center" vertical="distributed" textRotation="255"/>
    </xf>
    <xf numFmtId="0" fontId="3" fillId="0" borderId="26" xfId="0" applyFont="1" applyFill="1" applyBorder="1" applyAlignment="1">
      <alignment horizontal="center" vertical="distributed" textRotation="255"/>
    </xf>
    <xf numFmtId="37" fontId="3" fillId="0" borderId="54" xfId="0" applyNumberFormat="1" applyFont="1" applyFill="1" applyBorder="1" applyAlignment="1" applyProtection="1">
      <alignment horizontal="center" vertical="distributed" textRotation="255"/>
      <protection/>
    </xf>
    <xf numFmtId="0" fontId="3" fillId="0" borderId="38" xfId="0" applyFont="1" applyFill="1" applyBorder="1" applyAlignment="1">
      <alignment horizontal="center" vertical="distributed" textRotation="255"/>
    </xf>
    <xf numFmtId="0" fontId="3" fillId="0" borderId="55" xfId="0" applyFont="1" applyFill="1" applyBorder="1" applyAlignment="1">
      <alignment horizontal="center" vertical="distributed" textRotation="255"/>
    </xf>
    <xf numFmtId="37" fontId="9" fillId="0" borderId="18" xfId="0" applyNumberFormat="1" applyFont="1" applyFill="1" applyBorder="1" applyAlignment="1" applyProtection="1">
      <alignment horizontal="center" vertical="center"/>
      <protection/>
    </xf>
    <xf numFmtId="37" fontId="9" fillId="0" borderId="44" xfId="0" applyNumberFormat="1" applyFont="1" applyFill="1" applyBorder="1" applyAlignment="1" applyProtection="1">
      <alignment horizontal="center" vertical="center"/>
      <protection/>
    </xf>
    <xf numFmtId="37" fontId="3" fillId="0" borderId="0" xfId="0" applyNumberFormat="1" applyFont="1" applyFill="1" applyBorder="1" applyAlignment="1" applyProtection="1">
      <alignment horizontal="distributed" vertical="center"/>
      <protection/>
    </xf>
    <xf numFmtId="37" fontId="3" fillId="0" borderId="13" xfId="0" applyNumberFormat="1" applyFont="1" applyFill="1" applyBorder="1" applyAlignment="1" applyProtection="1">
      <alignment horizontal="distributed" vertical="center"/>
      <protection/>
    </xf>
    <xf numFmtId="37" fontId="3" fillId="0" borderId="11" xfId="0" applyNumberFormat="1" applyFont="1" applyFill="1" applyBorder="1" applyAlignment="1" applyProtection="1">
      <alignment horizontal="distributed" vertical="center"/>
      <protection/>
    </xf>
    <xf numFmtId="37" fontId="3" fillId="0" borderId="50" xfId="0" applyNumberFormat="1" applyFont="1" applyFill="1" applyBorder="1" applyAlignment="1" applyProtection="1">
      <alignment horizontal="distributed" vertical="center" textRotation="255"/>
      <protection/>
    </xf>
    <xf numFmtId="37" fontId="3" fillId="0" borderId="26" xfId="0" applyNumberFormat="1" applyFont="1" applyFill="1" applyBorder="1" applyAlignment="1" applyProtection="1">
      <alignment horizontal="distributed" vertical="center" textRotation="255"/>
      <protection/>
    </xf>
    <xf numFmtId="37" fontId="3" fillId="0" borderId="50" xfId="0" applyNumberFormat="1" applyFont="1" applyFill="1" applyBorder="1" applyAlignment="1" applyProtection="1">
      <alignment horizontal="center" vertical="center" textRotation="255" wrapText="1"/>
      <protection/>
    </xf>
    <xf numFmtId="37" fontId="3" fillId="0" borderId="26" xfId="0" applyNumberFormat="1" applyFont="1" applyFill="1" applyBorder="1" applyAlignment="1" applyProtection="1">
      <alignment horizontal="center" vertical="center" textRotation="255" wrapText="1"/>
      <protection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center" vertical="center" textRotation="255"/>
    </xf>
    <xf numFmtId="37" fontId="3" fillId="0" borderId="54" xfId="0" applyNumberFormat="1" applyFont="1" applyFill="1" applyBorder="1" applyAlignment="1" applyProtection="1">
      <alignment horizontal="distributed" vertical="center"/>
      <protection/>
    </xf>
    <xf numFmtId="0" fontId="3" fillId="0" borderId="38" xfId="0" applyFont="1" applyFill="1" applyBorder="1" applyAlignment="1">
      <alignment horizontal="distributed" vertical="center"/>
    </xf>
    <xf numFmtId="0" fontId="3" fillId="0" borderId="55" xfId="0" applyFont="1" applyFill="1" applyBorder="1" applyAlignment="1">
      <alignment horizontal="distributed" vertical="center"/>
    </xf>
    <xf numFmtId="37" fontId="3" fillId="0" borderId="45" xfId="0" applyNumberFormat="1" applyFont="1" applyFill="1" applyBorder="1" applyAlignment="1" applyProtection="1">
      <alignment horizontal="distributed" vertical="center"/>
      <protection/>
    </xf>
    <xf numFmtId="37" fontId="3" fillId="0" borderId="56" xfId="0" applyNumberFormat="1" applyFont="1" applyFill="1" applyBorder="1" applyAlignment="1" applyProtection="1">
      <alignment horizontal="center" vertical="center"/>
      <protection/>
    </xf>
    <xf numFmtId="0" fontId="3" fillId="0" borderId="53" xfId="0" applyFont="1" applyFill="1" applyBorder="1" applyAlignment="1">
      <alignment horizontal="center" vertical="center"/>
    </xf>
    <xf numFmtId="37" fontId="3" fillId="0" borderId="16" xfId="0" applyNumberFormat="1" applyFont="1" applyFill="1" applyBorder="1" applyAlignment="1" applyProtection="1">
      <alignment horizontal="distributed" vertical="center"/>
      <protection/>
    </xf>
    <xf numFmtId="37" fontId="3" fillId="0" borderId="14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horizontal="center" vertical="center" textRotation="255"/>
    </xf>
    <xf numFmtId="37" fontId="3" fillId="0" borderId="26" xfId="0" applyNumberFormat="1" applyFont="1" applyFill="1" applyBorder="1" applyAlignment="1" applyProtection="1">
      <alignment horizontal="center" vertical="center" wrapText="1"/>
      <protection/>
    </xf>
    <xf numFmtId="37" fontId="2" fillId="0" borderId="50" xfId="0" applyNumberFormat="1" applyFont="1" applyFill="1" applyBorder="1" applyAlignment="1" applyProtection="1">
      <alignment horizontal="center" vertical="center" wrapText="1"/>
      <protection/>
    </xf>
    <xf numFmtId="37" fontId="2" fillId="0" borderId="26" xfId="0" applyNumberFormat="1" applyFont="1" applyFill="1" applyBorder="1" applyAlignment="1" applyProtection="1">
      <alignment horizontal="center" vertical="center" wrapText="1"/>
      <protection/>
    </xf>
    <xf numFmtId="37" fontId="2" fillId="0" borderId="48" xfId="0" applyNumberFormat="1" applyFont="1" applyFill="1" applyBorder="1" applyAlignment="1" applyProtection="1">
      <alignment horizontal="center" vertical="center" wrapText="1"/>
      <protection/>
    </xf>
    <xf numFmtId="0" fontId="2" fillId="0" borderId="4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26</xdr:row>
      <xdr:rowOff>76200</xdr:rowOff>
    </xdr:from>
    <xdr:to>
      <xdr:col>1</xdr:col>
      <xdr:colOff>257175</xdr:colOff>
      <xdr:row>28</xdr:row>
      <xdr:rowOff>200025</xdr:rowOff>
    </xdr:to>
    <xdr:sp>
      <xdr:nvSpPr>
        <xdr:cNvPr id="1" name="AutoShape 2"/>
        <xdr:cNvSpPr>
          <a:spLocks/>
        </xdr:cNvSpPr>
      </xdr:nvSpPr>
      <xdr:spPr>
        <a:xfrm>
          <a:off x="552450" y="6962775"/>
          <a:ext cx="133350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30</xdr:row>
      <xdr:rowOff>66675</xdr:rowOff>
    </xdr:from>
    <xdr:to>
      <xdr:col>1</xdr:col>
      <xdr:colOff>276225</xdr:colOff>
      <xdr:row>32</xdr:row>
      <xdr:rowOff>219075</xdr:rowOff>
    </xdr:to>
    <xdr:sp>
      <xdr:nvSpPr>
        <xdr:cNvPr id="2" name="AutoShape 4"/>
        <xdr:cNvSpPr>
          <a:spLocks/>
        </xdr:cNvSpPr>
      </xdr:nvSpPr>
      <xdr:spPr>
        <a:xfrm>
          <a:off x="581025" y="8020050"/>
          <a:ext cx="123825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34</xdr:row>
      <xdr:rowOff>76200</xdr:rowOff>
    </xdr:from>
    <xdr:to>
      <xdr:col>1</xdr:col>
      <xdr:colOff>276225</xdr:colOff>
      <xdr:row>36</xdr:row>
      <xdr:rowOff>228600</xdr:rowOff>
    </xdr:to>
    <xdr:sp>
      <xdr:nvSpPr>
        <xdr:cNvPr id="3" name="AutoShape 5"/>
        <xdr:cNvSpPr>
          <a:spLocks/>
        </xdr:cNvSpPr>
      </xdr:nvSpPr>
      <xdr:spPr>
        <a:xfrm>
          <a:off x="581025" y="9096375"/>
          <a:ext cx="123825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38</xdr:row>
      <xdr:rowOff>85725</xdr:rowOff>
    </xdr:from>
    <xdr:to>
      <xdr:col>1</xdr:col>
      <xdr:colOff>247650</xdr:colOff>
      <xdr:row>40</xdr:row>
      <xdr:rowOff>238125</xdr:rowOff>
    </xdr:to>
    <xdr:sp>
      <xdr:nvSpPr>
        <xdr:cNvPr id="4" name="AutoShape 6"/>
        <xdr:cNvSpPr>
          <a:spLocks/>
        </xdr:cNvSpPr>
      </xdr:nvSpPr>
      <xdr:spPr>
        <a:xfrm>
          <a:off x="552450" y="10172700"/>
          <a:ext cx="123825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42</xdr:row>
      <xdr:rowOff>57150</xdr:rowOff>
    </xdr:from>
    <xdr:to>
      <xdr:col>1</xdr:col>
      <xdr:colOff>257175</xdr:colOff>
      <xdr:row>44</xdr:row>
      <xdr:rowOff>209550</xdr:rowOff>
    </xdr:to>
    <xdr:sp>
      <xdr:nvSpPr>
        <xdr:cNvPr id="5" name="AutoShape 7"/>
        <xdr:cNvSpPr>
          <a:spLocks/>
        </xdr:cNvSpPr>
      </xdr:nvSpPr>
      <xdr:spPr>
        <a:xfrm>
          <a:off x="561975" y="11210925"/>
          <a:ext cx="123825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11</xdr:row>
      <xdr:rowOff>57150</xdr:rowOff>
    </xdr:from>
    <xdr:to>
      <xdr:col>1</xdr:col>
      <xdr:colOff>209550</xdr:colOff>
      <xdr:row>17</xdr:row>
      <xdr:rowOff>161925</xdr:rowOff>
    </xdr:to>
    <xdr:sp>
      <xdr:nvSpPr>
        <xdr:cNvPr id="1" name="AutoShape 2"/>
        <xdr:cNvSpPr>
          <a:spLocks/>
        </xdr:cNvSpPr>
      </xdr:nvSpPr>
      <xdr:spPr>
        <a:xfrm>
          <a:off x="333375" y="2990850"/>
          <a:ext cx="123825" cy="1647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19</xdr:row>
      <xdr:rowOff>28575</xdr:rowOff>
    </xdr:from>
    <xdr:to>
      <xdr:col>1</xdr:col>
      <xdr:colOff>228600</xdr:colOff>
      <xdr:row>21</xdr:row>
      <xdr:rowOff>161925</xdr:rowOff>
    </xdr:to>
    <xdr:sp>
      <xdr:nvSpPr>
        <xdr:cNvPr id="2" name="AutoShape 3"/>
        <xdr:cNvSpPr>
          <a:spLocks/>
        </xdr:cNvSpPr>
      </xdr:nvSpPr>
      <xdr:spPr>
        <a:xfrm>
          <a:off x="333375" y="5019675"/>
          <a:ext cx="142875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8"/>
  <sheetViews>
    <sheetView zoomScaleSheetLayoutView="75" zoomScalePageLayoutView="0" workbookViewId="0" topLeftCell="R1">
      <selection activeCell="AB10" sqref="AB10:AC10"/>
    </sheetView>
  </sheetViews>
  <sheetFormatPr defaultColWidth="9.00390625" defaultRowHeight="13.5"/>
  <cols>
    <col min="1" max="3" width="4.25390625" style="54" customWidth="1"/>
    <col min="4" max="27" width="5.625" style="54" customWidth="1"/>
    <col min="28" max="28" width="5.625" style="53" customWidth="1"/>
    <col min="29" max="52" width="5.625" style="54" customWidth="1"/>
    <col min="53" max="16384" width="9.00390625" style="54" customWidth="1"/>
  </cols>
  <sheetData>
    <row r="1" spans="1:52" ht="20.25" customHeight="1">
      <c r="A1" s="25" t="s">
        <v>25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26" t="s">
        <v>26</v>
      </c>
    </row>
    <row r="2" spans="1:52" ht="20.25" customHeight="1">
      <c r="A2" s="25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26"/>
    </row>
    <row r="3" spans="1:52" ht="20.25" customHeight="1">
      <c r="A3" s="179" t="s">
        <v>268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</row>
    <row r="4" spans="1:52" ht="20.2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C4" s="55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</row>
    <row r="5" spans="1:52" ht="18" customHeight="1">
      <c r="A5" s="178" t="s">
        <v>322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53"/>
      <c r="AX5" s="53"/>
      <c r="AY5" s="53"/>
      <c r="AZ5" s="53"/>
    </row>
    <row r="6" spans="1:52" ht="20.25" customHeight="1" thickBo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7"/>
      <c r="AA6" s="57"/>
      <c r="AB6" s="57"/>
      <c r="AC6" s="58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</row>
    <row r="7" spans="1:52" ht="20.25" customHeight="1">
      <c r="A7" s="145" t="s">
        <v>275</v>
      </c>
      <c r="B7" s="145"/>
      <c r="C7" s="119"/>
      <c r="D7" s="146" t="s">
        <v>274</v>
      </c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8"/>
      <c r="R7" s="146" t="s">
        <v>289</v>
      </c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57"/>
      <c r="AX7" s="57"/>
      <c r="AY7" s="57"/>
      <c r="AZ7" s="53"/>
    </row>
    <row r="8" spans="1:52" ht="20.25" customHeight="1">
      <c r="A8" s="145"/>
      <c r="B8" s="145"/>
      <c r="C8" s="119"/>
      <c r="D8" s="116" t="s">
        <v>1</v>
      </c>
      <c r="E8" s="117"/>
      <c r="F8" s="116" t="s">
        <v>6</v>
      </c>
      <c r="G8" s="117"/>
      <c r="H8" s="116" t="s">
        <v>3</v>
      </c>
      <c r="I8" s="117"/>
      <c r="J8" s="149" t="s">
        <v>278</v>
      </c>
      <c r="K8" s="150"/>
      <c r="L8" s="150"/>
      <c r="M8" s="150"/>
      <c r="N8" s="150"/>
      <c r="O8" s="150"/>
      <c r="P8" s="150"/>
      <c r="Q8" s="151"/>
      <c r="R8" s="116" t="s">
        <v>5</v>
      </c>
      <c r="S8" s="126"/>
      <c r="T8" s="117"/>
      <c r="U8" s="116" t="s">
        <v>287</v>
      </c>
      <c r="V8" s="126"/>
      <c r="W8" s="117"/>
      <c r="X8" s="116" t="s">
        <v>3</v>
      </c>
      <c r="Y8" s="117"/>
      <c r="Z8" s="128" t="s">
        <v>288</v>
      </c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0"/>
      <c r="AW8" s="57"/>
      <c r="AX8" s="53"/>
      <c r="AY8" s="53"/>
      <c r="AZ8" s="53"/>
    </row>
    <row r="9" spans="1:52" ht="29.25" customHeight="1">
      <c r="A9" s="124"/>
      <c r="B9" s="124"/>
      <c r="C9" s="141"/>
      <c r="D9" s="123"/>
      <c r="E9" s="141"/>
      <c r="F9" s="123"/>
      <c r="G9" s="141"/>
      <c r="H9" s="123"/>
      <c r="I9" s="141"/>
      <c r="J9" s="135" t="s">
        <v>276</v>
      </c>
      <c r="K9" s="135"/>
      <c r="L9" s="135" t="s">
        <v>277</v>
      </c>
      <c r="M9" s="135"/>
      <c r="N9" s="135" t="s">
        <v>188</v>
      </c>
      <c r="O9" s="135"/>
      <c r="P9" s="135" t="s">
        <v>269</v>
      </c>
      <c r="Q9" s="135"/>
      <c r="R9" s="123"/>
      <c r="S9" s="124"/>
      <c r="T9" s="141"/>
      <c r="U9" s="123"/>
      <c r="V9" s="124"/>
      <c r="W9" s="141"/>
      <c r="X9" s="123"/>
      <c r="Y9" s="141"/>
      <c r="Z9" s="137" t="s">
        <v>276</v>
      </c>
      <c r="AA9" s="135"/>
      <c r="AB9" s="138" t="s">
        <v>187</v>
      </c>
      <c r="AC9" s="139"/>
      <c r="AD9" s="135" t="s">
        <v>277</v>
      </c>
      <c r="AE9" s="135"/>
      <c r="AF9" s="140" t="s">
        <v>207</v>
      </c>
      <c r="AG9" s="140"/>
      <c r="AH9" s="135" t="s">
        <v>283</v>
      </c>
      <c r="AI9" s="135"/>
      <c r="AJ9" s="135" t="s">
        <v>284</v>
      </c>
      <c r="AK9" s="135"/>
      <c r="AL9" s="135" t="s">
        <v>15</v>
      </c>
      <c r="AM9" s="135"/>
      <c r="AN9" s="135" t="s">
        <v>17</v>
      </c>
      <c r="AO9" s="135"/>
      <c r="AP9" s="135" t="s">
        <v>16</v>
      </c>
      <c r="AQ9" s="135"/>
      <c r="AR9" s="135" t="s">
        <v>285</v>
      </c>
      <c r="AS9" s="135"/>
      <c r="AT9" s="125" t="s">
        <v>286</v>
      </c>
      <c r="AU9" s="136"/>
      <c r="AV9" s="136"/>
      <c r="AW9" s="57"/>
      <c r="AX9" s="53"/>
      <c r="AY9" s="53"/>
      <c r="AZ9" s="53"/>
    </row>
    <row r="10" spans="1:52" ht="20.25" customHeight="1">
      <c r="A10" s="126" t="s">
        <v>253</v>
      </c>
      <c r="B10" s="126"/>
      <c r="C10" s="117"/>
      <c r="D10" s="144">
        <v>345</v>
      </c>
      <c r="E10" s="100"/>
      <c r="F10" s="100">
        <v>292</v>
      </c>
      <c r="G10" s="100"/>
      <c r="H10" s="100">
        <v>256</v>
      </c>
      <c r="I10" s="100"/>
      <c r="J10" s="100">
        <v>3</v>
      </c>
      <c r="K10" s="100"/>
      <c r="L10" s="100">
        <v>201</v>
      </c>
      <c r="M10" s="100"/>
      <c r="N10" s="100">
        <v>30</v>
      </c>
      <c r="O10" s="100"/>
      <c r="P10" s="100">
        <v>111</v>
      </c>
      <c r="Q10" s="100"/>
      <c r="R10" s="100">
        <v>4086</v>
      </c>
      <c r="S10" s="100"/>
      <c r="T10" s="100"/>
      <c r="U10" s="100">
        <v>4232</v>
      </c>
      <c r="V10" s="100"/>
      <c r="W10" s="100"/>
      <c r="X10" s="100">
        <v>1788</v>
      </c>
      <c r="Y10" s="100"/>
      <c r="Z10" s="100">
        <v>731</v>
      </c>
      <c r="AA10" s="100"/>
      <c r="AB10" s="100">
        <v>259</v>
      </c>
      <c r="AC10" s="100"/>
      <c r="AD10" s="100">
        <v>23</v>
      </c>
      <c r="AE10" s="100"/>
      <c r="AF10" s="100">
        <v>4</v>
      </c>
      <c r="AG10" s="100"/>
      <c r="AH10" s="100">
        <v>1</v>
      </c>
      <c r="AI10" s="100"/>
      <c r="AJ10" s="100">
        <v>3</v>
      </c>
      <c r="AK10" s="100"/>
      <c r="AL10" s="100">
        <v>4</v>
      </c>
      <c r="AM10" s="100"/>
      <c r="AN10" s="100">
        <v>22</v>
      </c>
      <c r="AO10" s="100"/>
      <c r="AP10" s="100">
        <v>1</v>
      </c>
      <c r="AQ10" s="100"/>
      <c r="AR10" s="100">
        <v>436</v>
      </c>
      <c r="AS10" s="100"/>
      <c r="AT10" s="100">
        <v>439</v>
      </c>
      <c r="AU10" s="100"/>
      <c r="AV10" s="100"/>
      <c r="AW10" s="53"/>
      <c r="AX10" s="53"/>
      <c r="AY10" s="53"/>
      <c r="AZ10" s="53"/>
    </row>
    <row r="11" spans="1:52" ht="20.25" customHeight="1">
      <c r="A11" s="145" t="s">
        <v>270</v>
      </c>
      <c r="B11" s="145"/>
      <c r="C11" s="119"/>
      <c r="D11" s="143">
        <v>345</v>
      </c>
      <c r="E11" s="101"/>
      <c r="F11" s="101">
        <v>373</v>
      </c>
      <c r="G11" s="101"/>
      <c r="H11" s="101">
        <v>228</v>
      </c>
      <c r="I11" s="101"/>
      <c r="J11" s="101">
        <v>1</v>
      </c>
      <c r="K11" s="101"/>
      <c r="L11" s="101">
        <v>172</v>
      </c>
      <c r="M11" s="101"/>
      <c r="N11" s="101">
        <v>38</v>
      </c>
      <c r="O11" s="101"/>
      <c r="P11" s="101">
        <v>134</v>
      </c>
      <c r="Q11" s="101"/>
      <c r="R11" s="101">
        <v>4621</v>
      </c>
      <c r="S11" s="101"/>
      <c r="T11" s="101"/>
      <c r="U11" s="101">
        <v>4402</v>
      </c>
      <c r="V11" s="101"/>
      <c r="W11" s="101"/>
      <c r="X11" s="101">
        <v>2007</v>
      </c>
      <c r="Y11" s="101"/>
      <c r="Z11" s="101">
        <v>741</v>
      </c>
      <c r="AA11" s="101"/>
      <c r="AB11" s="101">
        <v>257</v>
      </c>
      <c r="AC11" s="101"/>
      <c r="AD11" s="101">
        <v>17</v>
      </c>
      <c r="AE11" s="101"/>
      <c r="AF11" s="101">
        <v>4</v>
      </c>
      <c r="AG11" s="101"/>
      <c r="AH11" s="101" t="s">
        <v>254</v>
      </c>
      <c r="AI11" s="101"/>
      <c r="AJ11" s="101" t="s">
        <v>254</v>
      </c>
      <c r="AK11" s="101"/>
      <c r="AL11" s="101">
        <v>3</v>
      </c>
      <c r="AM11" s="101"/>
      <c r="AN11" s="101">
        <v>22</v>
      </c>
      <c r="AO11" s="101"/>
      <c r="AP11" s="101" t="s">
        <v>254</v>
      </c>
      <c r="AQ11" s="101"/>
      <c r="AR11" s="101">
        <v>447</v>
      </c>
      <c r="AS11" s="101"/>
      <c r="AT11" s="101">
        <v>441</v>
      </c>
      <c r="AU11" s="101"/>
      <c r="AV11" s="101"/>
      <c r="AW11" s="53"/>
      <c r="AX11" s="53"/>
      <c r="AY11" s="53"/>
      <c r="AZ11" s="53"/>
    </row>
    <row r="12" spans="1:52" ht="20.25" customHeight="1">
      <c r="A12" s="145" t="s">
        <v>271</v>
      </c>
      <c r="B12" s="145"/>
      <c r="C12" s="119"/>
      <c r="D12" s="143">
        <v>381</v>
      </c>
      <c r="E12" s="101"/>
      <c r="F12" s="101">
        <v>353</v>
      </c>
      <c r="G12" s="101"/>
      <c r="H12" s="101">
        <v>256</v>
      </c>
      <c r="I12" s="101"/>
      <c r="J12" s="101" t="s">
        <v>254</v>
      </c>
      <c r="K12" s="101"/>
      <c r="L12" s="101">
        <v>203</v>
      </c>
      <c r="M12" s="101"/>
      <c r="N12" s="101">
        <v>34</v>
      </c>
      <c r="O12" s="101"/>
      <c r="P12" s="101">
        <v>144</v>
      </c>
      <c r="Q12" s="101"/>
      <c r="R12" s="101">
        <v>5027</v>
      </c>
      <c r="S12" s="101"/>
      <c r="T12" s="101"/>
      <c r="U12" s="101">
        <v>4919</v>
      </c>
      <c r="V12" s="101"/>
      <c r="W12" s="101"/>
      <c r="X12" s="101">
        <v>2109</v>
      </c>
      <c r="Y12" s="101"/>
      <c r="Z12" s="101">
        <v>820</v>
      </c>
      <c r="AA12" s="101"/>
      <c r="AB12" s="101">
        <v>307</v>
      </c>
      <c r="AC12" s="101"/>
      <c r="AD12" s="101">
        <v>22</v>
      </c>
      <c r="AE12" s="101"/>
      <c r="AF12" s="101">
        <v>1</v>
      </c>
      <c r="AG12" s="101"/>
      <c r="AH12" s="101">
        <v>1</v>
      </c>
      <c r="AI12" s="101"/>
      <c r="AJ12" s="101" t="s">
        <v>254</v>
      </c>
      <c r="AK12" s="101"/>
      <c r="AL12" s="101" t="s">
        <v>254</v>
      </c>
      <c r="AM12" s="101"/>
      <c r="AN12" s="101">
        <v>18</v>
      </c>
      <c r="AO12" s="101"/>
      <c r="AP12" s="101">
        <v>1</v>
      </c>
      <c r="AQ12" s="101"/>
      <c r="AR12" s="101">
        <v>545</v>
      </c>
      <c r="AS12" s="101"/>
      <c r="AT12" s="101">
        <v>483</v>
      </c>
      <c r="AU12" s="101"/>
      <c r="AV12" s="101"/>
      <c r="AW12" s="53"/>
      <c r="AX12" s="53"/>
      <c r="AY12" s="53"/>
      <c r="AZ12" s="53"/>
    </row>
    <row r="13" spans="1:52" ht="20.25" customHeight="1">
      <c r="A13" s="145" t="s">
        <v>272</v>
      </c>
      <c r="B13" s="145"/>
      <c r="C13" s="119"/>
      <c r="D13" s="143">
        <v>428</v>
      </c>
      <c r="E13" s="101"/>
      <c r="F13" s="101">
        <v>426</v>
      </c>
      <c r="G13" s="101"/>
      <c r="H13" s="101">
        <v>258</v>
      </c>
      <c r="I13" s="101"/>
      <c r="J13" s="101" t="s">
        <v>254</v>
      </c>
      <c r="K13" s="101"/>
      <c r="L13" s="101">
        <v>242</v>
      </c>
      <c r="M13" s="101"/>
      <c r="N13" s="101">
        <v>33</v>
      </c>
      <c r="O13" s="101"/>
      <c r="P13" s="101">
        <v>153</v>
      </c>
      <c r="Q13" s="101"/>
      <c r="R13" s="101">
        <v>5505</v>
      </c>
      <c r="S13" s="101"/>
      <c r="T13" s="101"/>
      <c r="U13" s="101">
        <v>5307</v>
      </c>
      <c r="V13" s="101"/>
      <c r="W13" s="101"/>
      <c r="X13" s="101">
        <v>2315</v>
      </c>
      <c r="Y13" s="101"/>
      <c r="Z13" s="101">
        <v>914</v>
      </c>
      <c r="AA13" s="101"/>
      <c r="AB13" s="101">
        <v>279</v>
      </c>
      <c r="AC13" s="101"/>
      <c r="AD13" s="101">
        <v>19</v>
      </c>
      <c r="AE13" s="101"/>
      <c r="AF13" s="101">
        <v>7</v>
      </c>
      <c r="AG13" s="101"/>
      <c r="AH13" s="101" t="s">
        <v>254</v>
      </c>
      <c r="AI13" s="101"/>
      <c r="AJ13" s="101">
        <v>2</v>
      </c>
      <c r="AK13" s="101"/>
      <c r="AL13" s="101">
        <v>3</v>
      </c>
      <c r="AM13" s="101"/>
      <c r="AN13" s="101">
        <v>17</v>
      </c>
      <c r="AO13" s="101"/>
      <c r="AP13" s="101" t="s">
        <v>254</v>
      </c>
      <c r="AQ13" s="101"/>
      <c r="AR13" s="101">
        <v>508</v>
      </c>
      <c r="AS13" s="101"/>
      <c r="AT13" s="101">
        <v>542</v>
      </c>
      <c r="AU13" s="101"/>
      <c r="AV13" s="101"/>
      <c r="AW13" s="53"/>
      <c r="AX13" s="53"/>
      <c r="AY13" s="53"/>
      <c r="AZ13" s="53"/>
    </row>
    <row r="14" spans="1:52" ht="20.25" customHeight="1">
      <c r="A14" s="152" t="s">
        <v>273</v>
      </c>
      <c r="B14" s="152"/>
      <c r="C14" s="153"/>
      <c r="D14" s="142">
        <v>374</v>
      </c>
      <c r="E14" s="99"/>
      <c r="F14" s="99">
        <v>387</v>
      </c>
      <c r="G14" s="99"/>
      <c r="H14" s="99">
        <v>245</v>
      </c>
      <c r="I14" s="99"/>
      <c r="J14" s="99" t="s">
        <v>254</v>
      </c>
      <c r="K14" s="99"/>
      <c r="L14" s="99">
        <v>206</v>
      </c>
      <c r="M14" s="99"/>
      <c r="N14" s="99">
        <v>46</v>
      </c>
      <c r="O14" s="99"/>
      <c r="P14" s="99">
        <v>122</v>
      </c>
      <c r="Q14" s="99"/>
      <c r="R14" s="99">
        <v>5364</v>
      </c>
      <c r="S14" s="99"/>
      <c r="T14" s="99"/>
      <c r="U14" s="99">
        <v>5124</v>
      </c>
      <c r="V14" s="99"/>
      <c r="W14" s="99"/>
      <c r="X14" s="99">
        <v>2555</v>
      </c>
      <c r="Y14" s="99"/>
      <c r="Z14" s="99">
        <v>862</v>
      </c>
      <c r="AA14" s="99"/>
      <c r="AB14" s="99">
        <v>199</v>
      </c>
      <c r="AC14" s="99"/>
      <c r="AD14" s="99">
        <v>20</v>
      </c>
      <c r="AE14" s="99"/>
      <c r="AF14" s="99">
        <v>3</v>
      </c>
      <c r="AG14" s="99"/>
      <c r="AH14" s="99" t="s">
        <v>254</v>
      </c>
      <c r="AI14" s="99"/>
      <c r="AJ14" s="99" t="s">
        <v>254</v>
      </c>
      <c r="AK14" s="99"/>
      <c r="AL14" s="99">
        <v>2</v>
      </c>
      <c r="AM14" s="99"/>
      <c r="AN14" s="99">
        <v>24</v>
      </c>
      <c r="AO14" s="99"/>
      <c r="AP14" s="99" t="s">
        <v>254</v>
      </c>
      <c r="AQ14" s="99"/>
      <c r="AR14" s="99">
        <v>417</v>
      </c>
      <c r="AS14" s="99"/>
      <c r="AT14" s="99">
        <v>546</v>
      </c>
      <c r="AU14" s="99"/>
      <c r="AV14" s="99"/>
      <c r="AW14" s="60"/>
      <c r="AX14" s="53"/>
      <c r="AY14" s="53"/>
      <c r="AZ14" s="53"/>
    </row>
    <row r="15" spans="1:52" ht="20.25" customHeight="1">
      <c r="A15" s="61"/>
      <c r="B15" s="33"/>
      <c r="C15" s="3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C15" s="55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</row>
    <row r="16" spans="1:52" ht="20.25" customHeight="1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C16" s="55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</row>
    <row r="17" spans="1:52" ht="20.25" customHeight="1">
      <c r="A17" s="33"/>
      <c r="B17" s="33"/>
      <c r="C17" s="3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C17" s="55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</row>
    <row r="18" spans="1:52" ht="18" customHeight="1">
      <c r="A18" s="178" t="s">
        <v>321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53"/>
    </row>
    <row r="19" spans="1:52" ht="20.25" customHeight="1" thickBo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7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7"/>
    </row>
    <row r="20" spans="1:52" ht="20.25" customHeight="1">
      <c r="A20" s="154" t="s">
        <v>275</v>
      </c>
      <c r="B20" s="154"/>
      <c r="C20" s="155"/>
      <c r="D20" s="156" t="s">
        <v>290</v>
      </c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8"/>
      <c r="T20" s="169" t="s">
        <v>300</v>
      </c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57"/>
    </row>
    <row r="21" spans="1:52" ht="20.25" customHeight="1">
      <c r="A21" s="145"/>
      <c r="B21" s="145"/>
      <c r="C21" s="119"/>
      <c r="D21" s="122" t="s">
        <v>323</v>
      </c>
      <c r="E21" s="115"/>
      <c r="F21" s="11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16" t="s">
        <v>5</v>
      </c>
      <c r="U21" s="126"/>
      <c r="V21" s="126"/>
      <c r="W21" s="117"/>
      <c r="X21" s="116" t="s">
        <v>291</v>
      </c>
      <c r="Y21" s="126"/>
      <c r="Z21" s="126"/>
      <c r="AA21" s="126"/>
      <c r="AB21" s="57"/>
      <c r="AC21" s="128" t="s">
        <v>292</v>
      </c>
      <c r="AD21" s="129"/>
      <c r="AE21" s="129"/>
      <c r="AF21" s="129" t="s">
        <v>278</v>
      </c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0"/>
      <c r="AZ21" s="57"/>
    </row>
    <row r="22" spans="1:52" ht="20.25" customHeight="1">
      <c r="A22" s="145"/>
      <c r="B22" s="145"/>
      <c r="C22" s="119"/>
      <c r="D22" s="159" t="s">
        <v>208</v>
      </c>
      <c r="E22" s="160"/>
      <c r="F22" s="161"/>
      <c r="G22" s="116" t="s">
        <v>11</v>
      </c>
      <c r="H22" s="117"/>
      <c r="I22" s="116" t="s">
        <v>12</v>
      </c>
      <c r="J22" s="117"/>
      <c r="K22" s="105" t="s">
        <v>189</v>
      </c>
      <c r="L22" s="105"/>
      <c r="M22" s="116" t="s">
        <v>13</v>
      </c>
      <c r="N22" s="117"/>
      <c r="O22" s="116" t="s">
        <v>14</v>
      </c>
      <c r="P22" s="117"/>
      <c r="Q22" s="105" t="s">
        <v>24</v>
      </c>
      <c r="R22" s="105"/>
      <c r="S22" s="105"/>
      <c r="T22" s="118"/>
      <c r="U22" s="145"/>
      <c r="V22" s="145"/>
      <c r="W22" s="119"/>
      <c r="X22" s="118"/>
      <c r="Y22" s="145"/>
      <c r="Z22" s="145"/>
      <c r="AA22" s="145"/>
      <c r="AB22" s="57"/>
      <c r="AC22" s="128"/>
      <c r="AD22" s="129"/>
      <c r="AE22" s="129"/>
      <c r="AF22" s="102" t="s">
        <v>190</v>
      </c>
      <c r="AG22" s="102"/>
      <c r="AH22" s="131" t="s">
        <v>293</v>
      </c>
      <c r="AI22" s="132"/>
      <c r="AJ22" s="102" t="s">
        <v>294</v>
      </c>
      <c r="AK22" s="102"/>
      <c r="AL22" s="102" t="s">
        <v>296</v>
      </c>
      <c r="AM22" s="102"/>
      <c r="AN22" s="102" t="s">
        <v>297</v>
      </c>
      <c r="AO22" s="102"/>
      <c r="AP22" s="102" t="s">
        <v>191</v>
      </c>
      <c r="AQ22" s="102"/>
      <c r="AR22" s="131" t="s">
        <v>295</v>
      </c>
      <c r="AS22" s="132"/>
      <c r="AT22" s="102" t="s">
        <v>298</v>
      </c>
      <c r="AU22" s="102"/>
      <c r="AV22" s="102" t="s">
        <v>299</v>
      </c>
      <c r="AW22" s="102"/>
      <c r="AX22" s="102" t="s">
        <v>269</v>
      </c>
      <c r="AY22" s="127"/>
      <c r="AZ22" s="57"/>
    </row>
    <row r="23" spans="1:52" ht="20.25" customHeight="1">
      <c r="A23" s="124"/>
      <c r="B23" s="124"/>
      <c r="C23" s="141"/>
      <c r="D23" s="162"/>
      <c r="E23" s="163"/>
      <c r="F23" s="164"/>
      <c r="G23" s="123"/>
      <c r="H23" s="141"/>
      <c r="I23" s="123"/>
      <c r="J23" s="141"/>
      <c r="K23" s="115"/>
      <c r="L23" s="115"/>
      <c r="M23" s="123"/>
      <c r="N23" s="141"/>
      <c r="O23" s="123"/>
      <c r="P23" s="141"/>
      <c r="Q23" s="115"/>
      <c r="R23" s="115"/>
      <c r="S23" s="115"/>
      <c r="T23" s="123"/>
      <c r="U23" s="124"/>
      <c r="V23" s="124"/>
      <c r="W23" s="141"/>
      <c r="X23" s="123"/>
      <c r="Y23" s="124"/>
      <c r="Z23" s="124"/>
      <c r="AA23" s="124"/>
      <c r="AB23" s="57"/>
      <c r="AC23" s="117"/>
      <c r="AD23" s="130"/>
      <c r="AE23" s="130"/>
      <c r="AF23" s="102"/>
      <c r="AG23" s="102"/>
      <c r="AH23" s="133"/>
      <c r="AI23" s="134"/>
      <c r="AJ23" s="102"/>
      <c r="AK23" s="102"/>
      <c r="AL23" s="102"/>
      <c r="AM23" s="102"/>
      <c r="AN23" s="102"/>
      <c r="AO23" s="102"/>
      <c r="AP23" s="102"/>
      <c r="AQ23" s="102"/>
      <c r="AR23" s="133"/>
      <c r="AS23" s="134"/>
      <c r="AT23" s="102"/>
      <c r="AU23" s="102"/>
      <c r="AV23" s="102"/>
      <c r="AW23" s="102"/>
      <c r="AX23" s="102"/>
      <c r="AY23" s="127"/>
      <c r="AZ23" s="57"/>
    </row>
    <row r="24" spans="1:52" ht="20.25" customHeight="1">
      <c r="A24" s="126" t="s">
        <v>253</v>
      </c>
      <c r="B24" s="126"/>
      <c r="C24" s="117"/>
      <c r="D24" s="144">
        <v>148</v>
      </c>
      <c r="E24" s="100"/>
      <c r="F24" s="100"/>
      <c r="G24" s="100">
        <v>15</v>
      </c>
      <c r="H24" s="100"/>
      <c r="I24" s="100">
        <v>2</v>
      </c>
      <c r="J24" s="100"/>
      <c r="K24" s="100">
        <v>3</v>
      </c>
      <c r="L24" s="100"/>
      <c r="M24" s="100">
        <v>495</v>
      </c>
      <c r="N24" s="100"/>
      <c r="O24" s="100">
        <v>6</v>
      </c>
      <c r="P24" s="100"/>
      <c r="Q24" s="100">
        <v>1494</v>
      </c>
      <c r="R24" s="100"/>
      <c r="S24" s="100"/>
      <c r="T24" s="100">
        <v>3786</v>
      </c>
      <c r="U24" s="100"/>
      <c r="V24" s="100"/>
      <c r="W24" s="100"/>
      <c r="X24" s="100">
        <v>3923</v>
      </c>
      <c r="Y24" s="100"/>
      <c r="Z24" s="100"/>
      <c r="AA24" s="100"/>
      <c r="AB24" s="59"/>
      <c r="AC24" s="100">
        <v>455</v>
      </c>
      <c r="AD24" s="100"/>
      <c r="AE24" s="100"/>
      <c r="AF24" s="100">
        <v>329</v>
      </c>
      <c r="AG24" s="100"/>
      <c r="AH24" s="100">
        <v>41</v>
      </c>
      <c r="AI24" s="100"/>
      <c r="AJ24" s="100" t="s">
        <v>254</v>
      </c>
      <c r="AK24" s="100"/>
      <c r="AL24" s="100">
        <v>55</v>
      </c>
      <c r="AM24" s="100"/>
      <c r="AN24" s="100">
        <v>1500</v>
      </c>
      <c r="AO24" s="100"/>
      <c r="AP24" s="100">
        <v>73</v>
      </c>
      <c r="AQ24" s="100"/>
      <c r="AR24" s="100">
        <v>74</v>
      </c>
      <c r="AS24" s="100"/>
      <c r="AT24" s="100">
        <v>104</v>
      </c>
      <c r="AU24" s="100"/>
      <c r="AV24" s="100">
        <v>4</v>
      </c>
      <c r="AW24" s="100"/>
      <c r="AX24" s="100">
        <v>1091</v>
      </c>
      <c r="AY24" s="100"/>
      <c r="AZ24" s="57"/>
    </row>
    <row r="25" spans="1:52" ht="20.25" customHeight="1">
      <c r="A25" s="145" t="s">
        <v>270</v>
      </c>
      <c r="B25" s="145"/>
      <c r="C25" s="119"/>
      <c r="D25" s="143">
        <v>213</v>
      </c>
      <c r="E25" s="101"/>
      <c r="F25" s="101"/>
      <c r="G25" s="101">
        <v>17</v>
      </c>
      <c r="H25" s="101"/>
      <c r="I25" s="101">
        <v>7</v>
      </c>
      <c r="J25" s="101"/>
      <c r="K25" s="101" t="s">
        <v>254</v>
      </c>
      <c r="L25" s="101"/>
      <c r="M25" s="101">
        <v>776</v>
      </c>
      <c r="N25" s="101"/>
      <c r="O25" s="101">
        <v>17</v>
      </c>
      <c r="P25" s="101"/>
      <c r="Q25" s="101">
        <v>1659</v>
      </c>
      <c r="R25" s="101"/>
      <c r="S25" s="101"/>
      <c r="T25" s="101">
        <v>3222</v>
      </c>
      <c r="U25" s="101"/>
      <c r="V25" s="101"/>
      <c r="W25" s="101"/>
      <c r="X25" s="101">
        <v>3282</v>
      </c>
      <c r="Y25" s="101"/>
      <c r="Z25" s="101"/>
      <c r="AA25" s="101"/>
      <c r="AB25" s="59"/>
      <c r="AC25" s="101">
        <v>233</v>
      </c>
      <c r="AD25" s="101"/>
      <c r="AE25" s="101"/>
      <c r="AF25" s="101">
        <v>369</v>
      </c>
      <c r="AG25" s="101"/>
      <c r="AH25" s="101">
        <v>57</v>
      </c>
      <c r="AI25" s="101"/>
      <c r="AJ25" s="101" t="s">
        <v>254</v>
      </c>
      <c r="AK25" s="101"/>
      <c r="AL25" s="101">
        <v>61</v>
      </c>
      <c r="AM25" s="101"/>
      <c r="AN25" s="101">
        <v>1423</v>
      </c>
      <c r="AO25" s="101"/>
      <c r="AP25" s="101">
        <v>58</v>
      </c>
      <c r="AQ25" s="101"/>
      <c r="AR25" s="101">
        <v>76</v>
      </c>
      <c r="AS25" s="101"/>
      <c r="AT25" s="101">
        <v>120</v>
      </c>
      <c r="AU25" s="101"/>
      <c r="AV25" s="101">
        <v>1</v>
      </c>
      <c r="AW25" s="101"/>
      <c r="AX25" s="101">
        <v>1057</v>
      </c>
      <c r="AY25" s="101"/>
      <c r="AZ25" s="53"/>
    </row>
    <row r="26" spans="1:52" ht="20.25" customHeight="1">
      <c r="A26" s="145" t="s">
        <v>271</v>
      </c>
      <c r="B26" s="145"/>
      <c r="C26" s="119"/>
      <c r="D26" s="143">
        <v>206</v>
      </c>
      <c r="E26" s="101"/>
      <c r="F26" s="101"/>
      <c r="G26" s="101">
        <v>15</v>
      </c>
      <c r="H26" s="101"/>
      <c r="I26" s="101">
        <v>11</v>
      </c>
      <c r="J26" s="101"/>
      <c r="K26" s="101">
        <v>4</v>
      </c>
      <c r="L26" s="101"/>
      <c r="M26" s="101">
        <v>697</v>
      </c>
      <c r="N26" s="101"/>
      <c r="O26" s="101">
        <v>32</v>
      </c>
      <c r="P26" s="101"/>
      <c r="Q26" s="101">
        <v>1864</v>
      </c>
      <c r="R26" s="101"/>
      <c r="S26" s="101"/>
      <c r="T26" s="101">
        <v>3190</v>
      </c>
      <c r="U26" s="101"/>
      <c r="V26" s="101"/>
      <c r="W26" s="101"/>
      <c r="X26" s="101">
        <v>3201</v>
      </c>
      <c r="Y26" s="101"/>
      <c r="Z26" s="101"/>
      <c r="AA26" s="101"/>
      <c r="AB26" s="62"/>
      <c r="AC26" s="101">
        <v>222</v>
      </c>
      <c r="AD26" s="101"/>
      <c r="AE26" s="101"/>
      <c r="AF26" s="101">
        <v>286</v>
      </c>
      <c r="AG26" s="101"/>
      <c r="AH26" s="101">
        <v>32</v>
      </c>
      <c r="AI26" s="101"/>
      <c r="AJ26" s="101" t="s">
        <v>254</v>
      </c>
      <c r="AK26" s="101"/>
      <c r="AL26" s="101">
        <v>46</v>
      </c>
      <c r="AM26" s="101"/>
      <c r="AN26" s="101">
        <v>1567</v>
      </c>
      <c r="AO26" s="101"/>
      <c r="AP26" s="101">
        <v>69</v>
      </c>
      <c r="AQ26" s="101"/>
      <c r="AR26" s="101">
        <v>53</v>
      </c>
      <c r="AS26" s="101"/>
      <c r="AT26" s="101">
        <v>95</v>
      </c>
      <c r="AU26" s="101"/>
      <c r="AV26" s="101">
        <v>2</v>
      </c>
      <c r="AW26" s="101"/>
      <c r="AX26" s="101">
        <v>1040</v>
      </c>
      <c r="AY26" s="101"/>
      <c r="AZ26" s="53"/>
    </row>
    <row r="27" spans="1:52" ht="20.25" customHeight="1">
      <c r="A27" s="145" t="s">
        <v>272</v>
      </c>
      <c r="B27" s="145"/>
      <c r="C27" s="119"/>
      <c r="D27" s="143">
        <v>303</v>
      </c>
      <c r="E27" s="101"/>
      <c r="F27" s="101"/>
      <c r="G27" s="101">
        <v>21</v>
      </c>
      <c r="H27" s="101"/>
      <c r="I27" s="101">
        <v>7</v>
      </c>
      <c r="J27" s="101"/>
      <c r="K27" s="101" t="s">
        <v>254</v>
      </c>
      <c r="L27" s="101"/>
      <c r="M27" s="101">
        <v>710</v>
      </c>
      <c r="N27" s="101"/>
      <c r="O27" s="101">
        <v>28</v>
      </c>
      <c r="P27" s="101"/>
      <c r="Q27" s="101">
        <v>2145</v>
      </c>
      <c r="R27" s="101"/>
      <c r="S27" s="101"/>
      <c r="T27" s="101">
        <v>3736</v>
      </c>
      <c r="U27" s="101"/>
      <c r="V27" s="101"/>
      <c r="W27" s="101"/>
      <c r="X27" s="101">
        <v>3674</v>
      </c>
      <c r="Y27" s="101"/>
      <c r="Z27" s="101"/>
      <c r="AA27" s="101"/>
      <c r="AB27" s="62"/>
      <c r="AC27" s="101">
        <v>284</v>
      </c>
      <c r="AD27" s="101"/>
      <c r="AE27" s="101"/>
      <c r="AF27" s="101">
        <v>391</v>
      </c>
      <c r="AG27" s="101"/>
      <c r="AH27" s="101">
        <v>62</v>
      </c>
      <c r="AI27" s="101"/>
      <c r="AJ27" s="101" t="s">
        <v>254</v>
      </c>
      <c r="AK27" s="101"/>
      <c r="AL27" s="101">
        <v>62</v>
      </c>
      <c r="AM27" s="101"/>
      <c r="AN27" s="101">
        <v>1747</v>
      </c>
      <c r="AO27" s="101"/>
      <c r="AP27" s="101">
        <v>74</v>
      </c>
      <c r="AQ27" s="101"/>
      <c r="AR27" s="101">
        <v>74</v>
      </c>
      <c r="AS27" s="101"/>
      <c r="AT27" s="101">
        <v>83</v>
      </c>
      <c r="AU27" s="101"/>
      <c r="AV27" s="101">
        <v>3</v>
      </c>
      <c r="AW27" s="101"/>
      <c r="AX27" s="101">
        <v>1240</v>
      </c>
      <c r="AY27" s="101"/>
      <c r="AZ27" s="53"/>
    </row>
    <row r="28" spans="1:52" ht="20.25" customHeight="1">
      <c r="A28" s="152" t="s">
        <v>273</v>
      </c>
      <c r="B28" s="152"/>
      <c r="C28" s="153"/>
      <c r="D28" s="142">
        <v>276</v>
      </c>
      <c r="E28" s="99"/>
      <c r="F28" s="99"/>
      <c r="G28" s="99">
        <v>30</v>
      </c>
      <c r="H28" s="99"/>
      <c r="I28" s="99">
        <v>8</v>
      </c>
      <c r="J28" s="99"/>
      <c r="K28" s="99">
        <v>1</v>
      </c>
      <c r="L28" s="99"/>
      <c r="M28" s="99">
        <v>1063</v>
      </c>
      <c r="N28" s="99"/>
      <c r="O28" s="99">
        <v>32</v>
      </c>
      <c r="P28" s="99"/>
      <c r="Q28" s="99">
        <v>1881</v>
      </c>
      <c r="R28" s="99"/>
      <c r="S28" s="99"/>
      <c r="T28" s="99">
        <v>3541</v>
      </c>
      <c r="U28" s="99"/>
      <c r="V28" s="99"/>
      <c r="W28" s="99"/>
      <c r="X28" s="99">
        <v>3610</v>
      </c>
      <c r="Y28" s="99"/>
      <c r="Z28" s="99"/>
      <c r="AA28" s="99"/>
      <c r="AB28" s="62"/>
      <c r="AC28" s="99">
        <v>215</v>
      </c>
      <c r="AD28" s="99"/>
      <c r="AE28" s="99"/>
      <c r="AF28" s="99">
        <v>365</v>
      </c>
      <c r="AG28" s="99"/>
      <c r="AH28" s="99">
        <v>26</v>
      </c>
      <c r="AI28" s="99"/>
      <c r="AJ28" s="99" t="s">
        <v>254</v>
      </c>
      <c r="AK28" s="99"/>
      <c r="AL28" s="99">
        <v>58</v>
      </c>
      <c r="AM28" s="99"/>
      <c r="AN28" s="99">
        <v>1707</v>
      </c>
      <c r="AO28" s="99"/>
      <c r="AP28" s="99">
        <v>72</v>
      </c>
      <c r="AQ28" s="99"/>
      <c r="AR28" s="99">
        <v>55</v>
      </c>
      <c r="AS28" s="99"/>
      <c r="AT28" s="99">
        <v>75</v>
      </c>
      <c r="AU28" s="99"/>
      <c r="AV28" s="99">
        <v>2</v>
      </c>
      <c r="AW28" s="99"/>
      <c r="AX28" s="99">
        <v>1181</v>
      </c>
      <c r="AY28" s="99"/>
      <c r="AZ28" s="53"/>
    </row>
    <row r="29" spans="1:52" ht="20.25" customHeight="1">
      <c r="A29" s="53" t="s">
        <v>267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</row>
    <row r="30" spans="1:52" ht="20.25" customHeight="1">
      <c r="A30" s="63" t="s">
        <v>301</v>
      </c>
      <c r="B30" s="33"/>
      <c r="C30" s="3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</row>
    <row r="31" spans="1:52" ht="20.25" customHeight="1">
      <c r="A31" s="63"/>
      <c r="B31" s="33"/>
      <c r="C31" s="3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</row>
    <row r="32" spans="1:52" ht="20.25" customHeight="1">
      <c r="A32" s="63"/>
      <c r="B32" s="33"/>
      <c r="C32" s="3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</row>
    <row r="33" spans="1:52" ht="18" customHeight="1">
      <c r="A33" s="178" t="s">
        <v>320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53"/>
    </row>
    <row r="34" spans="1:52" ht="20.25" customHeight="1" thickBo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7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3"/>
    </row>
    <row r="35" spans="1:52" ht="20.25" customHeight="1">
      <c r="A35" s="145" t="s">
        <v>275</v>
      </c>
      <c r="B35" s="145"/>
      <c r="C35" s="119"/>
      <c r="D35" s="165" t="s">
        <v>10</v>
      </c>
      <c r="E35" s="165"/>
      <c r="F35" s="165"/>
      <c r="G35" s="165"/>
      <c r="H35" s="165"/>
      <c r="I35" s="165"/>
      <c r="J35" s="166" t="s">
        <v>307</v>
      </c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8"/>
      <c r="AF35" s="123" t="s">
        <v>19</v>
      </c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57"/>
    </row>
    <row r="36" spans="1:52" ht="20.25" customHeight="1">
      <c r="A36" s="145"/>
      <c r="B36" s="145"/>
      <c r="C36" s="119"/>
      <c r="D36" s="116" t="s">
        <v>1</v>
      </c>
      <c r="E36" s="117"/>
      <c r="F36" s="116" t="s">
        <v>6</v>
      </c>
      <c r="G36" s="117"/>
      <c r="H36" s="116" t="s">
        <v>3</v>
      </c>
      <c r="I36" s="117"/>
      <c r="J36" s="118" t="s">
        <v>1</v>
      </c>
      <c r="K36" s="119"/>
      <c r="L36" s="118" t="s">
        <v>6</v>
      </c>
      <c r="M36" s="119"/>
      <c r="N36" s="118" t="s">
        <v>3</v>
      </c>
      <c r="O36" s="119"/>
      <c r="P36" s="169" t="s">
        <v>308</v>
      </c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1"/>
      <c r="AF36" s="116" t="s">
        <v>1</v>
      </c>
      <c r="AG36" s="117"/>
      <c r="AH36" s="116" t="s">
        <v>6</v>
      </c>
      <c r="AI36" s="117"/>
      <c r="AJ36" s="116" t="s">
        <v>3</v>
      </c>
      <c r="AK36" s="117"/>
      <c r="AL36" s="120" t="s">
        <v>306</v>
      </c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57"/>
    </row>
    <row r="37" spans="1:52" ht="20.25" customHeight="1">
      <c r="A37" s="124"/>
      <c r="B37" s="124"/>
      <c r="C37" s="141"/>
      <c r="D37" s="123"/>
      <c r="E37" s="141"/>
      <c r="F37" s="123"/>
      <c r="G37" s="141"/>
      <c r="H37" s="123"/>
      <c r="I37" s="141"/>
      <c r="J37" s="123"/>
      <c r="K37" s="141"/>
      <c r="L37" s="123"/>
      <c r="M37" s="141"/>
      <c r="N37" s="123"/>
      <c r="O37" s="141"/>
      <c r="P37" s="115" t="s">
        <v>304</v>
      </c>
      <c r="Q37" s="115"/>
      <c r="R37" s="115"/>
      <c r="S37" s="115" t="s">
        <v>192</v>
      </c>
      <c r="T37" s="115"/>
      <c r="U37" s="115"/>
      <c r="V37" s="120" t="s">
        <v>8</v>
      </c>
      <c r="W37" s="121"/>
      <c r="X37" s="128"/>
      <c r="Y37" s="120" t="s">
        <v>9</v>
      </c>
      <c r="Z37" s="121"/>
      <c r="AA37" s="121"/>
      <c r="AB37" s="57"/>
      <c r="AC37" s="122" t="s">
        <v>305</v>
      </c>
      <c r="AD37" s="115"/>
      <c r="AE37" s="115"/>
      <c r="AF37" s="118"/>
      <c r="AG37" s="119"/>
      <c r="AH37" s="118"/>
      <c r="AI37" s="119"/>
      <c r="AJ37" s="118"/>
      <c r="AK37" s="119"/>
      <c r="AL37" s="116" t="s">
        <v>7</v>
      </c>
      <c r="AM37" s="126"/>
      <c r="AN37" s="117"/>
      <c r="AO37" s="115" t="s">
        <v>193</v>
      </c>
      <c r="AP37" s="115"/>
      <c r="AQ37" s="115"/>
      <c r="AR37" s="115" t="s">
        <v>194</v>
      </c>
      <c r="AS37" s="115"/>
      <c r="AT37" s="115" t="s">
        <v>195</v>
      </c>
      <c r="AU37" s="115"/>
      <c r="AV37" s="115" t="s">
        <v>20</v>
      </c>
      <c r="AW37" s="115"/>
      <c r="AX37" s="115" t="s">
        <v>21</v>
      </c>
      <c r="AY37" s="125"/>
      <c r="AZ37" s="57"/>
    </row>
    <row r="38" spans="1:52" ht="20.25" customHeight="1">
      <c r="A38" s="126" t="s">
        <v>253</v>
      </c>
      <c r="B38" s="126"/>
      <c r="C38" s="117"/>
      <c r="D38" s="100">
        <v>2</v>
      </c>
      <c r="E38" s="100"/>
      <c r="F38" s="100">
        <v>2</v>
      </c>
      <c r="G38" s="100"/>
      <c r="H38" s="100" t="s">
        <v>254</v>
      </c>
      <c r="I38" s="100"/>
      <c r="J38" s="100">
        <v>57</v>
      </c>
      <c r="K38" s="100"/>
      <c r="L38" s="100">
        <v>57</v>
      </c>
      <c r="M38" s="100"/>
      <c r="N38" s="100">
        <v>21</v>
      </c>
      <c r="O38" s="100"/>
      <c r="P38" s="100">
        <v>44</v>
      </c>
      <c r="Q38" s="100"/>
      <c r="R38" s="100"/>
      <c r="S38" s="100">
        <v>4</v>
      </c>
      <c r="T38" s="100"/>
      <c r="U38" s="100"/>
      <c r="V38" s="100">
        <v>9</v>
      </c>
      <c r="W38" s="100"/>
      <c r="X38" s="100"/>
      <c r="Y38" s="100" t="s">
        <v>254</v>
      </c>
      <c r="Z38" s="100"/>
      <c r="AA38" s="100"/>
      <c r="AB38" s="59"/>
      <c r="AC38" s="100" t="s">
        <v>254</v>
      </c>
      <c r="AD38" s="100"/>
      <c r="AE38" s="100"/>
      <c r="AF38" s="100">
        <v>515</v>
      </c>
      <c r="AG38" s="100"/>
      <c r="AH38" s="100">
        <v>536</v>
      </c>
      <c r="AI38" s="100"/>
      <c r="AJ38" s="100">
        <v>162</v>
      </c>
      <c r="AK38" s="100"/>
      <c r="AL38" s="100">
        <v>349</v>
      </c>
      <c r="AM38" s="100"/>
      <c r="AN38" s="100"/>
      <c r="AO38" s="100">
        <v>62</v>
      </c>
      <c r="AP38" s="100"/>
      <c r="AQ38" s="100"/>
      <c r="AR38" s="100">
        <v>8</v>
      </c>
      <c r="AS38" s="100"/>
      <c r="AT38" s="100">
        <v>10</v>
      </c>
      <c r="AU38" s="100"/>
      <c r="AV38" s="100">
        <v>85</v>
      </c>
      <c r="AW38" s="100"/>
      <c r="AX38" s="100">
        <v>1</v>
      </c>
      <c r="AY38" s="100"/>
      <c r="AZ38" s="57"/>
    </row>
    <row r="39" spans="1:52" ht="20.25" customHeight="1">
      <c r="A39" s="145" t="s">
        <v>270</v>
      </c>
      <c r="B39" s="145"/>
      <c r="C39" s="119"/>
      <c r="D39" s="101" t="s">
        <v>254</v>
      </c>
      <c r="E39" s="101"/>
      <c r="F39" s="101" t="s">
        <v>254</v>
      </c>
      <c r="G39" s="101"/>
      <c r="H39" s="101" t="s">
        <v>254</v>
      </c>
      <c r="I39" s="101"/>
      <c r="J39" s="101">
        <v>70</v>
      </c>
      <c r="K39" s="101"/>
      <c r="L39" s="101">
        <v>66</v>
      </c>
      <c r="M39" s="101"/>
      <c r="N39" s="101">
        <v>25</v>
      </c>
      <c r="O39" s="101"/>
      <c r="P39" s="101">
        <v>60</v>
      </c>
      <c r="Q39" s="101"/>
      <c r="R39" s="101"/>
      <c r="S39" s="101">
        <v>6</v>
      </c>
      <c r="T39" s="101"/>
      <c r="U39" s="101"/>
      <c r="V39" s="101">
        <v>3</v>
      </c>
      <c r="W39" s="101"/>
      <c r="X39" s="101"/>
      <c r="Y39" s="101" t="s">
        <v>254</v>
      </c>
      <c r="Z39" s="101"/>
      <c r="AA39" s="101"/>
      <c r="AB39" s="62"/>
      <c r="AC39" s="101" t="s">
        <v>254</v>
      </c>
      <c r="AD39" s="101"/>
      <c r="AE39" s="101"/>
      <c r="AF39" s="101">
        <v>738</v>
      </c>
      <c r="AG39" s="101"/>
      <c r="AH39" s="101">
        <v>647</v>
      </c>
      <c r="AI39" s="101"/>
      <c r="AJ39" s="101">
        <v>253</v>
      </c>
      <c r="AK39" s="101"/>
      <c r="AL39" s="101">
        <v>616</v>
      </c>
      <c r="AM39" s="101"/>
      <c r="AN39" s="101"/>
      <c r="AO39" s="101">
        <v>109</v>
      </c>
      <c r="AP39" s="101"/>
      <c r="AQ39" s="101"/>
      <c r="AR39" s="101">
        <v>1</v>
      </c>
      <c r="AS39" s="101"/>
      <c r="AT39" s="101">
        <v>12</v>
      </c>
      <c r="AU39" s="101"/>
      <c r="AV39" s="101" t="s">
        <v>255</v>
      </c>
      <c r="AW39" s="101"/>
      <c r="AX39" s="101" t="s">
        <v>255</v>
      </c>
      <c r="AY39" s="101"/>
      <c r="AZ39" s="53"/>
    </row>
    <row r="40" spans="1:52" ht="20.25" customHeight="1">
      <c r="A40" s="145" t="s">
        <v>271</v>
      </c>
      <c r="B40" s="145"/>
      <c r="C40" s="119"/>
      <c r="D40" s="101" t="s">
        <v>254</v>
      </c>
      <c r="E40" s="101"/>
      <c r="F40" s="101" t="s">
        <v>254</v>
      </c>
      <c r="G40" s="101"/>
      <c r="H40" s="101" t="s">
        <v>254</v>
      </c>
      <c r="I40" s="101"/>
      <c r="J40" s="101">
        <v>41</v>
      </c>
      <c r="K40" s="101"/>
      <c r="L40" s="101">
        <v>47</v>
      </c>
      <c r="M40" s="101"/>
      <c r="N40" s="101">
        <v>19</v>
      </c>
      <c r="O40" s="101"/>
      <c r="P40" s="101">
        <v>29</v>
      </c>
      <c r="Q40" s="101"/>
      <c r="R40" s="101"/>
      <c r="S40" s="101">
        <v>4</v>
      </c>
      <c r="T40" s="101"/>
      <c r="U40" s="101"/>
      <c r="V40" s="101">
        <v>8</v>
      </c>
      <c r="W40" s="101"/>
      <c r="X40" s="101"/>
      <c r="Y40" s="101" t="s">
        <v>254</v>
      </c>
      <c r="Z40" s="101"/>
      <c r="AA40" s="101"/>
      <c r="AB40" s="62"/>
      <c r="AC40" s="101" t="s">
        <v>254</v>
      </c>
      <c r="AD40" s="101"/>
      <c r="AE40" s="101"/>
      <c r="AF40" s="101">
        <v>1129</v>
      </c>
      <c r="AG40" s="101"/>
      <c r="AH40" s="101">
        <v>996</v>
      </c>
      <c r="AI40" s="101"/>
      <c r="AJ40" s="101">
        <v>386</v>
      </c>
      <c r="AK40" s="101"/>
      <c r="AL40" s="101">
        <v>878</v>
      </c>
      <c r="AM40" s="101"/>
      <c r="AN40" s="101"/>
      <c r="AO40" s="101">
        <v>103</v>
      </c>
      <c r="AP40" s="101"/>
      <c r="AQ40" s="101"/>
      <c r="AR40" s="101">
        <v>4</v>
      </c>
      <c r="AS40" s="101"/>
      <c r="AT40" s="101">
        <v>16</v>
      </c>
      <c r="AU40" s="101"/>
      <c r="AV40" s="101">
        <v>126</v>
      </c>
      <c r="AW40" s="101"/>
      <c r="AX40" s="101">
        <v>2</v>
      </c>
      <c r="AY40" s="101"/>
      <c r="AZ40" s="53"/>
    </row>
    <row r="41" spans="1:52" ht="20.25" customHeight="1">
      <c r="A41" s="145" t="s">
        <v>272</v>
      </c>
      <c r="B41" s="145"/>
      <c r="C41" s="119"/>
      <c r="D41" s="101" t="s">
        <v>254</v>
      </c>
      <c r="E41" s="101"/>
      <c r="F41" s="101" t="s">
        <v>254</v>
      </c>
      <c r="G41" s="101"/>
      <c r="H41" s="101" t="s">
        <v>254</v>
      </c>
      <c r="I41" s="101"/>
      <c r="J41" s="101">
        <v>44</v>
      </c>
      <c r="K41" s="101"/>
      <c r="L41" s="101">
        <v>42</v>
      </c>
      <c r="M41" s="101"/>
      <c r="N41" s="101">
        <v>21</v>
      </c>
      <c r="O41" s="101"/>
      <c r="P41" s="101">
        <v>25</v>
      </c>
      <c r="Q41" s="101"/>
      <c r="R41" s="101"/>
      <c r="S41" s="101">
        <v>6</v>
      </c>
      <c r="T41" s="101"/>
      <c r="U41" s="101"/>
      <c r="V41" s="101">
        <v>6</v>
      </c>
      <c r="W41" s="101"/>
      <c r="X41" s="101"/>
      <c r="Y41" s="101">
        <v>6</v>
      </c>
      <c r="Z41" s="101"/>
      <c r="AA41" s="101"/>
      <c r="AB41" s="62"/>
      <c r="AC41" s="101">
        <v>1</v>
      </c>
      <c r="AD41" s="101"/>
      <c r="AE41" s="101"/>
      <c r="AF41" s="101">
        <v>1267</v>
      </c>
      <c r="AG41" s="101"/>
      <c r="AH41" s="101">
        <v>1422</v>
      </c>
      <c r="AI41" s="101"/>
      <c r="AJ41" s="101">
        <v>231</v>
      </c>
      <c r="AK41" s="101"/>
      <c r="AL41" s="101">
        <v>1075</v>
      </c>
      <c r="AM41" s="101"/>
      <c r="AN41" s="101"/>
      <c r="AO41" s="101">
        <v>90</v>
      </c>
      <c r="AP41" s="101"/>
      <c r="AQ41" s="101"/>
      <c r="AR41" s="101">
        <v>6</v>
      </c>
      <c r="AS41" s="101"/>
      <c r="AT41" s="101">
        <v>16</v>
      </c>
      <c r="AU41" s="101"/>
      <c r="AV41" s="101">
        <v>78</v>
      </c>
      <c r="AW41" s="101"/>
      <c r="AX41" s="101">
        <v>2</v>
      </c>
      <c r="AY41" s="101"/>
      <c r="AZ41" s="53"/>
    </row>
    <row r="42" spans="1:52" ht="20.25" customHeight="1">
      <c r="A42" s="152" t="s">
        <v>273</v>
      </c>
      <c r="B42" s="152"/>
      <c r="C42" s="153"/>
      <c r="D42" s="99">
        <v>1</v>
      </c>
      <c r="E42" s="99"/>
      <c r="F42" s="99" t="s">
        <v>254</v>
      </c>
      <c r="G42" s="99"/>
      <c r="H42" s="99">
        <v>1</v>
      </c>
      <c r="I42" s="99"/>
      <c r="J42" s="99">
        <v>32</v>
      </c>
      <c r="K42" s="99"/>
      <c r="L42" s="99">
        <v>40</v>
      </c>
      <c r="M42" s="99"/>
      <c r="N42" s="99">
        <v>13</v>
      </c>
      <c r="O42" s="99"/>
      <c r="P42" s="99">
        <v>20</v>
      </c>
      <c r="Q42" s="99"/>
      <c r="R42" s="99"/>
      <c r="S42" s="99">
        <v>1</v>
      </c>
      <c r="T42" s="99"/>
      <c r="U42" s="99"/>
      <c r="V42" s="99">
        <v>10</v>
      </c>
      <c r="W42" s="99"/>
      <c r="X42" s="99"/>
      <c r="Y42" s="99">
        <v>1</v>
      </c>
      <c r="Z42" s="99"/>
      <c r="AA42" s="99"/>
      <c r="AB42" s="62"/>
      <c r="AC42" s="99" t="s">
        <v>254</v>
      </c>
      <c r="AD42" s="99"/>
      <c r="AE42" s="99"/>
      <c r="AF42" s="99">
        <v>1081</v>
      </c>
      <c r="AG42" s="99"/>
      <c r="AH42" s="99">
        <v>1103</v>
      </c>
      <c r="AI42" s="99"/>
      <c r="AJ42" s="99">
        <v>209</v>
      </c>
      <c r="AK42" s="99"/>
      <c r="AL42" s="99">
        <v>886</v>
      </c>
      <c r="AM42" s="99"/>
      <c r="AN42" s="99"/>
      <c r="AO42" s="99">
        <v>88</v>
      </c>
      <c r="AP42" s="99"/>
      <c r="AQ42" s="99"/>
      <c r="AR42" s="99">
        <v>9</v>
      </c>
      <c r="AS42" s="99"/>
      <c r="AT42" s="99">
        <v>10</v>
      </c>
      <c r="AU42" s="99"/>
      <c r="AV42" s="99">
        <v>85</v>
      </c>
      <c r="AW42" s="99"/>
      <c r="AX42" s="99">
        <v>3</v>
      </c>
      <c r="AY42" s="99"/>
      <c r="AZ42" s="53"/>
    </row>
    <row r="43" spans="1:52" ht="20.25" customHeight="1">
      <c r="A43" s="53" t="s">
        <v>302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</row>
    <row r="44" spans="1:52" ht="20.2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</row>
    <row r="45" spans="1:52" ht="20.2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</row>
    <row r="46" spans="1:52" ht="18" customHeight="1">
      <c r="A46" s="178" t="s">
        <v>319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</row>
    <row r="47" spans="1:52" ht="20.25" customHeight="1" thickBo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</row>
    <row r="48" spans="1:52" ht="20.25" customHeight="1">
      <c r="A48" s="141" t="s">
        <v>275</v>
      </c>
      <c r="B48" s="172"/>
      <c r="C48" s="172"/>
      <c r="D48" s="146" t="s">
        <v>310</v>
      </c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8"/>
      <c r="P48" s="146" t="s">
        <v>313</v>
      </c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57"/>
      <c r="AC48" s="174" t="s">
        <v>314</v>
      </c>
      <c r="AD48" s="174"/>
      <c r="AE48" s="174"/>
      <c r="AF48" s="174"/>
      <c r="AG48" s="174"/>
      <c r="AH48" s="175"/>
      <c r="AI48" s="176" t="s">
        <v>19</v>
      </c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</row>
    <row r="49" spans="1:52" ht="20.25" customHeight="1">
      <c r="A49" s="128"/>
      <c r="B49" s="129"/>
      <c r="C49" s="129"/>
      <c r="D49" s="116" t="s">
        <v>1</v>
      </c>
      <c r="E49" s="117"/>
      <c r="F49" s="116" t="s">
        <v>2</v>
      </c>
      <c r="G49" s="117"/>
      <c r="H49" s="129" t="s">
        <v>3</v>
      </c>
      <c r="I49" s="129"/>
      <c r="J49" s="120" t="s">
        <v>311</v>
      </c>
      <c r="K49" s="121"/>
      <c r="L49" s="121"/>
      <c r="M49" s="121"/>
      <c r="N49" s="121"/>
      <c r="O49" s="128"/>
      <c r="P49" s="116" t="s">
        <v>1</v>
      </c>
      <c r="Q49" s="117"/>
      <c r="R49" s="116" t="s">
        <v>2</v>
      </c>
      <c r="S49" s="117"/>
      <c r="T49" s="116" t="s">
        <v>3</v>
      </c>
      <c r="U49" s="117"/>
      <c r="V49" s="173" t="s">
        <v>312</v>
      </c>
      <c r="W49" s="173"/>
      <c r="X49" s="173"/>
      <c r="Y49" s="173"/>
      <c r="Z49" s="173"/>
      <c r="AA49" s="149"/>
      <c r="AB49" s="57"/>
      <c r="AC49" s="103" t="s">
        <v>22</v>
      </c>
      <c r="AD49" s="103"/>
      <c r="AE49" s="103"/>
      <c r="AF49" s="104"/>
      <c r="AG49" s="107" t="s">
        <v>23</v>
      </c>
      <c r="AH49" s="108"/>
      <c r="AI49" s="105" t="s">
        <v>5</v>
      </c>
      <c r="AJ49" s="105"/>
      <c r="AK49" s="105" t="s">
        <v>316</v>
      </c>
      <c r="AL49" s="105"/>
      <c r="AM49" s="105" t="s">
        <v>315</v>
      </c>
      <c r="AN49" s="105"/>
      <c r="AO49" s="113" t="s">
        <v>278</v>
      </c>
      <c r="AP49" s="103"/>
      <c r="AQ49" s="103"/>
      <c r="AR49" s="103"/>
      <c r="AS49" s="103"/>
      <c r="AT49" s="103"/>
      <c r="AU49" s="103"/>
      <c r="AV49" s="103"/>
      <c r="AW49" s="103"/>
      <c r="AX49" s="104"/>
      <c r="AY49" s="107" t="s">
        <v>23</v>
      </c>
      <c r="AZ49" s="111"/>
    </row>
    <row r="50" spans="1:52" ht="40.5" customHeight="1">
      <c r="A50" s="128"/>
      <c r="B50" s="129"/>
      <c r="C50" s="129"/>
      <c r="D50" s="123"/>
      <c r="E50" s="141"/>
      <c r="F50" s="123"/>
      <c r="G50" s="141"/>
      <c r="H50" s="129"/>
      <c r="I50" s="129"/>
      <c r="J50" s="102" t="s">
        <v>277</v>
      </c>
      <c r="K50" s="102"/>
      <c r="L50" s="102" t="s">
        <v>188</v>
      </c>
      <c r="M50" s="102"/>
      <c r="N50" s="102" t="s">
        <v>309</v>
      </c>
      <c r="O50" s="102"/>
      <c r="P50" s="123"/>
      <c r="Q50" s="141"/>
      <c r="R50" s="123"/>
      <c r="S50" s="141"/>
      <c r="T50" s="123"/>
      <c r="U50" s="141"/>
      <c r="V50" s="102" t="s">
        <v>276</v>
      </c>
      <c r="W50" s="102"/>
      <c r="X50" s="102" t="s">
        <v>277</v>
      </c>
      <c r="Y50" s="102"/>
      <c r="Z50" s="102" t="s">
        <v>281</v>
      </c>
      <c r="AA50" s="127"/>
      <c r="AB50" s="57"/>
      <c r="AC50" s="114" t="s">
        <v>282</v>
      </c>
      <c r="AD50" s="102"/>
      <c r="AE50" s="102" t="s">
        <v>269</v>
      </c>
      <c r="AF50" s="102"/>
      <c r="AG50" s="109"/>
      <c r="AH50" s="110"/>
      <c r="AI50" s="105"/>
      <c r="AJ50" s="105"/>
      <c r="AK50" s="105"/>
      <c r="AL50" s="105"/>
      <c r="AM50" s="105"/>
      <c r="AN50" s="105"/>
      <c r="AO50" s="105" t="s">
        <v>317</v>
      </c>
      <c r="AP50" s="105"/>
      <c r="AQ50" s="105" t="s">
        <v>318</v>
      </c>
      <c r="AR50" s="105"/>
      <c r="AS50" s="105" t="s">
        <v>279</v>
      </c>
      <c r="AT50" s="105"/>
      <c r="AU50" s="105" t="s">
        <v>280</v>
      </c>
      <c r="AV50" s="105"/>
      <c r="AW50" s="106" t="s">
        <v>269</v>
      </c>
      <c r="AX50" s="106"/>
      <c r="AY50" s="109"/>
      <c r="AZ50" s="112"/>
    </row>
    <row r="51" spans="1:52" ht="20.25" customHeight="1">
      <c r="A51" s="126" t="s">
        <v>253</v>
      </c>
      <c r="B51" s="126"/>
      <c r="C51" s="117"/>
      <c r="D51" s="101">
        <v>318</v>
      </c>
      <c r="E51" s="101"/>
      <c r="F51" s="101">
        <v>338</v>
      </c>
      <c r="G51" s="101"/>
      <c r="H51" s="101">
        <v>82</v>
      </c>
      <c r="I51" s="101"/>
      <c r="J51" s="101">
        <v>250</v>
      </c>
      <c r="K51" s="101"/>
      <c r="L51" s="101">
        <v>5</v>
      </c>
      <c r="M51" s="101"/>
      <c r="N51" s="101">
        <v>63</v>
      </c>
      <c r="O51" s="101"/>
      <c r="P51" s="101">
        <v>1863</v>
      </c>
      <c r="Q51" s="101"/>
      <c r="R51" s="101">
        <v>1854</v>
      </c>
      <c r="S51" s="101"/>
      <c r="T51" s="101">
        <v>274</v>
      </c>
      <c r="U51" s="101"/>
      <c r="V51" s="101">
        <v>547</v>
      </c>
      <c r="W51" s="101"/>
      <c r="X51" s="101" t="s">
        <v>254</v>
      </c>
      <c r="Y51" s="101"/>
      <c r="Z51" s="101" t="s">
        <v>254</v>
      </c>
      <c r="AA51" s="101"/>
      <c r="AB51" s="59"/>
      <c r="AC51" s="100" t="s">
        <v>254</v>
      </c>
      <c r="AD51" s="100"/>
      <c r="AE51" s="100">
        <v>1316</v>
      </c>
      <c r="AF51" s="100"/>
      <c r="AG51" s="100">
        <v>413</v>
      </c>
      <c r="AH51" s="100"/>
      <c r="AI51" s="100">
        <v>26963</v>
      </c>
      <c r="AJ51" s="100"/>
      <c r="AK51" s="100">
        <v>27047</v>
      </c>
      <c r="AL51" s="100"/>
      <c r="AM51" s="100">
        <v>197</v>
      </c>
      <c r="AN51" s="100"/>
      <c r="AO51" s="100">
        <v>210</v>
      </c>
      <c r="AP51" s="100"/>
      <c r="AQ51" s="100">
        <v>23917</v>
      </c>
      <c r="AR51" s="100"/>
      <c r="AS51" s="100" t="s">
        <v>254</v>
      </c>
      <c r="AT51" s="100"/>
      <c r="AU51" s="100" t="s">
        <v>254</v>
      </c>
      <c r="AV51" s="100"/>
      <c r="AW51" s="100">
        <v>2836</v>
      </c>
      <c r="AX51" s="100"/>
      <c r="AY51" s="100">
        <v>24126</v>
      </c>
      <c r="AZ51" s="100"/>
    </row>
    <row r="52" spans="1:52" ht="20.25" customHeight="1">
      <c r="A52" s="145" t="s">
        <v>270</v>
      </c>
      <c r="B52" s="145"/>
      <c r="C52" s="119"/>
      <c r="D52" s="101">
        <v>285</v>
      </c>
      <c r="E52" s="101"/>
      <c r="F52" s="101">
        <v>273</v>
      </c>
      <c r="G52" s="101"/>
      <c r="H52" s="101">
        <v>94</v>
      </c>
      <c r="I52" s="101"/>
      <c r="J52" s="101">
        <v>213</v>
      </c>
      <c r="K52" s="101"/>
      <c r="L52" s="101">
        <v>28</v>
      </c>
      <c r="M52" s="101"/>
      <c r="N52" s="101">
        <v>44</v>
      </c>
      <c r="O52" s="101"/>
      <c r="P52" s="101">
        <v>1828</v>
      </c>
      <c r="Q52" s="101"/>
      <c r="R52" s="101">
        <v>1764</v>
      </c>
      <c r="S52" s="101"/>
      <c r="T52" s="101">
        <v>338</v>
      </c>
      <c r="U52" s="101"/>
      <c r="V52" s="101">
        <v>620</v>
      </c>
      <c r="W52" s="101"/>
      <c r="X52" s="101" t="s">
        <v>254</v>
      </c>
      <c r="Y52" s="101"/>
      <c r="Z52" s="101" t="s">
        <v>254</v>
      </c>
      <c r="AA52" s="101"/>
      <c r="AB52" s="62"/>
      <c r="AC52" s="101" t="s">
        <v>254</v>
      </c>
      <c r="AD52" s="101"/>
      <c r="AE52" s="101">
        <v>1208</v>
      </c>
      <c r="AF52" s="101"/>
      <c r="AG52" s="101">
        <v>433</v>
      </c>
      <c r="AH52" s="101"/>
      <c r="AI52" s="101">
        <v>29442</v>
      </c>
      <c r="AJ52" s="101"/>
      <c r="AK52" s="101">
        <v>29341</v>
      </c>
      <c r="AL52" s="101"/>
      <c r="AM52" s="101">
        <v>298</v>
      </c>
      <c r="AN52" s="101"/>
      <c r="AO52" s="101">
        <v>119</v>
      </c>
      <c r="AP52" s="101"/>
      <c r="AQ52" s="101">
        <v>27079</v>
      </c>
      <c r="AR52" s="101"/>
      <c r="AS52" s="101">
        <v>1</v>
      </c>
      <c r="AT52" s="101"/>
      <c r="AU52" s="101" t="s">
        <v>254</v>
      </c>
      <c r="AV52" s="101"/>
      <c r="AW52" s="101">
        <v>2243</v>
      </c>
      <c r="AX52" s="101"/>
      <c r="AY52" s="101">
        <v>27071</v>
      </c>
      <c r="AZ52" s="101"/>
    </row>
    <row r="53" spans="1:52" ht="20.25" customHeight="1">
      <c r="A53" s="145" t="s">
        <v>271</v>
      </c>
      <c r="B53" s="145"/>
      <c r="C53" s="119"/>
      <c r="D53" s="101">
        <v>358</v>
      </c>
      <c r="E53" s="101"/>
      <c r="F53" s="101">
        <v>333</v>
      </c>
      <c r="G53" s="101"/>
      <c r="H53" s="101">
        <v>118</v>
      </c>
      <c r="I53" s="101"/>
      <c r="J53" s="101">
        <v>259</v>
      </c>
      <c r="K53" s="101"/>
      <c r="L53" s="101">
        <v>15</v>
      </c>
      <c r="M53" s="101"/>
      <c r="N53" s="101">
        <v>84</v>
      </c>
      <c r="O53" s="101"/>
      <c r="P53" s="101">
        <v>2118</v>
      </c>
      <c r="Q53" s="101"/>
      <c r="R53" s="101">
        <v>2120</v>
      </c>
      <c r="S53" s="101"/>
      <c r="T53" s="101">
        <v>336</v>
      </c>
      <c r="U53" s="101"/>
      <c r="V53" s="101">
        <v>706</v>
      </c>
      <c r="W53" s="101"/>
      <c r="X53" s="101" t="s">
        <v>254</v>
      </c>
      <c r="Y53" s="101"/>
      <c r="Z53" s="101" t="s">
        <v>254</v>
      </c>
      <c r="AA53" s="101"/>
      <c r="AB53" s="62"/>
      <c r="AC53" s="101" t="s">
        <v>254</v>
      </c>
      <c r="AD53" s="101"/>
      <c r="AE53" s="101">
        <v>1412</v>
      </c>
      <c r="AF53" s="101"/>
      <c r="AG53" s="101">
        <v>562</v>
      </c>
      <c r="AH53" s="101"/>
      <c r="AI53" s="101">
        <v>29064</v>
      </c>
      <c r="AJ53" s="101"/>
      <c r="AK53" s="101">
        <v>29092</v>
      </c>
      <c r="AL53" s="101"/>
      <c r="AM53" s="101">
        <v>270</v>
      </c>
      <c r="AN53" s="101"/>
      <c r="AO53" s="101">
        <v>170</v>
      </c>
      <c r="AP53" s="101"/>
      <c r="AQ53" s="101">
        <v>26580</v>
      </c>
      <c r="AR53" s="101"/>
      <c r="AS53" s="101" t="s">
        <v>254</v>
      </c>
      <c r="AT53" s="101"/>
      <c r="AU53" s="101" t="s">
        <v>254</v>
      </c>
      <c r="AV53" s="101"/>
      <c r="AW53" s="101">
        <v>2314</v>
      </c>
      <c r="AX53" s="101"/>
      <c r="AY53" s="101">
        <v>26730</v>
      </c>
      <c r="AZ53" s="101"/>
    </row>
    <row r="54" spans="1:52" ht="20.25" customHeight="1">
      <c r="A54" s="145" t="s">
        <v>272</v>
      </c>
      <c r="B54" s="145"/>
      <c r="C54" s="119"/>
      <c r="D54" s="101">
        <v>367</v>
      </c>
      <c r="E54" s="101"/>
      <c r="F54" s="101">
        <v>369</v>
      </c>
      <c r="G54" s="101"/>
      <c r="H54" s="101">
        <v>117</v>
      </c>
      <c r="I54" s="101"/>
      <c r="J54" s="101">
        <v>245</v>
      </c>
      <c r="K54" s="101"/>
      <c r="L54" s="101">
        <v>29</v>
      </c>
      <c r="M54" s="101"/>
      <c r="N54" s="101">
        <v>93</v>
      </c>
      <c r="O54" s="101"/>
      <c r="P54" s="101">
        <v>2007</v>
      </c>
      <c r="Q54" s="101"/>
      <c r="R54" s="101">
        <v>2075</v>
      </c>
      <c r="S54" s="101"/>
      <c r="T54" s="101">
        <v>268</v>
      </c>
      <c r="U54" s="101"/>
      <c r="V54" s="101">
        <v>632</v>
      </c>
      <c r="W54" s="101"/>
      <c r="X54" s="101" t="s">
        <v>254</v>
      </c>
      <c r="Y54" s="101"/>
      <c r="Z54" s="101" t="s">
        <v>254</v>
      </c>
      <c r="AA54" s="101"/>
      <c r="AB54" s="62"/>
      <c r="AC54" s="101" t="s">
        <v>254</v>
      </c>
      <c r="AD54" s="101"/>
      <c r="AE54" s="101">
        <v>1375</v>
      </c>
      <c r="AF54" s="101"/>
      <c r="AG54" s="101">
        <v>512</v>
      </c>
      <c r="AH54" s="101"/>
      <c r="AI54" s="101">
        <v>26893</v>
      </c>
      <c r="AJ54" s="101"/>
      <c r="AK54" s="101">
        <v>26690</v>
      </c>
      <c r="AL54" s="101"/>
      <c r="AM54" s="101">
        <v>473</v>
      </c>
      <c r="AN54" s="101"/>
      <c r="AO54" s="101">
        <v>154</v>
      </c>
      <c r="AP54" s="101"/>
      <c r="AQ54" s="101">
        <v>24216</v>
      </c>
      <c r="AR54" s="101"/>
      <c r="AS54" s="101">
        <v>2</v>
      </c>
      <c r="AT54" s="101"/>
      <c r="AU54" s="101" t="s">
        <v>254</v>
      </c>
      <c r="AV54" s="101"/>
      <c r="AW54" s="101">
        <v>2521</v>
      </c>
      <c r="AX54" s="101"/>
      <c r="AY54" s="101">
        <v>24117</v>
      </c>
      <c r="AZ54" s="101"/>
    </row>
    <row r="55" spans="1:52" ht="20.25" customHeight="1">
      <c r="A55" s="152" t="s">
        <v>273</v>
      </c>
      <c r="B55" s="152"/>
      <c r="C55" s="153"/>
      <c r="D55" s="99">
        <v>358</v>
      </c>
      <c r="E55" s="99"/>
      <c r="F55" s="99">
        <v>361</v>
      </c>
      <c r="G55" s="99"/>
      <c r="H55" s="99">
        <v>83</v>
      </c>
      <c r="I55" s="99"/>
      <c r="J55" s="99">
        <v>218</v>
      </c>
      <c r="K55" s="99"/>
      <c r="L55" s="99">
        <v>31</v>
      </c>
      <c r="M55" s="99"/>
      <c r="N55" s="99">
        <v>109</v>
      </c>
      <c r="O55" s="99"/>
      <c r="P55" s="99">
        <v>1846</v>
      </c>
      <c r="Q55" s="99"/>
      <c r="R55" s="99">
        <v>1887</v>
      </c>
      <c r="S55" s="99"/>
      <c r="T55" s="99">
        <v>227</v>
      </c>
      <c r="U55" s="99"/>
      <c r="V55" s="99">
        <v>632</v>
      </c>
      <c r="W55" s="99"/>
      <c r="X55" s="99" t="s">
        <v>254</v>
      </c>
      <c r="Y55" s="99"/>
      <c r="Z55" s="99" t="s">
        <v>254</v>
      </c>
      <c r="AA55" s="99"/>
      <c r="AB55" s="62"/>
      <c r="AC55" s="99" t="s">
        <v>254</v>
      </c>
      <c r="AD55" s="99"/>
      <c r="AE55" s="99">
        <v>1214</v>
      </c>
      <c r="AF55" s="99"/>
      <c r="AG55" s="99">
        <v>515</v>
      </c>
      <c r="AH55" s="99"/>
      <c r="AI55" s="99">
        <v>27152</v>
      </c>
      <c r="AJ55" s="99"/>
      <c r="AK55" s="99">
        <v>27158</v>
      </c>
      <c r="AL55" s="99"/>
      <c r="AM55" s="99">
        <v>467</v>
      </c>
      <c r="AN55" s="99"/>
      <c r="AO55" s="99">
        <v>197</v>
      </c>
      <c r="AP55" s="99"/>
      <c r="AQ55" s="99">
        <v>24203</v>
      </c>
      <c r="AR55" s="99"/>
      <c r="AS55" s="99" t="s">
        <v>254</v>
      </c>
      <c r="AT55" s="99"/>
      <c r="AU55" s="99" t="s">
        <v>254</v>
      </c>
      <c r="AV55" s="99"/>
      <c r="AW55" s="99">
        <v>2752</v>
      </c>
      <c r="AX55" s="99"/>
      <c r="AY55" s="99">
        <v>24352</v>
      </c>
      <c r="AZ55" s="99"/>
    </row>
    <row r="56" spans="1:52" ht="20.25" customHeight="1">
      <c r="A56" s="53" t="s">
        <v>303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</row>
    <row r="57" spans="1:52" ht="14.2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</row>
    <row r="58" spans="1:52" ht="14.2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</row>
  </sheetData>
  <sheetProtection/>
  <mergeCells count="560">
    <mergeCell ref="A33:AY33"/>
    <mergeCell ref="A42:C42"/>
    <mergeCell ref="Z50:AA50"/>
    <mergeCell ref="P48:AA48"/>
    <mergeCell ref="F38:G38"/>
    <mergeCell ref="P49:Q50"/>
    <mergeCell ref="A46:AZ46"/>
    <mergeCell ref="A3:AZ3"/>
    <mergeCell ref="A5:AV5"/>
    <mergeCell ref="R7:AV7"/>
    <mergeCell ref="A18:AY18"/>
    <mergeCell ref="T20:AY20"/>
    <mergeCell ref="L51:M51"/>
    <mergeCell ref="N51:O51"/>
    <mergeCell ref="D38:E38"/>
    <mergeCell ref="J50:K50"/>
    <mergeCell ref="AC48:AH48"/>
    <mergeCell ref="AI48:AZ48"/>
    <mergeCell ref="L50:M50"/>
    <mergeCell ref="P51:Q51"/>
    <mergeCell ref="V50:W50"/>
    <mergeCell ref="X50:Y50"/>
    <mergeCell ref="D51:E51"/>
    <mergeCell ref="R49:S50"/>
    <mergeCell ref="V49:AA49"/>
    <mergeCell ref="F49:G50"/>
    <mergeCell ref="H49:I50"/>
    <mergeCell ref="D48:O48"/>
    <mergeCell ref="J49:O49"/>
    <mergeCell ref="F51:G51"/>
    <mergeCell ref="H51:I51"/>
    <mergeCell ref="J51:K51"/>
    <mergeCell ref="T49:U50"/>
    <mergeCell ref="R51:S51"/>
    <mergeCell ref="T51:U51"/>
    <mergeCell ref="A48:C50"/>
    <mergeCell ref="D49:E50"/>
    <mergeCell ref="T52:U52"/>
    <mergeCell ref="N50:O50"/>
    <mergeCell ref="L52:M52"/>
    <mergeCell ref="N52:O52"/>
    <mergeCell ref="A51:C51"/>
    <mergeCell ref="V52:W52"/>
    <mergeCell ref="V51:W51"/>
    <mergeCell ref="X51:Y51"/>
    <mergeCell ref="Z51:AA51"/>
    <mergeCell ref="A52:C52"/>
    <mergeCell ref="D52:E52"/>
    <mergeCell ref="F52:G52"/>
    <mergeCell ref="H52:I52"/>
    <mergeCell ref="J52:K52"/>
    <mergeCell ref="X52:Y52"/>
    <mergeCell ref="Z52:AA52"/>
    <mergeCell ref="A53:C53"/>
    <mergeCell ref="D53:E53"/>
    <mergeCell ref="F53:G53"/>
    <mergeCell ref="H53:I53"/>
    <mergeCell ref="J53:K53"/>
    <mergeCell ref="L53:M53"/>
    <mergeCell ref="P52:Q52"/>
    <mergeCell ref="R52:S52"/>
    <mergeCell ref="N53:O53"/>
    <mergeCell ref="X53:Y53"/>
    <mergeCell ref="A54:C54"/>
    <mergeCell ref="D54:E54"/>
    <mergeCell ref="F54:G54"/>
    <mergeCell ref="H54:I54"/>
    <mergeCell ref="J54:K54"/>
    <mergeCell ref="L54:M54"/>
    <mergeCell ref="J55:K55"/>
    <mergeCell ref="L55:M55"/>
    <mergeCell ref="N55:O55"/>
    <mergeCell ref="P55:Q55"/>
    <mergeCell ref="Z54:AA54"/>
    <mergeCell ref="R55:S55"/>
    <mergeCell ref="T55:U55"/>
    <mergeCell ref="Z55:AA55"/>
    <mergeCell ref="T54:U54"/>
    <mergeCell ref="Z53:AA53"/>
    <mergeCell ref="N54:O54"/>
    <mergeCell ref="P54:Q54"/>
    <mergeCell ref="R53:S53"/>
    <mergeCell ref="T53:U53"/>
    <mergeCell ref="X54:Y54"/>
    <mergeCell ref="R54:S54"/>
    <mergeCell ref="P53:Q53"/>
    <mergeCell ref="V53:W53"/>
    <mergeCell ref="V54:W54"/>
    <mergeCell ref="A55:C55"/>
    <mergeCell ref="D55:E55"/>
    <mergeCell ref="F55:G55"/>
    <mergeCell ref="H55:I55"/>
    <mergeCell ref="V55:W55"/>
    <mergeCell ref="X55:Y55"/>
    <mergeCell ref="A35:C37"/>
    <mergeCell ref="A38:C38"/>
    <mergeCell ref="A39:C39"/>
    <mergeCell ref="A40:C40"/>
    <mergeCell ref="A41:C41"/>
    <mergeCell ref="V37:X37"/>
    <mergeCell ref="D36:E37"/>
    <mergeCell ref="F36:G37"/>
    <mergeCell ref="N40:O40"/>
    <mergeCell ref="N41:O41"/>
    <mergeCell ref="Y37:AA37"/>
    <mergeCell ref="D35:I35"/>
    <mergeCell ref="P37:R37"/>
    <mergeCell ref="S37:U37"/>
    <mergeCell ref="J36:K37"/>
    <mergeCell ref="L36:M37"/>
    <mergeCell ref="N36:O37"/>
    <mergeCell ref="H36:I37"/>
    <mergeCell ref="J35:AE35"/>
    <mergeCell ref="P36:AE36"/>
    <mergeCell ref="N42:O42"/>
    <mergeCell ref="L38:M38"/>
    <mergeCell ref="L39:M39"/>
    <mergeCell ref="L40:M40"/>
    <mergeCell ref="L41:M41"/>
    <mergeCell ref="L42:M42"/>
    <mergeCell ref="N39:O39"/>
    <mergeCell ref="N38:O38"/>
    <mergeCell ref="J40:K40"/>
    <mergeCell ref="J41:K41"/>
    <mergeCell ref="J42:K42"/>
    <mergeCell ref="H38:I38"/>
    <mergeCell ref="H39:I39"/>
    <mergeCell ref="H40:I40"/>
    <mergeCell ref="H41:I41"/>
    <mergeCell ref="H42:I42"/>
    <mergeCell ref="J39:K39"/>
    <mergeCell ref="J38:K38"/>
    <mergeCell ref="D39:E39"/>
    <mergeCell ref="D40:E40"/>
    <mergeCell ref="D41:E41"/>
    <mergeCell ref="D42:E42"/>
    <mergeCell ref="F39:G39"/>
    <mergeCell ref="F40:G40"/>
    <mergeCell ref="F41:G41"/>
    <mergeCell ref="F42:G42"/>
    <mergeCell ref="P40:R40"/>
    <mergeCell ref="P41:R41"/>
    <mergeCell ref="P42:R42"/>
    <mergeCell ref="S38:U38"/>
    <mergeCell ref="S40:U40"/>
    <mergeCell ref="S42:U42"/>
    <mergeCell ref="P38:R38"/>
    <mergeCell ref="P39:R39"/>
    <mergeCell ref="S41:U41"/>
    <mergeCell ref="S39:U39"/>
    <mergeCell ref="V41:X41"/>
    <mergeCell ref="Y41:AA41"/>
    <mergeCell ref="V38:X38"/>
    <mergeCell ref="Y38:AA38"/>
    <mergeCell ref="V39:X39"/>
    <mergeCell ref="Y39:AA39"/>
    <mergeCell ref="V42:X42"/>
    <mergeCell ref="Y42:AA42"/>
    <mergeCell ref="A26:C26"/>
    <mergeCell ref="A27:C27"/>
    <mergeCell ref="A28:C28"/>
    <mergeCell ref="D26:F26"/>
    <mergeCell ref="D27:F27"/>
    <mergeCell ref="D28:F28"/>
    <mergeCell ref="V40:X40"/>
    <mergeCell ref="Y40:AA40"/>
    <mergeCell ref="A25:C25"/>
    <mergeCell ref="Q22:S23"/>
    <mergeCell ref="G22:H23"/>
    <mergeCell ref="D24:F24"/>
    <mergeCell ref="D25:F25"/>
    <mergeCell ref="Q24:S24"/>
    <mergeCell ref="Q25:S25"/>
    <mergeCell ref="O25:P25"/>
    <mergeCell ref="A24:C24"/>
    <mergeCell ref="D22:F23"/>
    <mergeCell ref="T21:W23"/>
    <mergeCell ref="X21:AA23"/>
    <mergeCell ref="D21:S21"/>
    <mergeCell ref="I22:J23"/>
    <mergeCell ref="K22:L23"/>
    <mergeCell ref="M22:N23"/>
    <mergeCell ref="O22:P23"/>
    <mergeCell ref="Q28:S28"/>
    <mergeCell ref="T24:W24"/>
    <mergeCell ref="T25:W25"/>
    <mergeCell ref="T26:W26"/>
    <mergeCell ref="T27:W27"/>
    <mergeCell ref="T28:W28"/>
    <mergeCell ref="X24:AA24"/>
    <mergeCell ref="X25:AA25"/>
    <mergeCell ref="X26:AA26"/>
    <mergeCell ref="X27:AA27"/>
    <mergeCell ref="Q26:S26"/>
    <mergeCell ref="Q27:S27"/>
    <mergeCell ref="X28:AA28"/>
    <mergeCell ref="O24:P24"/>
    <mergeCell ref="G24:H24"/>
    <mergeCell ref="I24:J24"/>
    <mergeCell ref="K24:L24"/>
    <mergeCell ref="M24:N24"/>
    <mergeCell ref="G25:H25"/>
    <mergeCell ref="I25:J25"/>
    <mergeCell ref="K25:L25"/>
    <mergeCell ref="M25:N25"/>
    <mergeCell ref="M28:N28"/>
    <mergeCell ref="G27:H27"/>
    <mergeCell ref="I27:J27"/>
    <mergeCell ref="K27:L27"/>
    <mergeCell ref="M27:N27"/>
    <mergeCell ref="G26:H26"/>
    <mergeCell ref="I26:J26"/>
    <mergeCell ref="K26:L26"/>
    <mergeCell ref="M26:N26"/>
    <mergeCell ref="A13:C13"/>
    <mergeCell ref="A14:C14"/>
    <mergeCell ref="O26:P26"/>
    <mergeCell ref="O27:P27"/>
    <mergeCell ref="O28:P28"/>
    <mergeCell ref="A20:C23"/>
    <mergeCell ref="D20:S20"/>
    <mergeCell ref="G28:H28"/>
    <mergeCell ref="I28:J28"/>
    <mergeCell ref="K28:L28"/>
    <mergeCell ref="N9:O9"/>
    <mergeCell ref="P9:Q9"/>
    <mergeCell ref="A7:C9"/>
    <mergeCell ref="A10:C10"/>
    <mergeCell ref="A11:C11"/>
    <mergeCell ref="A12:C12"/>
    <mergeCell ref="H10:I10"/>
    <mergeCell ref="J10:K10"/>
    <mergeCell ref="D7:Q7"/>
    <mergeCell ref="J8:Q8"/>
    <mergeCell ref="D8:E9"/>
    <mergeCell ref="D10:E10"/>
    <mergeCell ref="F8:G9"/>
    <mergeCell ref="H8:I9"/>
    <mergeCell ref="J9:K9"/>
    <mergeCell ref="L9:M9"/>
    <mergeCell ref="AD9:AE9"/>
    <mergeCell ref="R8:T9"/>
    <mergeCell ref="U10:W10"/>
    <mergeCell ref="N10:O10"/>
    <mergeCell ref="P10:Q10"/>
    <mergeCell ref="D11:E11"/>
    <mergeCell ref="F11:G11"/>
    <mergeCell ref="H11:I11"/>
    <mergeCell ref="J11:K11"/>
    <mergeCell ref="F10:G10"/>
    <mergeCell ref="D12:E12"/>
    <mergeCell ref="F12:G12"/>
    <mergeCell ref="H12:I12"/>
    <mergeCell ref="J12:K12"/>
    <mergeCell ref="L10:M10"/>
    <mergeCell ref="AH9:AI9"/>
    <mergeCell ref="AD10:AE10"/>
    <mergeCell ref="AF10:AG10"/>
    <mergeCell ref="AH10:AI10"/>
    <mergeCell ref="L11:M11"/>
    <mergeCell ref="X8:Y9"/>
    <mergeCell ref="Z10:AA10"/>
    <mergeCell ref="AB10:AC10"/>
    <mergeCell ref="R10:T10"/>
    <mergeCell ref="D14:E14"/>
    <mergeCell ref="F14:G14"/>
    <mergeCell ref="H14:I14"/>
    <mergeCell ref="J14:K14"/>
    <mergeCell ref="D13:E13"/>
    <mergeCell ref="U8:W9"/>
    <mergeCell ref="F13:G13"/>
    <mergeCell ref="H13:I13"/>
    <mergeCell ref="J13:K13"/>
    <mergeCell ref="L14:M14"/>
    <mergeCell ref="X10:Y10"/>
    <mergeCell ref="N14:O14"/>
    <mergeCell ref="P14:Q14"/>
    <mergeCell ref="P13:Q13"/>
    <mergeCell ref="X12:Y12"/>
    <mergeCell ref="L13:M13"/>
    <mergeCell ref="N13:O13"/>
    <mergeCell ref="L12:M12"/>
    <mergeCell ref="N12:O12"/>
    <mergeCell ref="R11:T11"/>
    <mergeCell ref="R12:T12"/>
    <mergeCell ref="R13:T13"/>
    <mergeCell ref="P12:Q12"/>
    <mergeCell ref="N11:O11"/>
    <mergeCell ref="P11:Q11"/>
    <mergeCell ref="R14:T14"/>
    <mergeCell ref="X11:Y11"/>
    <mergeCell ref="X14:Y14"/>
    <mergeCell ref="X13:Y13"/>
    <mergeCell ref="U14:W14"/>
    <mergeCell ref="U13:W13"/>
    <mergeCell ref="U11:W11"/>
    <mergeCell ref="U12:W12"/>
    <mergeCell ref="Z12:AA12"/>
    <mergeCell ref="AB12:AC12"/>
    <mergeCell ref="AD12:AE12"/>
    <mergeCell ref="AL11:AM11"/>
    <mergeCell ref="AN11:AO11"/>
    <mergeCell ref="Z11:AA11"/>
    <mergeCell ref="AT25:AU25"/>
    <mergeCell ref="AV25:AW25"/>
    <mergeCell ref="AT24:AU24"/>
    <mergeCell ref="AP11:AQ11"/>
    <mergeCell ref="AP12:AQ12"/>
    <mergeCell ref="AP13:AQ13"/>
    <mergeCell ref="AJ9:AK9"/>
    <mergeCell ref="AF9:AG9"/>
    <mergeCell ref="AV24:AW24"/>
    <mergeCell ref="AX24:AY24"/>
    <mergeCell ref="AH25:AI25"/>
    <mergeCell ref="AJ25:AK25"/>
    <mergeCell ref="AL25:AM25"/>
    <mergeCell ref="AN25:AO25"/>
    <mergeCell ref="AP25:AQ25"/>
    <mergeCell ref="AR25:AS25"/>
    <mergeCell ref="AN12:AO12"/>
    <mergeCell ref="AJ11:AK11"/>
    <mergeCell ref="AN9:AO9"/>
    <mergeCell ref="AT9:AV9"/>
    <mergeCell ref="Z8:AV8"/>
    <mergeCell ref="AL9:AM9"/>
    <mergeCell ref="AP9:AQ9"/>
    <mergeCell ref="AR9:AS9"/>
    <mergeCell ref="Z9:AA9"/>
    <mergeCell ref="AB9:AC9"/>
    <mergeCell ref="AD14:AE14"/>
    <mergeCell ref="AF14:AG14"/>
    <mergeCell ref="AJ10:AK10"/>
    <mergeCell ref="AL10:AM10"/>
    <mergeCell ref="AN10:AO10"/>
    <mergeCell ref="AP10:AQ10"/>
    <mergeCell ref="AF12:AG12"/>
    <mergeCell ref="AH12:AI12"/>
    <mergeCell ref="AJ12:AK12"/>
    <mergeCell ref="AL12:AM12"/>
    <mergeCell ref="AB11:AC11"/>
    <mergeCell ref="AD11:AE11"/>
    <mergeCell ref="AF11:AG11"/>
    <mergeCell ref="AH11:AI11"/>
    <mergeCell ref="AN13:AO13"/>
    <mergeCell ref="AH14:AI14"/>
    <mergeCell ref="AJ14:AK14"/>
    <mergeCell ref="AL14:AM14"/>
    <mergeCell ref="AN14:AO14"/>
    <mergeCell ref="AB13:AC13"/>
    <mergeCell ref="Z13:AA13"/>
    <mergeCell ref="AJ13:AK13"/>
    <mergeCell ref="AL13:AM13"/>
    <mergeCell ref="Z14:AA14"/>
    <mergeCell ref="AB14:AC14"/>
    <mergeCell ref="AR14:AS14"/>
    <mergeCell ref="AP14:AQ14"/>
    <mergeCell ref="AD13:AE13"/>
    <mergeCell ref="AF13:AG13"/>
    <mergeCell ref="AH13:AI13"/>
    <mergeCell ref="AT10:AV10"/>
    <mergeCell ref="AT11:AV11"/>
    <mergeCell ref="AT12:AV12"/>
    <mergeCell ref="AT13:AV13"/>
    <mergeCell ref="AT14:AV14"/>
    <mergeCell ref="AR13:AS13"/>
    <mergeCell ref="AR10:AS10"/>
    <mergeCell ref="AR11:AS11"/>
    <mergeCell ref="AR12:AS12"/>
    <mergeCell ref="AR24:AS24"/>
    <mergeCell ref="AC21:AE23"/>
    <mergeCell ref="AF22:AG23"/>
    <mergeCell ref="AH22:AI23"/>
    <mergeCell ref="AJ22:AK23"/>
    <mergeCell ref="AL22:AM23"/>
    <mergeCell ref="AN22:AO23"/>
    <mergeCell ref="AP22:AQ23"/>
    <mergeCell ref="AR22:AS23"/>
    <mergeCell ref="AF21:AY21"/>
    <mergeCell ref="AF28:AG28"/>
    <mergeCell ref="AT22:AU23"/>
    <mergeCell ref="AV22:AW23"/>
    <mergeCell ref="AX22:AY23"/>
    <mergeCell ref="AC24:AE24"/>
    <mergeCell ref="AH24:AI24"/>
    <mergeCell ref="AJ24:AK24"/>
    <mergeCell ref="AL24:AM24"/>
    <mergeCell ref="AN24:AO24"/>
    <mergeCell ref="AP24:AQ24"/>
    <mergeCell ref="AT26:AU26"/>
    <mergeCell ref="AV26:AW26"/>
    <mergeCell ref="AC26:AE26"/>
    <mergeCell ref="AC27:AE27"/>
    <mergeCell ref="AC28:AE28"/>
    <mergeCell ref="AF24:AG24"/>
    <mergeCell ref="AC25:AE25"/>
    <mergeCell ref="AF25:AG25"/>
    <mergeCell ref="AF26:AG26"/>
    <mergeCell ref="AF27:AG27"/>
    <mergeCell ref="AH27:AI27"/>
    <mergeCell ref="AJ27:AK27"/>
    <mergeCell ref="AL27:AM27"/>
    <mergeCell ref="AN27:AO27"/>
    <mergeCell ref="AX25:AY25"/>
    <mergeCell ref="AH26:AI26"/>
    <mergeCell ref="AJ26:AK26"/>
    <mergeCell ref="AL26:AM26"/>
    <mergeCell ref="AN26:AO26"/>
    <mergeCell ref="AP26:AQ26"/>
    <mergeCell ref="AL28:AM28"/>
    <mergeCell ref="AN28:AO28"/>
    <mergeCell ref="AX26:AY26"/>
    <mergeCell ref="AP27:AQ27"/>
    <mergeCell ref="AR27:AS27"/>
    <mergeCell ref="AT27:AU27"/>
    <mergeCell ref="AV27:AW27"/>
    <mergeCell ref="AX27:AY27"/>
    <mergeCell ref="AX28:AY28"/>
    <mergeCell ref="AR26:AS26"/>
    <mergeCell ref="AH28:AI28"/>
    <mergeCell ref="AC37:AE37"/>
    <mergeCell ref="AF35:AY35"/>
    <mergeCell ref="AP28:AQ28"/>
    <mergeCell ref="AR28:AS28"/>
    <mergeCell ref="AT28:AU28"/>
    <mergeCell ref="AV28:AW28"/>
    <mergeCell ref="AJ28:AK28"/>
    <mergeCell ref="AX37:AY37"/>
    <mergeCell ref="AL37:AN37"/>
    <mergeCell ref="AH36:AI37"/>
    <mergeCell ref="AJ36:AK37"/>
    <mergeCell ref="AL36:AY36"/>
    <mergeCell ref="AH38:AI38"/>
    <mergeCell ref="AH39:AI39"/>
    <mergeCell ref="AH40:AI40"/>
    <mergeCell ref="AR37:AS37"/>
    <mergeCell ref="AT37:AU37"/>
    <mergeCell ref="AV37:AW37"/>
    <mergeCell ref="AL40:AN40"/>
    <mergeCell ref="AC42:AE42"/>
    <mergeCell ref="AL42:AN42"/>
    <mergeCell ref="AO42:AQ42"/>
    <mergeCell ref="AF42:AG42"/>
    <mergeCell ref="AH42:AI42"/>
    <mergeCell ref="AJ42:AK42"/>
    <mergeCell ref="AC38:AE38"/>
    <mergeCell ref="AC39:AE39"/>
    <mergeCell ref="AC40:AE40"/>
    <mergeCell ref="AJ40:AK40"/>
    <mergeCell ref="AJ41:AK41"/>
    <mergeCell ref="AO37:AQ37"/>
    <mergeCell ref="AF36:AG37"/>
    <mergeCell ref="AC41:AE41"/>
    <mergeCell ref="AL41:AN41"/>
    <mergeCell ref="AH41:AI41"/>
    <mergeCell ref="AO40:AQ40"/>
    <mergeCell ref="AO41:AQ41"/>
    <mergeCell ref="AF38:AG38"/>
    <mergeCell ref="AF39:AG39"/>
    <mergeCell ref="AF40:AG40"/>
    <mergeCell ref="AF41:AG41"/>
    <mergeCell ref="AR38:AS38"/>
    <mergeCell ref="AT38:AU38"/>
    <mergeCell ref="AV38:AW38"/>
    <mergeCell ref="AX38:AY38"/>
    <mergeCell ref="AJ38:AK38"/>
    <mergeCell ref="AJ39:AK39"/>
    <mergeCell ref="AL38:AN38"/>
    <mergeCell ref="AL39:AN39"/>
    <mergeCell ref="AO38:AQ38"/>
    <mergeCell ref="AO39:AQ39"/>
    <mergeCell ref="AR40:AS40"/>
    <mergeCell ref="AT40:AU40"/>
    <mergeCell ref="AV40:AW40"/>
    <mergeCell ref="AX40:AY40"/>
    <mergeCell ref="AR39:AS39"/>
    <mergeCell ref="AT39:AU39"/>
    <mergeCell ref="AV39:AW39"/>
    <mergeCell ref="AX39:AY39"/>
    <mergeCell ref="AV42:AW42"/>
    <mergeCell ref="AX42:AY42"/>
    <mergeCell ref="AR41:AS41"/>
    <mergeCell ref="AT41:AU41"/>
    <mergeCell ref="AV41:AW41"/>
    <mergeCell ref="AX41:AY41"/>
    <mergeCell ref="AR42:AS42"/>
    <mergeCell ref="AT42:AU42"/>
    <mergeCell ref="AY49:AZ50"/>
    <mergeCell ref="AO49:AX49"/>
    <mergeCell ref="AC51:AD51"/>
    <mergeCell ref="AE51:AF51"/>
    <mergeCell ref="AK49:AL50"/>
    <mergeCell ref="AM49:AN50"/>
    <mergeCell ref="AO50:AP50"/>
    <mergeCell ref="AC50:AD50"/>
    <mergeCell ref="AQ50:AR50"/>
    <mergeCell ref="AS50:AT50"/>
    <mergeCell ref="AU50:AV50"/>
    <mergeCell ref="AW50:AX50"/>
    <mergeCell ref="AG49:AH50"/>
    <mergeCell ref="AI49:AJ50"/>
    <mergeCell ref="AI51:AJ51"/>
    <mergeCell ref="AK51:AL51"/>
    <mergeCell ref="AM51:AN51"/>
    <mergeCell ref="AE53:AF53"/>
    <mergeCell ref="AC54:AD54"/>
    <mergeCell ref="AE54:AF54"/>
    <mergeCell ref="AE50:AF50"/>
    <mergeCell ref="AC49:AF49"/>
    <mergeCell ref="AC52:AD52"/>
    <mergeCell ref="AE52:AF52"/>
    <mergeCell ref="AI52:AJ52"/>
    <mergeCell ref="AK52:AL52"/>
    <mergeCell ref="AC55:AD55"/>
    <mergeCell ref="AE55:AF55"/>
    <mergeCell ref="AI54:AJ54"/>
    <mergeCell ref="AK54:AL54"/>
    <mergeCell ref="AG55:AH55"/>
    <mergeCell ref="AI55:AJ55"/>
    <mergeCell ref="AK55:AL55"/>
    <mergeCell ref="AC53:AD53"/>
    <mergeCell ref="AM55:AN55"/>
    <mergeCell ref="AG53:AH53"/>
    <mergeCell ref="AI53:AJ53"/>
    <mergeCell ref="AK53:AL53"/>
    <mergeCell ref="AG54:AH54"/>
    <mergeCell ref="AM54:AN54"/>
    <mergeCell ref="AM52:AN52"/>
    <mergeCell ref="AG51:AH51"/>
    <mergeCell ref="AO54:AP54"/>
    <mergeCell ref="AQ54:AR54"/>
    <mergeCell ref="AO51:AP51"/>
    <mergeCell ref="AQ51:AR51"/>
    <mergeCell ref="AO52:AP52"/>
    <mergeCell ref="AQ52:AR52"/>
    <mergeCell ref="AM53:AN53"/>
    <mergeCell ref="AG52:AH52"/>
    <mergeCell ref="AO55:AP55"/>
    <mergeCell ref="AQ55:AR55"/>
    <mergeCell ref="AS51:AT51"/>
    <mergeCell ref="AU51:AV51"/>
    <mergeCell ref="AS53:AT53"/>
    <mergeCell ref="AU53:AV53"/>
    <mergeCell ref="AS55:AT55"/>
    <mergeCell ref="AU55:AV55"/>
    <mergeCell ref="AO53:AP53"/>
    <mergeCell ref="AQ53:AR53"/>
    <mergeCell ref="AS54:AT54"/>
    <mergeCell ref="AU54:AV54"/>
    <mergeCell ref="AW54:AX54"/>
    <mergeCell ref="AW51:AX51"/>
    <mergeCell ref="AS52:AT52"/>
    <mergeCell ref="AU52:AV52"/>
    <mergeCell ref="AW52:AX52"/>
    <mergeCell ref="AW55:AX55"/>
    <mergeCell ref="AY51:AZ51"/>
    <mergeCell ref="AY52:AZ52"/>
    <mergeCell ref="AY53:AZ53"/>
    <mergeCell ref="AY54:AZ54"/>
    <mergeCell ref="AY55:AZ55"/>
    <mergeCell ref="AW53:AX53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300" verticalDpi="300" orientation="landscape" paperSize="8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9"/>
  <sheetViews>
    <sheetView zoomScalePageLayoutView="0" workbookViewId="0" topLeftCell="AD45">
      <selection activeCell="AB10" sqref="AB8:AD10"/>
    </sheetView>
  </sheetViews>
  <sheetFormatPr defaultColWidth="9.00390625" defaultRowHeight="13.5"/>
  <cols>
    <col min="1" max="3" width="5.625" style="0" customWidth="1"/>
    <col min="4" max="4" width="7.125" style="0" customWidth="1"/>
    <col min="5" max="7" width="8.125" style="0" customWidth="1"/>
    <col min="8" max="8" width="7.125" style="0" customWidth="1"/>
    <col min="9" max="27" width="5.625" style="0" customWidth="1"/>
    <col min="28" max="28" width="5.625" style="5" customWidth="1"/>
    <col min="29" max="53" width="5.625" style="0" customWidth="1"/>
    <col min="54" max="54" width="3.625" style="0" customWidth="1"/>
    <col min="55" max="55" width="7.625" style="0" customWidth="1"/>
  </cols>
  <sheetData>
    <row r="1" spans="1:56" s="2" customFormat="1" ht="21" customHeight="1">
      <c r="A1" s="25" t="s">
        <v>183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26" t="s">
        <v>196</v>
      </c>
      <c r="BD1" s="3"/>
    </row>
    <row r="2" spans="1:56" ht="21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</row>
    <row r="3" spans="1:56" ht="21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</row>
    <row r="4" spans="1:56" ht="18" customHeight="1">
      <c r="A4" s="178" t="s">
        <v>346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28"/>
    </row>
    <row r="5" spans="1:56" ht="21" customHeight="1" thickBo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29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28"/>
    </row>
    <row r="6" spans="1:56" ht="21" customHeight="1">
      <c r="A6" s="232" t="s">
        <v>275</v>
      </c>
      <c r="B6" s="232"/>
      <c r="C6" s="233"/>
      <c r="D6" s="223" t="s">
        <v>347</v>
      </c>
      <c r="E6" s="224"/>
      <c r="F6" s="230"/>
      <c r="G6" s="223" t="s">
        <v>42</v>
      </c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9"/>
      <c r="AC6" s="210"/>
      <c r="AD6" s="211"/>
      <c r="AE6" s="211"/>
      <c r="AF6" s="211"/>
      <c r="AG6" s="212" t="s">
        <v>43</v>
      </c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9"/>
    </row>
    <row r="7" spans="1:56" ht="21" customHeight="1">
      <c r="A7" s="234"/>
      <c r="B7" s="234"/>
      <c r="C7" s="235"/>
      <c r="D7" s="247" t="s">
        <v>1</v>
      </c>
      <c r="E7" s="250" t="s">
        <v>2</v>
      </c>
      <c r="F7" s="253" t="s">
        <v>18</v>
      </c>
      <c r="G7" s="247" t="s">
        <v>1</v>
      </c>
      <c r="H7" s="250" t="s">
        <v>2</v>
      </c>
      <c r="I7" s="256" t="s">
        <v>18</v>
      </c>
      <c r="J7" s="103" t="s">
        <v>1</v>
      </c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29"/>
      <c r="AC7" s="217"/>
      <c r="AD7" s="218"/>
      <c r="AE7" s="218"/>
      <c r="AF7" s="218"/>
      <c r="AG7" s="105" t="s">
        <v>342</v>
      </c>
      <c r="AH7" s="105"/>
      <c r="AI7" s="105" t="s">
        <v>343</v>
      </c>
      <c r="AJ7" s="105"/>
      <c r="AK7" s="105" t="s">
        <v>344</v>
      </c>
      <c r="AL7" s="105"/>
      <c r="AM7" s="120" t="s">
        <v>278</v>
      </c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29"/>
    </row>
    <row r="8" spans="1:56" ht="21" customHeight="1">
      <c r="A8" s="234"/>
      <c r="B8" s="234"/>
      <c r="C8" s="235"/>
      <c r="D8" s="248"/>
      <c r="E8" s="251"/>
      <c r="F8" s="254"/>
      <c r="G8" s="248"/>
      <c r="H8" s="251"/>
      <c r="I8" s="257"/>
      <c r="J8" s="220" t="s">
        <v>333</v>
      </c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2"/>
      <c r="Y8" s="102" t="s">
        <v>336</v>
      </c>
      <c r="Z8" s="102"/>
      <c r="AA8" s="127"/>
      <c r="AB8" s="29"/>
      <c r="AC8" s="214" t="s">
        <v>337</v>
      </c>
      <c r="AD8" s="105"/>
      <c r="AE8" s="105" t="s">
        <v>341</v>
      </c>
      <c r="AF8" s="105"/>
      <c r="AG8" s="105"/>
      <c r="AH8" s="105"/>
      <c r="AI8" s="105"/>
      <c r="AJ8" s="105"/>
      <c r="AK8" s="105"/>
      <c r="AL8" s="105"/>
      <c r="AM8" s="215" t="s">
        <v>45</v>
      </c>
      <c r="AN8" s="215"/>
      <c r="AO8" s="105" t="s">
        <v>46</v>
      </c>
      <c r="AP8" s="105"/>
      <c r="AQ8" s="105" t="s">
        <v>339</v>
      </c>
      <c r="AR8" s="105"/>
      <c r="AS8" s="105" t="s">
        <v>340</v>
      </c>
      <c r="AT8" s="105"/>
      <c r="AU8" s="105" t="s">
        <v>47</v>
      </c>
      <c r="AV8" s="105" t="s">
        <v>48</v>
      </c>
      <c r="AW8" s="105" t="s">
        <v>345</v>
      </c>
      <c r="AX8" s="105"/>
      <c r="AY8" s="125" t="s">
        <v>197</v>
      </c>
      <c r="AZ8" s="136"/>
      <c r="BA8" s="122"/>
      <c r="BB8" s="107" t="s">
        <v>341</v>
      </c>
      <c r="BC8" s="111"/>
      <c r="BD8" s="29"/>
    </row>
    <row r="9" spans="1:56" ht="21" customHeight="1">
      <c r="A9" s="234"/>
      <c r="B9" s="234"/>
      <c r="C9" s="235"/>
      <c r="D9" s="248"/>
      <c r="E9" s="251"/>
      <c r="F9" s="254"/>
      <c r="G9" s="248"/>
      <c r="H9" s="251"/>
      <c r="I9" s="257"/>
      <c r="J9" s="102" t="s">
        <v>332</v>
      </c>
      <c r="K9" s="102"/>
      <c r="L9" s="102"/>
      <c r="M9" s="102" t="s">
        <v>331</v>
      </c>
      <c r="N9" s="102"/>
      <c r="O9" s="102"/>
      <c r="P9" s="102" t="s">
        <v>334</v>
      </c>
      <c r="Q9" s="102"/>
      <c r="R9" s="102"/>
      <c r="S9" s="102" t="s">
        <v>338</v>
      </c>
      <c r="T9" s="102"/>
      <c r="U9" s="102"/>
      <c r="V9" s="102" t="s">
        <v>335</v>
      </c>
      <c r="W9" s="102"/>
      <c r="X9" s="102"/>
      <c r="Y9" s="102"/>
      <c r="Z9" s="102"/>
      <c r="AA9" s="127"/>
      <c r="AB9" s="29"/>
      <c r="AC9" s="214"/>
      <c r="AD9" s="105"/>
      <c r="AE9" s="105"/>
      <c r="AF9" s="105"/>
      <c r="AG9" s="105"/>
      <c r="AH9" s="105"/>
      <c r="AI9" s="105"/>
      <c r="AJ9" s="105"/>
      <c r="AK9" s="105"/>
      <c r="AL9" s="105"/>
      <c r="AM9" s="215"/>
      <c r="AN9" s="21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205"/>
      <c r="AZ9" s="208"/>
      <c r="BA9" s="206"/>
      <c r="BB9" s="207"/>
      <c r="BC9" s="204"/>
      <c r="BD9" s="29"/>
    </row>
    <row r="10" spans="1:56" ht="26.25" customHeight="1">
      <c r="A10" s="236"/>
      <c r="B10" s="236"/>
      <c r="C10" s="237"/>
      <c r="D10" s="249"/>
      <c r="E10" s="252"/>
      <c r="F10" s="255"/>
      <c r="G10" s="249"/>
      <c r="H10" s="252"/>
      <c r="I10" s="258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219"/>
      <c r="AB10" s="29">
        <v>259</v>
      </c>
      <c r="AC10" s="122"/>
      <c r="AD10" s="115"/>
      <c r="AE10" s="115"/>
      <c r="AF10" s="115"/>
      <c r="AG10" s="115"/>
      <c r="AH10" s="115"/>
      <c r="AI10" s="115"/>
      <c r="AJ10" s="115"/>
      <c r="AK10" s="115"/>
      <c r="AL10" s="115"/>
      <c r="AM10" s="216"/>
      <c r="AN10" s="216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89"/>
      <c r="AZ10" s="209"/>
      <c r="BA10" s="190"/>
      <c r="BB10" s="109"/>
      <c r="BC10" s="112"/>
      <c r="BD10" s="29"/>
    </row>
    <row r="11" spans="1:56" ht="21" customHeight="1">
      <c r="A11" s="126" t="s">
        <v>326</v>
      </c>
      <c r="B11" s="126"/>
      <c r="C11" s="117"/>
      <c r="D11" s="62">
        <v>3185</v>
      </c>
      <c r="E11" s="62">
        <v>3186</v>
      </c>
      <c r="F11" s="62">
        <v>426</v>
      </c>
      <c r="G11" s="62">
        <v>2126</v>
      </c>
      <c r="H11" s="62">
        <v>2150</v>
      </c>
      <c r="I11" s="62">
        <v>155</v>
      </c>
      <c r="J11" s="100">
        <v>547</v>
      </c>
      <c r="K11" s="100"/>
      <c r="L11" s="100"/>
      <c r="M11" s="100">
        <v>74</v>
      </c>
      <c r="N11" s="100"/>
      <c r="O11" s="100"/>
      <c r="P11" s="100">
        <v>96</v>
      </c>
      <c r="Q11" s="100"/>
      <c r="R11" s="100"/>
      <c r="S11" s="100">
        <v>66</v>
      </c>
      <c r="T11" s="100"/>
      <c r="U11" s="100"/>
      <c r="V11" s="100">
        <v>412</v>
      </c>
      <c r="W11" s="100"/>
      <c r="X11" s="100"/>
      <c r="Y11" s="100">
        <v>49</v>
      </c>
      <c r="Z11" s="100"/>
      <c r="AA11" s="100"/>
      <c r="AB11" s="59"/>
      <c r="AC11" s="100">
        <v>134</v>
      </c>
      <c r="AD11" s="100"/>
      <c r="AE11" s="100">
        <v>748</v>
      </c>
      <c r="AF11" s="100"/>
      <c r="AG11" s="100">
        <v>1059</v>
      </c>
      <c r="AH11" s="100"/>
      <c r="AI11" s="100">
        <v>1036</v>
      </c>
      <c r="AJ11" s="100"/>
      <c r="AK11" s="100">
        <v>271</v>
      </c>
      <c r="AL11" s="100"/>
      <c r="AM11" s="100">
        <v>4</v>
      </c>
      <c r="AN11" s="100"/>
      <c r="AO11" s="100">
        <v>57</v>
      </c>
      <c r="AP11" s="100"/>
      <c r="AQ11" s="100">
        <v>77</v>
      </c>
      <c r="AR11" s="100"/>
      <c r="AS11" s="100">
        <v>61</v>
      </c>
      <c r="AT11" s="100"/>
      <c r="AU11" s="66">
        <v>541</v>
      </c>
      <c r="AV11" s="66">
        <v>39</v>
      </c>
      <c r="AW11" s="100">
        <v>37</v>
      </c>
      <c r="AX11" s="100"/>
      <c r="AY11" s="100">
        <v>38</v>
      </c>
      <c r="AZ11" s="100"/>
      <c r="BA11" s="100"/>
      <c r="BB11" s="100">
        <v>205</v>
      </c>
      <c r="BC11" s="100"/>
      <c r="BD11" s="29"/>
    </row>
    <row r="12" spans="1:56" ht="21" customHeight="1">
      <c r="A12" s="145" t="s">
        <v>327</v>
      </c>
      <c r="B12" s="145"/>
      <c r="C12" s="119"/>
      <c r="D12" s="62">
        <v>3777</v>
      </c>
      <c r="E12" s="62">
        <v>3693</v>
      </c>
      <c r="F12" s="62">
        <v>510</v>
      </c>
      <c r="G12" s="62">
        <v>2172</v>
      </c>
      <c r="H12" s="62">
        <v>2162</v>
      </c>
      <c r="I12" s="62">
        <v>165</v>
      </c>
      <c r="J12" s="101">
        <v>694</v>
      </c>
      <c r="K12" s="101"/>
      <c r="L12" s="101"/>
      <c r="M12" s="101">
        <v>81</v>
      </c>
      <c r="N12" s="101"/>
      <c r="O12" s="101"/>
      <c r="P12" s="101">
        <v>74</v>
      </c>
      <c r="Q12" s="101"/>
      <c r="R12" s="101"/>
      <c r="S12" s="101">
        <v>73</v>
      </c>
      <c r="T12" s="101"/>
      <c r="U12" s="101"/>
      <c r="V12" s="101">
        <v>362</v>
      </c>
      <c r="W12" s="101"/>
      <c r="X12" s="101"/>
      <c r="Y12" s="101">
        <v>62</v>
      </c>
      <c r="Z12" s="101"/>
      <c r="AA12" s="101"/>
      <c r="AB12" s="59"/>
      <c r="AC12" s="101">
        <v>130</v>
      </c>
      <c r="AD12" s="101"/>
      <c r="AE12" s="101">
        <v>696</v>
      </c>
      <c r="AF12" s="101"/>
      <c r="AG12" s="101">
        <v>1605</v>
      </c>
      <c r="AH12" s="101"/>
      <c r="AI12" s="101">
        <v>1531</v>
      </c>
      <c r="AJ12" s="101"/>
      <c r="AK12" s="101">
        <v>345</v>
      </c>
      <c r="AL12" s="101"/>
      <c r="AM12" s="101">
        <v>4</v>
      </c>
      <c r="AN12" s="101"/>
      <c r="AO12" s="101">
        <v>110</v>
      </c>
      <c r="AP12" s="101"/>
      <c r="AQ12" s="101">
        <v>96</v>
      </c>
      <c r="AR12" s="101"/>
      <c r="AS12" s="101">
        <v>62</v>
      </c>
      <c r="AT12" s="101"/>
      <c r="AU12" s="59">
        <v>803</v>
      </c>
      <c r="AV12" s="59">
        <v>53</v>
      </c>
      <c r="AW12" s="101">
        <v>68</v>
      </c>
      <c r="AX12" s="101"/>
      <c r="AY12" s="101">
        <v>69</v>
      </c>
      <c r="AZ12" s="101"/>
      <c r="BA12" s="101"/>
      <c r="BB12" s="101">
        <v>310</v>
      </c>
      <c r="BC12" s="101"/>
      <c r="BD12" s="29"/>
    </row>
    <row r="13" spans="1:56" ht="21" customHeight="1">
      <c r="A13" s="145" t="s">
        <v>328</v>
      </c>
      <c r="B13" s="145"/>
      <c r="C13" s="119"/>
      <c r="D13" s="62">
        <v>4161</v>
      </c>
      <c r="E13" s="62">
        <v>4195</v>
      </c>
      <c r="F13" s="62">
        <v>476</v>
      </c>
      <c r="G13" s="62">
        <v>2385</v>
      </c>
      <c r="H13" s="62">
        <v>2383</v>
      </c>
      <c r="I13" s="62">
        <v>167</v>
      </c>
      <c r="J13" s="101">
        <v>814</v>
      </c>
      <c r="K13" s="101"/>
      <c r="L13" s="101"/>
      <c r="M13" s="101">
        <v>66</v>
      </c>
      <c r="N13" s="101"/>
      <c r="O13" s="101"/>
      <c r="P13" s="101">
        <v>84</v>
      </c>
      <c r="Q13" s="101"/>
      <c r="R13" s="101"/>
      <c r="S13" s="101">
        <v>64</v>
      </c>
      <c r="T13" s="101"/>
      <c r="U13" s="101"/>
      <c r="V13" s="101">
        <v>420</v>
      </c>
      <c r="W13" s="101"/>
      <c r="X13" s="101"/>
      <c r="Y13" s="101">
        <v>58</v>
      </c>
      <c r="Z13" s="101"/>
      <c r="AA13" s="101"/>
      <c r="AB13" s="62"/>
      <c r="AC13" s="101">
        <v>144</v>
      </c>
      <c r="AD13" s="101"/>
      <c r="AE13" s="101">
        <v>735</v>
      </c>
      <c r="AF13" s="101"/>
      <c r="AG13" s="101">
        <v>1776</v>
      </c>
      <c r="AH13" s="101"/>
      <c r="AI13" s="101">
        <v>1812</v>
      </c>
      <c r="AJ13" s="101"/>
      <c r="AK13" s="101">
        <v>309</v>
      </c>
      <c r="AL13" s="101"/>
      <c r="AM13" s="101">
        <v>2</v>
      </c>
      <c r="AN13" s="101"/>
      <c r="AO13" s="101">
        <v>107</v>
      </c>
      <c r="AP13" s="101"/>
      <c r="AQ13" s="101">
        <v>113</v>
      </c>
      <c r="AR13" s="101"/>
      <c r="AS13" s="101">
        <v>80</v>
      </c>
      <c r="AT13" s="101"/>
      <c r="AU13" s="59">
        <v>809</v>
      </c>
      <c r="AV13" s="59">
        <v>91</v>
      </c>
      <c r="AW13" s="101">
        <v>79</v>
      </c>
      <c r="AX13" s="101"/>
      <c r="AY13" s="101">
        <v>49</v>
      </c>
      <c r="AZ13" s="101"/>
      <c r="BA13" s="101"/>
      <c r="BB13" s="101">
        <v>446</v>
      </c>
      <c r="BC13" s="101"/>
      <c r="BD13" s="29"/>
    </row>
    <row r="14" spans="1:56" ht="21" customHeight="1">
      <c r="A14" s="145" t="s">
        <v>329</v>
      </c>
      <c r="B14" s="145"/>
      <c r="C14" s="119"/>
      <c r="D14" s="67">
        <v>3970</v>
      </c>
      <c r="E14" s="59">
        <v>3945</v>
      </c>
      <c r="F14" s="59">
        <v>501</v>
      </c>
      <c r="G14" s="59">
        <v>2306</v>
      </c>
      <c r="H14" s="59">
        <v>2324</v>
      </c>
      <c r="I14" s="59">
        <v>149</v>
      </c>
      <c r="J14" s="101">
        <v>780</v>
      </c>
      <c r="K14" s="101"/>
      <c r="L14" s="101"/>
      <c r="M14" s="101">
        <v>63</v>
      </c>
      <c r="N14" s="101"/>
      <c r="O14" s="101"/>
      <c r="P14" s="101">
        <v>92</v>
      </c>
      <c r="Q14" s="101"/>
      <c r="R14" s="101"/>
      <c r="S14" s="101">
        <v>46</v>
      </c>
      <c r="T14" s="101"/>
      <c r="U14" s="101"/>
      <c r="V14" s="101">
        <v>371</v>
      </c>
      <c r="W14" s="101"/>
      <c r="X14" s="101"/>
      <c r="Y14" s="101">
        <v>96</v>
      </c>
      <c r="Z14" s="101"/>
      <c r="AA14" s="101"/>
      <c r="AB14" s="62"/>
      <c r="AC14" s="101">
        <v>122</v>
      </c>
      <c r="AD14" s="101"/>
      <c r="AE14" s="101">
        <v>736</v>
      </c>
      <c r="AF14" s="101"/>
      <c r="AG14" s="101">
        <v>1664</v>
      </c>
      <c r="AH14" s="101"/>
      <c r="AI14" s="101">
        <v>1621</v>
      </c>
      <c r="AJ14" s="101"/>
      <c r="AK14" s="101">
        <v>352</v>
      </c>
      <c r="AL14" s="101"/>
      <c r="AM14" s="101">
        <v>2</v>
      </c>
      <c r="AN14" s="101"/>
      <c r="AO14" s="101">
        <v>93</v>
      </c>
      <c r="AP14" s="101"/>
      <c r="AQ14" s="101">
        <v>129</v>
      </c>
      <c r="AR14" s="101"/>
      <c r="AS14" s="101">
        <v>68</v>
      </c>
      <c r="AT14" s="101"/>
      <c r="AU14" s="59">
        <v>827</v>
      </c>
      <c r="AV14" s="59">
        <v>95</v>
      </c>
      <c r="AW14" s="101">
        <v>45</v>
      </c>
      <c r="AX14" s="101"/>
      <c r="AY14" s="101">
        <v>46</v>
      </c>
      <c r="AZ14" s="101"/>
      <c r="BA14" s="101"/>
      <c r="BB14" s="101">
        <v>359</v>
      </c>
      <c r="BC14" s="101"/>
      <c r="BD14" s="29"/>
    </row>
    <row r="15" spans="1:56" s="17" customFormat="1" ht="21" customHeight="1">
      <c r="A15" s="152" t="s">
        <v>330</v>
      </c>
      <c r="B15" s="152"/>
      <c r="C15" s="153"/>
      <c r="D15" s="68">
        <v>4291</v>
      </c>
      <c r="E15" s="65">
        <v>4205</v>
      </c>
      <c r="F15" s="65">
        <v>587</v>
      </c>
      <c r="G15" s="65">
        <v>2462</v>
      </c>
      <c r="H15" s="65">
        <v>2418</v>
      </c>
      <c r="I15" s="65">
        <v>193</v>
      </c>
      <c r="J15" s="99">
        <v>932</v>
      </c>
      <c r="K15" s="99"/>
      <c r="L15" s="99"/>
      <c r="M15" s="99">
        <v>51</v>
      </c>
      <c r="N15" s="99"/>
      <c r="O15" s="99"/>
      <c r="P15" s="99">
        <v>86</v>
      </c>
      <c r="Q15" s="99"/>
      <c r="R15" s="99"/>
      <c r="S15" s="99">
        <v>53</v>
      </c>
      <c r="T15" s="99"/>
      <c r="U15" s="99"/>
      <c r="V15" s="99">
        <v>393</v>
      </c>
      <c r="W15" s="99"/>
      <c r="X15" s="99"/>
      <c r="Y15" s="99">
        <v>116</v>
      </c>
      <c r="Z15" s="99"/>
      <c r="AA15" s="99"/>
      <c r="AB15" s="69"/>
      <c r="AC15" s="99">
        <v>125</v>
      </c>
      <c r="AD15" s="99"/>
      <c r="AE15" s="99">
        <v>706</v>
      </c>
      <c r="AF15" s="99"/>
      <c r="AG15" s="99">
        <v>1829</v>
      </c>
      <c r="AH15" s="99"/>
      <c r="AI15" s="99">
        <v>1787</v>
      </c>
      <c r="AJ15" s="99"/>
      <c r="AK15" s="99">
        <v>394</v>
      </c>
      <c r="AL15" s="99"/>
      <c r="AM15" s="99">
        <v>31</v>
      </c>
      <c r="AN15" s="99"/>
      <c r="AO15" s="99">
        <v>143</v>
      </c>
      <c r="AP15" s="99"/>
      <c r="AQ15" s="99">
        <v>198</v>
      </c>
      <c r="AR15" s="99"/>
      <c r="AS15" s="99">
        <v>83</v>
      </c>
      <c r="AT15" s="99"/>
      <c r="AU15" s="65">
        <v>843</v>
      </c>
      <c r="AV15" s="65">
        <v>102</v>
      </c>
      <c r="AW15" s="99">
        <v>40</v>
      </c>
      <c r="AX15" s="99"/>
      <c r="AY15" s="99">
        <v>43</v>
      </c>
      <c r="AZ15" s="99"/>
      <c r="BA15" s="99"/>
      <c r="BB15" s="99">
        <v>346</v>
      </c>
      <c r="BC15" s="99"/>
      <c r="BD15" s="31"/>
    </row>
    <row r="16" spans="1:56" ht="21" customHeight="1">
      <c r="A16" s="53" t="s">
        <v>324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</row>
    <row r="17" spans="1:56" ht="21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</row>
    <row r="18" spans="1:56" ht="18" customHeight="1">
      <c r="A18" s="178" t="s">
        <v>348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29"/>
    </row>
    <row r="19" spans="1:56" ht="21" customHeight="1" thickBo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29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29"/>
    </row>
    <row r="20" spans="1:56" s="2" customFormat="1" ht="21" customHeight="1">
      <c r="A20" s="276" t="s">
        <v>356</v>
      </c>
      <c r="B20" s="277"/>
      <c r="C20" s="277"/>
      <c r="D20" s="277"/>
      <c r="E20" s="277"/>
      <c r="F20" s="223" t="s">
        <v>288</v>
      </c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6"/>
      <c r="AC20" s="141" t="s">
        <v>2</v>
      </c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23"/>
      <c r="BD20" s="4"/>
    </row>
    <row r="21" spans="1:56" s="2" customFormat="1" ht="18" customHeight="1">
      <c r="A21" s="214"/>
      <c r="B21" s="105"/>
      <c r="C21" s="105"/>
      <c r="D21" s="105"/>
      <c r="E21" s="105"/>
      <c r="F21" s="227" t="s">
        <v>347</v>
      </c>
      <c r="G21" s="229"/>
      <c r="H21" s="105" t="s">
        <v>28</v>
      </c>
      <c r="I21" s="105"/>
      <c r="J21" s="105" t="s">
        <v>198</v>
      </c>
      <c r="K21" s="105"/>
      <c r="L21" s="125" t="s">
        <v>349</v>
      </c>
      <c r="M21" s="136"/>
      <c r="N21" s="136"/>
      <c r="O21" s="122"/>
      <c r="P21" s="105" t="s">
        <v>29</v>
      </c>
      <c r="Q21" s="105"/>
      <c r="R21" s="238" t="s">
        <v>352</v>
      </c>
      <c r="S21" s="239"/>
      <c r="T21" s="239"/>
      <c r="U21" s="240"/>
      <c r="V21" s="105" t="s">
        <v>30</v>
      </c>
      <c r="W21" s="105"/>
      <c r="X21" s="125" t="s">
        <v>354</v>
      </c>
      <c r="Y21" s="122"/>
      <c r="Z21" s="105" t="s">
        <v>355</v>
      </c>
      <c r="AA21" s="231"/>
      <c r="AB21" s="7"/>
      <c r="AC21" s="199" t="s">
        <v>368</v>
      </c>
      <c r="AD21" s="199"/>
      <c r="AE21" s="129" t="s">
        <v>50</v>
      </c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203" t="s">
        <v>51</v>
      </c>
      <c r="AR21" s="203"/>
      <c r="AS21" s="111" t="s">
        <v>52</v>
      </c>
      <c r="AT21" s="111"/>
      <c r="AU21" s="197" t="s">
        <v>378</v>
      </c>
      <c r="AV21" s="198"/>
      <c r="AW21" s="198"/>
      <c r="AX21" s="198"/>
      <c r="AY21" s="198"/>
      <c r="AZ21" s="198"/>
      <c r="BA21" s="198"/>
      <c r="BB21" s="198"/>
      <c r="BC21" s="198"/>
      <c r="BD21" s="4"/>
    </row>
    <row r="22" spans="1:56" s="2" customFormat="1" ht="21" customHeight="1">
      <c r="A22" s="214"/>
      <c r="B22" s="105"/>
      <c r="C22" s="105"/>
      <c r="D22" s="105"/>
      <c r="E22" s="105"/>
      <c r="F22" s="278"/>
      <c r="G22" s="279"/>
      <c r="H22" s="105"/>
      <c r="I22" s="105"/>
      <c r="J22" s="105"/>
      <c r="K22" s="105"/>
      <c r="L22" s="205"/>
      <c r="M22" s="208"/>
      <c r="N22" s="208"/>
      <c r="O22" s="206"/>
      <c r="P22" s="105"/>
      <c r="Q22" s="105"/>
      <c r="R22" s="241"/>
      <c r="S22" s="242"/>
      <c r="T22" s="242"/>
      <c r="U22" s="243"/>
      <c r="V22" s="105"/>
      <c r="W22" s="105"/>
      <c r="X22" s="205"/>
      <c r="Y22" s="206"/>
      <c r="Z22" s="105"/>
      <c r="AA22" s="231"/>
      <c r="AB22" s="7"/>
      <c r="AC22" s="200"/>
      <c r="AD22" s="200"/>
      <c r="AE22" s="105" t="s">
        <v>49</v>
      </c>
      <c r="AF22" s="105"/>
      <c r="AG22" s="105" t="s">
        <v>376</v>
      </c>
      <c r="AH22" s="105"/>
      <c r="AI22" s="199" t="s">
        <v>377</v>
      </c>
      <c r="AJ22" s="199"/>
      <c r="AK22" s="199"/>
      <c r="AL22" s="199"/>
      <c r="AM22" s="199"/>
      <c r="AN22" s="199"/>
      <c r="AO22" s="199"/>
      <c r="AP22" s="201"/>
      <c r="AQ22" s="203"/>
      <c r="AR22" s="203"/>
      <c r="AS22" s="204"/>
      <c r="AT22" s="204"/>
      <c r="AU22" s="125" t="s">
        <v>373</v>
      </c>
      <c r="AV22" s="136"/>
      <c r="AW22" s="136"/>
      <c r="AX22" s="122"/>
      <c r="AY22" s="125" t="s">
        <v>375</v>
      </c>
      <c r="AZ22" s="122"/>
      <c r="BA22" s="125" t="s">
        <v>374</v>
      </c>
      <c r="BB22" s="122"/>
      <c r="BC22" s="125" t="s">
        <v>44</v>
      </c>
      <c r="BD22" s="4"/>
    </row>
    <row r="23" spans="1:56" s="2" customFormat="1" ht="21" customHeight="1">
      <c r="A23" s="214"/>
      <c r="B23" s="105"/>
      <c r="C23" s="105"/>
      <c r="D23" s="105"/>
      <c r="E23" s="105"/>
      <c r="F23" s="278"/>
      <c r="G23" s="279"/>
      <c r="H23" s="105"/>
      <c r="I23" s="105"/>
      <c r="J23" s="105"/>
      <c r="K23" s="105"/>
      <c r="L23" s="189"/>
      <c r="M23" s="209"/>
      <c r="N23" s="209"/>
      <c r="O23" s="190"/>
      <c r="P23" s="105"/>
      <c r="Q23" s="105"/>
      <c r="R23" s="244"/>
      <c r="S23" s="245"/>
      <c r="T23" s="245"/>
      <c r="U23" s="246"/>
      <c r="V23" s="105"/>
      <c r="W23" s="105"/>
      <c r="X23" s="205"/>
      <c r="Y23" s="206"/>
      <c r="Z23" s="105"/>
      <c r="AA23" s="231"/>
      <c r="AB23" s="7"/>
      <c r="AC23" s="200"/>
      <c r="AD23" s="200"/>
      <c r="AE23" s="105"/>
      <c r="AF23" s="105"/>
      <c r="AG23" s="105"/>
      <c r="AH23" s="105"/>
      <c r="AI23" s="200"/>
      <c r="AJ23" s="200"/>
      <c r="AK23" s="200"/>
      <c r="AL23" s="200"/>
      <c r="AM23" s="200"/>
      <c r="AN23" s="200"/>
      <c r="AO23" s="200"/>
      <c r="AP23" s="202"/>
      <c r="AQ23" s="203"/>
      <c r="AR23" s="203"/>
      <c r="AS23" s="204"/>
      <c r="AT23" s="204"/>
      <c r="AU23" s="189"/>
      <c r="AV23" s="209"/>
      <c r="AW23" s="209"/>
      <c r="AX23" s="190"/>
      <c r="AY23" s="205"/>
      <c r="AZ23" s="206"/>
      <c r="BA23" s="205"/>
      <c r="BB23" s="206"/>
      <c r="BC23" s="205"/>
      <c r="BD23" s="4"/>
    </row>
    <row r="24" spans="1:56" s="2" customFormat="1" ht="21" customHeight="1">
      <c r="A24" s="214"/>
      <c r="B24" s="105"/>
      <c r="C24" s="105"/>
      <c r="D24" s="105"/>
      <c r="E24" s="105"/>
      <c r="F24" s="278"/>
      <c r="G24" s="279"/>
      <c r="H24" s="105"/>
      <c r="I24" s="105"/>
      <c r="J24" s="105"/>
      <c r="K24" s="105"/>
      <c r="L24" s="215" t="s">
        <v>350</v>
      </c>
      <c r="M24" s="215"/>
      <c r="N24" s="275" t="s">
        <v>353</v>
      </c>
      <c r="O24" s="275"/>
      <c r="P24" s="105"/>
      <c r="Q24" s="105"/>
      <c r="R24" s="105" t="s">
        <v>351</v>
      </c>
      <c r="S24" s="105"/>
      <c r="T24" s="105" t="s">
        <v>380</v>
      </c>
      <c r="U24" s="105"/>
      <c r="V24" s="105"/>
      <c r="W24" s="105"/>
      <c r="X24" s="205"/>
      <c r="Y24" s="206"/>
      <c r="Z24" s="105"/>
      <c r="AA24" s="231"/>
      <c r="AB24" s="7"/>
      <c r="AC24" s="200"/>
      <c r="AD24" s="200"/>
      <c r="AE24" s="105"/>
      <c r="AF24" s="105"/>
      <c r="AG24" s="105"/>
      <c r="AH24" s="105"/>
      <c r="AI24" s="214" t="s">
        <v>369</v>
      </c>
      <c r="AJ24" s="105"/>
      <c r="AK24" s="105" t="s">
        <v>370</v>
      </c>
      <c r="AL24" s="105"/>
      <c r="AM24" s="105" t="s">
        <v>371</v>
      </c>
      <c r="AN24" s="105"/>
      <c r="AO24" s="105" t="s">
        <v>372</v>
      </c>
      <c r="AP24" s="105"/>
      <c r="AQ24" s="203"/>
      <c r="AR24" s="203"/>
      <c r="AS24" s="204"/>
      <c r="AT24" s="204"/>
      <c r="AU24" s="215" t="s">
        <v>350</v>
      </c>
      <c r="AV24" s="215"/>
      <c r="AW24" s="275" t="s">
        <v>353</v>
      </c>
      <c r="AX24" s="275"/>
      <c r="AY24" s="205"/>
      <c r="AZ24" s="206"/>
      <c r="BA24" s="205"/>
      <c r="BB24" s="206"/>
      <c r="BC24" s="205"/>
      <c r="BD24" s="4"/>
    </row>
    <row r="25" spans="1:56" s="2" customFormat="1" ht="21" customHeight="1">
      <c r="A25" s="214"/>
      <c r="B25" s="105"/>
      <c r="C25" s="105"/>
      <c r="D25" s="105"/>
      <c r="E25" s="105"/>
      <c r="F25" s="223"/>
      <c r="G25" s="230"/>
      <c r="H25" s="105"/>
      <c r="I25" s="105"/>
      <c r="J25" s="105"/>
      <c r="K25" s="105"/>
      <c r="L25" s="215"/>
      <c r="M25" s="215"/>
      <c r="N25" s="275"/>
      <c r="O25" s="275"/>
      <c r="P25" s="105"/>
      <c r="Q25" s="105"/>
      <c r="R25" s="105"/>
      <c r="S25" s="105"/>
      <c r="T25" s="105"/>
      <c r="U25" s="105"/>
      <c r="V25" s="105"/>
      <c r="W25" s="105"/>
      <c r="X25" s="189"/>
      <c r="Y25" s="190"/>
      <c r="Z25" s="105"/>
      <c r="AA25" s="231"/>
      <c r="AB25" s="7"/>
      <c r="AC25" s="167"/>
      <c r="AD25" s="167"/>
      <c r="AE25" s="105"/>
      <c r="AF25" s="105"/>
      <c r="AG25" s="105"/>
      <c r="AH25" s="105"/>
      <c r="AI25" s="214"/>
      <c r="AJ25" s="105"/>
      <c r="AK25" s="105"/>
      <c r="AL25" s="105"/>
      <c r="AM25" s="105"/>
      <c r="AN25" s="105"/>
      <c r="AO25" s="105"/>
      <c r="AP25" s="105"/>
      <c r="AQ25" s="203"/>
      <c r="AR25" s="203"/>
      <c r="AS25" s="112"/>
      <c r="AT25" s="112"/>
      <c r="AU25" s="215"/>
      <c r="AV25" s="215"/>
      <c r="AW25" s="275"/>
      <c r="AX25" s="275"/>
      <c r="AY25" s="189"/>
      <c r="AZ25" s="190"/>
      <c r="BA25" s="189"/>
      <c r="BB25" s="190"/>
      <c r="BC25" s="189"/>
      <c r="BD25" s="4"/>
    </row>
    <row r="26" spans="1:56" s="8" customFormat="1" ht="21" customHeight="1">
      <c r="A26" s="269" t="s">
        <v>31</v>
      </c>
      <c r="B26" s="27"/>
      <c r="C26" s="271"/>
      <c r="D26" s="271"/>
      <c r="E26" s="272"/>
      <c r="F26" s="273"/>
      <c r="G26" s="274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36"/>
      <c r="AC26" s="193"/>
      <c r="AD26" s="193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3"/>
      <c r="AV26" s="193"/>
      <c r="AW26" s="193"/>
      <c r="AX26" s="193"/>
      <c r="AY26" s="191"/>
      <c r="AZ26" s="191"/>
      <c r="BA26" s="193"/>
      <c r="BB26" s="193"/>
      <c r="BC26" s="37"/>
      <c r="BD26" s="32"/>
    </row>
    <row r="27" spans="1:56" s="2" customFormat="1" ht="21" customHeight="1">
      <c r="A27" s="270"/>
      <c r="B27" s="3"/>
      <c r="C27" s="265" t="s">
        <v>33</v>
      </c>
      <c r="D27" s="265"/>
      <c r="E27" s="266"/>
      <c r="F27" s="260">
        <f>SUM(H27:AA27)</f>
        <v>3834</v>
      </c>
      <c r="G27" s="194"/>
      <c r="H27" s="180">
        <v>237</v>
      </c>
      <c r="I27" s="180"/>
      <c r="J27" s="180">
        <v>3424</v>
      </c>
      <c r="K27" s="180"/>
      <c r="L27" s="180" t="s">
        <v>357</v>
      </c>
      <c r="M27" s="180"/>
      <c r="N27" s="180" t="s">
        <v>357</v>
      </c>
      <c r="O27" s="180"/>
      <c r="P27" s="180">
        <v>7</v>
      </c>
      <c r="Q27" s="180"/>
      <c r="R27" s="180" t="s">
        <v>357</v>
      </c>
      <c r="S27" s="180"/>
      <c r="T27" s="180">
        <v>2</v>
      </c>
      <c r="U27" s="180"/>
      <c r="V27" s="180">
        <v>1</v>
      </c>
      <c r="W27" s="180"/>
      <c r="X27" s="180">
        <v>163</v>
      </c>
      <c r="Y27" s="180"/>
      <c r="Z27" s="180" t="s">
        <v>357</v>
      </c>
      <c r="AA27" s="180"/>
      <c r="AB27" s="75"/>
      <c r="AC27" s="194">
        <f>SUM(AE27:BC27)</f>
        <v>3913</v>
      </c>
      <c r="AD27" s="194"/>
      <c r="AE27" s="194">
        <v>92</v>
      </c>
      <c r="AF27" s="194"/>
      <c r="AG27" s="194">
        <v>1</v>
      </c>
      <c r="AH27" s="194"/>
      <c r="AI27" s="194">
        <v>1</v>
      </c>
      <c r="AJ27" s="194"/>
      <c r="AK27" s="194">
        <v>15</v>
      </c>
      <c r="AL27" s="194"/>
      <c r="AM27" s="194">
        <v>1</v>
      </c>
      <c r="AN27" s="194"/>
      <c r="AO27" s="194">
        <v>1</v>
      </c>
      <c r="AP27" s="194"/>
      <c r="AQ27" s="180">
        <v>520</v>
      </c>
      <c r="AR27" s="180"/>
      <c r="AS27" s="180">
        <v>2452</v>
      </c>
      <c r="AT27" s="180"/>
      <c r="AU27" s="180" t="s">
        <v>357</v>
      </c>
      <c r="AV27" s="180"/>
      <c r="AW27" s="194">
        <v>1</v>
      </c>
      <c r="AX27" s="194"/>
      <c r="AY27" s="194">
        <v>241</v>
      </c>
      <c r="AZ27" s="194"/>
      <c r="BA27" s="194">
        <v>153</v>
      </c>
      <c r="BB27" s="194"/>
      <c r="BC27" s="77">
        <v>435</v>
      </c>
      <c r="BD27" s="4"/>
    </row>
    <row r="28" spans="1:56" s="2" customFormat="1" ht="21" customHeight="1">
      <c r="A28" s="55">
        <v>50</v>
      </c>
      <c r="B28" s="3"/>
      <c r="C28" s="263" t="s">
        <v>34</v>
      </c>
      <c r="D28" s="263"/>
      <c r="E28" s="264"/>
      <c r="F28" s="259">
        <f>SUM(H28:AA28)</f>
        <v>1656</v>
      </c>
      <c r="G28" s="192"/>
      <c r="H28" s="181">
        <v>143</v>
      </c>
      <c r="I28" s="181"/>
      <c r="J28" s="181">
        <v>1437</v>
      </c>
      <c r="K28" s="181"/>
      <c r="L28" s="181" t="s">
        <v>254</v>
      </c>
      <c r="M28" s="181"/>
      <c r="N28" s="181" t="s">
        <v>254</v>
      </c>
      <c r="O28" s="181"/>
      <c r="P28" s="181">
        <v>7</v>
      </c>
      <c r="Q28" s="181"/>
      <c r="R28" s="181" t="s">
        <v>254</v>
      </c>
      <c r="S28" s="181"/>
      <c r="T28" s="181">
        <v>2</v>
      </c>
      <c r="U28" s="181"/>
      <c r="V28" s="181">
        <v>1</v>
      </c>
      <c r="W28" s="181"/>
      <c r="X28" s="181">
        <v>66</v>
      </c>
      <c r="Y28" s="181"/>
      <c r="Z28" s="181" t="s">
        <v>254</v>
      </c>
      <c r="AA28" s="181"/>
      <c r="AB28" s="70"/>
      <c r="AC28" s="192">
        <f>SUM(AE28:BC28)</f>
        <v>1709</v>
      </c>
      <c r="AD28" s="192"/>
      <c r="AE28" s="192">
        <v>89</v>
      </c>
      <c r="AF28" s="192"/>
      <c r="AG28" s="192">
        <v>1</v>
      </c>
      <c r="AH28" s="192"/>
      <c r="AI28" s="192">
        <v>1</v>
      </c>
      <c r="AJ28" s="192"/>
      <c r="AK28" s="192">
        <v>15</v>
      </c>
      <c r="AL28" s="192"/>
      <c r="AM28" s="192">
        <v>1</v>
      </c>
      <c r="AN28" s="192"/>
      <c r="AO28" s="192">
        <v>1</v>
      </c>
      <c r="AP28" s="192"/>
      <c r="AQ28" s="181">
        <v>487</v>
      </c>
      <c r="AR28" s="181"/>
      <c r="AS28" s="181">
        <v>835</v>
      </c>
      <c r="AT28" s="181"/>
      <c r="AU28" s="181" t="s">
        <v>254</v>
      </c>
      <c r="AV28" s="181"/>
      <c r="AW28" s="192">
        <v>1</v>
      </c>
      <c r="AX28" s="192"/>
      <c r="AY28" s="192">
        <v>85</v>
      </c>
      <c r="AZ28" s="192"/>
      <c r="BA28" s="192">
        <v>64</v>
      </c>
      <c r="BB28" s="192"/>
      <c r="BC28" s="72">
        <v>129</v>
      </c>
      <c r="BD28" s="4"/>
    </row>
    <row r="29" spans="1:56" s="2" customFormat="1" ht="21" customHeight="1">
      <c r="A29" s="55" t="s">
        <v>32</v>
      </c>
      <c r="B29" s="3"/>
      <c r="C29" s="263" t="s">
        <v>247</v>
      </c>
      <c r="D29" s="263"/>
      <c r="E29" s="264"/>
      <c r="F29" s="259">
        <f>SUM(H29:AA29)</f>
        <v>2178</v>
      </c>
      <c r="G29" s="192"/>
      <c r="H29" s="181">
        <v>94</v>
      </c>
      <c r="I29" s="181"/>
      <c r="J29" s="181">
        <v>1987</v>
      </c>
      <c r="K29" s="181"/>
      <c r="L29" s="181" t="s">
        <v>254</v>
      </c>
      <c r="M29" s="181"/>
      <c r="N29" s="181" t="s">
        <v>254</v>
      </c>
      <c r="O29" s="181"/>
      <c r="P29" s="181" t="s">
        <v>254</v>
      </c>
      <c r="Q29" s="181"/>
      <c r="R29" s="181" t="s">
        <v>254</v>
      </c>
      <c r="S29" s="181"/>
      <c r="T29" s="181" t="s">
        <v>254</v>
      </c>
      <c r="U29" s="181"/>
      <c r="V29" s="181" t="s">
        <v>254</v>
      </c>
      <c r="W29" s="181"/>
      <c r="X29" s="181">
        <v>97</v>
      </c>
      <c r="Y29" s="181"/>
      <c r="Z29" s="181" t="s">
        <v>254</v>
      </c>
      <c r="AA29" s="181"/>
      <c r="AB29" s="71"/>
      <c r="AC29" s="192">
        <f>SUM(AE29:BC29)</f>
        <v>2204</v>
      </c>
      <c r="AD29" s="192"/>
      <c r="AE29" s="192">
        <v>3</v>
      </c>
      <c r="AF29" s="192"/>
      <c r="AG29" s="192" t="s">
        <v>254</v>
      </c>
      <c r="AH29" s="192"/>
      <c r="AI29" s="192" t="s">
        <v>254</v>
      </c>
      <c r="AJ29" s="192"/>
      <c r="AK29" s="192" t="s">
        <v>254</v>
      </c>
      <c r="AL29" s="192"/>
      <c r="AM29" s="192" t="s">
        <v>254</v>
      </c>
      <c r="AN29" s="192"/>
      <c r="AO29" s="192" t="s">
        <v>254</v>
      </c>
      <c r="AP29" s="192"/>
      <c r="AQ29" s="181">
        <v>33</v>
      </c>
      <c r="AR29" s="181"/>
      <c r="AS29" s="181">
        <v>1617</v>
      </c>
      <c r="AT29" s="181"/>
      <c r="AU29" s="192" t="s">
        <v>254</v>
      </c>
      <c r="AV29" s="192"/>
      <c r="AW29" s="192" t="s">
        <v>254</v>
      </c>
      <c r="AX29" s="192"/>
      <c r="AY29" s="192">
        <v>156</v>
      </c>
      <c r="AZ29" s="192"/>
      <c r="BA29" s="192">
        <v>89</v>
      </c>
      <c r="BB29" s="192"/>
      <c r="BC29" s="72">
        <v>306</v>
      </c>
      <c r="BD29" s="3"/>
    </row>
    <row r="30" spans="1:56" s="2" customFormat="1" ht="21" customHeight="1">
      <c r="A30" s="3"/>
      <c r="B30" s="3"/>
      <c r="C30" s="170"/>
      <c r="D30" s="170"/>
      <c r="E30" s="171"/>
      <c r="F30" s="259"/>
      <c r="G30" s="192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71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71"/>
      <c r="AR30" s="71"/>
      <c r="AS30" s="71"/>
      <c r="AT30" s="71"/>
      <c r="AU30" s="192"/>
      <c r="AV30" s="192"/>
      <c r="AW30" s="192"/>
      <c r="AX30" s="192"/>
      <c r="AY30" s="192"/>
      <c r="AZ30" s="192"/>
      <c r="BA30" s="192"/>
      <c r="BB30" s="192"/>
      <c r="BC30" s="72"/>
      <c r="BD30" s="3"/>
    </row>
    <row r="31" spans="1:56" s="8" customFormat="1" ht="21" customHeight="1">
      <c r="A31" s="27"/>
      <c r="B31" s="27"/>
      <c r="C31" s="265" t="s">
        <v>33</v>
      </c>
      <c r="D31" s="265"/>
      <c r="E31" s="266"/>
      <c r="F31" s="260">
        <f>SUM(H31:AA31)</f>
        <v>3885</v>
      </c>
      <c r="G31" s="194"/>
      <c r="H31" s="180">
        <v>290</v>
      </c>
      <c r="I31" s="180"/>
      <c r="J31" s="180">
        <v>3358</v>
      </c>
      <c r="K31" s="180"/>
      <c r="L31" s="180">
        <v>2</v>
      </c>
      <c r="M31" s="180"/>
      <c r="N31" s="180">
        <v>1</v>
      </c>
      <c r="O31" s="180"/>
      <c r="P31" s="180">
        <v>8</v>
      </c>
      <c r="Q31" s="180"/>
      <c r="R31" s="180" t="s">
        <v>357</v>
      </c>
      <c r="S31" s="180"/>
      <c r="T31" s="180">
        <v>2</v>
      </c>
      <c r="U31" s="180"/>
      <c r="V31" s="180" t="s">
        <v>357</v>
      </c>
      <c r="W31" s="180"/>
      <c r="X31" s="180">
        <v>223</v>
      </c>
      <c r="Y31" s="180"/>
      <c r="Z31" s="180">
        <v>1</v>
      </c>
      <c r="AA31" s="180"/>
      <c r="AB31" s="76"/>
      <c r="AC31" s="194">
        <f>SUM(AE31:BC31)</f>
        <v>4079</v>
      </c>
      <c r="AD31" s="194"/>
      <c r="AE31" s="194">
        <v>116</v>
      </c>
      <c r="AF31" s="194"/>
      <c r="AG31" s="194" t="s">
        <v>357</v>
      </c>
      <c r="AH31" s="194"/>
      <c r="AI31" s="194">
        <v>1</v>
      </c>
      <c r="AJ31" s="194"/>
      <c r="AK31" s="194">
        <v>19</v>
      </c>
      <c r="AL31" s="194"/>
      <c r="AM31" s="194">
        <v>2</v>
      </c>
      <c r="AN31" s="194"/>
      <c r="AO31" s="194">
        <v>1</v>
      </c>
      <c r="AP31" s="194"/>
      <c r="AQ31" s="180">
        <v>458</v>
      </c>
      <c r="AR31" s="180"/>
      <c r="AS31" s="180">
        <v>2479</v>
      </c>
      <c r="AT31" s="180"/>
      <c r="AU31" s="194" t="s">
        <v>357</v>
      </c>
      <c r="AV31" s="194"/>
      <c r="AW31" s="194">
        <v>1</v>
      </c>
      <c r="AX31" s="194"/>
      <c r="AY31" s="194">
        <v>429</v>
      </c>
      <c r="AZ31" s="194"/>
      <c r="BA31" s="194">
        <v>190</v>
      </c>
      <c r="BB31" s="194"/>
      <c r="BC31" s="77">
        <v>383</v>
      </c>
      <c r="BD31" s="24"/>
    </row>
    <row r="32" spans="1:56" s="2" customFormat="1" ht="21" customHeight="1">
      <c r="A32" s="53">
        <v>51</v>
      </c>
      <c r="B32" s="3"/>
      <c r="C32" s="263" t="s">
        <v>34</v>
      </c>
      <c r="D32" s="263"/>
      <c r="E32" s="264"/>
      <c r="F32" s="259">
        <f>SUM(H32:AA32)</f>
        <v>1592</v>
      </c>
      <c r="G32" s="192"/>
      <c r="H32" s="181">
        <v>156</v>
      </c>
      <c r="I32" s="181"/>
      <c r="J32" s="181">
        <v>1346</v>
      </c>
      <c r="K32" s="181"/>
      <c r="L32" s="181">
        <v>2</v>
      </c>
      <c r="M32" s="181"/>
      <c r="N32" s="181">
        <v>1</v>
      </c>
      <c r="O32" s="181"/>
      <c r="P32" s="181">
        <v>8</v>
      </c>
      <c r="Q32" s="181"/>
      <c r="R32" s="181" t="s">
        <v>254</v>
      </c>
      <c r="S32" s="181"/>
      <c r="T32" s="181">
        <v>2</v>
      </c>
      <c r="U32" s="181"/>
      <c r="V32" s="181" t="s">
        <v>254</v>
      </c>
      <c r="W32" s="181"/>
      <c r="X32" s="181">
        <v>77</v>
      </c>
      <c r="Y32" s="181"/>
      <c r="Z32" s="181" t="s">
        <v>254</v>
      </c>
      <c r="AA32" s="181"/>
      <c r="AB32" s="71"/>
      <c r="AC32" s="192">
        <f>SUM(AE32:BC32)</f>
        <v>1671</v>
      </c>
      <c r="AD32" s="192"/>
      <c r="AE32" s="192">
        <v>109</v>
      </c>
      <c r="AF32" s="192"/>
      <c r="AG32" s="192" t="s">
        <v>254</v>
      </c>
      <c r="AH32" s="192"/>
      <c r="AI32" s="192">
        <v>1</v>
      </c>
      <c r="AJ32" s="192"/>
      <c r="AK32" s="192">
        <v>19</v>
      </c>
      <c r="AL32" s="192"/>
      <c r="AM32" s="192">
        <v>2</v>
      </c>
      <c r="AN32" s="192"/>
      <c r="AO32" s="192">
        <v>1</v>
      </c>
      <c r="AP32" s="192"/>
      <c r="AQ32" s="181">
        <v>440</v>
      </c>
      <c r="AR32" s="181"/>
      <c r="AS32" s="181">
        <v>812</v>
      </c>
      <c r="AT32" s="181"/>
      <c r="AU32" s="192" t="s">
        <v>254</v>
      </c>
      <c r="AV32" s="192"/>
      <c r="AW32" s="192">
        <v>1</v>
      </c>
      <c r="AX32" s="192"/>
      <c r="AY32" s="192">
        <v>69</v>
      </c>
      <c r="AZ32" s="192"/>
      <c r="BA32" s="192">
        <v>94</v>
      </c>
      <c r="BB32" s="192"/>
      <c r="BC32" s="72">
        <v>123</v>
      </c>
      <c r="BD32" s="3"/>
    </row>
    <row r="33" spans="1:56" s="2" customFormat="1" ht="21" customHeight="1">
      <c r="A33" s="3"/>
      <c r="B33" s="3"/>
      <c r="C33" s="263" t="s">
        <v>247</v>
      </c>
      <c r="D33" s="263"/>
      <c r="E33" s="264"/>
      <c r="F33" s="259">
        <f>SUM(H33:AA33)</f>
        <v>2293</v>
      </c>
      <c r="G33" s="192"/>
      <c r="H33" s="181">
        <v>134</v>
      </c>
      <c r="I33" s="181"/>
      <c r="J33" s="181">
        <v>2012</v>
      </c>
      <c r="K33" s="181"/>
      <c r="L33" s="181" t="s">
        <v>254</v>
      </c>
      <c r="M33" s="181"/>
      <c r="N33" s="181" t="s">
        <v>254</v>
      </c>
      <c r="O33" s="181"/>
      <c r="P33" s="181" t="s">
        <v>254</v>
      </c>
      <c r="Q33" s="181"/>
      <c r="R33" s="181" t="s">
        <v>254</v>
      </c>
      <c r="S33" s="181"/>
      <c r="T33" s="181" t="s">
        <v>254</v>
      </c>
      <c r="U33" s="181"/>
      <c r="V33" s="181" t="s">
        <v>254</v>
      </c>
      <c r="W33" s="181"/>
      <c r="X33" s="181">
        <v>146</v>
      </c>
      <c r="Y33" s="181"/>
      <c r="Z33" s="181">
        <v>1</v>
      </c>
      <c r="AA33" s="181"/>
      <c r="AB33" s="71"/>
      <c r="AC33" s="192">
        <f>SUM(AE33:BC33)</f>
        <v>2408</v>
      </c>
      <c r="AD33" s="192"/>
      <c r="AE33" s="192">
        <v>7</v>
      </c>
      <c r="AF33" s="192"/>
      <c r="AG33" s="192" t="s">
        <v>254</v>
      </c>
      <c r="AH33" s="192"/>
      <c r="AI33" s="192" t="s">
        <v>254</v>
      </c>
      <c r="AJ33" s="192"/>
      <c r="AK33" s="192" t="s">
        <v>254</v>
      </c>
      <c r="AL33" s="192"/>
      <c r="AM33" s="192" t="s">
        <v>254</v>
      </c>
      <c r="AN33" s="192"/>
      <c r="AO33" s="192" t="s">
        <v>254</v>
      </c>
      <c r="AP33" s="192"/>
      <c r="AQ33" s="181">
        <v>18</v>
      </c>
      <c r="AR33" s="181"/>
      <c r="AS33" s="181">
        <v>1667</v>
      </c>
      <c r="AT33" s="181"/>
      <c r="AU33" s="192" t="s">
        <v>254</v>
      </c>
      <c r="AV33" s="192"/>
      <c r="AW33" s="192" t="s">
        <v>254</v>
      </c>
      <c r="AX33" s="192"/>
      <c r="AY33" s="192">
        <v>360</v>
      </c>
      <c r="AZ33" s="192"/>
      <c r="BA33" s="192">
        <v>96</v>
      </c>
      <c r="BB33" s="192"/>
      <c r="BC33" s="72">
        <v>260</v>
      </c>
      <c r="BD33" s="3"/>
    </row>
    <row r="34" spans="1:56" s="2" customFormat="1" ht="21" customHeight="1">
      <c r="A34" s="3"/>
      <c r="B34" s="3"/>
      <c r="C34" s="170"/>
      <c r="D34" s="170"/>
      <c r="E34" s="171"/>
      <c r="F34" s="259"/>
      <c r="G34" s="192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71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71"/>
      <c r="AR34" s="71"/>
      <c r="AS34" s="71"/>
      <c r="AT34" s="71"/>
      <c r="AU34" s="71"/>
      <c r="AV34" s="71"/>
      <c r="AW34" s="192"/>
      <c r="AX34" s="192"/>
      <c r="AY34" s="192"/>
      <c r="AZ34" s="192"/>
      <c r="BA34" s="192"/>
      <c r="BB34" s="192"/>
      <c r="BC34" s="72"/>
      <c r="BD34" s="3"/>
    </row>
    <row r="35" spans="1:56" s="8" customFormat="1" ht="21" customHeight="1">
      <c r="A35" s="27"/>
      <c r="B35" s="27"/>
      <c r="C35" s="265" t="s">
        <v>33</v>
      </c>
      <c r="D35" s="265"/>
      <c r="E35" s="266"/>
      <c r="F35" s="260">
        <f>SUM(H35:AA35)</f>
        <v>4043</v>
      </c>
      <c r="G35" s="194"/>
      <c r="H35" s="180">
        <v>368</v>
      </c>
      <c r="I35" s="180"/>
      <c r="J35" s="180">
        <v>3466</v>
      </c>
      <c r="K35" s="180"/>
      <c r="L35" s="180" t="s">
        <v>358</v>
      </c>
      <c r="M35" s="180"/>
      <c r="N35" s="180">
        <v>3</v>
      </c>
      <c r="O35" s="180"/>
      <c r="P35" s="180">
        <v>10</v>
      </c>
      <c r="Q35" s="180"/>
      <c r="R35" s="180" t="s">
        <v>358</v>
      </c>
      <c r="S35" s="180"/>
      <c r="T35" s="180">
        <v>5</v>
      </c>
      <c r="U35" s="180"/>
      <c r="V35" s="180" t="s">
        <v>358</v>
      </c>
      <c r="W35" s="180"/>
      <c r="X35" s="180">
        <v>190</v>
      </c>
      <c r="Y35" s="180"/>
      <c r="Z35" s="180">
        <v>1</v>
      </c>
      <c r="AA35" s="180"/>
      <c r="AB35" s="76"/>
      <c r="AC35" s="194">
        <f>SUM(AE35:BC35)</f>
        <v>3870</v>
      </c>
      <c r="AD35" s="194"/>
      <c r="AE35" s="194">
        <v>249</v>
      </c>
      <c r="AF35" s="194"/>
      <c r="AG35" s="194">
        <v>2</v>
      </c>
      <c r="AH35" s="194"/>
      <c r="AI35" s="194">
        <v>1</v>
      </c>
      <c r="AJ35" s="194"/>
      <c r="AK35" s="194">
        <v>23</v>
      </c>
      <c r="AL35" s="194"/>
      <c r="AM35" s="194">
        <v>5</v>
      </c>
      <c r="AN35" s="194"/>
      <c r="AO35" s="194" t="s">
        <v>358</v>
      </c>
      <c r="AP35" s="194"/>
      <c r="AQ35" s="180">
        <v>498</v>
      </c>
      <c r="AR35" s="180"/>
      <c r="AS35" s="180">
        <v>2037</v>
      </c>
      <c r="AT35" s="180"/>
      <c r="AU35" s="194" t="s">
        <v>358</v>
      </c>
      <c r="AV35" s="194"/>
      <c r="AW35" s="194">
        <v>2</v>
      </c>
      <c r="AX35" s="194"/>
      <c r="AY35" s="194">
        <v>548</v>
      </c>
      <c r="AZ35" s="194"/>
      <c r="BA35" s="194">
        <v>159</v>
      </c>
      <c r="BB35" s="194"/>
      <c r="BC35" s="77">
        <v>346</v>
      </c>
      <c r="BD35" s="24"/>
    </row>
    <row r="36" spans="1:56" s="2" customFormat="1" ht="21" customHeight="1">
      <c r="A36" s="53">
        <v>52</v>
      </c>
      <c r="B36" s="3"/>
      <c r="C36" s="263" t="s">
        <v>34</v>
      </c>
      <c r="D36" s="263"/>
      <c r="E36" s="264"/>
      <c r="F36" s="259">
        <f>SUM(H36:AA36)</f>
        <v>1681</v>
      </c>
      <c r="G36" s="192"/>
      <c r="H36" s="181">
        <v>186</v>
      </c>
      <c r="I36" s="181"/>
      <c r="J36" s="181">
        <v>1417</v>
      </c>
      <c r="K36" s="181"/>
      <c r="L36" s="181" t="s">
        <v>254</v>
      </c>
      <c r="M36" s="181"/>
      <c r="N36" s="181">
        <v>3</v>
      </c>
      <c r="O36" s="181"/>
      <c r="P36" s="181">
        <v>10</v>
      </c>
      <c r="Q36" s="181"/>
      <c r="R36" s="181" t="s">
        <v>254</v>
      </c>
      <c r="S36" s="181"/>
      <c r="T36" s="181">
        <v>5</v>
      </c>
      <c r="U36" s="181"/>
      <c r="V36" s="181" t="s">
        <v>254</v>
      </c>
      <c r="W36" s="181"/>
      <c r="X36" s="181">
        <v>60</v>
      </c>
      <c r="Y36" s="181"/>
      <c r="Z36" s="181" t="s">
        <v>254</v>
      </c>
      <c r="AA36" s="181"/>
      <c r="AB36" s="71"/>
      <c r="AC36" s="192">
        <f>SUM(AE36:BC36)</f>
        <v>1634</v>
      </c>
      <c r="AD36" s="192"/>
      <c r="AE36" s="192">
        <v>140</v>
      </c>
      <c r="AF36" s="192"/>
      <c r="AG36" s="192">
        <v>2</v>
      </c>
      <c r="AH36" s="192"/>
      <c r="AI36" s="192">
        <v>1</v>
      </c>
      <c r="AJ36" s="192"/>
      <c r="AK36" s="192">
        <v>23</v>
      </c>
      <c r="AL36" s="192"/>
      <c r="AM36" s="192">
        <v>5</v>
      </c>
      <c r="AN36" s="192"/>
      <c r="AO36" s="192" t="s">
        <v>254</v>
      </c>
      <c r="AP36" s="192"/>
      <c r="AQ36" s="181">
        <v>481</v>
      </c>
      <c r="AR36" s="181"/>
      <c r="AS36" s="181">
        <v>742</v>
      </c>
      <c r="AT36" s="181"/>
      <c r="AU36" s="192" t="s">
        <v>254</v>
      </c>
      <c r="AV36" s="192"/>
      <c r="AW36" s="192">
        <v>2</v>
      </c>
      <c r="AX36" s="192"/>
      <c r="AY36" s="192">
        <v>82</v>
      </c>
      <c r="AZ36" s="192"/>
      <c r="BA36" s="192">
        <v>47</v>
      </c>
      <c r="BB36" s="192"/>
      <c r="BC36" s="72">
        <v>109</v>
      </c>
      <c r="BD36" s="3"/>
    </row>
    <row r="37" spans="1:56" s="2" customFormat="1" ht="21" customHeight="1">
      <c r="A37" s="3"/>
      <c r="B37" s="3"/>
      <c r="C37" s="263" t="s">
        <v>247</v>
      </c>
      <c r="D37" s="263"/>
      <c r="E37" s="264"/>
      <c r="F37" s="259">
        <f>SUM(H37:AA37)</f>
        <v>2362</v>
      </c>
      <c r="G37" s="192"/>
      <c r="H37" s="181">
        <v>182</v>
      </c>
      <c r="I37" s="181"/>
      <c r="J37" s="181">
        <v>2049</v>
      </c>
      <c r="K37" s="181"/>
      <c r="L37" s="181" t="s">
        <v>254</v>
      </c>
      <c r="M37" s="181"/>
      <c r="N37" s="181" t="s">
        <v>254</v>
      </c>
      <c r="O37" s="181"/>
      <c r="P37" s="181" t="s">
        <v>254</v>
      </c>
      <c r="Q37" s="181"/>
      <c r="R37" s="181" t="s">
        <v>254</v>
      </c>
      <c r="S37" s="181"/>
      <c r="T37" s="181" t="s">
        <v>254</v>
      </c>
      <c r="U37" s="181"/>
      <c r="V37" s="181" t="s">
        <v>254</v>
      </c>
      <c r="W37" s="181"/>
      <c r="X37" s="181">
        <v>130</v>
      </c>
      <c r="Y37" s="181"/>
      <c r="Z37" s="181">
        <v>1</v>
      </c>
      <c r="AA37" s="181"/>
      <c r="AB37" s="71"/>
      <c r="AC37" s="192">
        <f>SUM(AE37:BC37)</f>
        <v>2236</v>
      </c>
      <c r="AD37" s="192"/>
      <c r="AE37" s="192">
        <v>109</v>
      </c>
      <c r="AF37" s="192"/>
      <c r="AG37" s="192" t="s">
        <v>254</v>
      </c>
      <c r="AH37" s="192"/>
      <c r="AI37" s="192" t="s">
        <v>254</v>
      </c>
      <c r="AJ37" s="192"/>
      <c r="AK37" s="192" t="s">
        <v>254</v>
      </c>
      <c r="AL37" s="192"/>
      <c r="AM37" s="192" t="s">
        <v>254</v>
      </c>
      <c r="AN37" s="192"/>
      <c r="AO37" s="192" t="s">
        <v>254</v>
      </c>
      <c r="AP37" s="192"/>
      <c r="AQ37" s="181">
        <v>17</v>
      </c>
      <c r="AR37" s="181"/>
      <c r="AS37" s="181">
        <v>1295</v>
      </c>
      <c r="AT37" s="181"/>
      <c r="AU37" s="192" t="s">
        <v>254</v>
      </c>
      <c r="AV37" s="192"/>
      <c r="AW37" s="192" t="s">
        <v>254</v>
      </c>
      <c r="AX37" s="192"/>
      <c r="AY37" s="192">
        <v>466</v>
      </c>
      <c r="AZ37" s="192"/>
      <c r="BA37" s="192">
        <v>112</v>
      </c>
      <c r="BB37" s="192"/>
      <c r="BC37" s="72">
        <v>237</v>
      </c>
      <c r="BD37" s="3"/>
    </row>
    <row r="38" spans="1:56" s="2" customFormat="1" ht="21" customHeight="1">
      <c r="A38" s="3"/>
      <c r="B38" s="3"/>
      <c r="C38" s="170"/>
      <c r="D38" s="170"/>
      <c r="E38" s="171"/>
      <c r="F38" s="259"/>
      <c r="G38" s="192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71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71"/>
      <c r="AR38" s="71"/>
      <c r="AS38" s="71"/>
      <c r="AT38" s="71"/>
      <c r="AU38" s="71"/>
      <c r="AV38" s="71"/>
      <c r="AW38" s="192"/>
      <c r="AX38" s="192"/>
      <c r="AY38" s="192"/>
      <c r="AZ38" s="192"/>
      <c r="BA38" s="192"/>
      <c r="BB38" s="192"/>
      <c r="BC38" s="72"/>
      <c r="BD38" s="3"/>
    </row>
    <row r="39" spans="1:56" s="8" customFormat="1" ht="21" customHeight="1">
      <c r="A39" s="27"/>
      <c r="B39" s="27"/>
      <c r="C39" s="265" t="s">
        <v>33</v>
      </c>
      <c r="D39" s="265"/>
      <c r="E39" s="266"/>
      <c r="F39" s="260">
        <f>SUM(H39:AA39)</f>
        <v>4108</v>
      </c>
      <c r="G39" s="194"/>
      <c r="H39" s="180">
        <v>368</v>
      </c>
      <c r="I39" s="180"/>
      <c r="J39" s="180">
        <v>3510</v>
      </c>
      <c r="K39" s="180"/>
      <c r="L39" s="180">
        <v>1</v>
      </c>
      <c r="M39" s="180"/>
      <c r="N39" s="180">
        <v>1</v>
      </c>
      <c r="O39" s="180"/>
      <c r="P39" s="180">
        <v>10</v>
      </c>
      <c r="Q39" s="180"/>
      <c r="R39" s="180" t="s">
        <v>357</v>
      </c>
      <c r="S39" s="180"/>
      <c r="T39" s="180" t="s">
        <v>357</v>
      </c>
      <c r="U39" s="180"/>
      <c r="V39" s="180" t="s">
        <v>357</v>
      </c>
      <c r="W39" s="180"/>
      <c r="X39" s="180">
        <v>1</v>
      </c>
      <c r="Y39" s="180"/>
      <c r="Z39" s="180">
        <v>217</v>
      </c>
      <c r="AA39" s="180"/>
      <c r="AB39" s="76"/>
      <c r="AC39" s="194">
        <f>SUM(AE39:BC39)</f>
        <v>4156</v>
      </c>
      <c r="AD39" s="194"/>
      <c r="AE39" s="194">
        <v>432</v>
      </c>
      <c r="AF39" s="194"/>
      <c r="AG39" s="194">
        <v>1</v>
      </c>
      <c r="AH39" s="194"/>
      <c r="AI39" s="194" t="s">
        <v>357</v>
      </c>
      <c r="AJ39" s="194"/>
      <c r="AK39" s="194">
        <v>27</v>
      </c>
      <c r="AL39" s="194"/>
      <c r="AM39" s="194" t="s">
        <v>357</v>
      </c>
      <c r="AN39" s="194"/>
      <c r="AO39" s="194">
        <v>1</v>
      </c>
      <c r="AP39" s="194"/>
      <c r="AQ39" s="180">
        <v>576</v>
      </c>
      <c r="AR39" s="180"/>
      <c r="AS39" s="180">
        <v>2113</v>
      </c>
      <c r="AT39" s="180"/>
      <c r="AU39" s="280">
        <v>1</v>
      </c>
      <c r="AV39" s="280"/>
      <c r="AW39" s="194">
        <v>2</v>
      </c>
      <c r="AX39" s="194"/>
      <c r="AY39" s="194">
        <v>521</v>
      </c>
      <c r="AZ39" s="194"/>
      <c r="BA39" s="194">
        <v>176</v>
      </c>
      <c r="BB39" s="194"/>
      <c r="BC39" s="77">
        <v>306</v>
      </c>
      <c r="BD39" s="24"/>
    </row>
    <row r="40" spans="1:56" s="2" customFormat="1" ht="21" customHeight="1">
      <c r="A40" s="53">
        <v>53</v>
      </c>
      <c r="B40" s="3"/>
      <c r="C40" s="263" t="s">
        <v>34</v>
      </c>
      <c r="D40" s="263"/>
      <c r="E40" s="264"/>
      <c r="F40" s="259">
        <f>SUM(H40:AA40)</f>
        <v>1804</v>
      </c>
      <c r="G40" s="192"/>
      <c r="H40" s="181">
        <v>177</v>
      </c>
      <c r="I40" s="181"/>
      <c r="J40" s="181">
        <v>1556</v>
      </c>
      <c r="K40" s="181"/>
      <c r="L40" s="181">
        <v>1</v>
      </c>
      <c r="M40" s="181"/>
      <c r="N40" s="181">
        <v>1</v>
      </c>
      <c r="O40" s="181"/>
      <c r="P40" s="181">
        <v>6</v>
      </c>
      <c r="Q40" s="181"/>
      <c r="R40" s="181" t="s">
        <v>254</v>
      </c>
      <c r="S40" s="181"/>
      <c r="T40" s="181" t="s">
        <v>254</v>
      </c>
      <c r="U40" s="181"/>
      <c r="V40" s="181" t="s">
        <v>254</v>
      </c>
      <c r="W40" s="181"/>
      <c r="X40" s="181">
        <v>1</v>
      </c>
      <c r="Y40" s="181"/>
      <c r="Z40" s="181">
        <v>62</v>
      </c>
      <c r="AA40" s="181"/>
      <c r="AB40" s="71"/>
      <c r="AC40" s="192">
        <f>SUM(AE40:BC40)</f>
        <v>1790</v>
      </c>
      <c r="AD40" s="192"/>
      <c r="AE40" s="192">
        <v>239</v>
      </c>
      <c r="AF40" s="192"/>
      <c r="AG40" s="192">
        <v>1</v>
      </c>
      <c r="AH40" s="192"/>
      <c r="AI40" s="192" t="s">
        <v>254</v>
      </c>
      <c r="AJ40" s="192"/>
      <c r="AK40" s="192">
        <v>27</v>
      </c>
      <c r="AL40" s="192"/>
      <c r="AM40" s="192" t="s">
        <v>254</v>
      </c>
      <c r="AN40" s="192"/>
      <c r="AO40" s="192">
        <v>1</v>
      </c>
      <c r="AP40" s="192"/>
      <c r="AQ40" s="181">
        <v>544</v>
      </c>
      <c r="AR40" s="181"/>
      <c r="AS40" s="181">
        <v>685</v>
      </c>
      <c r="AT40" s="181"/>
      <c r="AU40" s="192">
        <v>1</v>
      </c>
      <c r="AV40" s="192"/>
      <c r="AW40" s="192">
        <v>2</v>
      </c>
      <c r="AX40" s="192"/>
      <c r="AY40" s="192">
        <v>116</v>
      </c>
      <c r="AZ40" s="192"/>
      <c r="BA40" s="192">
        <v>80</v>
      </c>
      <c r="BB40" s="192"/>
      <c r="BC40" s="72">
        <v>94</v>
      </c>
      <c r="BD40" s="3"/>
    </row>
    <row r="41" spans="1:56" s="2" customFormat="1" ht="21" customHeight="1">
      <c r="A41" s="3"/>
      <c r="B41" s="3"/>
      <c r="C41" s="263" t="s">
        <v>247</v>
      </c>
      <c r="D41" s="263"/>
      <c r="E41" s="264"/>
      <c r="F41" s="259">
        <f>SUM(H41:AA41)</f>
        <v>2304</v>
      </c>
      <c r="G41" s="192"/>
      <c r="H41" s="181">
        <v>191</v>
      </c>
      <c r="I41" s="181"/>
      <c r="J41" s="181">
        <v>1954</v>
      </c>
      <c r="K41" s="181"/>
      <c r="L41" s="181" t="s">
        <v>254</v>
      </c>
      <c r="M41" s="181"/>
      <c r="N41" s="181" t="s">
        <v>254</v>
      </c>
      <c r="O41" s="181"/>
      <c r="P41" s="181">
        <v>4</v>
      </c>
      <c r="Q41" s="181"/>
      <c r="R41" s="181" t="s">
        <v>254</v>
      </c>
      <c r="S41" s="181"/>
      <c r="T41" s="181" t="s">
        <v>254</v>
      </c>
      <c r="U41" s="181"/>
      <c r="V41" s="181" t="s">
        <v>254</v>
      </c>
      <c r="W41" s="181"/>
      <c r="X41" s="181" t="s">
        <v>254</v>
      </c>
      <c r="Y41" s="181"/>
      <c r="Z41" s="181">
        <v>155</v>
      </c>
      <c r="AA41" s="181"/>
      <c r="AB41" s="71"/>
      <c r="AC41" s="192">
        <f>SUM(AE41:BC41)</f>
        <v>2366</v>
      </c>
      <c r="AD41" s="192"/>
      <c r="AE41" s="192">
        <v>193</v>
      </c>
      <c r="AF41" s="192"/>
      <c r="AG41" s="192" t="s">
        <v>254</v>
      </c>
      <c r="AH41" s="192"/>
      <c r="AI41" s="192" t="s">
        <v>254</v>
      </c>
      <c r="AJ41" s="192"/>
      <c r="AK41" s="192" t="s">
        <v>254</v>
      </c>
      <c r="AL41" s="192"/>
      <c r="AM41" s="192" t="s">
        <v>254</v>
      </c>
      <c r="AN41" s="192"/>
      <c r="AO41" s="192" t="s">
        <v>254</v>
      </c>
      <c r="AP41" s="192"/>
      <c r="AQ41" s="181">
        <v>32</v>
      </c>
      <c r="AR41" s="181"/>
      <c r="AS41" s="181">
        <v>1428</v>
      </c>
      <c r="AT41" s="181"/>
      <c r="AU41" s="192" t="s">
        <v>254</v>
      </c>
      <c r="AV41" s="192"/>
      <c r="AW41" s="192" t="s">
        <v>254</v>
      </c>
      <c r="AX41" s="192"/>
      <c r="AY41" s="192">
        <v>405</v>
      </c>
      <c r="AZ41" s="192"/>
      <c r="BA41" s="192">
        <v>96</v>
      </c>
      <c r="BB41" s="192"/>
      <c r="BC41" s="72">
        <v>212</v>
      </c>
      <c r="BD41" s="3"/>
    </row>
    <row r="42" spans="1:56" s="2" customFormat="1" ht="21" customHeight="1">
      <c r="A42" s="3"/>
      <c r="B42" s="3"/>
      <c r="C42" s="170"/>
      <c r="D42" s="170"/>
      <c r="E42" s="171"/>
      <c r="F42" s="259"/>
      <c r="G42" s="192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71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71"/>
      <c r="AR42" s="71"/>
      <c r="AS42" s="71"/>
      <c r="AT42" s="71"/>
      <c r="AU42" s="192"/>
      <c r="AV42" s="192"/>
      <c r="AW42" s="192"/>
      <c r="AX42" s="192"/>
      <c r="AY42" s="192"/>
      <c r="AZ42" s="192"/>
      <c r="BA42" s="192"/>
      <c r="BB42" s="192"/>
      <c r="BC42" s="72"/>
      <c r="BD42" s="3"/>
    </row>
    <row r="43" spans="1:56" s="8" customFormat="1" ht="21" customHeight="1">
      <c r="A43" s="27"/>
      <c r="B43" s="27"/>
      <c r="C43" s="265" t="s">
        <v>33</v>
      </c>
      <c r="D43" s="265"/>
      <c r="E43" s="266"/>
      <c r="F43" s="260">
        <f>SUM(H43:AA43)</f>
        <v>4443</v>
      </c>
      <c r="G43" s="194"/>
      <c r="H43" s="180">
        <v>415</v>
      </c>
      <c r="I43" s="180"/>
      <c r="J43" s="180">
        <v>3795</v>
      </c>
      <c r="K43" s="180"/>
      <c r="L43" s="180" t="s">
        <v>357</v>
      </c>
      <c r="M43" s="180"/>
      <c r="N43" s="180">
        <v>4</v>
      </c>
      <c r="O43" s="180"/>
      <c r="P43" s="180">
        <v>16</v>
      </c>
      <c r="Q43" s="180"/>
      <c r="R43" s="180">
        <v>8</v>
      </c>
      <c r="S43" s="180"/>
      <c r="T43" s="180">
        <v>4</v>
      </c>
      <c r="U43" s="180"/>
      <c r="V43" s="180" t="s">
        <v>357</v>
      </c>
      <c r="W43" s="180"/>
      <c r="X43" s="180">
        <v>1</v>
      </c>
      <c r="Y43" s="180"/>
      <c r="Z43" s="180">
        <v>200</v>
      </c>
      <c r="AA43" s="180"/>
      <c r="AB43" s="76"/>
      <c r="AC43" s="194">
        <f>SUM(AE43:BC43)</f>
        <v>4637</v>
      </c>
      <c r="AD43" s="194"/>
      <c r="AE43" s="194">
        <v>617</v>
      </c>
      <c r="AF43" s="194"/>
      <c r="AG43" s="194">
        <v>4</v>
      </c>
      <c r="AH43" s="194"/>
      <c r="AI43" s="194">
        <v>1</v>
      </c>
      <c r="AJ43" s="194"/>
      <c r="AK43" s="194">
        <v>40</v>
      </c>
      <c r="AL43" s="194"/>
      <c r="AM43" s="194">
        <v>2</v>
      </c>
      <c r="AN43" s="194"/>
      <c r="AO43" s="194">
        <v>1</v>
      </c>
      <c r="AP43" s="194"/>
      <c r="AQ43" s="180">
        <v>557</v>
      </c>
      <c r="AR43" s="180"/>
      <c r="AS43" s="180">
        <v>2388</v>
      </c>
      <c r="AT43" s="180"/>
      <c r="AU43" s="194" t="s">
        <v>357</v>
      </c>
      <c r="AV43" s="194"/>
      <c r="AW43" s="194" t="s">
        <v>357</v>
      </c>
      <c r="AX43" s="194"/>
      <c r="AY43" s="194">
        <v>570</v>
      </c>
      <c r="AZ43" s="194"/>
      <c r="BA43" s="194">
        <v>174</v>
      </c>
      <c r="BB43" s="194"/>
      <c r="BC43" s="77">
        <v>283</v>
      </c>
      <c r="BD43" s="24"/>
    </row>
    <row r="44" spans="1:56" s="2" customFormat="1" ht="21" customHeight="1">
      <c r="A44" s="60">
        <v>54</v>
      </c>
      <c r="B44" s="3"/>
      <c r="C44" s="263" t="s">
        <v>34</v>
      </c>
      <c r="D44" s="263"/>
      <c r="E44" s="264"/>
      <c r="F44" s="259">
        <f>SUM(H44:AA44)</f>
        <v>1804</v>
      </c>
      <c r="G44" s="192"/>
      <c r="H44" s="181">
        <v>168</v>
      </c>
      <c r="I44" s="181"/>
      <c r="J44" s="181">
        <v>1543</v>
      </c>
      <c r="K44" s="181"/>
      <c r="L44" s="181" t="s">
        <v>254</v>
      </c>
      <c r="M44" s="181"/>
      <c r="N44" s="181">
        <v>4</v>
      </c>
      <c r="O44" s="181"/>
      <c r="P44" s="181">
        <v>16</v>
      </c>
      <c r="Q44" s="181"/>
      <c r="R44" s="181">
        <v>8</v>
      </c>
      <c r="S44" s="181"/>
      <c r="T44" s="181">
        <v>4</v>
      </c>
      <c r="U44" s="181"/>
      <c r="V44" s="181" t="s">
        <v>254</v>
      </c>
      <c r="W44" s="181"/>
      <c r="X44" s="181">
        <v>1</v>
      </c>
      <c r="Y44" s="181"/>
      <c r="Z44" s="181">
        <v>60</v>
      </c>
      <c r="AA44" s="181"/>
      <c r="AB44" s="71"/>
      <c r="AC44" s="192">
        <f>SUM(AE44:BC44)</f>
        <v>1866</v>
      </c>
      <c r="AD44" s="192"/>
      <c r="AE44" s="192">
        <v>261</v>
      </c>
      <c r="AF44" s="192"/>
      <c r="AG44" s="192">
        <v>4</v>
      </c>
      <c r="AH44" s="192"/>
      <c r="AI44" s="192">
        <v>1</v>
      </c>
      <c r="AJ44" s="192"/>
      <c r="AK44" s="192">
        <v>39</v>
      </c>
      <c r="AL44" s="192"/>
      <c r="AM44" s="192">
        <v>2</v>
      </c>
      <c r="AN44" s="192"/>
      <c r="AO44" s="192">
        <v>1</v>
      </c>
      <c r="AP44" s="192"/>
      <c r="AQ44" s="181">
        <v>530</v>
      </c>
      <c r="AR44" s="181"/>
      <c r="AS44" s="181">
        <v>747</v>
      </c>
      <c r="AT44" s="181"/>
      <c r="AU44" s="192" t="s">
        <v>254</v>
      </c>
      <c r="AV44" s="192"/>
      <c r="AW44" s="192" t="s">
        <v>254</v>
      </c>
      <c r="AX44" s="192"/>
      <c r="AY44" s="192">
        <v>119</v>
      </c>
      <c r="AZ44" s="192"/>
      <c r="BA44" s="192">
        <v>62</v>
      </c>
      <c r="BB44" s="192"/>
      <c r="BC44" s="72">
        <v>100</v>
      </c>
      <c r="BD44" s="3"/>
    </row>
    <row r="45" spans="1:56" s="2" customFormat="1" ht="21" customHeight="1">
      <c r="A45" s="34"/>
      <c r="B45" s="34"/>
      <c r="C45" s="267" t="s">
        <v>247</v>
      </c>
      <c r="D45" s="267"/>
      <c r="E45" s="268"/>
      <c r="F45" s="262">
        <f>SUM(H45:AA45)</f>
        <v>2639</v>
      </c>
      <c r="G45" s="182"/>
      <c r="H45" s="182">
        <v>247</v>
      </c>
      <c r="I45" s="182"/>
      <c r="J45" s="182">
        <v>2252</v>
      </c>
      <c r="K45" s="182"/>
      <c r="L45" s="182" t="s">
        <v>254</v>
      </c>
      <c r="M45" s="182"/>
      <c r="N45" s="182" t="s">
        <v>254</v>
      </c>
      <c r="O45" s="182"/>
      <c r="P45" s="182" t="s">
        <v>254</v>
      </c>
      <c r="Q45" s="182"/>
      <c r="R45" s="182" t="s">
        <v>254</v>
      </c>
      <c r="S45" s="182"/>
      <c r="T45" s="182" t="s">
        <v>254</v>
      </c>
      <c r="U45" s="182"/>
      <c r="V45" s="182" t="s">
        <v>254</v>
      </c>
      <c r="W45" s="182"/>
      <c r="X45" s="182" t="s">
        <v>254</v>
      </c>
      <c r="Y45" s="182"/>
      <c r="Z45" s="182">
        <v>140</v>
      </c>
      <c r="AA45" s="182"/>
      <c r="AB45" s="71"/>
      <c r="AC45" s="182">
        <f>SUM(AE45:BC45)</f>
        <v>2771</v>
      </c>
      <c r="AD45" s="182"/>
      <c r="AE45" s="182">
        <v>356</v>
      </c>
      <c r="AF45" s="182"/>
      <c r="AG45" s="182" t="s">
        <v>254</v>
      </c>
      <c r="AH45" s="182"/>
      <c r="AI45" s="182" t="s">
        <v>254</v>
      </c>
      <c r="AJ45" s="182"/>
      <c r="AK45" s="182">
        <v>1</v>
      </c>
      <c r="AL45" s="182"/>
      <c r="AM45" s="182" t="s">
        <v>254</v>
      </c>
      <c r="AN45" s="182"/>
      <c r="AO45" s="182" t="s">
        <v>254</v>
      </c>
      <c r="AP45" s="182"/>
      <c r="AQ45" s="182">
        <v>27</v>
      </c>
      <c r="AR45" s="182"/>
      <c r="AS45" s="182">
        <v>1641</v>
      </c>
      <c r="AT45" s="182"/>
      <c r="AU45" s="182" t="s">
        <v>254</v>
      </c>
      <c r="AV45" s="182"/>
      <c r="AW45" s="182" t="s">
        <v>254</v>
      </c>
      <c r="AX45" s="182"/>
      <c r="AY45" s="182">
        <v>451</v>
      </c>
      <c r="AZ45" s="182"/>
      <c r="BA45" s="182">
        <v>112</v>
      </c>
      <c r="BB45" s="182"/>
      <c r="BC45" s="74">
        <v>183</v>
      </c>
      <c r="BD45" s="3"/>
    </row>
    <row r="46" spans="1:56" s="2" customFormat="1" ht="21" customHeight="1">
      <c r="A46" s="53" t="s">
        <v>324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</row>
    <row r="47" spans="1:56" ht="21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</row>
    <row r="48" spans="1:56" ht="18" customHeight="1">
      <c r="A48" s="178" t="s">
        <v>366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28"/>
    </row>
    <row r="49" spans="1:56" ht="21" customHeight="1" thickBo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29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28"/>
    </row>
    <row r="50" spans="1:56" s="2" customFormat="1" ht="21" customHeight="1">
      <c r="A50" s="232" t="s">
        <v>275</v>
      </c>
      <c r="B50" s="232"/>
      <c r="C50" s="233"/>
      <c r="D50" s="225" t="s">
        <v>367</v>
      </c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4"/>
      <c r="AC50" s="147" t="s">
        <v>364</v>
      </c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4"/>
    </row>
    <row r="51" spans="1:56" s="2" customFormat="1" ht="21" customHeight="1">
      <c r="A51" s="234"/>
      <c r="B51" s="234"/>
      <c r="C51" s="235"/>
      <c r="D51" s="113" t="s">
        <v>40</v>
      </c>
      <c r="E51" s="103"/>
      <c r="F51" s="103"/>
      <c r="G51" s="103"/>
      <c r="H51" s="103"/>
      <c r="I51" s="103"/>
      <c r="J51" s="103"/>
      <c r="K51" s="103"/>
      <c r="L51" s="104"/>
      <c r="M51" s="113" t="s">
        <v>41</v>
      </c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4"/>
      <c r="Z51" s="105" t="s">
        <v>39</v>
      </c>
      <c r="AA51" s="231"/>
      <c r="AB51" s="4"/>
      <c r="AC51" s="121" t="s">
        <v>40</v>
      </c>
      <c r="AD51" s="121"/>
      <c r="AE51" s="121"/>
      <c r="AF51" s="121"/>
      <c r="AG51" s="121"/>
      <c r="AH51" s="121"/>
      <c r="AI51" s="121"/>
      <c r="AJ51" s="121"/>
      <c r="AK51" s="128"/>
      <c r="AL51" s="120" t="s">
        <v>41</v>
      </c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6"/>
      <c r="BA51" s="183" t="s">
        <v>379</v>
      </c>
      <c r="BB51" s="184"/>
      <c r="BC51" s="184"/>
      <c r="BD51" s="4"/>
    </row>
    <row r="52" spans="1:56" s="2" customFormat="1" ht="21" customHeight="1">
      <c r="A52" s="234"/>
      <c r="B52" s="234"/>
      <c r="C52" s="235"/>
      <c r="D52" s="227" t="s">
        <v>359</v>
      </c>
      <c r="E52" s="228"/>
      <c r="F52" s="229"/>
      <c r="G52" s="227" t="s">
        <v>360</v>
      </c>
      <c r="H52" s="228"/>
      <c r="I52" s="229"/>
      <c r="J52" s="227" t="s">
        <v>1</v>
      </c>
      <c r="K52" s="228"/>
      <c r="L52" s="229"/>
      <c r="M52" s="227" t="s">
        <v>27</v>
      </c>
      <c r="N52" s="228"/>
      <c r="O52" s="229"/>
      <c r="P52" s="105" t="s">
        <v>361</v>
      </c>
      <c r="Q52" s="105"/>
      <c r="R52" s="105" t="s">
        <v>37</v>
      </c>
      <c r="S52" s="105"/>
      <c r="T52" s="105" t="s">
        <v>362</v>
      </c>
      <c r="U52" s="105"/>
      <c r="V52" s="105" t="s">
        <v>363</v>
      </c>
      <c r="W52" s="105"/>
      <c r="X52" s="125" t="s">
        <v>38</v>
      </c>
      <c r="Y52" s="122"/>
      <c r="Z52" s="105"/>
      <c r="AA52" s="231"/>
      <c r="AB52" s="6"/>
      <c r="AC52" s="126" t="s">
        <v>27</v>
      </c>
      <c r="AD52" s="126"/>
      <c r="AE52" s="117"/>
      <c r="AF52" s="116" t="s">
        <v>35</v>
      </c>
      <c r="AG52" s="126"/>
      <c r="AH52" s="117"/>
      <c r="AI52" s="116" t="s">
        <v>1</v>
      </c>
      <c r="AJ52" s="126"/>
      <c r="AK52" s="117"/>
      <c r="AL52" s="116" t="s">
        <v>27</v>
      </c>
      <c r="AM52" s="126"/>
      <c r="AN52" s="117"/>
      <c r="AO52" s="116" t="s">
        <v>36</v>
      </c>
      <c r="AP52" s="126"/>
      <c r="AQ52" s="117"/>
      <c r="AR52" s="105" t="s">
        <v>365</v>
      </c>
      <c r="AS52" s="105"/>
      <c r="AT52" s="105"/>
      <c r="AU52" s="125" t="s">
        <v>362</v>
      </c>
      <c r="AV52" s="122"/>
      <c r="AW52" s="183" t="s">
        <v>363</v>
      </c>
      <c r="AX52" s="201"/>
      <c r="AY52" s="183" t="s">
        <v>38</v>
      </c>
      <c r="AZ52" s="201"/>
      <c r="BA52" s="185"/>
      <c r="BB52" s="186"/>
      <c r="BC52" s="186"/>
      <c r="BD52" s="4"/>
    </row>
    <row r="53" spans="1:56" s="2" customFormat="1" ht="21" customHeight="1">
      <c r="A53" s="236"/>
      <c r="B53" s="236"/>
      <c r="C53" s="237"/>
      <c r="D53" s="223"/>
      <c r="E53" s="224"/>
      <c r="F53" s="230"/>
      <c r="G53" s="223"/>
      <c r="H53" s="224"/>
      <c r="I53" s="230"/>
      <c r="J53" s="223"/>
      <c r="K53" s="224"/>
      <c r="L53" s="230"/>
      <c r="M53" s="223"/>
      <c r="N53" s="224"/>
      <c r="O53" s="230"/>
      <c r="P53" s="115"/>
      <c r="Q53" s="115"/>
      <c r="R53" s="115"/>
      <c r="S53" s="115"/>
      <c r="T53" s="115"/>
      <c r="U53" s="115"/>
      <c r="V53" s="115"/>
      <c r="W53" s="115"/>
      <c r="X53" s="189"/>
      <c r="Y53" s="190"/>
      <c r="Z53" s="115"/>
      <c r="AA53" s="125"/>
      <c r="AB53" s="6"/>
      <c r="AC53" s="124"/>
      <c r="AD53" s="124"/>
      <c r="AE53" s="141"/>
      <c r="AF53" s="123"/>
      <c r="AG53" s="124"/>
      <c r="AH53" s="141"/>
      <c r="AI53" s="123"/>
      <c r="AJ53" s="124"/>
      <c r="AK53" s="141"/>
      <c r="AL53" s="123"/>
      <c r="AM53" s="124"/>
      <c r="AN53" s="141"/>
      <c r="AO53" s="123"/>
      <c r="AP53" s="124"/>
      <c r="AQ53" s="141"/>
      <c r="AR53" s="115"/>
      <c r="AS53" s="115"/>
      <c r="AT53" s="115"/>
      <c r="AU53" s="189"/>
      <c r="AV53" s="190"/>
      <c r="AW53" s="166"/>
      <c r="AX53" s="168"/>
      <c r="AY53" s="166"/>
      <c r="AZ53" s="168"/>
      <c r="BA53" s="187"/>
      <c r="BB53" s="188"/>
      <c r="BC53" s="188"/>
      <c r="BD53" s="4"/>
    </row>
    <row r="54" spans="1:56" s="2" customFormat="1" ht="21" customHeight="1">
      <c r="A54" s="126" t="s">
        <v>326</v>
      </c>
      <c r="B54" s="126"/>
      <c r="C54" s="117"/>
      <c r="D54" s="144">
        <f>SUM(G54:L54)</f>
        <v>6705</v>
      </c>
      <c r="E54" s="100"/>
      <c r="F54" s="100"/>
      <c r="G54" s="100">
        <v>142</v>
      </c>
      <c r="H54" s="100"/>
      <c r="I54" s="100"/>
      <c r="J54" s="100">
        <v>6563</v>
      </c>
      <c r="K54" s="100"/>
      <c r="L54" s="100"/>
      <c r="M54" s="100">
        <f>SUM(P54:Y54)</f>
        <v>6681</v>
      </c>
      <c r="N54" s="100"/>
      <c r="O54" s="100"/>
      <c r="P54" s="100">
        <v>694</v>
      </c>
      <c r="Q54" s="100"/>
      <c r="R54" s="100">
        <v>475</v>
      </c>
      <c r="S54" s="100"/>
      <c r="T54" s="100">
        <v>346</v>
      </c>
      <c r="U54" s="100"/>
      <c r="V54" s="100">
        <v>31</v>
      </c>
      <c r="W54" s="100"/>
      <c r="X54" s="100">
        <v>5135</v>
      </c>
      <c r="Y54" s="100"/>
      <c r="Z54" s="100">
        <v>24</v>
      </c>
      <c r="AA54" s="100"/>
      <c r="AB54" s="59"/>
      <c r="AC54" s="100">
        <f>SUM(AF54:AK54)</f>
        <v>34731</v>
      </c>
      <c r="AD54" s="100"/>
      <c r="AE54" s="100"/>
      <c r="AF54" s="100">
        <v>9</v>
      </c>
      <c r="AG54" s="100"/>
      <c r="AH54" s="100"/>
      <c r="AI54" s="100">
        <v>34722</v>
      </c>
      <c r="AJ54" s="100"/>
      <c r="AK54" s="100"/>
      <c r="AL54" s="100">
        <f>SUM(AO54:AZ54)</f>
        <v>34727</v>
      </c>
      <c r="AM54" s="100"/>
      <c r="AN54" s="100"/>
      <c r="AO54" s="100">
        <v>24195</v>
      </c>
      <c r="AP54" s="100"/>
      <c r="AQ54" s="100"/>
      <c r="AR54" s="100">
        <v>2779</v>
      </c>
      <c r="AS54" s="100"/>
      <c r="AT54" s="100"/>
      <c r="AU54" s="100">
        <v>359</v>
      </c>
      <c r="AV54" s="100"/>
      <c r="AW54" s="100">
        <v>351</v>
      </c>
      <c r="AX54" s="100"/>
      <c r="AY54" s="100">
        <v>7043</v>
      </c>
      <c r="AZ54" s="100"/>
      <c r="BA54" s="100">
        <v>4</v>
      </c>
      <c r="BB54" s="100"/>
      <c r="BC54" s="100"/>
      <c r="BD54" s="4"/>
    </row>
    <row r="55" spans="1:56" s="2" customFormat="1" ht="21" customHeight="1">
      <c r="A55" s="145" t="s">
        <v>327</v>
      </c>
      <c r="B55" s="145"/>
      <c r="C55" s="119"/>
      <c r="D55" s="143">
        <f>SUM(G55:L55)</f>
        <v>6856</v>
      </c>
      <c r="E55" s="101"/>
      <c r="F55" s="101"/>
      <c r="G55" s="101">
        <v>24</v>
      </c>
      <c r="H55" s="101"/>
      <c r="I55" s="101"/>
      <c r="J55" s="101">
        <v>6832</v>
      </c>
      <c r="K55" s="101"/>
      <c r="L55" s="101"/>
      <c r="M55" s="101">
        <f>SUM(P55:Y55)</f>
        <v>6761</v>
      </c>
      <c r="N55" s="101"/>
      <c r="O55" s="101"/>
      <c r="P55" s="101">
        <v>761</v>
      </c>
      <c r="Q55" s="101"/>
      <c r="R55" s="101">
        <v>335</v>
      </c>
      <c r="S55" s="101"/>
      <c r="T55" s="101">
        <v>268</v>
      </c>
      <c r="U55" s="101"/>
      <c r="V55" s="101">
        <v>20</v>
      </c>
      <c r="W55" s="101"/>
      <c r="X55" s="101">
        <v>5377</v>
      </c>
      <c r="Y55" s="101"/>
      <c r="Z55" s="101">
        <v>95</v>
      </c>
      <c r="AA55" s="101"/>
      <c r="AB55" s="59"/>
      <c r="AC55" s="101">
        <f>SUM(AF55:AK55)</f>
        <v>37713</v>
      </c>
      <c r="AD55" s="101"/>
      <c r="AE55" s="101"/>
      <c r="AF55" s="101">
        <v>4</v>
      </c>
      <c r="AG55" s="101"/>
      <c r="AH55" s="101"/>
      <c r="AI55" s="101">
        <v>37709</v>
      </c>
      <c r="AJ55" s="101"/>
      <c r="AK55" s="101"/>
      <c r="AL55" s="101">
        <f>SUM(AO55:AZ55)</f>
        <v>37697</v>
      </c>
      <c r="AM55" s="101"/>
      <c r="AN55" s="101"/>
      <c r="AO55" s="101">
        <v>27243</v>
      </c>
      <c r="AP55" s="101"/>
      <c r="AQ55" s="101"/>
      <c r="AR55" s="101">
        <v>2886</v>
      </c>
      <c r="AS55" s="101"/>
      <c r="AT55" s="101"/>
      <c r="AU55" s="101">
        <v>310</v>
      </c>
      <c r="AV55" s="101"/>
      <c r="AW55" s="101">
        <v>285</v>
      </c>
      <c r="AX55" s="101"/>
      <c r="AY55" s="101">
        <v>6973</v>
      </c>
      <c r="AZ55" s="101"/>
      <c r="BA55" s="101">
        <v>16</v>
      </c>
      <c r="BB55" s="101"/>
      <c r="BC55" s="101"/>
      <c r="BD55" s="4"/>
    </row>
    <row r="56" spans="1:56" s="2" customFormat="1" ht="21" customHeight="1">
      <c r="A56" s="145" t="s">
        <v>328</v>
      </c>
      <c r="B56" s="145"/>
      <c r="C56" s="119"/>
      <c r="D56" s="143">
        <f>SUM(G56:L56)</f>
        <v>7005</v>
      </c>
      <c r="E56" s="101"/>
      <c r="F56" s="101"/>
      <c r="G56" s="101">
        <v>95</v>
      </c>
      <c r="H56" s="101"/>
      <c r="I56" s="101"/>
      <c r="J56" s="101">
        <v>6910</v>
      </c>
      <c r="K56" s="101"/>
      <c r="L56" s="101"/>
      <c r="M56" s="101">
        <f>SUM(P56:Y56)</f>
        <v>6813</v>
      </c>
      <c r="N56" s="101"/>
      <c r="O56" s="101"/>
      <c r="P56" s="101">
        <v>855</v>
      </c>
      <c r="Q56" s="101"/>
      <c r="R56" s="101">
        <v>292</v>
      </c>
      <c r="S56" s="101"/>
      <c r="T56" s="101">
        <v>235</v>
      </c>
      <c r="U56" s="101"/>
      <c r="V56" s="101">
        <v>17</v>
      </c>
      <c r="W56" s="101"/>
      <c r="X56" s="101">
        <v>5414</v>
      </c>
      <c r="Y56" s="101"/>
      <c r="Z56" s="101">
        <v>192</v>
      </c>
      <c r="AA56" s="101"/>
      <c r="AB56" s="59"/>
      <c r="AC56" s="101">
        <f>SUM(AF56:AK56)</f>
        <v>37657</v>
      </c>
      <c r="AD56" s="101"/>
      <c r="AE56" s="101"/>
      <c r="AF56" s="101">
        <v>16</v>
      </c>
      <c r="AG56" s="101"/>
      <c r="AH56" s="101"/>
      <c r="AI56" s="101">
        <v>37641</v>
      </c>
      <c r="AJ56" s="101"/>
      <c r="AK56" s="101"/>
      <c r="AL56" s="101">
        <f>SUM(AO56:AZ56)</f>
        <v>37600</v>
      </c>
      <c r="AM56" s="101"/>
      <c r="AN56" s="101"/>
      <c r="AO56" s="101">
        <v>26727</v>
      </c>
      <c r="AP56" s="101"/>
      <c r="AQ56" s="101"/>
      <c r="AR56" s="101">
        <v>2493</v>
      </c>
      <c r="AS56" s="101"/>
      <c r="AT56" s="101"/>
      <c r="AU56" s="101">
        <v>266</v>
      </c>
      <c r="AV56" s="101"/>
      <c r="AW56" s="101">
        <v>208</v>
      </c>
      <c r="AX56" s="101"/>
      <c r="AY56" s="101">
        <v>7906</v>
      </c>
      <c r="AZ56" s="101"/>
      <c r="BA56" s="101">
        <v>57</v>
      </c>
      <c r="BB56" s="101"/>
      <c r="BC56" s="101"/>
      <c r="BD56" s="4"/>
    </row>
    <row r="57" spans="1:56" s="2" customFormat="1" ht="21" customHeight="1">
      <c r="A57" s="145" t="s">
        <v>329</v>
      </c>
      <c r="B57" s="145"/>
      <c r="C57" s="119"/>
      <c r="D57" s="143">
        <f>SUM(G57:L57)</f>
        <v>6929</v>
      </c>
      <c r="E57" s="101"/>
      <c r="F57" s="101"/>
      <c r="G57" s="101">
        <v>192</v>
      </c>
      <c r="H57" s="101"/>
      <c r="I57" s="101"/>
      <c r="J57" s="101">
        <v>6737</v>
      </c>
      <c r="K57" s="101"/>
      <c r="L57" s="101"/>
      <c r="M57" s="101">
        <f>SUM(P57:Y57)</f>
        <v>6845</v>
      </c>
      <c r="N57" s="101"/>
      <c r="O57" s="101"/>
      <c r="P57" s="101">
        <v>766</v>
      </c>
      <c r="Q57" s="101"/>
      <c r="R57" s="101">
        <v>356</v>
      </c>
      <c r="S57" s="101"/>
      <c r="T57" s="101">
        <v>335</v>
      </c>
      <c r="U57" s="101"/>
      <c r="V57" s="101">
        <v>22</v>
      </c>
      <c r="W57" s="101"/>
      <c r="X57" s="101">
        <v>5366</v>
      </c>
      <c r="Y57" s="101"/>
      <c r="Z57" s="101">
        <v>84</v>
      </c>
      <c r="AA57" s="101"/>
      <c r="AB57" s="62"/>
      <c r="AC57" s="101">
        <f>SUM(AF57:AK57)</f>
        <v>35189</v>
      </c>
      <c r="AD57" s="101"/>
      <c r="AE57" s="101"/>
      <c r="AF57" s="101">
        <v>57</v>
      </c>
      <c r="AG57" s="101"/>
      <c r="AH57" s="101"/>
      <c r="AI57" s="101">
        <v>35132</v>
      </c>
      <c r="AJ57" s="101"/>
      <c r="AK57" s="101"/>
      <c r="AL57" s="101">
        <f>SUM(AO57:AZ57)</f>
        <v>35165</v>
      </c>
      <c r="AM57" s="101"/>
      <c r="AN57" s="101"/>
      <c r="AO57" s="101">
        <v>24226</v>
      </c>
      <c r="AP57" s="101"/>
      <c r="AQ57" s="101"/>
      <c r="AR57" s="101">
        <v>2147</v>
      </c>
      <c r="AS57" s="101"/>
      <c r="AT57" s="101"/>
      <c r="AU57" s="101">
        <v>286</v>
      </c>
      <c r="AV57" s="101"/>
      <c r="AW57" s="101">
        <v>268</v>
      </c>
      <c r="AX57" s="101"/>
      <c r="AY57" s="101">
        <v>8238</v>
      </c>
      <c r="AZ57" s="101"/>
      <c r="BA57" s="101">
        <v>24</v>
      </c>
      <c r="BB57" s="101"/>
      <c r="BC57" s="101"/>
      <c r="BD57" s="3"/>
    </row>
    <row r="58" spans="1:56" s="2" customFormat="1" ht="21" customHeight="1">
      <c r="A58" s="152" t="s">
        <v>330</v>
      </c>
      <c r="B58" s="152"/>
      <c r="C58" s="153"/>
      <c r="D58" s="142">
        <f>SUM(G58:L58)</f>
        <v>7321</v>
      </c>
      <c r="E58" s="99"/>
      <c r="F58" s="99"/>
      <c r="G58" s="99">
        <v>84</v>
      </c>
      <c r="H58" s="99"/>
      <c r="I58" s="99"/>
      <c r="J58" s="99">
        <v>7237</v>
      </c>
      <c r="K58" s="99"/>
      <c r="L58" s="99"/>
      <c r="M58" s="99">
        <f>SUM(P58:Y58)</f>
        <v>7248</v>
      </c>
      <c r="N58" s="99"/>
      <c r="O58" s="99"/>
      <c r="P58" s="99">
        <v>826</v>
      </c>
      <c r="Q58" s="99"/>
      <c r="R58" s="99">
        <v>419</v>
      </c>
      <c r="S58" s="99"/>
      <c r="T58" s="99">
        <v>257</v>
      </c>
      <c r="U58" s="99"/>
      <c r="V58" s="99">
        <v>25</v>
      </c>
      <c r="W58" s="99"/>
      <c r="X58" s="99">
        <v>5721</v>
      </c>
      <c r="Y58" s="99"/>
      <c r="Z58" s="99">
        <v>73</v>
      </c>
      <c r="AA58" s="99"/>
      <c r="AB58" s="69"/>
      <c r="AC58" s="99">
        <f>SUM(AF58:AK58)</f>
        <v>34557</v>
      </c>
      <c r="AD58" s="99"/>
      <c r="AE58" s="99"/>
      <c r="AF58" s="99">
        <v>24</v>
      </c>
      <c r="AG58" s="99"/>
      <c r="AH58" s="99"/>
      <c r="AI58" s="99">
        <v>34533</v>
      </c>
      <c r="AJ58" s="99"/>
      <c r="AK58" s="99"/>
      <c r="AL58" s="99">
        <f>SUM(AO58:AZ58)</f>
        <v>34518</v>
      </c>
      <c r="AM58" s="99"/>
      <c r="AN58" s="99"/>
      <c r="AO58" s="99">
        <v>24314</v>
      </c>
      <c r="AP58" s="99"/>
      <c r="AQ58" s="99"/>
      <c r="AR58" s="99">
        <v>1895</v>
      </c>
      <c r="AS58" s="99"/>
      <c r="AT58" s="99"/>
      <c r="AU58" s="99">
        <v>343</v>
      </c>
      <c r="AV58" s="99"/>
      <c r="AW58" s="99">
        <v>242</v>
      </c>
      <c r="AX58" s="99"/>
      <c r="AY58" s="99">
        <v>7724</v>
      </c>
      <c r="AZ58" s="99"/>
      <c r="BA58" s="99">
        <v>39</v>
      </c>
      <c r="BB58" s="99"/>
      <c r="BC58" s="99"/>
      <c r="BD58" s="3"/>
    </row>
    <row r="59" spans="1:56" s="2" customFormat="1" ht="21" customHeight="1">
      <c r="A59" s="53" t="s">
        <v>325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</row>
  </sheetData>
  <sheetProtection/>
  <mergeCells count="790">
    <mergeCell ref="A4:BC4"/>
    <mergeCell ref="A18:BC18"/>
    <mergeCell ref="A48:BC48"/>
    <mergeCell ref="AY57:AZ57"/>
    <mergeCell ref="AY52:AZ53"/>
    <mergeCell ref="AW52:AX53"/>
    <mergeCell ref="AW44:AX44"/>
    <mergeCell ref="AU56:AV56"/>
    <mergeCell ref="AU57:AV57"/>
    <mergeCell ref="AW54:AX54"/>
    <mergeCell ref="AW57:AX57"/>
    <mergeCell ref="AY54:AZ54"/>
    <mergeCell ref="AY55:AZ55"/>
    <mergeCell ref="AW38:AX38"/>
    <mergeCell ref="AW39:AX39"/>
    <mergeCell ref="AW40:AX40"/>
    <mergeCell ref="AC50:BC50"/>
    <mergeCell ref="BA54:BC54"/>
    <mergeCell ref="BA55:BC55"/>
    <mergeCell ref="BA56:BC56"/>
    <mergeCell ref="AU44:AV44"/>
    <mergeCell ref="AU45:AV45"/>
    <mergeCell ref="AY56:AZ56"/>
    <mergeCell ref="AU42:AV42"/>
    <mergeCell ref="AU43:AV43"/>
    <mergeCell ref="AU40:AV40"/>
    <mergeCell ref="AU41:AV41"/>
    <mergeCell ref="AW42:AX42"/>
    <mergeCell ref="AW43:AX43"/>
    <mergeCell ref="AU54:AV54"/>
    <mergeCell ref="AU32:AV32"/>
    <mergeCell ref="AU33:AV33"/>
    <mergeCell ref="AU35:AV35"/>
    <mergeCell ref="AU36:AV36"/>
    <mergeCell ref="AU37:AV37"/>
    <mergeCell ref="AU39:AV39"/>
    <mergeCell ref="AU28:AV28"/>
    <mergeCell ref="AU29:AV29"/>
    <mergeCell ref="AU30:AV30"/>
    <mergeCell ref="AU31:AV31"/>
    <mergeCell ref="AW30:AX30"/>
    <mergeCell ref="AW31:AX31"/>
    <mergeCell ref="AW37:AX37"/>
    <mergeCell ref="AW32:AX32"/>
    <mergeCell ref="AY22:AZ25"/>
    <mergeCell ref="AU22:AX23"/>
    <mergeCell ref="AU24:AV25"/>
    <mergeCell ref="AW24:AX25"/>
    <mergeCell ref="AU26:AV26"/>
    <mergeCell ref="AU27:AV27"/>
    <mergeCell ref="AY31:AZ31"/>
    <mergeCell ref="AY35:AZ35"/>
    <mergeCell ref="F33:G33"/>
    <mergeCell ref="F34:G34"/>
    <mergeCell ref="C40:E40"/>
    <mergeCell ref="C36:E36"/>
    <mergeCell ref="F39:G39"/>
    <mergeCell ref="F40:G40"/>
    <mergeCell ref="F35:G35"/>
    <mergeCell ref="F36:G36"/>
    <mergeCell ref="C34:E34"/>
    <mergeCell ref="C38:E38"/>
    <mergeCell ref="A20:E25"/>
    <mergeCell ref="F21:G25"/>
    <mergeCell ref="H21:I25"/>
    <mergeCell ref="J21:K25"/>
    <mergeCell ref="F20:AA20"/>
    <mergeCell ref="T24:U25"/>
    <mergeCell ref="V21:W25"/>
    <mergeCell ref="X21:Y25"/>
    <mergeCell ref="Z21:AA25"/>
    <mergeCell ref="R24:S25"/>
    <mergeCell ref="F26:G26"/>
    <mergeCell ref="F27:G27"/>
    <mergeCell ref="L24:M25"/>
    <mergeCell ref="N24:O25"/>
    <mergeCell ref="J26:K26"/>
    <mergeCell ref="L26:M26"/>
    <mergeCell ref="N26:O26"/>
    <mergeCell ref="N27:O27"/>
    <mergeCell ref="A54:C54"/>
    <mergeCell ref="A26:A27"/>
    <mergeCell ref="C26:E26"/>
    <mergeCell ref="C27:E27"/>
    <mergeCell ref="A50:C53"/>
    <mergeCell ref="C28:E28"/>
    <mergeCell ref="C37:E37"/>
    <mergeCell ref="C39:E39"/>
    <mergeCell ref="C41:E41"/>
    <mergeCell ref="C30:E30"/>
    <mergeCell ref="A55:C55"/>
    <mergeCell ref="D55:F55"/>
    <mergeCell ref="C29:E29"/>
    <mergeCell ref="C31:E31"/>
    <mergeCell ref="C32:E32"/>
    <mergeCell ref="C33:E33"/>
    <mergeCell ref="C43:E43"/>
    <mergeCell ref="C44:E44"/>
    <mergeCell ref="C35:E35"/>
    <mergeCell ref="C45:E45"/>
    <mergeCell ref="F43:G43"/>
    <mergeCell ref="F44:G44"/>
    <mergeCell ref="F45:G45"/>
    <mergeCell ref="F42:G42"/>
    <mergeCell ref="F41:G41"/>
    <mergeCell ref="AK26:AL26"/>
    <mergeCell ref="H26:I26"/>
    <mergeCell ref="V27:W27"/>
    <mergeCell ref="X27:Y27"/>
    <mergeCell ref="AC26:AD26"/>
    <mergeCell ref="AE26:AF26"/>
    <mergeCell ref="T26:U26"/>
    <mergeCell ref="X26:Y26"/>
    <mergeCell ref="T27:U27"/>
    <mergeCell ref="R26:S26"/>
    <mergeCell ref="F38:G38"/>
    <mergeCell ref="V26:W26"/>
    <mergeCell ref="H27:I27"/>
    <mergeCell ref="J27:K27"/>
    <mergeCell ref="L27:M27"/>
    <mergeCell ref="P27:Q27"/>
    <mergeCell ref="R27:S27"/>
    <mergeCell ref="F28:G28"/>
    <mergeCell ref="F29:G29"/>
    <mergeCell ref="AI24:AJ25"/>
    <mergeCell ref="AI26:AJ26"/>
    <mergeCell ref="X28:Y28"/>
    <mergeCell ref="Z26:AA26"/>
    <mergeCell ref="Z27:AA27"/>
    <mergeCell ref="P28:Q28"/>
    <mergeCell ref="F32:G32"/>
    <mergeCell ref="F37:G37"/>
    <mergeCell ref="F30:G30"/>
    <mergeCell ref="F31:G31"/>
    <mergeCell ref="P26:Q26"/>
    <mergeCell ref="P21:Q25"/>
    <mergeCell ref="H28:I28"/>
    <mergeCell ref="J28:K28"/>
    <mergeCell ref="L28:M28"/>
    <mergeCell ref="N28:O28"/>
    <mergeCell ref="R28:S28"/>
    <mergeCell ref="T28:U28"/>
    <mergeCell ref="V28:W28"/>
    <mergeCell ref="Z28:AA28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  <mergeCell ref="Z29:AA29"/>
    <mergeCell ref="H30:I30"/>
    <mergeCell ref="J30:K30"/>
    <mergeCell ref="L30:M30"/>
    <mergeCell ref="N30:O30"/>
    <mergeCell ref="P30:Q30"/>
    <mergeCell ref="R30:S30"/>
    <mergeCell ref="T30:U30"/>
    <mergeCell ref="V30:W30"/>
    <mergeCell ref="X30:Y30"/>
    <mergeCell ref="Z30:AA30"/>
    <mergeCell ref="H31:I31"/>
    <mergeCell ref="J31:K31"/>
    <mergeCell ref="L31:M31"/>
    <mergeCell ref="N31:O31"/>
    <mergeCell ref="P31:Q31"/>
    <mergeCell ref="R31:S31"/>
    <mergeCell ref="T31:U31"/>
    <mergeCell ref="V31:W31"/>
    <mergeCell ref="X31:Y31"/>
    <mergeCell ref="Z31:AA31"/>
    <mergeCell ref="H32:I32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H33:I33"/>
    <mergeCell ref="J33:K33"/>
    <mergeCell ref="L33:M33"/>
    <mergeCell ref="N33:O33"/>
    <mergeCell ref="P33:Q33"/>
    <mergeCell ref="R33:S33"/>
    <mergeCell ref="T33:U33"/>
    <mergeCell ref="V33:W33"/>
    <mergeCell ref="X33:Y33"/>
    <mergeCell ref="Z33:AA33"/>
    <mergeCell ref="H34:I34"/>
    <mergeCell ref="J34:K34"/>
    <mergeCell ref="L34:M34"/>
    <mergeCell ref="N34:O34"/>
    <mergeCell ref="P34:Q34"/>
    <mergeCell ref="R34:S34"/>
    <mergeCell ref="T34:U34"/>
    <mergeCell ref="V34:W34"/>
    <mergeCell ref="X34:Y34"/>
    <mergeCell ref="Z34:AA34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Z42:AA42"/>
    <mergeCell ref="H43:I43"/>
    <mergeCell ref="J43:K43"/>
    <mergeCell ref="L43:M43"/>
    <mergeCell ref="N43:O43"/>
    <mergeCell ref="P43:Q43"/>
    <mergeCell ref="R43:S43"/>
    <mergeCell ref="H44:I44"/>
    <mergeCell ref="J44:K44"/>
    <mergeCell ref="L44:M44"/>
    <mergeCell ref="N44:O44"/>
    <mergeCell ref="P44:Q44"/>
    <mergeCell ref="R44:S44"/>
    <mergeCell ref="X45:Y45"/>
    <mergeCell ref="Z43:AA43"/>
    <mergeCell ref="T44:U44"/>
    <mergeCell ref="V44:W44"/>
    <mergeCell ref="X44:Y44"/>
    <mergeCell ref="Z45:AA45"/>
    <mergeCell ref="T43:U43"/>
    <mergeCell ref="V43:W43"/>
    <mergeCell ref="X43:Y43"/>
    <mergeCell ref="C42:E42"/>
    <mergeCell ref="Z44:AA44"/>
    <mergeCell ref="H45:I45"/>
    <mergeCell ref="J45:K45"/>
    <mergeCell ref="L45:M45"/>
    <mergeCell ref="N45:O45"/>
    <mergeCell ref="P45:Q45"/>
    <mergeCell ref="R45:S45"/>
    <mergeCell ref="T45:U45"/>
    <mergeCell ref="V45:W45"/>
    <mergeCell ref="A56:C56"/>
    <mergeCell ref="A57:C57"/>
    <mergeCell ref="A58:C58"/>
    <mergeCell ref="V9:X10"/>
    <mergeCell ref="J14:L14"/>
    <mergeCell ref="J15:L15"/>
    <mergeCell ref="M12:O12"/>
    <mergeCell ref="M13:O13"/>
    <mergeCell ref="M14:O14"/>
    <mergeCell ref="M15:O15"/>
    <mergeCell ref="D6:F6"/>
    <mergeCell ref="J9:L10"/>
    <mergeCell ref="M9:O10"/>
    <mergeCell ref="P9:R10"/>
    <mergeCell ref="D7:D10"/>
    <mergeCell ref="E7:E10"/>
    <mergeCell ref="F7:F10"/>
    <mergeCell ref="G7:G10"/>
    <mergeCell ref="H7:H10"/>
    <mergeCell ref="I7:I10"/>
    <mergeCell ref="X52:Y53"/>
    <mergeCell ref="D52:F53"/>
    <mergeCell ref="G52:I53"/>
    <mergeCell ref="J12:L12"/>
    <mergeCell ref="J13:L13"/>
    <mergeCell ref="L21:O23"/>
    <mergeCell ref="P52:Q53"/>
    <mergeCell ref="R52:S53"/>
    <mergeCell ref="T52:U53"/>
    <mergeCell ref="V52:W53"/>
    <mergeCell ref="M52:O53"/>
    <mergeCell ref="J52:L53"/>
    <mergeCell ref="Z51:AA53"/>
    <mergeCell ref="A6:C10"/>
    <mergeCell ref="A11:C11"/>
    <mergeCell ref="A12:C12"/>
    <mergeCell ref="A13:C13"/>
    <mergeCell ref="A14:C14"/>
    <mergeCell ref="A15:C15"/>
    <mergeCell ref="R21:U23"/>
    <mergeCell ref="M51:Y51"/>
    <mergeCell ref="D51:L51"/>
    <mergeCell ref="D50:AA50"/>
    <mergeCell ref="D54:F54"/>
    <mergeCell ref="J54:L54"/>
    <mergeCell ref="M54:O54"/>
    <mergeCell ref="P54:Q54"/>
    <mergeCell ref="R54:S54"/>
    <mergeCell ref="T54:U54"/>
    <mergeCell ref="V54:W54"/>
    <mergeCell ref="D56:F56"/>
    <mergeCell ref="D57:F57"/>
    <mergeCell ref="D58:F58"/>
    <mergeCell ref="G54:I54"/>
    <mergeCell ref="G55:I55"/>
    <mergeCell ref="G56:I56"/>
    <mergeCell ref="G57:I57"/>
    <mergeCell ref="G58:I58"/>
    <mergeCell ref="M55:O55"/>
    <mergeCell ref="M56:O56"/>
    <mergeCell ref="M57:O57"/>
    <mergeCell ref="M58:O58"/>
    <mergeCell ref="J55:L55"/>
    <mergeCell ref="J56:L56"/>
    <mergeCell ref="J57:L57"/>
    <mergeCell ref="J58:L58"/>
    <mergeCell ref="R55:S55"/>
    <mergeCell ref="R56:S56"/>
    <mergeCell ref="R57:S57"/>
    <mergeCell ref="R58:S58"/>
    <mergeCell ref="P55:Q55"/>
    <mergeCell ref="P56:Q56"/>
    <mergeCell ref="P57:Q57"/>
    <mergeCell ref="P58:Q58"/>
    <mergeCell ref="X57:Y57"/>
    <mergeCell ref="V55:W55"/>
    <mergeCell ref="V56:W56"/>
    <mergeCell ref="V57:W57"/>
    <mergeCell ref="V58:W58"/>
    <mergeCell ref="T55:U55"/>
    <mergeCell ref="T56:U56"/>
    <mergeCell ref="T57:U57"/>
    <mergeCell ref="T58:U58"/>
    <mergeCell ref="J7:AA7"/>
    <mergeCell ref="X58:Y58"/>
    <mergeCell ref="Z54:AA54"/>
    <mergeCell ref="Z55:AA55"/>
    <mergeCell ref="Z56:AA56"/>
    <mergeCell ref="Z57:AA57"/>
    <mergeCell ref="Z58:AA58"/>
    <mergeCell ref="X54:Y54"/>
    <mergeCell ref="X55:Y55"/>
    <mergeCell ref="X56:Y56"/>
    <mergeCell ref="S15:U15"/>
    <mergeCell ref="P12:R12"/>
    <mergeCell ref="P13:R13"/>
    <mergeCell ref="P14:R14"/>
    <mergeCell ref="P15:R15"/>
    <mergeCell ref="G6:AA6"/>
    <mergeCell ref="J11:L11"/>
    <mergeCell ref="M11:O11"/>
    <mergeCell ref="P11:R11"/>
    <mergeCell ref="S11:U11"/>
    <mergeCell ref="Y15:AA15"/>
    <mergeCell ref="V12:X12"/>
    <mergeCell ref="V13:X13"/>
    <mergeCell ref="V14:X14"/>
    <mergeCell ref="V15:X15"/>
    <mergeCell ref="Y12:AA12"/>
    <mergeCell ref="Y13:AA13"/>
    <mergeCell ref="AC7:AF7"/>
    <mergeCell ref="S12:U12"/>
    <mergeCell ref="S13:U13"/>
    <mergeCell ref="Y8:AA10"/>
    <mergeCell ref="J8:X8"/>
    <mergeCell ref="Y14:AA14"/>
    <mergeCell ref="S14:U14"/>
    <mergeCell ref="V11:X11"/>
    <mergeCell ref="Y11:AA11"/>
    <mergeCell ref="S9:U10"/>
    <mergeCell ref="AC6:AF6"/>
    <mergeCell ref="AG7:AH10"/>
    <mergeCell ref="AI7:AJ10"/>
    <mergeCell ref="AG6:BC6"/>
    <mergeCell ref="AC8:AD10"/>
    <mergeCell ref="AE8:AF10"/>
    <mergeCell ref="AK7:AL10"/>
    <mergeCell ref="AM8:AN10"/>
    <mergeCell ref="AO8:AP10"/>
    <mergeCell ref="AQ8:AR10"/>
    <mergeCell ref="AM7:BC7"/>
    <mergeCell ref="AS8:AT10"/>
    <mergeCell ref="AW8:AX10"/>
    <mergeCell ref="BB8:BC10"/>
    <mergeCell ref="AU8:AU10"/>
    <mergeCell ref="AV8:AV10"/>
    <mergeCell ref="AY8:BA10"/>
    <mergeCell ref="AC15:AD15"/>
    <mergeCell ref="AE11:AF11"/>
    <mergeCell ref="AE12:AF12"/>
    <mergeCell ref="AE13:AF13"/>
    <mergeCell ref="AE14:AF14"/>
    <mergeCell ref="AE15:AF15"/>
    <mergeCell ref="AC11:AD11"/>
    <mergeCell ref="AC12:AD12"/>
    <mergeCell ref="AC13:AD13"/>
    <mergeCell ref="AC14:AD14"/>
    <mergeCell ref="AM15:AN15"/>
    <mergeCell ref="AG11:AH11"/>
    <mergeCell ref="AG12:AH12"/>
    <mergeCell ref="AG13:AH13"/>
    <mergeCell ref="AG14:AH14"/>
    <mergeCell ref="AK11:AL11"/>
    <mergeCell ref="AM11:AN11"/>
    <mergeCell ref="AI13:AJ13"/>
    <mergeCell ref="AK13:AL13"/>
    <mergeCell ref="AM13:AN13"/>
    <mergeCell ref="AO11:AP11"/>
    <mergeCell ref="AQ11:AR11"/>
    <mergeCell ref="AS11:AT11"/>
    <mergeCell ref="AI12:AJ12"/>
    <mergeCell ref="AK12:AL12"/>
    <mergeCell ref="AM12:AN12"/>
    <mergeCell ref="AO12:AP12"/>
    <mergeCell ref="AQ12:AR12"/>
    <mergeCell ref="AS12:AT12"/>
    <mergeCell ref="AI11:AJ11"/>
    <mergeCell ref="AS13:AT13"/>
    <mergeCell ref="AI14:AJ14"/>
    <mergeCell ref="AK14:AL14"/>
    <mergeCell ref="AM14:AN14"/>
    <mergeCell ref="AO14:AP14"/>
    <mergeCell ref="AQ14:AR14"/>
    <mergeCell ref="AS14:AT14"/>
    <mergeCell ref="AS26:AT26"/>
    <mergeCell ref="AO15:AP15"/>
    <mergeCell ref="AW14:AX14"/>
    <mergeCell ref="AS15:AT15"/>
    <mergeCell ref="AW11:AX11"/>
    <mergeCell ref="AW13:AX13"/>
    <mergeCell ref="AW15:AX15"/>
    <mergeCell ref="AW12:AX12"/>
    <mergeCell ref="AO13:AP13"/>
    <mergeCell ref="AQ13:AR13"/>
    <mergeCell ref="AG15:AH15"/>
    <mergeCell ref="AI15:AJ15"/>
    <mergeCell ref="AK15:AL15"/>
    <mergeCell ref="BB12:BC12"/>
    <mergeCell ref="AC27:AD27"/>
    <mergeCell ref="AE27:AF27"/>
    <mergeCell ref="AI27:AJ27"/>
    <mergeCell ref="AK27:AL27"/>
    <mergeCell ref="AM27:AN27"/>
    <mergeCell ref="AO27:AP27"/>
    <mergeCell ref="AY14:BA14"/>
    <mergeCell ref="BB14:BC14"/>
    <mergeCell ref="BB15:BC15"/>
    <mergeCell ref="AM26:AN26"/>
    <mergeCell ref="AO26:AP26"/>
    <mergeCell ref="AQ26:AR26"/>
    <mergeCell ref="AQ15:AR15"/>
    <mergeCell ref="AE21:AP21"/>
    <mergeCell ref="AM24:AN25"/>
    <mergeCell ref="AO24:AP25"/>
    <mergeCell ref="AK24:AL25"/>
    <mergeCell ref="BC22:BC25"/>
    <mergeCell ref="BA22:BB25"/>
    <mergeCell ref="AY15:BA15"/>
    <mergeCell ref="BB13:BC13"/>
    <mergeCell ref="BB11:BC11"/>
    <mergeCell ref="AC20:BC20"/>
    <mergeCell ref="AY11:BA11"/>
    <mergeCell ref="AY12:BA12"/>
    <mergeCell ref="AY13:BA13"/>
    <mergeCell ref="AM30:AN30"/>
    <mergeCell ref="AC29:AD29"/>
    <mergeCell ref="AC28:AD28"/>
    <mergeCell ref="AU21:BC21"/>
    <mergeCell ref="AC21:AD25"/>
    <mergeCell ref="AE22:AF25"/>
    <mergeCell ref="AG22:AH25"/>
    <mergeCell ref="AI22:AP23"/>
    <mergeCell ref="AQ21:AR25"/>
    <mergeCell ref="AS21:AT25"/>
    <mergeCell ref="AM28:AN28"/>
    <mergeCell ref="AI29:AJ29"/>
    <mergeCell ref="AK29:AL29"/>
    <mergeCell ref="AM29:AN29"/>
    <mergeCell ref="AC30:AD30"/>
    <mergeCell ref="AO28:AP28"/>
    <mergeCell ref="AO29:AP29"/>
    <mergeCell ref="AO30:AP30"/>
    <mergeCell ref="AI30:AJ30"/>
    <mergeCell ref="AK30:AL30"/>
    <mergeCell ref="AC32:AD32"/>
    <mergeCell ref="AC33:AD33"/>
    <mergeCell ref="AC34:AD34"/>
    <mergeCell ref="AC35:AD35"/>
    <mergeCell ref="AY27:AZ27"/>
    <mergeCell ref="BA27:BB27"/>
    <mergeCell ref="AY28:AZ28"/>
    <mergeCell ref="AC31:AD31"/>
    <mergeCell ref="AI28:AJ28"/>
    <mergeCell ref="AK28:AL28"/>
    <mergeCell ref="AC40:AD40"/>
    <mergeCell ref="AC41:AD41"/>
    <mergeCell ref="AC42:AD42"/>
    <mergeCell ref="AC43:AD43"/>
    <mergeCell ref="AC36:AD36"/>
    <mergeCell ref="AC37:AD37"/>
    <mergeCell ref="AC38:AD38"/>
    <mergeCell ref="AC39:AD39"/>
    <mergeCell ref="AC44:AD44"/>
    <mergeCell ref="AC45:AD45"/>
    <mergeCell ref="AE28:AF28"/>
    <mergeCell ref="AE29:AF29"/>
    <mergeCell ref="AE30:AF30"/>
    <mergeCell ref="AE31:AF31"/>
    <mergeCell ref="AE32:AF32"/>
    <mergeCell ref="AE33:AF33"/>
    <mergeCell ref="AE34:AF34"/>
    <mergeCell ref="AE35:AF35"/>
    <mergeCell ref="AE40:AF40"/>
    <mergeCell ref="AE41:AF41"/>
    <mergeCell ref="AE42:AF42"/>
    <mergeCell ref="AE43:AF43"/>
    <mergeCell ref="AE36:AF36"/>
    <mergeCell ref="AE37:AF37"/>
    <mergeCell ref="AE38:AF38"/>
    <mergeCell ref="AE39:AF39"/>
    <mergeCell ref="AE44:AF44"/>
    <mergeCell ref="AE45:AF45"/>
    <mergeCell ref="AG26:AH26"/>
    <mergeCell ref="AG27:AH27"/>
    <mergeCell ref="AG28:AH28"/>
    <mergeCell ref="AG29:AH29"/>
    <mergeCell ref="AG30:AH30"/>
    <mergeCell ref="AG31:AH31"/>
    <mergeCell ref="AG32:AH32"/>
    <mergeCell ref="AG33:AH33"/>
    <mergeCell ref="AG44:AH44"/>
    <mergeCell ref="AG45:AH45"/>
    <mergeCell ref="AG38:AH38"/>
    <mergeCell ref="AG39:AH39"/>
    <mergeCell ref="AG40:AH40"/>
    <mergeCell ref="AG41:AH41"/>
    <mergeCell ref="AI31:AJ31"/>
    <mergeCell ref="AK31:AL31"/>
    <mergeCell ref="AM31:AN31"/>
    <mergeCell ref="AO31:AP31"/>
    <mergeCell ref="AG42:AH42"/>
    <mergeCell ref="AG43:AH43"/>
    <mergeCell ref="AG34:AH34"/>
    <mergeCell ref="AG35:AH35"/>
    <mergeCell ref="AG36:AH36"/>
    <mergeCell ref="AG37:AH37"/>
    <mergeCell ref="AI33:AJ33"/>
    <mergeCell ref="AK33:AL33"/>
    <mergeCell ref="AM33:AN33"/>
    <mergeCell ref="AO33:AP33"/>
    <mergeCell ref="AI32:AJ32"/>
    <mergeCell ref="AK32:AL32"/>
    <mergeCell ref="AM32:AN32"/>
    <mergeCell ref="AO32:AP32"/>
    <mergeCell ref="AI35:AJ35"/>
    <mergeCell ref="AK35:AL35"/>
    <mergeCell ref="AM35:AN35"/>
    <mergeCell ref="AO35:AP35"/>
    <mergeCell ref="AI34:AJ34"/>
    <mergeCell ref="AK34:AL34"/>
    <mergeCell ref="AM34:AN34"/>
    <mergeCell ref="AO34:AP34"/>
    <mergeCell ref="AI37:AJ37"/>
    <mergeCell ref="AK37:AL37"/>
    <mergeCell ref="AM37:AN37"/>
    <mergeCell ref="AO37:AP37"/>
    <mergeCell ref="AI36:AJ36"/>
    <mergeCell ref="AK36:AL36"/>
    <mergeCell ref="AM36:AN36"/>
    <mergeCell ref="AO36:AP36"/>
    <mergeCell ref="AI39:AJ39"/>
    <mergeCell ref="AK39:AL39"/>
    <mergeCell ref="AM39:AN39"/>
    <mergeCell ref="AO39:AP39"/>
    <mergeCell ref="AI38:AJ38"/>
    <mergeCell ref="AK38:AL38"/>
    <mergeCell ref="AM38:AN38"/>
    <mergeCell ref="AO38:AP38"/>
    <mergeCell ref="AI41:AJ41"/>
    <mergeCell ref="AK41:AL41"/>
    <mergeCell ref="AM41:AN41"/>
    <mergeCell ref="AO41:AP41"/>
    <mergeCell ref="AI40:AJ40"/>
    <mergeCell ref="AK40:AL40"/>
    <mergeCell ref="AM40:AN40"/>
    <mergeCell ref="AO40:AP40"/>
    <mergeCell ref="AI43:AJ43"/>
    <mergeCell ref="AK43:AL43"/>
    <mergeCell ref="AM43:AN43"/>
    <mergeCell ref="AO43:AP43"/>
    <mergeCell ref="AI42:AJ42"/>
    <mergeCell ref="AK42:AL42"/>
    <mergeCell ref="AM42:AN42"/>
    <mergeCell ref="AO42:AP42"/>
    <mergeCell ref="AI45:AJ45"/>
    <mergeCell ref="AK45:AL45"/>
    <mergeCell ref="AM45:AN45"/>
    <mergeCell ref="AO45:AP45"/>
    <mergeCell ref="AI44:AJ44"/>
    <mergeCell ref="AK44:AL44"/>
    <mergeCell ref="AM44:AN44"/>
    <mergeCell ref="AO44:AP44"/>
    <mergeCell ref="BA31:BB31"/>
    <mergeCell ref="AY32:AZ32"/>
    <mergeCell ref="BA32:BB32"/>
    <mergeCell ref="BA28:BB28"/>
    <mergeCell ref="AY29:AZ29"/>
    <mergeCell ref="BA29:BB29"/>
    <mergeCell ref="AY30:AZ30"/>
    <mergeCell ref="BA30:BB30"/>
    <mergeCell ref="BA35:BB35"/>
    <mergeCell ref="AY36:AZ36"/>
    <mergeCell ref="BA36:BB36"/>
    <mergeCell ref="AY33:AZ33"/>
    <mergeCell ref="BA33:BB33"/>
    <mergeCell ref="AY34:AZ34"/>
    <mergeCell ref="BA34:BB34"/>
    <mergeCell ref="BA39:BB39"/>
    <mergeCell ref="AY40:AZ40"/>
    <mergeCell ref="BA40:BB40"/>
    <mergeCell ref="AY37:AZ37"/>
    <mergeCell ref="BA37:BB37"/>
    <mergeCell ref="AY38:AZ38"/>
    <mergeCell ref="BA38:BB38"/>
    <mergeCell ref="BA43:BB43"/>
    <mergeCell ref="AY44:AZ44"/>
    <mergeCell ref="BA44:BB44"/>
    <mergeCell ref="AY41:AZ41"/>
    <mergeCell ref="BA41:BB41"/>
    <mergeCell ref="AY42:AZ42"/>
    <mergeCell ref="BA42:BB42"/>
    <mergeCell ref="AW36:AX36"/>
    <mergeCell ref="AL51:AZ51"/>
    <mergeCell ref="AW33:AX33"/>
    <mergeCell ref="AW26:AX26"/>
    <mergeCell ref="AW27:AX27"/>
    <mergeCell ref="AW28:AX28"/>
    <mergeCell ref="AW29:AX29"/>
    <mergeCell ref="AY45:AZ45"/>
    <mergeCell ref="AY43:AZ43"/>
    <mergeCell ref="AY39:AZ39"/>
    <mergeCell ref="AC51:AK51"/>
    <mergeCell ref="AL52:AN53"/>
    <mergeCell ref="BA45:BB45"/>
    <mergeCell ref="AU52:AV53"/>
    <mergeCell ref="AY26:AZ26"/>
    <mergeCell ref="AW41:AX41"/>
    <mergeCell ref="AW45:AX45"/>
    <mergeCell ref="BA26:BB26"/>
    <mergeCell ref="AW34:AX34"/>
    <mergeCell ref="AW35:AX35"/>
    <mergeCell ref="AC58:AE58"/>
    <mergeCell ref="AI56:AK56"/>
    <mergeCell ref="AF54:AH54"/>
    <mergeCell ref="AI57:AK57"/>
    <mergeCell ref="AC54:AE54"/>
    <mergeCell ref="AC52:AE53"/>
    <mergeCell ref="AF52:AH53"/>
    <mergeCell ref="AI54:AK54"/>
    <mergeCell ref="AI52:AK53"/>
    <mergeCell ref="AF55:AH55"/>
    <mergeCell ref="AC55:AE55"/>
    <mergeCell ref="AC56:AE56"/>
    <mergeCell ref="AC57:AE57"/>
    <mergeCell ref="AR55:AT55"/>
    <mergeCell ref="AR56:AT56"/>
    <mergeCell ref="AO54:AQ54"/>
    <mergeCell ref="AL56:AN56"/>
    <mergeCell ref="AF57:AH57"/>
    <mergeCell ref="AL54:AN54"/>
    <mergeCell ref="AO52:AQ53"/>
    <mergeCell ref="AR52:AT53"/>
    <mergeCell ref="AU58:AV58"/>
    <mergeCell ref="AR54:AT54"/>
    <mergeCell ref="AR58:AT58"/>
    <mergeCell ref="AR57:AT57"/>
    <mergeCell ref="AF58:AH58"/>
    <mergeCell ref="AI55:AK55"/>
    <mergeCell ref="AL57:AN57"/>
    <mergeCell ref="AL58:AN58"/>
    <mergeCell ref="AL55:AN55"/>
    <mergeCell ref="AO56:AQ56"/>
    <mergeCell ref="AO57:AQ57"/>
    <mergeCell ref="AO58:AQ58"/>
    <mergeCell ref="AI58:AK58"/>
    <mergeCell ref="AF56:AH56"/>
    <mergeCell ref="BA57:BC57"/>
    <mergeCell ref="BA58:BC58"/>
    <mergeCell ref="AS44:AT44"/>
    <mergeCell ref="AS45:AT45"/>
    <mergeCell ref="AU55:AV55"/>
    <mergeCell ref="AW55:AX55"/>
    <mergeCell ref="AW56:AX56"/>
    <mergeCell ref="BA51:BC53"/>
    <mergeCell ref="AY58:AZ58"/>
    <mergeCell ref="AW58:AX58"/>
    <mergeCell ref="AQ27:AR27"/>
    <mergeCell ref="AQ28:AR28"/>
    <mergeCell ref="AQ29:AR29"/>
    <mergeCell ref="AQ31:AR31"/>
    <mergeCell ref="AO55:AQ55"/>
    <mergeCell ref="AQ43:AR43"/>
    <mergeCell ref="AQ44:AR44"/>
    <mergeCell ref="AQ37:AR37"/>
    <mergeCell ref="AQ39:AR39"/>
    <mergeCell ref="AQ40:AR40"/>
    <mergeCell ref="AQ41:AR41"/>
    <mergeCell ref="AQ45:AR45"/>
    <mergeCell ref="AS37:AT37"/>
    <mergeCell ref="AS29:AT29"/>
    <mergeCell ref="AS33:AT33"/>
    <mergeCell ref="AQ32:AR32"/>
    <mergeCell ref="AQ33:AR33"/>
    <mergeCell ref="AQ35:AR35"/>
    <mergeCell ref="AQ36:AR36"/>
    <mergeCell ref="AS40:AT40"/>
    <mergeCell ref="AS39:AT39"/>
    <mergeCell ref="AS41:AT41"/>
    <mergeCell ref="AS43:AT43"/>
    <mergeCell ref="AS27:AT27"/>
    <mergeCell ref="AS28:AT28"/>
    <mergeCell ref="AS31:AT31"/>
    <mergeCell ref="AS32:AT32"/>
    <mergeCell ref="AS35:AT35"/>
    <mergeCell ref="AS36:AT36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300" verticalDpi="300" orientation="landscape" paperSize="8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05"/>
  <sheetViews>
    <sheetView tabSelected="1" zoomScaleSheetLayoutView="75" zoomScalePageLayoutView="0" workbookViewId="0" topLeftCell="I29">
      <selection activeCell="T39" sqref="T39:W39"/>
    </sheetView>
  </sheetViews>
  <sheetFormatPr defaultColWidth="9.00390625" defaultRowHeight="13.5"/>
  <cols>
    <col min="1" max="1" width="10.125" style="2" customWidth="1"/>
    <col min="2" max="6" width="3.125" style="2" customWidth="1"/>
    <col min="7" max="7" width="3.125" style="88" customWidth="1"/>
    <col min="8" max="11" width="3.50390625" style="2" customWidth="1"/>
    <col min="12" max="25" width="3.125" style="2" customWidth="1"/>
    <col min="26" max="27" width="3.50390625" style="2" customWidth="1"/>
    <col min="28" max="28" width="3.125" style="3" customWidth="1"/>
    <col min="29" max="40" width="3.125" style="2" customWidth="1"/>
    <col min="41" max="42" width="3.875" style="2" customWidth="1"/>
    <col min="43" max="46" width="3.125" style="2" customWidth="1"/>
    <col min="47" max="50" width="3.25390625" style="2" customWidth="1"/>
    <col min="51" max="57" width="3.125" style="2" customWidth="1"/>
    <col min="58" max="58" width="5.375" style="2" customWidth="1"/>
    <col min="59" max="59" width="9.875" style="2" customWidth="1"/>
    <col min="60" max="16384" width="9.00390625" style="2" customWidth="1"/>
  </cols>
  <sheetData>
    <row r="1" spans="1:73" ht="15" customHeight="1">
      <c r="A1" s="25" t="s">
        <v>137</v>
      </c>
      <c r="B1" s="3"/>
      <c r="C1" s="3"/>
      <c r="D1" s="3"/>
      <c r="E1" s="3"/>
      <c r="F1" s="3"/>
      <c r="G1" s="8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26" t="s">
        <v>138</v>
      </c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21" t="s">
        <v>26</v>
      </c>
    </row>
    <row r="2" spans="1:73" ht="15" customHeight="1">
      <c r="A2" s="3"/>
      <c r="B2" s="3"/>
      <c r="C2" s="3"/>
      <c r="D2" s="3"/>
      <c r="E2" s="3"/>
      <c r="F2" s="3"/>
      <c r="G2" s="8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C2" s="18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21"/>
    </row>
    <row r="3" spans="1:73" ht="18" customHeight="1">
      <c r="A3" s="281" t="s">
        <v>391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281"/>
      <c r="AZ3" s="281"/>
      <c r="BA3" s="281"/>
      <c r="BB3" s="281"/>
      <c r="BC3" s="281"/>
      <c r="BD3" s="281"/>
      <c r="BE3" s="281"/>
      <c r="BF3" s="281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21"/>
    </row>
    <row r="4" spans="1:73" ht="15" customHeight="1">
      <c r="A4" s="3"/>
      <c r="B4" s="3"/>
      <c r="C4" s="3"/>
      <c r="D4" s="3"/>
      <c r="E4" s="3"/>
      <c r="F4" s="3"/>
      <c r="G4" s="8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21"/>
    </row>
    <row r="5" spans="1:73" ht="15" customHeight="1">
      <c r="A5" s="282" t="s">
        <v>390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  <c r="AQ5" s="282"/>
      <c r="AR5" s="282"/>
      <c r="AS5" s="282"/>
      <c r="AT5" s="282"/>
      <c r="AU5" s="282"/>
      <c r="AV5" s="282"/>
      <c r="AW5" s="282"/>
      <c r="AX5" s="282"/>
      <c r="AY5" s="282"/>
      <c r="AZ5" s="282"/>
      <c r="BA5" s="282"/>
      <c r="BB5" s="282"/>
      <c r="BC5" s="282"/>
      <c r="BD5" s="282"/>
      <c r="BE5" s="282"/>
      <c r="BF5" s="282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</row>
    <row r="6" spans="1:73" ht="15" customHeight="1" thickBot="1">
      <c r="A6" s="22"/>
      <c r="B6" s="22"/>
      <c r="C6" s="22"/>
      <c r="D6" s="22"/>
      <c r="E6" s="22"/>
      <c r="F6" s="22"/>
      <c r="G6" s="84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4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4"/>
      <c r="BH6" s="4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</row>
    <row r="7" spans="1:73" ht="15" customHeight="1">
      <c r="A7" s="293" t="s">
        <v>384</v>
      </c>
      <c r="B7" s="322"/>
      <c r="C7" s="322"/>
      <c r="D7" s="172" t="s">
        <v>381</v>
      </c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 t="s">
        <v>77</v>
      </c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23"/>
      <c r="AB7" s="4"/>
      <c r="AC7" s="317" t="s">
        <v>78</v>
      </c>
      <c r="AD7" s="317"/>
      <c r="AE7" s="317"/>
      <c r="AF7" s="317"/>
      <c r="AG7" s="317"/>
      <c r="AH7" s="317"/>
      <c r="AI7" s="317"/>
      <c r="AJ7" s="317"/>
      <c r="AK7" s="317"/>
      <c r="AL7" s="317"/>
      <c r="AM7" s="317"/>
      <c r="AN7" s="317"/>
      <c r="AO7" s="317"/>
      <c r="AP7" s="317"/>
      <c r="AQ7" s="317"/>
      <c r="AR7" s="317"/>
      <c r="AS7" s="317"/>
      <c r="AT7" s="317"/>
      <c r="AU7" s="317"/>
      <c r="AV7" s="317"/>
      <c r="AW7" s="317"/>
      <c r="AX7" s="317"/>
      <c r="AY7" s="317"/>
      <c r="AZ7" s="318"/>
      <c r="BA7" s="294" t="s">
        <v>383</v>
      </c>
      <c r="BB7" s="295"/>
      <c r="BC7" s="295"/>
      <c r="BD7" s="295"/>
      <c r="BE7" s="295"/>
      <c r="BF7" s="295"/>
      <c r="BG7" s="4"/>
      <c r="BH7" s="4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</row>
    <row r="8" spans="1:73" ht="15" customHeight="1">
      <c r="A8" s="128"/>
      <c r="B8" s="129"/>
      <c r="C8" s="129"/>
      <c r="D8" s="129" t="s">
        <v>385</v>
      </c>
      <c r="E8" s="129"/>
      <c r="F8" s="129"/>
      <c r="G8" s="129"/>
      <c r="H8" s="129"/>
      <c r="I8" s="129"/>
      <c r="J8" s="129" t="s">
        <v>73</v>
      </c>
      <c r="K8" s="129"/>
      <c r="L8" s="129"/>
      <c r="M8" s="129"/>
      <c r="N8" s="129"/>
      <c r="O8" s="129"/>
      <c r="P8" s="129" t="s">
        <v>76</v>
      </c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0"/>
      <c r="AB8" s="4"/>
      <c r="AC8" s="314" t="s">
        <v>382</v>
      </c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15"/>
      <c r="AW8" s="315"/>
      <c r="AX8" s="315"/>
      <c r="AY8" s="315"/>
      <c r="AZ8" s="316"/>
      <c r="BA8" s="169"/>
      <c r="BB8" s="170"/>
      <c r="BC8" s="170"/>
      <c r="BD8" s="170"/>
      <c r="BE8" s="170"/>
      <c r="BF8" s="170"/>
      <c r="BG8" s="4"/>
      <c r="BH8" s="4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</row>
    <row r="9" spans="1:73" ht="15" customHeight="1">
      <c r="A9" s="128"/>
      <c r="B9" s="129"/>
      <c r="C9" s="129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 t="s">
        <v>74</v>
      </c>
      <c r="Q9" s="130"/>
      <c r="R9" s="130"/>
      <c r="S9" s="130"/>
      <c r="T9" s="130"/>
      <c r="U9" s="116"/>
      <c r="V9" s="117" t="s">
        <v>75</v>
      </c>
      <c r="W9" s="130"/>
      <c r="X9" s="130"/>
      <c r="Y9" s="130"/>
      <c r="Z9" s="130"/>
      <c r="AA9" s="116"/>
      <c r="AB9" s="4"/>
      <c r="AC9" s="117" t="s">
        <v>75</v>
      </c>
      <c r="AD9" s="130"/>
      <c r="AE9" s="130"/>
      <c r="AF9" s="130"/>
      <c r="AG9" s="130"/>
      <c r="AH9" s="116"/>
      <c r="AI9" s="130" t="s">
        <v>74</v>
      </c>
      <c r="AJ9" s="130"/>
      <c r="AK9" s="130"/>
      <c r="AL9" s="130"/>
      <c r="AM9" s="130"/>
      <c r="AN9" s="116"/>
      <c r="AO9" s="130" t="s">
        <v>79</v>
      </c>
      <c r="AP9" s="130"/>
      <c r="AQ9" s="130"/>
      <c r="AR9" s="130"/>
      <c r="AS9" s="130"/>
      <c r="AT9" s="116"/>
      <c r="AU9" s="130" t="s">
        <v>80</v>
      </c>
      <c r="AV9" s="130"/>
      <c r="AW9" s="130"/>
      <c r="AX9" s="130"/>
      <c r="AY9" s="130"/>
      <c r="AZ9" s="116"/>
      <c r="BA9" s="156"/>
      <c r="BB9" s="157"/>
      <c r="BC9" s="157"/>
      <c r="BD9" s="157"/>
      <c r="BE9" s="157"/>
      <c r="BF9" s="157"/>
      <c r="BG9" s="4"/>
      <c r="BH9" s="4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</row>
    <row r="10" spans="1:73" ht="15" customHeight="1">
      <c r="A10" s="290"/>
      <c r="B10" s="290"/>
      <c r="C10" s="290"/>
      <c r="D10" s="301" t="s">
        <v>256</v>
      </c>
      <c r="E10" s="297"/>
      <c r="F10" s="297"/>
      <c r="G10" s="297"/>
      <c r="H10" s="297"/>
      <c r="I10" s="297"/>
      <c r="J10" s="297" t="s">
        <v>256</v>
      </c>
      <c r="K10" s="297"/>
      <c r="L10" s="297"/>
      <c r="M10" s="297"/>
      <c r="N10" s="297"/>
      <c r="O10" s="297"/>
      <c r="P10" s="297" t="s">
        <v>256</v>
      </c>
      <c r="Q10" s="297"/>
      <c r="R10" s="297"/>
      <c r="S10" s="297"/>
      <c r="T10" s="297"/>
      <c r="U10" s="297"/>
      <c r="V10" s="297" t="s">
        <v>256</v>
      </c>
      <c r="W10" s="297"/>
      <c r="X10" s="297"/>
      <c r="Y10" s="297"/>
      <c r="Z10" s="297"/>
      <c r="AA10" s="297"/>
      <c r="AB10" s="78">
        <v>259</v>
      </c>
      <c r="AC10" s="297" t="s">
        <v>256</v>
      </c>
      <c r="AD10" s="297"/>
      <c r="AE10" s="297"/>
      <c r="AF10" s="297"/>
      <c r="AG10" s="297"/>
      <c r="AH10" s="297"/>
      <c r="AI10" s="297" t="s">
        <v>256</v>
      </c>
      <c r="AJ10" s="297"/>
      <c r="AK10" s="297"/>
      <c r="AL10" s="297"/>
      <c r="AM10" s="297"/>
      <c r="AN10" s="297"/>
      <c r="AO10" s="297" t="s">
        <v>256</v>
      </c>
      <c r="AP10" s="297"/>
      <c r="AQ10" s="297"/>
      <c r="AR10" s="297"/>
      <c r="AS10" s="297"/>
      <c r="AT10" s="297"/>
      <c r="AU10" s="297" t="s">
        <v>256</v>
      </c>
      <c r="AV10" s="297"/>
      <c r="AW10" s="297"/>
      <c r="AX10" s="297"/>
      <c r="AY10" s="297"/>
      <c r="AZ10" s="297"/>
      <c r="BA10" s="290"/>
      <c r="BB10" s="290"/>
      <c r="BC10" s="290"/>
      <c r="BD10" s="290"/>
      <c r="BE10" s="290"/>
      <c r="BF10" s="290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</row>
    <row r="11" spans="1:73" ht="15" customHeight="1">
      <c r="A11" s="145" t="s">
        <v>54</v>
      </c>
      <c r="B11" s="145"/>
      <c r="C11" s="119"/>
      <c r="D11" s="309">
        <v>91976</v>
      </c>
      <c r="E11" s="309"/>
      <c r="F11" s="309"/>
      <c r="G11" s="309"/>
      <c r="H11" s="309"/>
      <c r="I11" s="309"/>
      <c r="J11" s="309">
        <v>1157</v>
      </c>
      <c r="K11" s="309"/>
      <c r="L11" s="309"/>
      <c r="M11" s="309"/>
      <c r="N11" s="309"/>
      <c r="O11" s="309"/>
      <c r="P11" s="309" t="s">
        <v>254</v>
      </c>
      <c r="Q11" s="309"/>
      <c r="R11" s="309"/>
      <c r="S11" s="309"/>
      <c r="T11" s="309"/>
      <c r="U11" s="309"/>
      <c r="V11" s="309">
        <v>935</v>
      </c>
      <c r="W11" s="309"/>
      <c r="X11" s="309"/>
      <c r="Y11" s="309"/>
      <c r="Z11" s="309"/>
      <c r="AA11" s="309"/>
      <c r="AB11" s="59"/>
      <c r="AC11" s="309">
        <v>7793</v>
      </c>
      <c r="AD11" s="309"/>
      <c r="AE11" s="309"/>
      <c r="AF11" s="309"/>
      <c r="AG11" s="309"/>
      <c r="AH11" s="309"/>
      <c r="AI11" s="309">
        <v>4801</v>
      </c>
      <c r="AJ11" s="309"/>
      <c r="AK11" s="309"/>
      <c r="AL11" s="309"/>
      <c r="AM11" s="309"/>
      <c r="AN11" s="309"/>
      <c r="AO11" s="309">
        <v>4569</v>
      </c>
      <c r="AP11" s="309"/>
      <c r="AQ11" s="309"/>
      <c r="AR11" s="309"/>
      <c r="AS11" s="309"/>
      <c r="AT11" s="309"/>
      <c r="AU11" s="309">
        <v>1266</v>
      </c>
      <c r="AV11" s="309"/>
      <c r="AW11" s="309"/>
      <c r="AX11" s="309"/>
      <c r="AY11" s="309"/>
      <c r="AZ11" s="309"/>
      <c r="BA11" s="312" t="s">
        <v>173</v>
      </c>
      <c r="BB11" s="312"/>
      <c r="BC11" s="312"/>
      <c r="BD11" s="312"/>
      <c r="BE11" s="312"/>
      <c r="BF11" s="312"/>
      <c r="BG11" s="4"/>
      <c r="BH11" s="4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</row>
    <row r="12" spans="1:73" ht="15" customHeight="1">
      <c r="A12" s="124" t="s">
        <v>227</v>
      </c>
      <c r="B12" s="124"/>
      <c r="C12" s="141"/>
      <c r="D12" s="285">
        <v>1996</v>
      </c>
      <c r="E12" s="285"/>
      <c r="F12" s="285"/>
      <c r="G12" s="285"/>
      <c r="H12" s="285"/>
      <c r="I12" s="285"/>
      <c r="J12" s="285" t="s">
        <v>254</v>
      </c>
      <c r="K12" s="285"/>
      <c r="L12" s="285"/>
      <c r="M12" s="285"/>
      <c r="N12" s="285"/>
      <c r="O12" s="285"/>
      <c r="P12" s="285" t="s">
        <v>254</v>
      </c>
      <c r="Q12" s="285"/>
      <c r="R12" s="285"/>
      <c r="S12" s="285"/>
      <c r="T12" s="285"/>
      <c r="U12" s="285"/>
      <c r="V12" s="285">
        <v>140</v>
      </c>
      <c r="W12" s="285"/>
      <c r="X12" s="285"/>
      <c r="Y12" s="285"/>
      <c r="Z12" s="285"/>
      <c r="AA12" s="285"/>
      <c r="AB12" s="62"/>
      <c r="AC12" s="285">
        <v>14</v>
      </c>
      <c r="AD12" s="285"/>
      <c r="AE12" s="285"/>
      <c r="AF12" s="285"/>
      <c r="AG12" s="285"/>
      <c r="AH12" s="285"/>
      <c r="AI12" s="285">
        <v>605</v>
      </c>
      <c r="AJ12" s="285"/>
      <c r="AK12" s="285"/>
      <c r="AL12" s="285"/>
      <c r="AM12" s="285"/>
      <c r="AN12" s="285"/>
      <c r="AO12" s="285" t="s">
        <v>254</v>
      </c>
      <c r="AP12" s="285"/>
      <c r="AQ12" s="285"/>
      <c r="AR12" s="285"/>
      <c r="AS12" s="285"/>
      <c r="AT12" s="285"/>
      <c r="AU12" s="285" t="s">
        <v>254</v>
      </c>
      <c r="AV12" s="285"/>
      <c r="AW12" s="285"/>
      <c r="AX12" s="285"/>
      <c r="AY12" s="285"/>
      <c r="AZ12" s="285"/>
      <c r="BA12" s="313" t="s">
        <v>174</v>
      </c>
      <c r="BB12" s="313"/>
      <c r="BC12" s="313"/>
      <c r="BD12" s="313"/>
      <c r="BE12" s="313"/>
      <c r="BF12" s="313"/>
      <c r="BG12" s="4"/>
      <c r="BH12" s="4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</row>
    <row r="13" spans="1:73" ht="15" customHeight="1">
      <c r="A13" s="53"/>
      <c r="B13" s="53"/>
      <c r="C13" s="53"/>
      <c r="D13" s="53"/>
      <c r="E13" s="53"/>
      <c r="F13" s="53"/>
      <c r="G13" s="85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</row>
    <row r="14" spans="1:73" ht="15" customHeight="1">
      <c r="A14" s="53"/>
      <c r="B14" s="53"/>
      <c r="C14" s="53"/>
      <c r="D14" s="53"/>
      <c r="E14" s="53"/>
      <c r="F14" s="53"/>
      <c r="G14" s="85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73" ht="15" customHeight="1">
      <c r="A15" s="282" t="s">
        <v>392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53"/>
      <c r="AZ15" s="53"/>
      <c r="BA15" s="53"/>
      <c r="BB15" s="53"/>
      <c r="BC15" s="53"/>
      <c r="BD15" s="53"/>
      <c r="BE15" s="53"/>
      <c r="BF15" s="5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73" ht="15" customHeight="1" thickBot="1">
      <c r="A16" s="56"/>
      <c r="B16" s="56"/>
      <c r="C16" s="56"/>
      <c r="D16" s="56"/>
      <c r="E16" s="56"/>
      <c r="F16" s="56"/>
      <c r="G16" s="8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7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7"/>
      <c r="AZ16" s="53"/>
      <c r="BA16" s="53"/>
      <c r="BB16" s="53"/>
      <c r="BC16" s="53"/>
      <c r="BD16" s="53"/>
      <c r="BE16" s="53"/>
      <c r="BF16" s="5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1:73" ht="15" customHeight="1">
      <c r="A17" s="154" t="s">
        <v>384</v>
      </c>
      <c r="B17" s="154"/>
      <c r="C17" s="155"/>
      <c r="D17" s="212" t="s">
        <v>386</v>
      </c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57"/>
      <c r="AC17" s="213" t="s">
        <v>245</v>
      </c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57"/>
      <c r="AZ17" s="53"/>
      <c r="BA17" s="53"/>
      <c r="BB17" s="53"/>
      <c r="BC17" s="53"/>
      <c r="BD17" s="53"/>
      <c r="BE17" s="53"/>
      <c r="BF17" s="5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</row>
    <row r="18" spans="1:73" ht="15" customHeight="1">
      <c r="A18" s="145"/>
      <c r="B18" s="145"/>
      <c r="C18" s="119"/>
      <c r="D18" s="291" t="s">
        <v>27</v>
      </c>
      <c r="E18" s="287"/>
      <c r="F18" s="291" t="s">
        <v>228</v>
      </c>
      <c r="G18" s="287"/>
      <c r="H18" s="125" t="s">
        <v>229</v>
      </c>
      <c r="I18" s="122"/>
      <c r="J18" s="125" t="s">
        <v>230</v>
      </c>
      <c r="K18" s="122"/>
      <c r="L18" s="125" t="s">
        <v>231</v>
      </c>
      <c r="M18" s="122"/>
      <c r="N18" s="125" t="s">
        <v>234</v>
      </c>
      <c r="O18" s="122"/>
      <c r="P18" s="125" t="s">
        <v>232</v>
      </c>
      <c r="Q18" s="122"/>
      <c r="R18" s="125" t="s">
        <v>233</v>
      </c>
      <c r="S18" s="122"/>
      <c r="T18" s="197" t="s">
        <v>387</v>
      </c>
      <c r="U18" s="198"/>
      <c r="V18" s="198"/>
      <c r="W18" s="198"/>
      <c r="X18" s="198"/>
      <c r="Y18" s="289"/>
      <c r="Z18" s="125" t="s">
        <v>238</v>
      </c>
      <c r="AA18" s="136"/>
      <c r="AB18" s="57"/>
      <c r="AC18" s="150" t="s">
        <v>388</v>
      </c>
      <c r="AD18" s="150"/>
      <c r="AE18" s="150"/>
      <c r="AF18" s="150"/>
      <c r="AG18" s="150"/>
      <c r="AH18" s="151"/>
      <c r="AI18" s="149" t="s">
        <v>241</v>
      </c>
      <c r="AJ18" s="150"/>
      <c r="AK18" s="150"/>
      <c r="AL18" s="151"/>
      <c r="AM18" s="149" t="s">
        <v>242</v>
      </c>
      <c r="AN18" s="150"/>
      <c r="AO18" s="150"/>
      <c r="AP18" s="151"/>
      <c r="AQ18" s="149" t="s">
        <v>243</v>
      </c>
      <c r="AR18" s="150"/>
      <c r="AS18" s="150"/>
      <c r="AT18" s="151"/>
      <c r="AU18" s="310" t="s">
        <v>244</v>
      </c>
      <c r="AV18" s="311"/>
      <c r="AW18" s="311"/>
      <c r="AX18" s="311"/>
      <c r="AY18" s="57"/>
      <c r="AZ18" s="53"/>
      <c r="BA18" s="53"/>
      <c r="BB18" s="53"/>
      <c r="BC18" s="53"/>
      <c r="BD18" s="53"/>
      <c r="BE18" s="53"/>
      <c r="BF18" s="5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</row>
    <row r="19" spans="1:73" ht="15" customHeight="1">
      <c r="A19" s="145"/>
      <c r="B19" s="145"/>
      <c r="C19" s="119"/>
      <c r="D19" s="169"/>
      <c r="E19" s="171"/>
      <c r="F19" s="169"/>
      <c r="G19" s="171"/>
      <c r="H19" s="205"/>
      <c r="I19" s="206"/>
      <c r="J19" s="205"/>
      <c r="K19" s="206"/>
      <c r="L19" s="205"/>
      <c r="M19" s="206"/>
      <c r="N19" s="205"/>
      <c r="O19" s="206"/>
      <c r="P19" s="205"/>
      <c r="Q19" s="206"/>
      <c r="R19" s="205"/>
      <c r="S19" s="206"/>
      <c r="T19" s="283" t="s">
        <v>235</v>
      </c>
      <c r="U19" s="283"/>
      <c r="V19" s="283" t="s">
        <v>236</v>
      </c>
      <c r="W19" s="283"/>
      <c r="X19" s="283" t="s">
        <v>237</v>
      </c>
      <c r="Y19" s="283"/>
      <c r="Z19" s="205"/>
      <c r="AA19" s="208"/>
      <c r="AB19" s="57"/>
      <c r="AC19" s="287" t="s">
        <v>59</v>
      </c>
      <c r="AD19" s="288"/>
      <c r="AE19" s="283" t="s">
        <v>239</v>
      </c>
      <c r="AF19" s="283"/>
      <c r="AG19" s="283" t="s">
        <v>240</v>
      </c>
      <c r="AH19" s="283"/>
      <c r="AI19" s="283" t="s">
        <v>239</v>
      </c>
      <c r="AJ19" s="283"/>
      <c r="AK19" s="283" t="s">
        <v>240</v>
      </c>
      <c r="AL19" s="283"/>
      <c r="AM19" s="283" t="s">
        <v>239</v>
      </c>
      <c r="AN19" s="283"/>
      <c r="AO19" s="283" t="s">
        <v>240</v>
      </c>
      <c r="AP19" s="283"/>
      <c r="AQ19" s="283" t="s">
        <v>239</v>
      </c>
      <c r="AR19" s="283"/>
      <c r="AS19" s="283" t="s">
        <v>240</v>
      </c>
      <c r="AT19" s="283"/>
      <c r="AU19" s="283" t="s">
        <v>239</v>
      </c>
      <c r="AV19" s="283"/>
      <c r="AW19" s="283" t="s">
        <v>240</v>
      </c>
      <c r="AX19" s="169"/>
      <c r="AY19" s="57"/>
      <c r="AZ19" s="53"/>
      <c r="BA19" s="53"/>
      <c r="BB19" s="53"/>
      <c r="BC19" s="53"/>
      <c r="BD19" s="53"/>
      <c r="BE19" s="53"/>
      <c r="BF19" s="5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</row>
    <row r="20" spans="1:73" ht="15" customHeight="1">
      <c r="A20" s="124"/>
      <c r="B20" s="124"/>
      <c r="C20" s="141"/>
      <c r="D20" s="156"/>
      <c r="E20" s="158"/>
      <c r="F20" s="156"/>
      <c r="G20" s="158"/>
      <c r="H20" s="189"/>
      <c r="I20" s="190"/>
      <c r="J20" s="189"/>
      <c r="K20" s="190"/>
      <c r="L20" s="189"/>
      <c r="M20" s="190"/>
      <c r="N20" s="189"/>
      <c r="O20" s="190"/>
      <c r="P20" s="189"/>
      <c r="Q20" s="190"/>
      <c r="R20" s="189"/>
      <c r="S20" s="190"/>
      <c r="T20" s="284"/>
      <c r="U20" s="284"/>
      <c r="V20" s="284"/>
      <c r="W20" s="284"/>
      <c r="X20" s="284"/>
      <c r="Y20" s="284"/>
      <c r="Z20" s="189"/>
      <c r="AA20" s="209"/>
      <c r="AB20" s="57"/>
      <c r="AC20" s="158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156"/>
      <c r="AY20" s="57"/>
      <c r="AZ20" s="53"/>
      <c r="BA20" s="53"/>
      <c r="BB20" s="53"/>
      <c r="BC20" s="53"/>
      <c r="BD20" s="53"/>
      <c r="BE20" s="53"/>
      <c r="BF20" s="5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</row>
    <row r="21" spans="1:73" ht="15" customHeight="1">
      <c r="A21" s="290"/>
      <c r="B21" s="290"/>
      <c r="C21" s="287"/>
      <c r="D21" s="57"/>
      <c r="E21" s="57"/>
      <c r="F21" s="57"/>
      <c r="G21" s="8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3"/>
      <c r="AZ21" s="53"/>
      <c r="BA21" s="53"/>
      <c r="BB21" s="53"/>
      <c r="BC21" s="53"/>
      <c r="BD21" s="53"/>
      <c r="BE21" s="53"/>
      <c r="BF21" s="5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</row>
    <row r="22" spans="1:73" ht="15" customHeight="1">
      <c r="A22" s="145" t="s">
        <v>54</v>
      </c>
      <c r="B22" s="145"/>
      <c r="C22" s="119"/>
      <c r="D22" s="143">
        <f>SUM(F22:AA22)</f>
        <v>168</v>
      </c>
      <c r="E22" s="101"/>
      <c r="F22" s="101">
        <v>1</v>
      </c>
      <c r="G22" s="101"/>
      <c r="H22" s="101">
        <v>2</v>
      </c>
      <c r="I22" s="101"/>
      <c r="J22" s="101">
        <v>8</v>
      </c>
      <c r="K22" s="101"/>
      <c r="L22" s="101">
        <v>13</v>
      </c>
      <c r="M22" s="101"/>
      <c r="N22" s="101">
        <v>31</v>
      </c>
      <c r="O22" s="101"/>
      <c r="P22" s="101">
        <v>94</v>
      </c>
      <c r="Q22" s="101"/>
      <c r="R22" s="101">
        <v>1</v>
      </c>
      <c r="S22" s="101"/>
      <c r="T22" s="101">
        <v>2</v>
      </c>
      <c r="U22" s="101"/>
      <c r="V22" s="101">
        <v>1</v>
      </c>
      <c r="W22" s="101"/>
      <c r="X22" s="101">
        <v>6</v>
      </c>
      <c r="Y22" s="101"/>
      <c r="Z22" s="101">
        <v>9</v>
      </c>
      <c r="AA22" s="101"/>
      <c r="AB22" s="59"/>
      <c r="AC22" s="101">
        <f>SUM(AE22:AH22)</f>
        <v>506</v>
      </c>
      <c r="AD22" s="101"/>
      <c r="AE22" s="101">
        <f>SUM(AI22,AM22,AQ22,AU22)</f>
        <v>505</v>
      </c>
      <c r="AF22" s="101"/>
      <c r="AG22" s="101">
        <f>SUM(AK22,AO22,AS22,AW22)</f>
        <v>1</v>
      </c>
      <c r="AH22" s="101"/>
      <c r="AI22" s="101">
        <v>448</v>
      </c>
      <c r="AJ22" s="101"/>
      <c r="AK22" s="101" t="s">
        <v>254</v>
      </c>
      <c r="AL22" s="101"/>
      <c r="AM22" s="101">
        <v>56</v>
      </c>
      <c r="AN22" s="101"/>
      <c r="AO22" s="101">
        <v>1</v>
      </c>
      <c r="AP22" s="101"/>
      <c r="AQ22" s="101">
        <v>1</v>
      </c>
      <c r="AR22" s="101"/>
      <c r="AS22" s="101" t="s">
        <v>254</v>
      </c>
      <c r="AT22" s="101"/>
      <c r="AU22" s="101" t="s">
        <v>254</v>
      </c>
      <c r="AV22" s="101"/>
      <c r="AW22" s="101" t="s">
        <v>254</v>
      </c>
      <c r="AX22" s="101"/>
      <c r="AY22" s="57"/>
      <c r="AZ22" s="53"/>
      <c r="BA22" s="53"/>
      <c r="BB22" s="53"/>
      <c r="BC22" s="53"/>
      <c r="BD22" s="53"/>
      <c r="BE22" s="53"/>
      <c r="BF22" s="5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</row>
    <row r="23" spans="1:73" ht="15" customHeight="1">
      <c r="A23" s="124" t="s">
        <v>227</v>
      </c>
      <c r="B23" s="124"/>
      <c r="C23" s="141"/>
      <c r="D23" s="286">
        <f>SUM(F23:AA23)</f>
        <v>10</v>
      </c>
      <c r="E23" s="285"/>
      <c r="F23" s="285" t="s">
        <v>254</v>
      </c>
      <c r="G23" s="285"/>
      <c r="H23" s="285" t="s">
        <v>254</v>
      </c>
      <c r="I23" s="285"/>
      <c r="J23" s="285">
        <v>1</v>
      </c>
      <c r="K23" s="285"/>
      <c r="L23" s="285" t="s">
        <v>254</v>
      </c>
      <c r="M23" s="285"/>
      <c r="N23" s="285">
        <v>1</v>
      </c>
      <c r="O23" s="285"/>
      <c r="P23" s="285">
        <v>7</v>
      </c>
      <c r="Q23" s="285"/>
      <c r="R23" s="285" t="s">
        <v>254</v>
      </c>
      <c r="S23" s="285"/>
      <c r="T23" s="285" t="s">
        <v>254</v>
      </c>
      <c r="U23" s="285"/>
      <c r="V23" s="285" t="s">
        <v>254</v>
      </c>
      <c r="W23" s="285"/>
      <c r="X23" s="285" t="s">
        <v>254</v>
      </c>
      <c r="Y23" s="285"/>
      <c r="Z23" s="285">
        <v>1</v>
      </c>
      <c r="AA23" s="285"/>
      <c r="AB23" s="59"/>
      <c r="AC23" s="285">
        <f>SUM(AE23:AH23)</f>
        <v>8</v>
      </c>
      <c r="AD23" s="285"/>
      <c r="AE23" s="285">
        <f>SUM(AI23,AM23,AQ23,AU23)</f>
        <v>8</v>
      </c>
      <c r="AF23" s="285"/>
      <c r="AG23" s="285" t="s">
        <v>389</v>
      </c>
      <c r="AH23" s="285"/>
      <c r="AI23" s="285">
        <v>2</v>
      </c>
      <c r="AJ23" s="285"/>
      <c r="AK23" s="285" t="s">
        <v>254</v>
      </c>
      <c r="AL23" s="285"/>
      <c r="AM23" s="285">
        <v>6</v>
      </c>
      <c r="AN23" s="285"/>
      <c r="AO23" s="285" t="s">
        <v>254</v>
      </c>
      <c r="AP23" s="285"/>
      <c r="AQ23" s="285" t="s">
        <v>254</v>
      </c>
      <c r="AR23" s="285"/>
      <c r="AS23" s="285" t="s">
        <v>254</v>
      </c>
      <c r="AT23" s="285"/>
      <c r="AU23" s="285" t="s">
        <v>254</v>
      </c>
      <c r="AV23" s="285"/>
      <c r="AW23" s="285" t="s">
        <v>254</v>
      </c>
      <c r="AX23" s="285"/>
      <c r="AY23" s="57"/>
      <c r="AZ23" s="53"/>
      <c r="BA23" s="53"/>
      <c r="BB23" s="53"/>
      <c r="BC23" s="53"/>
      <c r="BD23" s="53"/>
      <c r="BE23" s="53"/>
      <c r="BF23" s="5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</row>
    <row r="24" spans="1:73" ht="15" customHeight="1">
      <c r="A24" s="53"/>
      <c r="B24" s="53"/>
      <c r="C24" s="53"/>
      <c r="D24" s="53"/>
      <c r="E24" s="53"/>
      <c r="F24" s="53"/>
      <c r="G24" s="85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</row>
    <row r="25" spans="1:73" ht="15" customHeight="1">
      <c r="A25" s="282" t="s">
        <v>393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282"/>
      <c r="BA25" s="282"/>
      <c r="BB25" s="282"/>
      <c r="BC25" s="282"/>
      <c r="BD25" s="282"/>
      <c r="BE25" s="282"/>
      <c r="BF25" s="5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</row>
    <row r="26" spans="1:73" ht="15" customHeight="1" thickBot="1">
      <c r="A26" s="56"/>
      <c r="B26" s="56"/>
      <c r="C26" s="56"/>
      <c r="D26" s="56"/>
      <c r="E26" s="56"/>
      <c r="F26" s="56"/>
      <c r="G26" s="8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3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</row>
    <row r="27" spans="1:73" ht="15" customHeight="1">
      <c r="A27" s="303" t="s">
        <v>275</v>
      </c>
      <c r="B27" s="118" t="s">
        <v>27</v>
      </c>
      <c r="C27" s="119"/>
      <c r="D27" s="123" t="s">
        <v>34</v>
      </c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57"/>
      <c r="AC27" s="157" t="s">
        <v>92</v>
      </c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8"/>
      <c r="AQ27" s="156" t="s">
        <v>399</v>
      </c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5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</row>
    <row r="28" spans="1:73" ht="26.25" customHeight="1">
      <c r="A28" s="158"/>
      <c r="B28" s="123"/>
      <c r="C28" s="141"/>
      <c r="D28" s="120" t="s">
        <v>59</v>
      </c>
      <c r="E28" s="128"/>
      <c r="F28" s="120" t="s">
        <v>60</v>
      </c>
      <c r="G28" s="128"/>
      <c r="H28" s="120" t="s">
        <v>61</v>
      </c>
      <c r="I28" s="128"/>
      <c r="J28" s="120" t="s">
        <v>63</v>
      </c>
      <c r="K28" s="128"/>
      <c r="L28" s="120" t="s">
        <v>65</v>
      </c>
      <c r="M28" s="128"/>
      <c r="N28" s="120" t="s">
        <v>67</v>
      </c>
      <c r="O28" s="128"/>
      <c r="P28" s="115" t="s">
        <v>199</v>
      </c>
      <c r="Q28" s="115"/>
      <c r="R28" s="319" t="s">
        <v>68</v>
      </c>
      <c r="S28" s="320"/>
      <c r="T28" s="321"/>
      <c r="U28" s="115" t="s">
        <v>69</v>
      </c>
      <c r="V28" s="115"/>
      <c r="W28" s="115"/>
      <c r="X28" s="120" t="s">
        <v>70</v>
      </c>
      <c r="Y28" s="128"/>
      <c r="Z28" s="120" t="s">
        <v>72</v>
      </c>
      <c r="AA28" s="121"/>
      <c r="AB28" s="57"/>
      <c r="AC28" s="307" t="s">
        <v>81</v>
      </c>
      <c r="AD28" s="307"/>
      <c r="AE28" s="116" t="s">
        <v>83</v>
      </c>
      <c r="AF28" s="126"/>
      <c r="AG28" s="116" t="s">
        <v>84</v>
      </c>
      <c r="AH28" s="126"/>
      <c r="AI28" s="116" t="s">
        <v>85</v>
      </c>
      <c r="AJ28" s="126"/>
      <c r="AK28" s="116" t="s">
        <v>86</v>
      </c>
      <c r="AL28" s="126"/>
      <c r="AM28" s="116" t="s">
        <v>88</v>
      </c>
      <c r="AN28" s="126"/>
      <c r="AO28" s="116" t="s">
        <v>44</v>
      </c>
      <c r="AP28" s="126"/>
      <c r="AQ28" s="308" t="s">
        <v>59</v>
      </c>
      <c r="AR28" s="308"/>
      <c r="AS28" s="308"/>
      <c r="AT28" s="306" t="s">
        <v>200</v>
      </c>
      <c r="AU28" s="307"/>
      <c r="AV28" s="306" t="s">
        <v>201</v>
      </c>
      <c r="AW28" s="307"/>
      <c r="AX28" s="306" t="s">
        <v>89</v>
      </c>
      <c r="AY28" s="307"/>
      <c r="AZ28" s="306" t="s">
        <v>90</v>
      </c>
      <c r="BA28" s="307"/>
      <c r="BB28" s="306" t="s">
        <v>91</v>
      </c>
      <c r="BC28" s="307"/>
      <c r="BD28" s="306" t="s">
        <v>44</v>
      </c>
      <c r="BE28" s="307"/>
      <c r="BF28" s="5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</row>
    <row r="29" spans="1:73" ht="15" customHeight="1">
      <c r="A29" s="23" t="s">
        <v>253</v>
      </c>
      <c r="B29" s="301">
        <f>SUM(D29,AQ29)</f>
        <v>344</v>
      </c>
      <c r="C29" s="297"/>
      <c r="D29" s="296">
        <f>SUM(F29:AA29,AC29:AP29)</f>
        <v>305</v>
      </c>
      <c r="E29" s="296"/>
      <c r="F29" s="297">
        <v>119</v>
      </c>
      <c r="G29" s="297"/>
      <c r="H29" s="297">
        <v>37</v>
      </c>
      <c r="I29" s="297"/>
      <c r="J29" s="297">
        <v>12</v>
      </c>
      <c r="K29" s="297"/>
      <c r="L29" s="297">
        <v>26</v>
      </c>
      <c r="M29" s="297"/>
      <c r="N29" s="297" t="s">
        <v>394</v>
      </c>
      <c r="O29" s="297"/>
      <c r="P29" s="297" t="s">
        <v>394</v>
      </c>
      <c r="Q29" s="297"/>
      <c r="R29" s="297">
        <v>8</v>
      </c>
      <c r="S29" s="297"/>
      <c r="T29" s="297"/>
      <c r="U29" s="297">
        <v>32</v>
      </c>
      <c r="V29" s="297"/>
      <c r="W29" s="297"/>
      <c r="X29" s="297">
        <v>37</v>
      </c>
      <c r="Y29" s="297"/>
      <c r="Z29" s="297">
        <v>19</v>
      </c>
      <c r="AA29" s="297"/>
      <c r="AB29" s="58"/>
      <c r="AC29" s="297">
        <v>1</v>
      </c>
      <c r="AD29" s="297"/>
      <c r="AE29" s="297">
        <v>2</v>
      </c>
      <c r="AF29" s="297"/>
      <c r="AG29" s="297">
        <v>2</v>
      </c>
      <c r="AH29" s="297"/>
      <c r="AI29" s="297" t="s">
        <v>394</v>
      </c>
      <c r="AJ29" s="297"/>
      <c r="AK29" s="297" t="s">
        <v>394</v>
      </c>
      <c r="AL29" s="297"/>
      <c r="AM29" s="297" t="s">
        <v>394</v>
      </c>
      <c r="AN29" s="297"/>
      <c r="AO29" s="297">
        <v>10</v>
      </c>
      <c r="AP29" s="297"/>
      <c r="AQ29" s="297">
        <f>SUM(AT29:BE29)</f>
        <v>39</v>
      </c>
      <c r="AR29" s="297"/>
      <c r="AS29" s="297"/>
      <c r="AT29" s="297">
        <v>13</v>
      </c>
      <c r="AU29" s="297"/>
      <c r="AV29" s="297">
        <v>7</v>
      </c>
      <c r="AW29" s="297"/>
      <c r="AX29" s="297">
        <v>7</v>
      </c>
      <c r="AY29" s="297"/>
      <c r="AZ29" s="297">
        <v>4</v>
      </c>
      <c r="BA29" s="297"/>
      <c r="BB29" s="297" t="s">
        <v>394</v>
      </c>
      <c r="BC29" s="297"/>
      <c r="BD29" s="297">
        <v>8</v>
      </c>
      <c r="BE29" s="297"/>
      <c r="BF29" s="5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</row>
    <row r="30" spans="1:73" ht="15" customHeight="1">
      <c r="A30" s="23" t="s">
        <v>395</v>
      </c>
      <c r="B30" s="300">
        <f>SUM(D30,AQ30)</f>
        <v>318</v>
      </c>
      <c r="C30" s="296"/>
      <c r="D30" s="296">
        <f>SUM(F30:AA30,AC30:AP30)</f>
        <v>280</v>
      </c>
      <c r="E30" s="296"/>
      <c r="F30" s="296">
        <v>110</v>
      </c>
      <c r="G30" s="296"/>
      <c r="H30" s="296">
        <v>32</v>
      </c>
      <c r="I30" s="296"/>
      <c r="J30" s="296">
        <v>6</v>
      </c>
      <c r="K30" s="296"/>
      <c r="L30" s="296">
        <v>21</v>
      </c>
      <c r="M30" s="296"/>
      <c r="N30" s="296">
        <v>2</v>
      </c>
      <c r="O30" s="296"/>
      <c r="P30" s="296" t="s">
        <v>394</v>
      </c>
      <c r="Q30" s="296"/>
      <c r="R30" s="296">
        <v>9</v>
      </c>
      <c r="S30" s="296"/>
      <c r="T30" s="296"/>
      <c r="U30" s="296">
        <v>29</v>
      </c>
      <c r="V30" s="296"/>
      <c r="W30" s="296"/>
      <c r="X30" s="296">
        <v>37</v>
      </c>
      <c r="Y30" s="296"/>
      <c r="Z30" s="296">
        <v>17</v>
      </c>
      <c r="AA30" s="296"/>
      <c r="AB30" s="55"/>
      <c r="AC30" s="296" t="s">
        <v>394</v>
      </c>
      <c r="AD30" s="296"/>
      <c r="AE30" s="296">
        <v>2</v>
      </c>
      <c r="AF30" s="296"/>
      <c r="AG30" s="296" t="s">
        <v>394</v>
      </c>
      <c r="AH30" s="296"/>
      <c r="AI30" s="296" t="s">
        <v>394</v>
      </c>
      <c r="AJ30" s="296"/>
      <c r="AK30" s="296" t="s">
        <v>394</v>
      </c>
      <c r="AL30" s="296"/>
      <c r="AM30" s="296">
        <v>3</v>
      </c>
      <c r="AN30" s="296"/>
      <c r="AO30" s="296">
        <v>12</v>
      </c>
      <c r="AP30" s="296"/>
      <c r="AQ30" s="296">
        <f>SUM(AT30:BE30)</f>
        <v>38</v>
      </c>
      <c r="AR30" s="296"/>
      <c r="AS30" s="296"/>
      <c r="AT30" s="296">
        <v>11</v>
      </c>
      <c r="AU30" s="296"/>
      <c r="AV30" s="296">
        <v>6</v>
      </c>
      <c r="AW30" s="296"/>
      <c r="AX30" s="296">
        <v>11</v>
      </c>
      <c r="AY30" s="296"/>
      <c r="AZ30" s="296">
        <v>3</v>
      </c>
      <c r="BA30" s="296"/>
      <c r="BB30" s="296">
        <v>1</v>
      </c>
      <c r="BC30" s="296"/>
      <c r="BD30" s="296">
        <v>6</v>
      </c>
      <c r="BE30" s="296"/>
      <c r="BF30" s="5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</row>
    <row r="31" spans="1:73" ht="15" customHeight="1">
      <c r="A31" s="23" t="s">
        <v>396</v>
      </c>
      <c r="B31" s="300">
        <f>SUM(D31,AQ31)</f>
        <v>345</v>
      </c>
      <c r="C31" s="296"/>
      <c r="D31" s="296">
        <f>SUM(F31:AA31,AC31:AP31)</f>
        <v>311</v>
      </c>
      <c r="E31" s="296"/>
      <c r="F31" s="296">
        <v>119</v>
      </c>
      <c r="G31" s="296"/>
      <c r="H31" s="296">
        <v>36</v>
      </c>
      <c r="I31" s="296"/>
      <c r="J31" s="296">
        <v>8</v>
      </c>
      <c r="K31" s="296"/>
      <c r="L31" s="296">
        <v>25</v>
      </c>
      <c r="M31" s="296"/>
      <c r="N31" s="296">
        <v>1</v>
      </c>
      <c r="O31" s="296"/>
      <c r="P31" s="296" t="s">
        <v>394</v>
      </c>
      <c r="Q31" s="296"/>
      <c r="R31" s="296">
        <v>15</v>
      </c>
      <c r="S31" s="296"/>
      <c r="T31" s="296"/>
      <c r="U31" s="296">
        <v>27</v>
      </c>
      <c r="V31" s="296"/>
      <c r="W31" s="296"/>
      <c r="X31" s="296">
        <v>44</v>
      </c>
      <c r="Y31" s="296"/>
      <c r="Z31" s="296">
        <v>17</v>
      </c>
      <c r="AA31" s="296"/>
      <c r="AB31" s="55"/>
      <c r="AC31" s="296" t="s">
        <v>394</v>
      </c>
      <c r="AD31" s="296"/>
      <c r="AE31" s="296">
        <v>2</v>
      </c>
      <c r="AF31" s="296"/>
      <c r="AG31" s="296" t="s">
        <v>394</v>
      </c>
      <c r="AH31" s="296"/>
      <c r="AI31" s="296" t="s">
        <v>394</v>
      </c>
      <c r="AJ31" s="296"/>
      <c r="AK31" s="296" t="s">
        <v>394</v>
      </c>
      <c r="AL31" s="296"/>
      <c r="AM31" s="296">
        <v>2</v>
      </c>
      <c r="AN31" s="296"/>
      <c r="AO31" s="296">
        <v>15</v>
      </c>
      <c r="AP31" s="296"/>
      <c r="AQ31" s="296">
        <f>SUM(AT31:BE31)</f>
        <v>34</v>
      </c>
      <c r="AR31" s="296"/>
      <c r="AS31" s="296"/>
      <c r="AT31" s="296">
        <v>9</v>
      </c>
      <c r="AU31" s="296"/>
      <c r="AV31" s="296">
        <v>3</v>
      </c>
      <c r="AW31" s="296"/>
      <c r="AX31" s="296">
        <v>13</v>
      </c>
      <c r="AY31" s="296"/>
      <c r="AZ31" s="296">
        <v>6</v>
      </c>
      <c r="BA31" s="296"/>
      <c r="BB31" s="296" t="s">
        <v>394</v>
      </c>
      <c r="BC31" s="296"/>
      <c r="BD31" s="296">
        <v>3</v>
      </c>
      <c r="BE31" s="296"/>
      <c r="BF31" s="5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</row>
    <row r="32" spans="1:73" ht="15" customHeight="1">
      <c r="A32" s="23" t="s">
        <v>397</v>
      </c>
      <c r="B32" s="300">
        <f>SUM(D32,AQ32)</f>
        <v>455</v>
      </c>
      <c r="C32" s="296"/>
      <c r="D32" s="296">
        <f>SUM(F32:AA32,AC32:AP32)</f>
        <v>368</v>
      </c>
      <c r="E32" s="296"/>
      <c r="F32" s="296">
        <v>132</v>
      </c>
      <c r="G32" s="296"/>
      <c r="H32" s="296">
        <v>34</v>
      </c>
      <c r="I32" s="296"/>
      <c r="J32" s="296">
        <v>10</v>
      </c>
      <c r="K32" s="296"/>
      <c r="L32" s="296">
        <v>24</v>
      </c>
      <c r="M32" s="296"/>
      <c r="N32" s="296">
        <v>2</v>
      </c>
      <c r="O32" s="296"/>
      <c r="P32" s="296" t="s">
        <v>394</v>
      </c>
      <c r="Q32" s="296"/>
      <c r="R32" s="296">
        <v>13</v>
      </c>
      <c r="S32" s="296"/>
      <c r="T32" s="296"/>
      <c r="U32" s="296">
        <v>24</v>
      </c>
      <c r="V32" s="296"/>
      <c r="W32" s="296"/>
      <c r="X32" s="296">
        <v>68</v>
      </c>
      <c r="Y32" s="296"/>
      <c r="Z32" s="296">
        <v>17</v>
      </c>
      <c r="AA32" s="296"/>
      <c r="AB32" s="55"/>
      <c r="AC32" s="296" t="s">
        <v>394</v>
      </c>
      <c r="AD32" s="296"/>
      <c r="AE32" s="296">
        <v>2</v>
      </c>
      <c r="AF32" s="296"/>
      <c r="AG32" s="296">
        <v>2</v>
      </c>
      <c r="AH32" s="296"/>
      <c r="AI32" s="296" t="s">
        <v>394</v>
      </c>
      <c r="AJ32" s="296"/>
      <c r="AK32" s="296" t="s">
        <v>394</v>
      </c>
      <c r="AL32" s="296"/>
      <c r="AM32" s="296">
        <v>8</v>
      </c>
      <c r="AN32" s="296"/>
      <c r="AO32" s="296">
        <v>32</v>
      </c>
      <c r="AP32" s="296"/>
      <c r="AQ32" s="296">
        <f>SUM(AT32:BE32)</f>
        <v>87</v>
      </c>
      <c r="AR32" s="296"/>
      <c r="AS32" s="296"/>
      <c r="AT32" s="296">
        <v>23</v>
      </c>
      <c r="AU32" s="296"/>
      <c r="AV32" s="296">
        <v>4</v>
      </c>
      <c r="AW32" s="296"/>
      <c r="AX32" s="296">
        <v>49</v>
      </c>
      <c r="AY32" s="296"/>
      <c r="AZ32" s="296">
        <v>7</v>
      </c>
      <c r="BA32" s="296"/>
      <c r="BB32" s="296" t="s">
        <v>394</v>
      </c>
      <c r="BC32" s="296"/>
      <c r="BD32" s="296">
        <v>4</v>
      </c>
      <c r="BE32" s="296"/>
      <c r="BF32" s="5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s="8" customFormat="1" ht="15" customHeight="1">
      <c r="A33" s="64" t="s">
        <v>398</v>
      </c>
      <c r="B33" s="302">
        <f>SUM(D33,AQ33)</f>
        <v>448</v>
      </c>
      <c r="C33" s="292"/>
      <c r="D33" s="292">
        <f>SUM(F33:AA33,AC33:AP33)</f>
        <v>347</v>
      </c>
      <c r="E33" s="292"/>
      <c r="F33" s="292">
        <v>131</v>
      </c>
      <c r="G33" s="292"/>
      <c r="H33" s="292">
        <v>30</v>
      </c>
      <c r="I33" s="292"/>
      <c r="J33" s="292">
        <v>20</v>
      </c>
      <c r="K33" s="292"/>
      <c r="L33" s="292">
        <v>39</v>
      </c>
      <c r="M33" s="292"/>
      <c r="N33" s="292">
        <v>1</v>
      </c>
      <c r="O33" s="292"/>
      <c r="P33" s="292" t="s">
        <v>394</v>
      </c>
      <c r="Q33" s="292"/>
      <c r="R33" s="292">
        <v>5</v>
      </c>
      <c r="S33" s="292"/>
      <c r="T33" s="292"/>
      <c r="U33" s="292">
        <v>19</v>
      </c>
      <c r="V33" s="292"/>
      <c r="W33" s="292"/>
      <c r="X33" s="292">
        <v>67</v>
      </c>
      <c r="Y33" s="292"/>
      <c r="Z33" s="292">
        <v>13</v>
      </c>
      <c r="AA33" s="292"/>
      <c r="AB33" s="80"/>
      <c r="AC33" s="292" t="s">
        <v>394</v>
      </c>
      <c r="AD33" s="292"/>
      <c r="AE33" s="292">
        <v>3</v>
      </c>
      <c r="AF33" s="292"/>
      <c r="AG33" s="292" t="s">
        <v>394</v>
      </c>
      <c r="AH33" s="292"/>
      <c r="AI33" s="292" t="s">
        <v>394</v>
      </c>
      <c r="AJ33" s="292"/>
      <c r="AK33" s="292" t="s">
        <v>394</v>
      </c>
      <c r="AL33" s="292"/>
      <c r="AM33" s="292">
        <v>2</v>
      </c>
      <c r="AN33" s="292"/>
      <c r="AO33" s="292">
        <v>17</v>
      </c>
      <c r="AP33" s="292"/>
      <c r="AQ33" s="292">
        <f>SUM(AT33:BE33)</f>
        <v>101</v>
      </c>
      <c r="AR33" s="292"/>
      <c r="AS33" s="292"/>
      <c r="AT33" s="292">
        <v>16</v>
      </c>
      <c r="AU33" s="292"/>
      <c r="AV33" s="292">
        <v>6</v>
      </c>
      <c r="AW33" s="292"/>
      <c r="AX33" s="292">
        <v>70</v>
      </c>
      <c r="AY33" s="292"/>
      <c r="AZ33" s="292">
        <v>3</v>
      </c>
      <c r="BA33" s="292"/>
      <c r="BB33" s="292">
        <v>1</v>
      </c>
      <c r="BC33" s="292"/>
      <c r="BD33" s="292">
        <v>5</v>
      </c>
      <c r="BE33" s="292"/>
      <c r="BF33" s="60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</row>
    <row r="34" spans="1:73" ht="15" customHeight="1">
      <c r="A34" s="53"/>
      <c r="B34" s="53"/>
      <c r="C34" s="53"/>
      <c r="D34" s="53"/>
      <c r="E34" s="53"/>
      <c r="F34" s="53"/>
      <c r="G34" s="85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5" customHeight="1">
      <c r="A35" s="53"/>
      <c r="B35" s="53"/>
      <c r="C35" s="53"/>
      <c r="D35" s="53"/>
      <c r="E35" s="53"/>
      <c r="F35" s="53"/>
      <c r="G35" s="85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5" customHeight="1">
      <c r="A36" s="282" t="s">
        <v>400</v>
      </c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2"/>
      <c r="AM36" s="282"/>
      <c r="AN36" s="282"/>
      <c r="AO36" s="282"/>
      <c r="AP36" s="282"/>
      <c r="AQ36" s="282"/>
      <c r="AR36" s="282"/>
      <c r="AS36" s="282"/>
      <c r="AT36" s="282"/>
      <c r="AU36" s="282"/>
      <c r="AV36" s="282"/>
      <c r="AW36" s="282"/>
      <c r="AX36" s="282"/>
      <c r="AY36" s="282"/>
      <c r="AZ36" s="282"/>
      <c r="BA36" s="282"/>
      <c r="BB36" s="282"/>
      <c r="BC36" s="282"/>
      <c r="BD36" s="282"/>
      <c r="BE36" s="282"/>
      <c r="BF36" s="282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5" customHeight="1" thickBot="1">
      <c r="A37" s="56"/>
      <c r="B37" s="56"/>
      <c r="C37" s="56"/>
      <c r="D37" s="56"/>
      <c r="E37" s="56"/>
      <c r="F37" s="56"/>
      <c r="G37" s="8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7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4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5" customHeight="1">
      <c r="A38" s="293" t="s">
        <v>0</v>
      </c>
      <c r="B38" s="172" t="s">
        <v>58</v>
      </c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18" t="s">
        <v>453</v>
      </c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4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5" customHeight="1">
      <c r="A39" s="128"/>
      <c r="B39" s="129" t="s">
        <v>55</v>
      </c>
      <c r="C39" s="129"/>
      <c r="D39" s="129"/>
      <c r="E39" s="173">
        <v>2</v>
      </c>
      <c r="F39" s="173"/>
      <c r="G39" s="173"/>
      <c r="H39" s="173">
        <v>3</v>
      </c>
      <c r="I39" s="173"/>
      <c r="J39" s="173"/>
      <c r="K39" s="129">
        <v>4</v>
      </c>
      <c r="L39" s="129"/>
      <c r="M39" s="129"/>
      <c r="N39" s="129" t="s">
        <v>257</v>
      </c>
      <c r="O39" s="129"/>
      <c r="P39" s="129"/>
      <c r="Q39" s="129" t="s">
        <v>56</v>
      </c>
      <c r="R39" s="129"/>
      <c r="S39" s="129"/>
      <c r="T39" s="129" t="s">
        <v>452</v>
      </c>
      <c r="U39" s="129"/>
      <c r="V39" s="129"/>
      <c r="W39" s="129"/>
      <c r="X39" s="129" t="s">
        <v>57</v>
      </c>
      <c r="Y39" s="129"/>
      <c r="Z39" s="129"/>
      <c r="AA39" s="120"/>
      <c r="AB39" s="33"/>
      <c r="AC39" s="117" t="s">
        <v>94</v>
      </c>
      <c r="AD39" s="130"/>
      <c r="AE39" s="130"/>
      <c r="AF39" s="116"/>
      <c r="AG39" s="130" t="s">
        <v>95</v>
      </c>
      <c r="AH39" s="130"/>
      <c r="AI39" s="130"/>
      <c r="AJ39" s="116"/>
      <c r="AK39" s="130" t="s">
        <v>96</v>
      </c>
      <c r="AL39" s="130"/>
      <c r="AM39" s="130"/>
      <c r="AN39" s="116"/>
      <c r="AO39" s="130" t="s">
        <v>97</v>
      </c>
      <c r="AP39" s="130"/>
      <c r="AQ39" s="130"/>
      <c r="AR39" s="116"/>
      <c r="AS39" s="130" t="s">
        <v>98</v>
      </c>
      <c r="AT39" s="130"/>
      <c r="AU39" s="130"/>
      <c r="AV39" s="130"/>
      <c r="AW39" s="130" t="s">
        <v>99</v>
      </c>
      <c r="AX39" s="130"/>
      <c r="AY39" s="130"/>
      <c r="AZ39" s="130"/>
      <c r="BA39" s="288" t="s">
        <v>100</v>
      </c>
      <c r="BB39" s="288"/>
      <c r="BC39" s="288"/>
      <c r="BD39" s="130" t="s">
        <v>451</v>
      </c>
      <c r="BE39" s="130"/>
      <c r="BF39" s="116"/>
      <c r="BG39" s="4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5" customHeight="1">
      <c r="A40" s="23" t="s">
        <v>253</v>
      </c>
      <c r="B40" s="312">
        <v>155</v>
      </c>
      <c r="C40" s="312"/>
      <c r="D40" s="312"/>
      <c r="E40" s="312">
        <v>109</v>
      </c>
      <c r="F40" s="312"/>
      <c r="G40" s="312"/>
      <c r="H40" s="312">
        <v>50</v>
      </c>
      <c r="I40" s="312"/>
      <c r="J40" s="312"/>
      <c r="K40" s="312">
        <v>9</v>
      </c>
      <c r="L40" s="312"/>
      <c r="M40" s="312"/>
      <c r="N40" s="312">
        <v>14</v>
      </c>
      <c r="O40" s="312"/>
      <c r="P40" s="312"/>
      <c r="Q40" s="312">
        <v>3</v>
      </c>
      <c r="R40" s="312"/>
      <c r="S40" s="312"/>
      <c r="T40" s="312" t="s">
        <v>254</v>
      </c>
      <c r="U40" s="312"/>
      <c r="V40" s="312"/>
      <c r="W40" s="312"/>
      <c r="X40" s="312" t="s">
        <v>254</v>
      </c>
      <c r="Y40" s="312"/>
      <c r="Z40" s="312"/>
      <c r="AA40" s="312"/>
      <c r="AB40" s="58"/>
      <c r="AC40" s="297" t="s">
        <v>254</v>
      </c>
      <c r="AD40" s="297"/>
      <c r="AE40" s="297"/>
      <c r="AF40" s="297"/>
      <c r="AG40" s="297">
        <v>36</v>
      </c>
      <c r="AH40" s="297"/>
      <c r="AI40" s="297"/>
      <c r="AJ40" s="297"/>
      <c r="AK40" s="297">
        <v>50</v>
      </c>
      <c r="AL40" s="297"/>
      <c r="AM40" s="297"/>
      <c r="AN40" s="297"/>
      <c r="AO40" s="297">
        <v>46</v>
      </c>
      <c r="AP40" s="297"/>
      <c r="AQ40" s="297"/>
      <c r="AR40" s="297"/>
      <c r="AS40" s="297">
        <v>124</v>
      </c>
      <c r="AT40" s="297"/>
      <c r="AU40" s="297"/>
      <c r="AV40" s="297"/>
      <c r="AW40" s="297">
        <v>75</v>
      </c>
      <c r="AX40" s="297"/>
      <c r="AY40" s="297"/>
      <c r="AZ40" s="297"/>
      <c r="BA40" s="297">
        <v>9</v>
      </c>
      <c r="BB40" s="297"/>
      <c r="BC40" s="297"/>
      <c r="BD40" s="297" t="s">
        <v>254</v>
      </c>
      <c r="BE40" s="297"/>
      <c r="BF40" s="297"/>
      <c r="BG40" s="4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5" customHeight="1">
      <c r="A41" s="23" t="s">
        <v>395</v>
      </c>
      <c r="B41" s="312">
        <v>161</v>
      </c>
      <c r="C41" s="312"/>
      <c r="D41" s="312"/>
      <c r="E41" s="312">
        <v>100</v>
      </c>
      <c r="F41" s="312"/>
      <c r="G41" s="312"/>
      <c r="H41" s="312">
        <v>41</v>
      </c>
      <c r="I41" s="312"/>
      <c r="J41" s="312"/>
      <c r="K41" s="312">
        <v>9</v>
      </c>
      <c r="L41" s="312"/>
      <c r="M41" s="312"/>
      <c r="N41" s="312">
        <v>7</v>
      </c>
      <c r="O41" s="312"/>
      <c r="P41" s="312"/>
      <c r="Q41" s="312" t="s">
        <v>254</v>
      </c>
      <c r="R41" s="312"/>
      <c r="S41" s="312"/>
      <c r="T41" s="312" t="s">
        <v>254</v>
      </c>
      <c r="U41" s="312"/>
      <c r="V41" s="312"/>
      <c r="W41" s="312"/>
      <c r="X41" s="312" t="s">
        <v>254</v>
      </c>
      <c r="Y41" s="312"/>
      <c r="Z41" s="312"/>
      <c r="AA41" s="312"/>
      <c r="AB41" s="55"/>
      <c r="AC41" s="296">
        <v>1</v>
      </c>
      <c r="AD41" s="296"/>
      <c r="AE41" s="296"/>
      <c r="AF41" s="296"/>
      <c r="AG41" s="296">
        <v>32</v>
      </c>
      <c r="AH41" s="296"/>
      <c r="AI41" s="296"/>
      <c r="AJ41" s="296"/>
      <c r="AK41" s="296">
        <v>39</v>
      </c>
      <c r="AL41" s="296"/>
      <c r="AM41" s="296"/>
      <c r="AN41" s="296"/>
      <c r="AO41" s="296">
        <v>45</v>
      </c>
      <c r="AP41" s="296"/>
      <c r="AQ41" s="296"/>
      <c r="AR41" s="296"/>
      <c r="AS41" s="296">
        <v>107</v>
      </c>
      <c r="AT41" s="296"/>
      <c r="AU41" s="296"/>
      <c r="AV41" s="296"/>
      <c r="AW41" s="296">
        <v>77</v>
      </c>
      <c r="AX41" s="296"/>
      <c r="AY41" s="296"/>
      <c r="AZ41" s="296"/>
      <c r="BA41" s="296">
        <v>17</v>
      </c>
      <c r="BB41" s="296"/>
      <c r="BC41" s="296"/>
      <c r="BD41" s="296" t="s">
        <v>254</v>
      </c>
      <c r="BE41" s="296"/>
      <c r="BF41" s="296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5" customHeight="1">
      <c r="A42" s="23" t="s">
        <v>396</v>
      </c>
      <c r="B42" s="312">
        <v>157</v>
      </c>
      <c r="C42" s="312"/>
      <c r="D42" s="312"/>
      <c r="E42" s="312">
        <v>109</v>
      </c>
      <c r="F42" s="312"/>
      <c r="G42" s="312"/>
      <c r="H42" s="312">
        <v>56</v>
      </c>
      <c r="I42" s="312"/>
      <c r="J42" s="312"/>
      <c r="K42" s="312">
        <v>18</v>
      </c>
      <c r="L42" s="312"/>
      <c r="M42" s="312"/>
      <c r="N42" s="312">
        <v>1</v>
      </c>
      <c r="O42" s="312"/>
      <c r="P42" s="312"/>
      <c r="Q42" s="312">
        <v>4</v>
      </c>
      <c r="R42" s="312"/>
      <c r="S42" s="312"/>
      <c r="T42" s="312" t="s">
        <v>254</v>
      </c>
      <c r="U42" s="312"/>
      <c r="V42" s="312"/>
      <c r="W42" s="312"/>
      <c r="X42" s="312" t="s">
        <v>254</v>
      </c>
      <c r="Y42" s="312"/>
      <c r="Z42" s="312"/>
      <c r="AA42" s="312"/>
      <c r="AB42" s="55"/>
      <c r="AC42" s="296" t="s">
        <v>254</v>
      </c>
      <c r="AD42" s="296"/>
      <c r="AE42" s="296"/>
      <c r="AF42" s="296"/>
      <c r="AG42" s="296">
        <v>38</v>
      </c>
      <c r="AH42" s="296"/>
      <c r="AI42" s="296"/>
      <c r="AJ42" s="296"/>
      <c r="AK42" s="296">
        <v>32</v>
      </c>
      <c r="AL42" s="296"/>
      <c r="AM42" s="296"/>
      <c r="AN42" s="296"/>
      <c r="AO42" s="296">
        <v>38</v>
      </c>
      <c r="AP42" s="296"/>
      <c r="AQ42" s="296"/>
      <c r="AR42" s="296"/>
      <c r="AS42" s="296">
        <v>106</v>
      </c>
      <c r="AT42" s="296"/>
      <c r="AU42" s="296"/>
      <c r="AV42" s="296"/>
      <c r="AW42" s="296">
        <v>108</v>
      </c>
      <c r="AX42" s="296"/>
      <c r="AY42" s="296"/>
      <c r="AZ42" s="296"/>
      <c r="BA42" s="296">
        <v>20</v>
      </c>
      <c r="BB42" s="296"/>
      <c r="BC42" s="296"/>
      <c r="BD42" s="296">
        <v>3</v>
      </c>
      <c r="BE42" s="296"/>
      <c r="BF42" s="296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5" customHeight="1">
      <c r="A43" s="23" t="s">
        <v>397</v>
      </c>
      <c r="B43" s="312">
        <v>173</v>
      </c>
      <c r="C43" s="312"/>
      <c r="D43" s="312"/>
      <c r="E43" s="312">
        <v>135</v>
      </c>
      <c r="F43" s="312"/>
      <c r="G43" s="312"/>
      <c r="H43" s="312">
        <v>82</v>
      </c>
      <c r="I43" s="312"/>
      <c r="J43" s="312"/>
      <c r="K43" s="312">
        <v>54</v>
      </c>
      <c r="L43" s="312"/>
      <c r="M43" s="312"/>
      <c r="N43" s="312">
        <v>9</v>
      </c>
      <c r="O43" s="312"/>
      <c r="P43" s="312"/>
      <c r="Q43" s="312">
        <v>2</v>
      </c>
      <c r="R43" s="312"/>
      <c r="S43" s="312"/>
      <c r="T43" s="312" t="s">
        <v>254</v>
      </c>
      <c r="U43" s="312"/>
      <c r="V43" s="312"/>
      <c r="W43" s="312"/>
      <c r="X43" s="312" t="s">
        <v>254</v>
      </c>
      <c r="Y43" s="312"/>
      <c r="Z43" s="312"/>
      <c r="AA43" s="312"/>
      <c r="AB43" s="55"/>
      <c r="AC43" s="296" t="s">
        <v>254</v>
      </c>
      <c r="AD43" s="296"/>
      <c r="AE43" s="296"/>
      <c r="AF43" s="296"/>
      <c r="AG43" s="296">
        <v>36</v>
      </c>
      <c r="AH43" s="296"/>
      <c r="AI43" s="296"/>
      <c r="AJ43" s="296"/>
      <c r="AK43" s="296">
        <v>37</v>
      </c>
      <c r="AL43" s="296"/>
      <c r="AM43" s="296"/>
      <c r="AN43" s="296"/>
      <c r="AO43" s="296">
        <v>62</v>
      </c>
      <c r="AP43" s="296"/>
      <c r="AQ43" s="296"/>
      <c r="AR43" s="296"/>
      <c r="AS43" s="296">
        <v>178</v>
      </c>
      <c r="AT43" s="296"/>
      <c r="AU43" s="296"/>
      <c r="AV43" s="296"/>
      <c r="AW43" s="296">
        <v>102</v>
      </c>
      <c r="AX43" s="296"/>
      <c r="AY43" s="296"/>
      <c r="AZ43" s="296"/>
      <c r="BA43" s="296">
        <v>36</v>
      </c>
      <c r="BB43" s="296"/>
      <c r="BC43" s="296"/>
      <c r="BD43" s="296">
        <v>4</v>
      </c>
      <c r="BE43" s="296"/>
      <c r="BF43" s="296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s="8" customFormat="1" ht="15" customHeight="1">
      <c r="A44" s="64" t="s">
        <v>398</v>
      </c>
      <c r="B44" s="292">
        <v>141</v>
      </c>
      <c r="C44" s="292"/>
      <c r="D44" s="292"/>
      <c r="E44" s="292">
        <v>129</v>
      </c>
      <c r="F44" s="292"/>
      <c r="G44" s="292"/>
      <c r="H44" s="292">
        <v>94</v>
      </c>
      <c r="I44" s="292"/>
      <c r="J44" s="292"/>
      <c r="K44" s="292">
        <v>70</v>
      </c>
      <c r="L44" s="292"/>
      <c r="M44" s="292"/>
      <c r="N44" s="292">
        <v>9</v>
      </c>
      <c r="O44" s="292"/>
      <c r="P44" s="292"/>
      <c r="Q44" s="292">
        <v>5</v>
      </c>
      <c r="R44" s="292"/>
      <c r="S44" s="292"/>
      <c r="T44" s="292" t="s">
        <v>254</v>
      </c>
      <c r="U44" s="292"/>
      <c r="V44" s="292"/>
      <c r="W44" s="292"/>
      <c r="X44" s="292" t="s">
        <v>254</v>
      </c>
      <c r="Y44" s="292"/>
      <c r="Z44" s="292"/>
      <c r="AA44" s="292"/>
      <c r="AB44" s="80"/>
      <c r="AC44" s="292" t="s">
        <v>254</v>
      </c>
      <c r="AD44" s="292"/>
      <c r="AE44" s="292"/>
      <c r="AF44" s="292"/>
      <c r="AG44" s="292">
        <v>33</v>
      </c>
      <c r="AH44" s="292"/>
      <c r="AI44" s="292"/>
      <c r="AJ44" s="292"/>
      <c r="AK44" s="292">
        <v>41</v>
      </c>
      <c r="AL44" s="292"/>
      <c r="AM44" s="292"/>
      <c r="AN44" s="292"/>
      <c r="AO44" s="292">
        <v>75</v>
      </c>
      <c r="AP44" s="292"/>
      <c r="AQ44" s="292"/>
      <c r="AR44" s="292"/>
      <c r="AS44" s="292">
        <v>187</v>
      </c>
      <c r="AT44" s="292"/>
      <c r="AU44" s="292"/>
      <c r="AV44" s="292"/>
      <c r="AW44" s="292">
        <v>102</v>
      </c>
      <c r="AX44" s="292"/>
      <c r="AY44" s="292"/>
      <c r="AZ44" s="292"/>
      <c r="BA44" s="292">
        <v>10</v>
      </c>
      <c r="BB44" s="292"/>
      <c r="BC44" s="292"/>
      <c r="BD44" s="292" t="s">
        <v>254</v>
      </c>
      <c r="BE44" s="292"/>
      <c r="BF44" s="292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</row>
    <row r="45" spans="1:73" ht="15" customHeight="1">
      <c r="A45" s="53"/>
      <c r="B45" s="53"/>
      <c r="C45" s="53"/>
      <c r="D45" s="53"/>
      <c r="E45" s="53"/>
      <c r="F45" s="53"/>
      <c r="G45" s="85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5" customHeight="1">
      <c r="A46" s="282" t="s">
        <v>401</v>
      </c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2"/>
      <c r="AK46" s="282"/>
      <c r="AL46" s="282"/>
      <c r="AM46" s="282"/>
      <c r="AN46" s="282"/>
      <c r="AO46" s="282"/>
      <c r="AP46" s="282"/>
      <c r="AQ46" s="282"/>
      <c r="AR46" s="282"/>
      <c r="AS46" s="282"/>
      <c r="AT46" s="282"/>
      <c r="AU46" s="282"/>
      <c r="AV46" s="282"/>
      <c r="AW46" s="282"/>
      <c r="AX46" s="282"/>
      <c r="AY46" s="282"/>
      <c r="AZ46" s="282"/>
      <c r="BA46" s="282"/>
      <c r="BB46" s="282"/>
      <c r="BC46" s="282"/>
      <c r="BD46" s="53"/>
      <c r="BE46" s="53"/>
      <c r="BF46" s="5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5" customHeight="1" thickBot="1">
      <c r="A47" s="56"/>
      <c r="B47" s="56"/>
      <c r="C47" s="56"/>
      <c r="D47" s="56"/>
      <c r="E47" s="56"/>
      <c r="F47" s="56"/>
      <c r="G47" s="8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7"/>
      <c r="AB47" s="57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7"/>
      <c r="BE47" s="53"/>
      <c r="BF47" s="5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5" customHeight="1">
      <c r="A48" s="303" t="s">
        <v>0</v>
      </c>
      <c r="B48" s="304" t="s">
        <v>209</v>
      </c>
      <c r="C48" s="305"/>
      <c r="D48" s="305"/>
      <c r="E48" s="305"/>
      <c r="F48" s="212" t="s">
        <v>216</v>
      </c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93"/>
      <c r="Z48" s="81"/>
      <c r="AA48" s="82"/>
      <c r="AB48" s="57"/>
      <c r="AC48" s="213" t="s">
        <v>226</v>
      </c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93"/>
      <c r="BA48" s="294" t="s">
        <v>222</v>
      </c>
      <c r="BB48" s="295"/>
      <c r="BC48" s="295"/>
      <c r="BD48" s="53"/>
      <c r="BE48" s="53"/>
      <c r="BF48" s="5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5" customHeight="1">
      <c r="A49" s="171"/>
      <c r="B49" s="205"/>
      <c r="C49" s="208"/>
      <c r="D49" s="208"/>
      <c r="E49" s="208"/>
      <c r="F49" s="283" t="s">
        <v>27</v>
      </c>
      <c r="G49" s="283"/>
      <c r="H49" s="283" t="s">
        <v>210</v>
      </c>
      <c r="I49" s="283"/>
      <c r="J49" s="125" t="s">
        <v>211</v>
      </c>
      <c r="K49" s="136"/>
      <c r="L49" s="122"/>
      <c r="M49" s="283" t="s">
        <v>212</v>
      </c>
      <c r="N49" s="283"/>
      <c r="O49" s="125" t="s">
        <v>225</v>
      </c>
      <c r="P49" s="136"/>
      <c r="Q49" s="122"/>
      <c r="R49" s="298" t="s">
        <v>214</v>
      </c>
      <c r="S49" s="298"/>
      <c r="T49" s="298"/>
      <c r="U49" s="125" t="s">
        <v>215</v>
      </c>
      <c r="V49" s="136"/>
      <c r="W49" s="122"/>
      <c r="X49" s="283" t="s">
        <v>44</v>
      </c>
      <c r="Y49" s="283"/>
      <c r="Z49" s="283" t="s">
        <v>27</v>
      </c>
      <c r="AA49" s="169"/>
      <c r="AB49" s="57"/>
      <c r="AC49" s="208" t="s">
        <v>217</v>
      </c>
      <c r="AD49" s="208"/>
      <c r="AE49" s="206"/>
      <c r="AF49" s="283" t="s">
        <v>213</v>
      </c>
      <c r="AG49" s="283"/>
      <c r="AH49" s="205" t="s">
        <v>224</v>
      </c>
      <c r="AI49" s="208"/>
      <c r="AJ49" s="206"/>
      <c r="AK49" s="283" t="s">
        <v>218</v>
      </c>
      <c r="AL49" s="283"/>
      <c r="AM49" s="283" t="s">
        <v>219</v>
      </c>
      <c r="AN49" s="283"/>
      <c r="AO49" s="283" t="s">
        <v>4</v>
      </c>
      <c r="AP49" s="283"/>
      <c r="AQ49" s="205" t="s">
        <v>220</v>
      </c>
      <c r="AR49" s="208"/>
      <c r="AS49" s="206"/>
      <c r="AT49" s="283" t="s">
        <v>221</v>
      </c>
      <c r="AU49" s="283"/>
      <c r="AV49" s="205" t="s">
        <v>223</v>
      </c>
      <c r="AW49" s="208"/>
      <c r="AX49" s="206"/>
      <c r="AY49" s="283" t="s">
        <v>44</v>
      </c>
      <c r="AZ49" s="169"/>
      <c r="BA49" s="169"/>
      <c r="BB49" s="170"/>
      <c r="BC49" s="170"/>
      <c r="BD49" s="53"/>
      <c r="BE49" s="53"/>
      <c r="BF49" s="5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15" customHeight="1">
      <c r="A50" s="158"/>
      <c r="B50" s="205"/>
      <c r="C50" s="208"/>
      <c r="D50" s="208"/>
      <c r="E50" s="208"/>
      <c r="F50" s="284"/>
      <c r="G50" s="284"/>
      <c r="H50" s="284"/>
      <c r="I50" s="284"/>
      <c r="J50" s="189"/>
      <c r="K50" s="209"/>
      <c r="L50" s="190"/>
      <c r="M50" s="284"/>
      <c r="N50" s="284"/>
      <c r="O50" s="189"/>
      <c r="P50" s="209"/>
      <c r="Q50" s="190"/>
      <c r="R50" s="299"/>
      <c r="S50" s="299"/>
      <c r="T50" s="299"/>
      <c r="U50" s="189"/>
      <c r="V50" s="209"/>
      <c r="W50" s="190"/>
      <c r="X50" s="284"/>
      <c r="Y50" s="284"/>
      <c r="Z50" s="284"/>
      <c r="AA50" s="156"/>
      <c r="AB50" s="57"/>
      <c r="AC50" s="209"/>
      <c r="AD50" s="209"/>
      <c r="AE50" s="190"/>
      <c r="AF50" s="284"/>
      <c r="AG50" s="284"/>
      <c r="AH50" s="189"/>
      <c r="AI50" s="209"/>
      <c r="AJ50" s="190"/>
      <c r="AK50" s="284"/>
      <c r="AL50" s="284"/>
      <c r="AM50" s="284"/>
      <c r="AN50" s="284"/>
      <c r="AO50" s="284"/>
      <c r="AP50" s="284"/>
      <c r="AQ50" s="189"/>
      <c r="AR50" s="209"/>
      <c r="AS50" s="190"/>
      <c r="AT50" s="284"/>
      <c r="AU50" s="284"/>
      <c r="AV50" s="189"/>
      <c r="AW50" s="209"/>
      <c r="AX50" s="190"/>
      <c r="AY50" s="284"/>
      <c r="AZ50" s="156"/>
      <c r="BA50" s="156"/>
      <c r="BB50" s="157"/>
      <c r="BC50" s="157"/>
      <c r="BD50" s="53"/>
      <c r="BE50" s="53"/>
      <c r="BF50" s="5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1:73" ht="15" customHeight="1">
      <c r="A51" s="23" t="s">
        <v>253</v>
      </c>
      <c r="B51" s="301">
        <v>320</v>
      </c>
      <c r="C51" s="297"/>
      <c r="D51" s="297"/>
      <c r="E51" s="297"/>
      <c r="F51" s="297">
        <f>SUM(H51:Y51)</f>
        <v>489</v>
      </c>
      <c r="G51" s="297"/>
      <c r="H51" s="296">
        <v>65</v>
      </c>
      <c r="I51" s="296"/>
      <c r="J51" s="296">
        <v>150</v>
      </c>
      <c r="K51" s="296"/>
      <c r="L51" s="296"/>
      <c r="M51" s="296">
        <v>269</v>
      </c>
      <c r="N51" s="296"/>
      <c r="O51" s="296">
        <v>1</v>
      </c>
      <c r="P51" s="296"/>
      <c r="Q51" s="296"/>
      <c r="R51" s="296">
        <v>2</v>
      </c>
      <c r="S51" s="296"/>
      <c r="T51" s="296"/>
      <c r="U51" s="296" t="s">
        <v>254</v>
      </c>
      <c r="V51" s="296"/>
      <c r="W51" s="296"/>
      <c r="X51" s="296">
        <v>2</v>
      </c>
      <c r="Y51" s="296"/>
      <c r="Z51" s="297">
        <f>SUM(AC51:AZ51)</f>
        <v>469</v>
      </c>
      <c r="AA51" s="297"/>
      <c r="AB51" s="53"/>
      <c r="AC51" s="296">
        <v>179</v>
      </c>
      <c r="AD51" s="296"/>
      <c r="AE51" s="296"/>
      <c r="AF51" s="296">
        <v>54</v>
      </c>
      <c r="AG51" s="296"/>
      <c r="AH51" s="296">
        <v>1</v>
      </c>
      <c r="AI51" s="296"/>
      <c r="AJ51" s="296"/>
      <c r="AK51" s="296" t="s">
        <v>254</v>
      </c>
      <c r="AL51" s="296"/>
      <c r="AM51" s="296">
        <v>228</v>
      </c>
      <c r="AN51" s="296"/>
      <c r="AO51" s="296" t="s">
        <v>254</v>
      </c>
      <c r="AP51" s="296"/>
      <c r="AQ51" s="296" t="s">
        <v>254</v>
      </c>
      <c r="AR51" s="296"/>
      <c r="AS51" s="296"/>
      <c r="AT51" s="296" t="s">
        <v>254</v>
      </c>
      <c r="AU51" s="296"/>
      <c r="AV51" s="296" t="s">
        <v>254</v>
      </c>
      <c r="AW51" s="296"/>
      <c r="AX51" s="296"/>
      <c r="AY51" s="296">
        <v>7</v>
      </c>
      <c r="AZ51" s="296"/>
      <c r="BA51" s="297">
        <f>SUM(B51:G51)-SUM(Z51)</f>
        <v>340</v>
      </c>
      <c r="BB51" s="297"/>
      <c r="BC51" s="297"/>
      <c r="BD51" s="53"/>
      <c r="BE51" s="53"/>
      <c r="BF51" s="5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</row>
    <row r="52" spans="1:73" ht="15" customHeight="1">
      <c r="A52" s="23" t="s">
        <v>395</v>
      </c>
      <c r="B52" s="300">
        <v>340</v>
      </c>
      <c r="C52" s="296"/>
      <c r="D52" s="296"/>
      <c r="E52" s="296"/>
      <c r="F52" s="296">
        <f>SUM(H52:Y52)</f>
        <v>420</v>
      </c>
      <c r="G52" s="296"/>
      <c r="H52" s="296">
        <v>53</v>
      </c>
      <c r="I52" s="296"/>
      <c r="J52" s="296">
        <v>134</v>
      </c>
      <c r="K52" s="296"/>
      <c r="L52" s="296"/>
      <c r="M52" s="296">
        <v>230</v>
      </c>
      <c r="N52" s="296"/>
      <c r="O52" s="296">
        <v>2</v>
      </c>
      <c r="P52" s="296"/>
      <c r="Q52" s="296"/>
      <c r="R52" s="296" t="s">
        <v>254</v>
      </c>
      <c r="S52" s="296"/>
      <c r="T52" s="296"/>
      <c r="U52" s="296" t="s">
        <v>254</v>
      </c>
      <c r="V52" s="296"/>
      <c r="W52" s="296"/>
      <c r="X52" s="296">
        <v>1</v>
      </c>
      <c r="Y52" s="296"/>
      <c r="Z52" s="296">
        <f>SUM(AC52:AZ52)</f>
        <v>442</v>
      </c>
      <c r="AA52" s="296"/>
      <c r="AB52" s="53"/>
      <c r="AC52" s="296">
        <v>181</v>
      </c>
      <c r="AD52" s="296"/>
      <c r="AE52" s="296"/>
      <c r="AF52" s="296">
        <v>69</v>
      </c>
      <c r="AG52" s="296"/>
      <c r="AH52" s="296">
        <v>1</v>
      </c>
      <c r="AI52" s="296"/>
      <c r="AJ52" s="296"/>
      <c r="AK52" s="296" t="s">
        <v>254</v>
      </c>
      <c r="AL52" s="296"/>
      <c r="AM52" s="296">
        <v>186</v>
      </c>
      <c r="AN52" s="296"/>
      <c r="AO52" s="296" t="s">
        <v>254</v>
      </c>
      <c r="AP52" s="296"/>
      <c r="AQ52" s="296" t="s">
        <v>254</v>
      </c>
      <c r="AR52" s="296"/>
      <c r="AS52" s="296"/>
      <c r="AT52" s="296" t="s">
        <v>254</v>
      </c>
      <c r="AU52" s="296"/>
      <c r="AV52" s="296" t="s">
        <v>254</v>
      </c>
      <c r="AW52" s="296"/>
      <c r="AX52" s="296"/>
      <c r="AY52" s="296">
        <v>5</v>
      </c>
      <c r="AZ52" s="296"/>
      <c r="BA52" s="296">
        <f>SUM(B52:G52)-SUM(Z52)</f>
        <v>318</v>
      </c>
      <c r="BB52" s="296"/>
      <c r="BC52" s="296"/>
      <c r="BD52" s="53"/>
      <c r="BE52" s="53"/>
      <c r="BF52" s="5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</row>
    <row r="53" spans="1:73" ht="15" customHeight="1">
      <c r="A53" s="23" t="s">
        <v>396</v>
      </c>
      <c r="B53" s="300">
        <v>318</v>
      </c>
      <c r="C53" s="296"/>
      <c r="D53" s="296"/>
      <c r="E53" s="296"/>
      <c r="F53" s="296">
        <f>SUM(H53:Y53)</f>
        <v>486</v>
      </c>
      <c r="G53" s="296"/>
      <c r="H53" s="296">
        <v>46</v>
      </c>
      <c r="I53" s="296"/>
      <c r="J53" s="296">
        <v>185</v>
      </c>
      <c r="K53" s="296"/>
      <c r="L53" s="296"/>
      <c r="M53" s="296">
        <v>245</v>
      </c>
      <c r="N53" s="296"/>
      <c r="O53" s="296">
        <v>3</v>
      </c>
      <c r="P53" s="296"/>
      <c r="Q53" s="296"/>
      <c r="R53" s="296">
        <v>3</v>
      </c>
      <c r="S53" s="296"/>
      <c r="T53" s="296"/>
      <c r="U53" s="296" t="s">
        <v>254</v>
      </c>
      <c r="V53" s="296"/>
      <c r="W53" s="296"/>
      <c r="X53" s="296">
        <v>4</v>
      </c>
      <c r="Y53" s="296"/>
      <c r="Z53" s="296">
        <f>SUM(AC53:AZ53)</f>
        <v>459</v>
      </c>
      <c r="AA53" s="296"/>
      <c r="AB53" s="53"/>
      <c r="AC53" s="296">
        <v>175</v>
      </c>
      <c r="AD53" s="296"/>
      <c r="AE53" s="296"/>
      <c r="AF53" s="296">
        <v>66</v>
      </c>
      <c r="AG53" s="296"/>
      <c r="AH53" s="296">
        <v>2</v>
      </c>
      <c r="AI53" s="296"/>
      <c r="AJ53" s="296"/>
      <c r="AK53" s="296" t="s">
        <v>254</v>
      </c>
      <c r="AL53" s="296"/>
      <c r="AM53" s="296">
        <v>207</v>
      </c>
      <c r="AN53" s="296"/>
      <c r="AO53" s="296" t="s">
        <v>254</v>
      </c>
      <c r="AP53" s="296"/>
      <c r="AQ53" s="296" t="s">
        <v>254</v>
      </c>
      <c r="AR53" s="296"/>
      <c r="AS53" s="296"/>
      <c r="AT53" s="296" t="s">
        <v>254</v>
      </c>
      <c r="AU53" s="296"/>
      <c r="AV53" s="296" t="s">
        <v>254</v>
      </c>
      <c r="AW53" s="296"/>
      <c r="AX53" s="296"/>
      <c r="AY53" s="296">
        <v>9</v>
      </c>
      <c r="AZ53" s="296"/>
      <c r="BA53" s="296">
        <f>SUM(B53:G53)-SUM(Z53)</f>
        <v>345</v>
      </c>
      <c r="BB53" s="296"/>
      <c r="BC53" s="296"/>
      <c r="BD53" s="53"/>
      <c r="BE53" s="53"/>
      <c r="BF53" s="5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</row>
    <row r="54" spans="1:73" ht="15" customHeight="1">
      <c r="A54" s="23" t="s">
        <v>397</v>
      </c>
      <c r="B54" s="300">
        <v>345</v>
      </c>
      <c r="C54" s="296"/>
      <c r="D54" s="296"/>
      <c r="E54" s="296"/>
      <c r="F54" s="296">
        <f>SUM(H54:Y54)</f>
        <v>623</v>
      </c>
      <c r="G54" s="296"/>
      <c r="H54" s="296">
        <v>53</v>
      </c>
      <c r="I54" s="296"/>
      <c r="J54" s="296">
        <v>232</v>
      </c>
      <c r="K54" s="296"/>
      <c r="L54" s="296"/>
      <c r="M54" s="296">
        <v>334</v>
      </c>
      <c r="N54" s="296"/>
      <c r="O54" s="296">
        <v>3</v>
      </c>
      <c r="P54" s="296"/>
      <c r="Q54" s="296"/>
      <c r="R54" s="296" t="s">
        <v>254</v>
      </c>
      <c r="S54" s="296"/>
      <c r="T54" s="296"/>
      <c r="U54" s="296" t="s">
        <v>254</v>
      </c>
      <c r="V54" s="296"/>
      <c r="W54" s="296"/>
      <c r="X54" s="296">
        <v>1</v>
      </c>
      <c r="Y54" s="296"/>
      <c r="Z54" s="296">
        <f>SUM(AC54:AZ54)</f>
        <v>513</v>
      </c>
      <c r="AA54" s="296"/>
      <c r="AB54" s="53"/>
      <c r="AC54" s="296">
        <v>225</v>
      </c>
      <c r="AD54" s="296"/>
      <c r="AE54" s="296"/>
      <c r="AF54" s="296">
        <v>74</v>
      </c>
      <c r="AG54" s="296"/>
      <c r="AH54" s="296">
        <v>1</v>
      </c>
      <c r="AI54" s="296"/>
      <c r="AJ54" s="296"/>
      <c r="AK54" s="296">
        <v>1</v>
      </c>
      <c r="AL54" s="296"/>
      <c r="AM54" s="296">
        <v>196</v>
      </c>
      <c r="AN54" s="296"/>
      <c r="AO54" s="296" t="s">
        <v>254</v>
      </c>
      <c r="AP54" s="296"/>
      <c r="AQ54" s="296" t="s">
        <v>254</v>
      </c>
      <c r="AR54" s="296"/>
      <c r="AS54" s="296"/>
      <c r="AT54" s="296" t="s">
        <v>254</v>
      </c>
      <c r="AU54" s="296"/>
      <c r="AV54" s="296" t="s">
        <v>254</v>
      </c>
      <c r="AW54" s="296"/>
      <c r="AX54" s="296"/>
      <c r="AY54" s="296">
        <v>16</v>
      </c>
      <c r="AZ54" s="296"/>
      <c r="BA54" s="296">
        <f>SUM(B54:G54)-SUM(Z54)</f>
        <v>455</v>
      </c>
      <c r="BB54" s="296"/>
      <c r="BC54" s="296"/>
      <c r="BD54" s="53"/>
      <c r="BE54" s="53"/>
      <c r="BF54" s="5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</row>
    <row r="55" spans="1:73" ht="15" customHeight="1">
      <c r="A55" s="64" t="s">
        <v>398</v>
      </c>
      <c r="B55" s="302">
        <v>455</v>
      </c>
      <c r="C55" s="292"/>
      <c r="D55" s="292"/>
      <c r="E55" s="292"/>
      <c r="F55" s="292">
        <f>SUM(H55:Y55)</f>
        <v>577</v>
      </c>
      <c r="G55" s="292"/>
      <c r="H55" s="292">
        <v>32</v>
      </c>
      <c r="I55" s="292"/>
      <c r="J55" s="292">
        <v>243</v>
      </c>
      <c r="K55" s="292"/>
      <c r="L55" s="292"/>
      <c r="M55" s="292">
        <v>299</v>
      </c>
      <c r="N55" s="292"/>
      <c r="O55" s="292">
        <v>2</v>
      </c>
      <c r="P55" s="292"/>
      <c r="Q55" s="292"/>
      <c r="R55" s="292">
        <v>1</v>
      </c>
      <c r="S55" s="292"/>
      <c r="T55" s="292"/>
      <c r="U55" s="292" t="s">
        <v>403</v>
      </c>
      <c r="V55" s="292"/>
      <c r="W55" s="292"/>
      <c r="X55" s="292" t="s">
        <v>403</v>
      </c>
      <c r="Y55" s="292"/>
      <c r="Z55" s="292">
        <f>SUM(AC55:AZ55)</f>
        <v>584</v>
      </c>
      <c r="AA55" s="292"/>
      <c r="AB55" s="60"/>
      <c r="AC55" s="292">
        <v>265</v>
      </c>
      <c r="AD55" s="292"/>
      <c r="AE55" s="292"/>
      <c r="AF55" s="292">
        <v>82</v>
      </c>
      <c r="AG55" s="292"/>
      <c r="AH55" s="292" t="s">
        <v>403</v>
      </c>
      <c r="AI55" s="292"/>
      <c r="AJ55" s="292"/>
      <c r="AK55" s="292" t="s">
        <v>403</v>
      </c>
      <c r="AL55" s="292"/>
      <c r="AM55" s="292">
        <v>227</v>
      </c>
      <c r="AN55" s="292"/>
      <c r="AO55" s="292" t="s">
        <v>403</v>
      </c>
      <c r="AP55" s="292"/>
      <c r="AQ55" s="292" t="s">
        <v>403</v>
      </c>
      <c r="AR55" s="292"/>
      <c r="AS55" s="292"/>
      <c r="AT55" s="292" t="s">
        <v>403</v>
      </c>
      <c r="AU55" s="292"/>
      <c r="AV55" s="292" t="s">
        <v>403</v>
      </c>
      <c r="AW55" s="292"/>
      <c r="AX55" s="292"/>
      <c r="AY55" s="292">
        <v>10</v>
      </c>
      <c r="AZ55" s="292"/>
      <c r="BA55" s="292">
        <f>SUM(B55:G55)-SUM(Z55)</f>
        <v>448</v>
      </c>
      <c r="BB55" s="292"/>
      <c r="BC55" s="292"/>
      <c r="BD55" s="53"/>
      <c r="BE55" s="53"/>
      <c r="BF55" s="5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</row>
    <row r="56" spans="1:73" ht="15" customHeight="1">
      <c r="A56" s="53" t="s">
        <v>402</v>
      </c>
      <c r="B56" s="53"/>
      <c r="C56" s="53"/>
      <c r="D56" s="53"/>
      <c r="E56" s="53"/>
      <c r="F56" s="53"/>
      <c r="G56" s="85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</row>
    <row r="57" spans="1:73" ht="14.25">
      <c r="A57" s="3"/>
      <c r="B57" s="3"/>
      <c r="C57" s="3"/>
      <c r="D57" s="3"/>
      <c r="E57" s="3"/>
      <c r="F57" s="3"/>
      <c r="G57" s="8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</row>
    <row r="58" spans="1:73" ht="14.25">
      <c r="A58" s="3"/>
      <c r="B58" s="3"/>
      <c r="C58" s="3"/>
      <c r="D58" s="3"/>
      <c r="E58" s="3"/>
      <c r="F58" s="3"/>
      <c r="G58" s="8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</row>
    <row r="59" spans="1:73" ht="14.25">
      <c r="A59" s="3"/>
      <c r="B59" s="3"/>
      <c r="C59" s="3"/>
      <c r="D59" s="3"/>
      <c r="E59" s="3"/>
      <c r="F59" s="3"/>
      <c r="G59" s="8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</row>
    <row r="60" spans="1:73" ht="14.25">
      <c r="A60" s="3"/>
      <c r="B60" s="3"/>
      <c r="C60" s="3"/>
      <c r="D60" s="3"/>
      <c r="E60" s="3"/>
      <c r="F60" s="3"/>
      <c r="G60" s="8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</row>
    <row r="61" spans="1:73" ht="14.25">
      <c r="A61" s="3"/>
      <c r="B61" s="3"/>
      <c r="C61" s="3"/>
      <c r="D61" s="3"/>
      <c r="E61" s="3"/>
      <c r="F61" s="3"/>
      <c r="G61" s="8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</row>
    <row r="62" spans="1:73" ht="14.25">
      <c r="A62" s="3"/>
      <c r="B62" s="3"/>
      <c r="C62" s="3"/>
      <c r="D62" s="3"/>
      <c r="E62" s="3"/>
      <c r="F62" s="3"/>
      <c r="G62" s="8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</row>
    <row r="63" spans="1:73" ht="14.25">
      <c r="A63" s="3"/>
      <c r="B63" s="3"/>
      <c r="C63" s="3"/>
      <c r="D63" s="3"/>
      <c r="E63" s="3"/>
      <c r="F63" s="3"/>
      <c r="G63" s="8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</row>
    <row r="64" spans="1:73" ht="14.25">
      <c r="A64" s="3"/>
      <c r="B64" s="3"/>
      <c r="C64" s="3"/>
      <c r="D64" s="3"/>
      <c r="E64" s="3"/>
      <c r="F64" s="3"/>
      <c r="G64" s="8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</row>
    <row r="65" spans="1:73" ht="14.25">
      <c r="A65" s="3"/>
      <c r="B65" s="3"/>
      <c r="C65" s="3"/>
      <c r="D65" s="3"/>
      <c r="E65" s="3"/>
      <c r="F65" s="3"/>
      <c r="G65" s="8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</row>
    <row r="66" spans="1:73" ht="14.25">
      <c r="A66" s="3"/>
      <c r="B66" s="3"/>
      <c r="C66" s="3"/>
      <c r="D66" s="3"/>
      <c r="E66" s="3"/>
      <c r="F66" s="3"/>
      <c r="G66" s="8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</row>
    <row r="67" spans="1:73" ht="14.25">
      <c r="A67" s="3"/>
      <c r="B67" s="3"/>
      <c r="C67" s="3"/>
      <c r="D67" s="3"/>
      <c r="E67" s="3"/>
      <c r="F67" s="3"/>
      <c r="G67" s="8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</row>
    <row r="68" spans="1:73" ht="14.25">
      <c r="A68" s="3"/>
      <c r="B68" s="3"/>
      <c r="C68" s="3"/>
      <c r="D68" s="3"/>
      <c r="E68" s="3"/>
      <c r="F68" s="3"/>
      <c r="G68" s="8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</row>
    <row r="69" spans="1:73" ht="14.25">
      <c r="A69" s="3"/>
      <c r="B69" s="3"/>
      <c r="C69" s="3"/>
      <c r="D69" s="3"/>
      <c r="E69" s="3"/>
      <c r="F69" s="3"/>
      <c r="G69" s="8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</row>
    <row r="70" spans="1:73" ht="14.25">
      <c r="A70" s="3"/>
      <c r="B70" s="3"/>
      <c r="C70" s="3"/>
      <c r="D70" s="3"/>
      <c r="E70" s="3"/>
      <c r="F70" s="3"/>
      <c r="G70" s="8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</row>
    <row r="71" spans="1:73" ht="14.25">
      <c r="A71" s="3"/>
      <c r="B71" s="3"/>
      <c r="C71" s="3"/>
      <c r="D71" s="3"/>
      <c r="E71" s="3"/>
      <c r="F71" s="3"/>
      <c r="G71" s="8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</row>
    <row r="72" spans="1:73" ht="14.25">
      <c r="A72" s="3"/>
      <c r="B72" s="3"/>
      <c r="C72" s="3"/>
      <c r="D72" s="3"/>
      <c r="E72" s="3"/>
      <c r="F72" s="3"/>
      <c r="G72" s="8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</row>
    <row r="73" spans="1:73" ht="14.25">
      <c r="A73" s="3"/>
      <c r="B73" s="3"/>
      <c r="C73" s="3"/>
      <c r="D73" s="3"/>
      <c r="E73" s="3"/>
      <c r="F73" s="3"/>
      <c r="G73" s="8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</row>
    <row r="74" spans="1:73" ht="14.25">
      <c r="A74" s="3"/>
      <c r="B74" s="3"/>
      <c r="C74" s="3"/>
      <c r="D74" s="3"/>
      <c r="E74" s="3"/>
      <c r="F74" s="3"/>
      <c r="G74" s="8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</row>
    <row r="75" spans="1:73" ht="14.25">
      <c r="A75" s="3"/>
      <c r="B75" s="3"/>
      <c r="C75" s="3"/>
      <c r="D75" s="3"/>
      <c r="E75" s="3"/>
      <c r="F75" s="3"/>
      <c r="G75" s="8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</row>
    <row r="76" spans="1:73" ht="14.25">
      <c r="A76" s="3"/>
      <c r="B76" s="3"/>
      <c r="C76" s="3"/>
      <c r="D76" s="3"/>
      <c r="E76" s="3"/>
      <c r="F76" s="3"/>
      <c r="G76" s="8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</row>
    <row r="77" spans="1:73" ht="14.25">
      <c r="A77" s="3"/>
      <c r="B77" s="3"/>
      <c r="C77" s="3"/>
      <c r="D77" s="3"/>
      <c r="E77" s="3"/>
      <c r="F77" s="3"/>
      <c r="G77" s="8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</row>
    <row r="78" spans="1:73" ht="14.25">
      <c r="A78" s="3"/>
      <c r="B78" s="3"/>
      <c r="C78" s="3"/>
      <c r="D78" s="3"/>
      <c r="E78" s="3"/>
      <c r="F78" s="3"/>
      <c r="G78" s="8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</row>
    <row r="79" spans="1:73" ht="14.25">
      <c r="A79" s="3"/>
      <c r="B79" s="3"/>
      <c r="C79" s="3"/>
      <c r="D79" s="3"/>
      <c r="E79" s="3"/>
      <c r="F79" s="3"/>
      <c r="G79" s="8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</row>
    <row r="80" spans="1:73" ht="14.25">
      <c r="A80" s="3"/>
      <c r="B80" s="3"/>
      <c r="C80" s="3"/>
      <c r="D80" s="3"/>
      <c r="E80" s="3"/>
      <c r="F80" s="3"/>
      <c r="G80" s="8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</row>
    <row r="81" spans="1:73" ht="14.25">
      <c r="A81" s="3"/>
      <c r="B81" s="3"/>
      <c r="C81" s="3"/>
      <c r="D81" s="3"/>
      <c r="E81" s="3"/>
      <c r="F81" s="3"/>
      <c r="G81" s="8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</row>
    <row r="82" spans="1:73" ht="14.25">
      <c r="A82" s="3"/>
      <c r="B82" s="3"/>
      <c r="C82" s="3"/>
      <c r="D82" s="3"/>
      <c r="E82" s="3"/>
      <c r="F82" s="3"/>
      <c r="G82" s="8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</row>
    <row r="83" spans="1:73" ht="14.25">
      <c r="A83" s="3"/>
      <c r="B83" s="3"/>
      <c r="C83" s="3"/>
      <c r="D83" s="3"/>
      <c r="E83" s="3"/>
      <c r="F83" s="3"/>
      <c r="G83" s="8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</row>
    <row r="84" spans="1:73" ht="14.25">
      <c r="A84" s="3"/>
      <c r="B84" s="3"/>
      <c r="C84" s="3"/>
      <c r="D84" s="3"/>
      <c r="E84" s="3"/>
      <c r="F84" s="3"/>
      <c r="G84" s="8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</row>
    <row r="85" spans="1:73" ht="14.25">
      <c r="A85" s="3"/>
      <c r="B85" s="3"/>
      <c r="C85" s="3"/>
      <c r="D85" s="3"/>
      <c r="E85" s="3"/>
      <c r="F85" s="3"/>
      <c r="G85" s="8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</row>
    <row r="86" spans="1:73" ht="14.25">
      <c r="A86" s="3"/>
      <c r="B86" s="3"/>
      <c r="C86" s="3"/>
      <c r="D86" s="3"/>
      <c r="E86" s="3"/>
      <c r="F86" s="3"/>
      <c r="G86" s="8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</row>
    <row r="87" spans="1:73" ht="14.25">
      <c r="A87" s="3"/>
      <c r="B87" s="3"/>
      <c r="C87" s="3"/>
      <c r="D87" s="3"/>
      <c r="E87" s="3"/>
      <c r="F87" s="3"/>
      <c r="G87" s="8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</row>
    <row r="88" spans="1:73" ht="14.25">
      <c r="A88" s="3"/>
      <c r="B88" s="3"/>
      <c r="C88" s="3"/>
      <c r="D88" s="3"/>
      <c r="E88" s="3"/>
      <c r="F88" s="3"/>
      <c r="G88" s="8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</row>
    <row r="89" spans="1:73" ht="14.25">
      <c r="A89" s="3"/>
      <c r="B89" s="3"/>
      <c r="C89" s="3"/>
      <c r="D89" s="3"/>
      <c r="E89" s="3"/>
      <c r="F89" s="3"/>
      <c r="G89" s="8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</row>
    <row r="90" spans="1:73" ht="14.25">
      <c r="A90" s="3"/>
      <c r="B90" s="3"/>
      <c r="C90" s="3"/>
      <c r="D90" s="3"/>
      <c r="E90" s="3"/>
      <c r="F90" s="3"/>
      <c r="G90" s="8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</row>
    <row r="91" spans="1:73" ht="14.25">
      <c r="A91" s="3"/>
      <c r="B91" s="3"/>
      <c r="C91" s="3"/>
      <c r="D91" s="3"/>
      <c r="E91" s="3"/>
      <c r="F91" s="3"/>
      <c r="G91" s="8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</row>
    <row r="92" spans="1:73" ht="14.25">
      <c r="A92" s="3"/>
      <c r="B92" s="3"/>
      <c r="C92" s="3"/>
      <c r="D92" s="3"/>
      <c r="E92" s="3"/>
      <c r="F92" s="3"/>
      <c r="G92" s="8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</row>
    <row r="93" spans="1:73" ht="14.25">
      <c r="A93" s="3"/>
      <c r="B93" s="3"/>
      <c r="C93" s="3"/>
      <c r="D93" s="3"/>
      <c r="E93" s="3"/>
      <c r="F93" s="3"/>
      <c r="G93" s="8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</row>
    <row r="94" spans="1:73" ht="14.25">
      <c r="A94" s="3"/>
      <c r="B94" s="3"/>
      <c r="C94" s="3"/>
      <c r="D94" s="3"/>
      <c r="E94" s="3"/>
      <c r="F94" s="3"/>
      <c r="G94" s="8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</row>
    <row r="95" spans="1:73" ht="14.25">
      <c r="A95" s="3"/>
      <c r="B95" s="3"/>
      <c r="C95" s="3"/>
      <c r="D95" s="3"/>
      <c r="E95" s="3"/>
      <c r="F95" s="3"/>
      <c r="G95" s="8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</row>
    <row r="96" spans="1:73" ht="14.25">
      <c r="A96" s="3"/>
      <c r="B96" s="3"/>
      <c r="C96" s="3"/>
      <c r="D96" s="3"/>
      <c r="E96" s="3"/>
      <c r="F96" s="3"/>
      <c r="G96" s="8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</row>
    <row r="97" spans="1:73" ht="14.25">
      <c r="A97" s="3"/>
      <c r="B97" s="3"/>
      <c r="C97" s="3"/>
      <c r="D97" s="3"/>
      <c r="E97" s="3"/>
      <c r="F97" s="3"/>
      <c r="G97" s="8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</row>
    <row r="98" spans="1:73" ht="14.25">
      <c r="A98" s="3"/>
      <c r="B98" s="3"/>
      <c r="C98" s="3"/>
      <c r="D98" s="3"/>
      <c r="E98" s="3"/>
      <c r="F98" s="3"/>
      <c r="G98" s="8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</row>
    <row r="99" spans="1:73" ht="14.25">
      <c r="A99" s="3"/>
      <c r="B99" s="3"/>
      <c r="C99" s="3"/>
      <c r="D99" s="3"/>
      <c r="E99" s="3"/>
      <c r="F99" s="3"/>
      <c r="G99" s="8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</row>
    <row r="100" spans="1:73" ht="14.25">
      <c r="A100" s="3"/>
      <c r="B100" s="3"/>
      <c r="C100" s="3"/>
      <c r="D100" s="3"/>
      <c r="E100" s="3"/>
      <c r="F100" s="3"/>
      <c r="G100" s="8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</row>
    <row r="101" spans="1:73" ht="14.25">
      <c r="A101" s="3"/>
      <c r="B101" s="3"/>
      <c r="C101" s="3"/>
      <c r="D101" s="3"/>
      <c r="E101" s="3"/>
      <c r="F101" s="3"/>
      <c r="G101" s="8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</row>
    <row r="102" spans="1:73" ht="14.25">
      <c r="A102" s="3"/>
      <c r="B102" s="3"/>
      <c r="C102" s="3"/>
      <c r="D102" s="3"/>
      <c r="E102" s="3"/>
      <c r="F102" s="3"/>
      <c r="G102" s="8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</row>
    <row r="103" spans="1:73" ht="14.25">
      <c r="A103" s="3"/>
      <c r="B103" s="3"/>
      <c r="C103" s="3"/>
      <c r="D103" s="3"/>
      <c r="E103" s="3"/>
      <c r="F103" s="3"/>
      <c r="G103" s="8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</row>
    <row r="104" spans="1:73" ht="14.25">
      <c r="A104" s="3"/>
      <c r="B104" s="3"/>
      <c r="C104" s="3"/>
      <c r="D104" s="3"/>
      <c r="E104" s="3"/>
      <c r="F104" s="3"/>
      <c r="G104" s="8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</row>
    <row r="105" spans="1:73" ht="14.25">
      <c r="A105" s="28"/>
      <c r="B105" s="3"/>
      <c r="C105" s="3"/>
      <c r="D105" s="3"/>
      <c r="E105" s="3"/>
      <c r="F105" s="3"/>
      <c r="G105" s="8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</row>
  </sheetData>
  <sheetProtection/>
  <mergeCells count="520">
    <mergeCell ref="F28:G28"/>
    <mergeCell ref="H28:I28"/>
    <mergeCell ref="J28:K28"/>
    <mergeCell ref="N32:O32"/>
    <mergeCell ref="P32:Q32"/>
    <mergeCell ref="P31:Q31"/>
    <mergeCell ref="H32:I32"/>
    <mergeCell ref="J32:K32"/>
    <mergeCell ref="H31:I31"/>
    <mergeCell ref="J31:K31"/>
    <mergeCell ref="D33:E33"/>
    <mergeCell ref="F33:G33"/>
    <mergeCell ref="H33:I33"/>
    <mergeCell ref="J33:K33"/>
    <mergeCell ref="L32:M32"/>
    <mergeCell ref="F31:G31"/>
    <mergeCell ref="D32:E32"/>
    <mergeCell ref="A7:C9"/>
    <mergeCell ref="A11:C11"/>
    <mergeCell ref="A12:C12"/>
    <mergeCell ref="J30:K30"/>
    <mergeCell ref="D27:AA27"/>
    <mergeCell ref="P9:U9"/>
    <mergeCell ref="V9:AA9"/>
    <mergeCell ref="D8:I9"/>
    <mergeCell ref="P29:Q29"/>
    <mergeCell ref="L30:M30"/>
    <mergeCell ref="X39:AA39"/>
    <mergeCell ref="B30:C30"/>
    <mergeCell ref="B31:C31"/>
    <mergeCell ref="B32:C32"/>
    <mergeCell ref="B33:C33"/>
    <mergeCell ref="D30:E30"/>
    <mergeCell ref="F30:G30"/>
    <mergeCell ref="H30:I30"/>
    <mergeCell ref="F32:G32"/>
    <mergeCell ref="B38:S38"/>
    <mergeCell ref="B39:D39"/>
    <mergeCell ref="E39:G39"/>
    <mergeCell ref="H39:J39"/>
    <mergeCell ref="K39:M39"/>
    <mergeCell ref="A38:A39"/>
    <mergeCell ref="Q39:S39"/>
    <mergeCell ref="A27:A28"/>
    <mergeCell ref="B27:C28"/>
    <mergeCell ref="D28:E28"/>
    <mergeCell ref="B29:C29"/>
    <mergeCell ref="D29:E29"/>
    <mergeCell ref="D31:E31"/>
    <mergeCell ref="T39:W39"/>
    <mergeCell ref="J29:K29"/>
    <mergeCell ref="L29:M29"/>
    <mergeCell ref="N29:O29"/>
    <mergeCell ref="L28:M28"/>
    <mergeCell ref="N28:O28"/>
    <mergeCell ref="R32:T32"/>
    <mergeCell ref="L33:M33"/>
    <mergeCell ref="N33:O33"/>
    <mergeCell ref="P33:Q33"/>
    <mergeCell ref="F29:G29"/>
    <mergeCell ref="H29:I29"/>
    <mergeCell ref="P12:U12"/>
    <mergeCell ref="V12:AA12"/>
    <mergeCell ref="X28:Y28"/>
    <mergeCell ref="Z28:AA28"/>
    <mergeCell ref="U28:W28"/>
    <mergeCell ref="P28:Q28"/>
    <mergeCell ref="R28:T28"/>
    <mergeCell ref="Z29:AA29"/>
    <mergeCell ref="X29:Y29"/>
    <mergeCell ref="D7:O7"/>
    <mergeCell ref="D11:I11"/>
    <mergeCell ref="D12:I12"/>
    <mergeCell ref="J11:O11"/>
    <mergeCell ref="P11:U11"/>
    <mergeCell ref="V11:AA11"/>
    <mergeCell ref="J12:O12"/>
    <mergeCell ref="J8:O9"/>
    <mergeCell ref="P8:AA8"/>
    <mergeCell ref="X33:Y33"/>
    <mergeCell ref="Z33:AA33"/>
    <mergeCell ref="R33:T33"/>
    <mergeCell ref="U31:W31"/>
    <mergeCell ref="U32:W32"/>
    <mergeCell ref="P7:AA7"/>
    <mergeCell ref="P30:Q30"/>
    <mergeCell ref="R29:T29"/>
    <mergeCell ref="R30:T30"/>
    <mergeCell ref="R31:T31"/>
    <mergeCell ref="N30:O30"/>
    <mergeCell ref="L31:M31"/>
    <mergeCell ref="N31:O31"/>
    <mergeCell ref="U29:W29"/>
    <mergeCell ref="Z31:AA31"/>
    <mergeCell ref="X32:Y32"/>
    <mergeCell ref="Z32:AA32"/>
    <mergeCell ref="X30:Y30"/>
    <mergeCell ref="Z30:AA30"/>
    <mergeCell ref="U30:W30"/>
    <mergeCell ref="X31:Y31"/>
    <mergeCell ref="U33:W33"/>
    <mergeCell ref="B40:D40"/>
    <mergeCell ref="E40:G40"/>
    <mergeCell ref="H40:J40"/>
    <mergeCell ref="K40:M40"/>
    <mergeCell ref="N40:P40"/>
    <mergeCell ref="Q40:S40"/>
    <mergeCell ref="T40:W40"/>
    <mergeCell ref="N39:P39"/>
    <mergeCell ref="B41:D41"/>
    <mergeCell ref="E41:G41"/>
    <mergeCell ref="H41:J41"/>
    <mergeCell ref="K41:M41"/>
    <mergeCell ref="N41:P41"/>
    <mergeCell ref="Q41:S41"/>
    <mergeCell ref="B43:D43"/>
    <mergeCell ref="E43:G43"/>
    <mergeCell ref="H43:J43"/>
    <mergeCell ref="K43:M43"/>
    <mergeCell ref="B42:D42"/>
    <mergeCell ref="E42:G42"/>
    <mergeCell ref="H42:J42"/>
    <mergeCell ref="K42:M42"/>
    <mergeCell ref="N44:P44"/>
    <mergeCell ref="Q44:S44"/>
    <mergeCell ref="B44:D44"/>
    <mergeCell ref="E44:G44"/>
    <mergeCell ref="H44:J44"/>
    <mergeCell ref="K44:M44"/>
    <mergeCell ref="T42:W42"/>
    <mergeCell ref="T43:W43"/>
    <mergeCell ref="N42:P42"/>
    <mergeCell ref="Q42:S42"/>
    <mergeCell ref="N43:P43"/>
    <mergeCell ref="Q43:S43"/>
    <mergeCell ref="AO9:AT9"/>
    <mergeCell ref="AU9:AZ9"/>
    <mergeCell ref="AI11:AN11"/>
    <mergeCell ref="T44:W44"/>
    <mergeCell ref="X40:AA40"/>
    <mergeCell ref="X41:AA41"/>
    <mergeCell ref="X42:AA42"/>
    <mergeCell ref="X43:AA43"/>
    <mergeCell ref="X44:AA44"/>
    <mergeCell ref="T41:W41"/>
    <mergeCell ref="AU19:AV20"/>
    <mergeCell ref="BA11:BF11"/>
    <mergeCell ref="BA12:BF12"/>
    <mergeCell ref="AC8:AZ8"/>
    <mergeCell ref="AC7:AZ7"/>
    <mergeCell ref="BA7:BF9"/>
    <mergeCell ref="AC11:AH11"/>
    <mergeCell ref="AU11:AZ11"/>
    <mergeCell ref="AC9:AH9"/>
    <mergeCell ref="AI9:AN9"/>
    <mergeCell ref="AI28:AJ28"/>
    <mergeCell ref="AI12:AN12"/>
    <mergeCell ref="AK19:AL20"/>
    <mergeCell ref="AO11:AT11"/>
    <mergeCell ref="AO12:AT12"/>
    <mergeCell ref="AM18:AP18"/>
    <mergeCell ref="AM19:AN20"/>
    <mergeCell ref="AO19:AP20"/>
    <mergeCell ref="AC17:AX17"/>
    <mergeCell ref="AU18:AX18"/>
    <mergeCell ref="AU12:AZ12"/>
    <mergeCell ref="AC27:AP27"/>
    <mergeCell ref="AQ27:BE27"/>
    <mergeCell ref="AC29:AD29"/>
    <mergeCell ref="AZ28:BA28"/>
    <mergeCell ref="BB28:BC28"/>
    <mergeCell ref="AK28:AL28"/>
    <mergeCell ref="AM28:AN28"/>
    <mergeCell ref="AO28:AP28"/>
    <mergeCell ref="AC12:AH12"/>
    <mergeCell ref="BD28:BE28"/>
    <mergeCell ref="AQ28:AS28"/>
    <mergeCell ref="AT28:AU28"/>
    <mergeCell ref="AV28:AW28"/>
    <mergeCell ref="AX28:AY28"/>
    <mergeCell ref="AC30:AD30"/>
    <mergeCell ref="AE29:AF29"/>
    <mergeCell ref="AC28:AD28"/>
    <mergeCell ref="AE28:AF28"/>
    <mergeCell ref="AG28:AH28"/>
    <mergeCell ref="AE30:AF30"/>
    <mergeCell ref="AE31:AF31"/>
    <mergeCell ref="AE32:AF32"/>
    <mergeCell ref="AC31:AD31"/>
    <mergeCell ref="AC32:AD32"/>
    <mergeCell ref="AC33:AD33"/>
    <mergeCell ref="AM29:AN29"/>
    <mergeCell ref="AO29:AP29"/>
    <mergeCell ref="AE33:AF33"/>
    <mergeCell ref="AG29:AH29"/>
    <mergeCell ref="AI29:AJ29"/>
    <mergeCell ref="AK29:AL29"/>
    <mergeCell ref="AG30:AH30"/>
    <mergeCell ref="AI30:AJ30"/>
    <mergeCell ref="AK30:AL30"/>
    <mergeCell ref="AG32:AH32"/>
    <mergeCell ref="AQ33:AS33"/>
    <mergeCell ref="AM30:AN30"/>
    <mergeCell ref="AO30:AP30"/>
    <mergeCell ref="AG31:AH31"/>
    <mergeCell ref="AI31:AJ31"/>
    <mergeCell ref="AK31:AL31"/>
    <mergeCell ref="AM31:AN31"/>
    <mergeCell ref="AO31:AP31"/>
    <mergeCell ref="AG33:AH33"/>
    <mergeCell ref="AI33:AJ33"/>
    <mergeCell ref="AK33:AL33"/>
    <mergeCell ref="AM33:AN33"/>
    <mergeCell ref="AM32:AN32"/>
    <mergeCell ref="AO32:AP32"/>
    <mergeCell ref="AI32:AJ32"/>
    <mergeCell ref="AK32:AL32"/>
    <mergeCell ref="AZ29:BA29"/>
    <mergeCell ref="BB29:BC29"/>
    <mergeCell ref="BD29:BE29"/>
    <mergeCell ref="AO33:AP33"/>
    <mergeCell ref="AT29:AU29"/>
    <mergeCell ref="AV29:AW29"/>
    <mergeCell ref="AX29:AY29"/>
    <mergeCell ref="AT30:AU30"/>
    <mergeCell ref="AV30:AW30"/>
    <mergeCell ref="AX30:AY30"/>
    <mergeCell ref="AZ30:BA30"/>
    <mergeCell ref="BB30:BC30"/>
    <mergeCell ref="BD30:BE30"/>
    <mergeCell ref="AT31:AU31"/>
    <mergeCell ref="AV31:AW31"/>
    <mergeCell ref="AX31:AY31"/>
    <mergeCell ref="AZ31:BA31"/>
    <mergeCell ref="BB31:BC31"/>
    <mergeCell ref="BD31:BE31"/>
    <mergeCell ref="AZ33:BA33"/>
    <mergeCell ref="AZ32:BA32"/>
    <mergeCell ref="BB32:BC32"/>
    <mergeCell ref="BD32:BE32"/>
    <mergeCell ref="BB33:BC33"/>
    <mergeCell ref="BD33:BE33"/>
    <mergeCell ref="AT33:AU33"/>
    <mergeCell ref="AV33:AW33"/>
    <mergeCell ref="AX33:AY33"/>
    <mergeCell ref="AQ29:AS29"/>
    <mergeCell ref="AQ30:AS30"/>
    <mergeCell ref="AQ31:AS31"/>
    <mergeCell ref="AQ32:AS32"/>
    <mergeCell ref="AT32:AU32"/>
    <mergeCell ref="AV32:AW32"/>
    <mergeCell ref="AX32:AY32"/>
    <mergeCell ref="AO39:AR39"/>
    <mergeCell ref="AS39:AV39"/>
    <mergeCell ref="AW39:AZ39"/>
    <mergeCell ref="AC39:AF39"/>
    <mergeCell ref="AG39:AJ39"/>
    <mergeCell ref="AK39:AN39"/>
    <mergeCell ref="BA39:BC39"/>
    <mergeCell ref="BD39:BF39"/>
    <mergeCell ref="T38:BF38"/>
    <mergeCell ref="AO44:AR44"/>
    <mergeCell ref="AK40:AN40"/>
    <mergeCell ref="AK41:AN41"/>
    <mergeCell ref="AK42:AN42"/>
    <mergeCell ref="AC43:AF43"/>
    <mergeCell ref="AC44:AF44"/>
    <mergeCell ref="AG40:AJ40"/>
    <mergeCell ref="AG41:AJ41"/>
    <mergeCell ref="AG42:AJ42"/>
    <mergeCell ref="AG43:AJ43"/>
    <mergeCell ref="AG44:AJ44"/>
    <mergeCell ref="AC40:AF40"/>
    <mergeCell ref="AC41:AF41"/>
    <mergeCell ref="AC42:AF42"/>
    <mergeCell ref="AW44:AZ44"/>
    <mergeCell ref="AS40:AV40"/>
    <mergeCell ref="AS41:AV41"/>
    <mergeCell ref="AS42:AV42"/>
    <mergeCell ref="AK43:AN43"/>
    <mergeCell ref="AK44:AN44"/>
    <mergeCell ref="AO40:AR40"/>
    <mergeCell ref="AO41:AR41"/>
    <mergeCell ref="AO42:AR42"/>
    <mergeCell ref="AO43:AR43"/>
    <mergeCell ref="BD44:BF44"/>
    <mergeCell ref="BA40:BC40"/>
    <mergeCell ref="BA41:BC41"/>
    <mergeCell ref="BA42:BC42"/>
    <mergeCell ref="BD40:BF40"/>
    <mergeCell ref="BD41:BF41"/>
    <mergeCell ref="BD42:BF42"/>
    <mergeCell ref="BD43:BF43"/>
    <mergeCell ref="J10:O10"/>
    <mergeCell ref="P10:U10"/>
    <mergeCell ref="BA43:BC43"/>
    <mergeCell ref="BA44:BC44"/>
    <mergeCell ref="AS43:AV43"/>
    <mergeCell ref="AS44:AV44"/>
    <mergeCell ref="AW40:AZ40"/>
    <mergeCell ref="AW41:AZ41"/>
    <mergeCell ref="AW42:AZ42"/>
    <mergeCell ref="AW43:AZ43"/>
    <mergeCell ref="A48:A50"/>
    <mergeCell ref="B48:E50"/>
    <mergeCell ref="AU10:AZ10"/>
    <mergeCell ref="BA10:BF10"/>
    <mergeCell ref="V10:AA10"/>
    <mergeCell ref="AC10:AH10"/>
    <mergeCell ref="AI10:AN10"/>
    <mergeCell ref="AO10:AT10"/>
    <mergeCell ref="A10:C10"/>
    <mergeCell ref="D10:I10"/>
    <mergeCell ref="B55:E55"/>
    <mergeCell ref="F51:G51"/>
    <mergeCell ref="F52:G52"/>
    <mergeCell ref="F53:G53"/>
    <mergeCell ref="F54:G54"/>
    <mergeCell ref="F55:G55"/>
    <mergeCell ref="B51:E51"/>
    <mergeCell ref="B52:E52"/>
    <mergeCell ref="B53:E53"/>
    <mergeCell ref="B54:E54"/>
    <mergeCell ref="H53:I53"/>
    <mergeCell ref="H54:I54"/>
    <mergeCell ref="H55:I55"/>
    <mergeCell ref="F49:G50"/>
    <mergeCell ref="H49:I50"/>
    <mergeCell ref="H51:I51"/>
    <mergeCell ref="H52:I52"/>
    <mergeCell ref="R55:T55"/>
    <mergeCell ref="M55:N55"/>
    <mergeCell ref="R49:T50"/>
    <mergeCell ref="R51:T51"/>
    <mergeCell ref="R52:T52"/>
    <mergeCell ref="M52:N52"/>
    <mergeCell ref="M53:N53"/>
    <mergeCell ref="M54:N54"/>
    <mergeCell ref="M49:N50"/>
    <mergeCell ref="M51:N51"/>
    <mergeCell ref="X49:Y50"/>
    <mergeCell ref="X51:Y51"/>
    <mergeCell ref="X52:Y52"/>
    <mergeCell ref="X53:Y53"/>
    <mergeCell ref="R53:T53"/>
    <mergeCell ref="R54:T54"/>
    <mergeCell ref="X54:Y54"/>
    <mergeCell ref="AC53:AE53"/>
    <mergeCell ref="AF52:AG52"/>
    <mergeCell ref="AF53:AG53"/>
    <mergeCell ref="X55:Y55"/>
    <mergeCell ref="Z49:AA50"/>
    <mergeCell ref="Z51:AA51"/>
    <mergeCell ref="Z52:AA52"/>
    <mergeCell ref="Z53:AA53"/>
    <mergeCell ref="Z54:AA54"/>
    <mergeCell ref="Z55:AA55"/>
    <mergeCell ref="AH49:AJ50"/>
    <mergeCell ref="AH51:AJ51"/>
    <mergeCell ref="AH52:AJ52"/>
    <mergeCell ref="AF49:AG50"/>
    <mergeCell ref="AF51:AG51"/>
    <mergeCell ref="AC52:AE52"/>
    <mergeCell ref="AO49:AP50"/>
    <mergeCell ref="AK51:AL51"/>
    <mergeCell ref="AM51:AN51"/>
    <mergeCell ref="AO51:AP51"/>
    <mergeCell ref="AF54:AG54"/>
    <mergeCell ref="AF55:AG55"/>
    <mergeCell ref="AK49:AL50"/>
    <mergeCell ref="AM49:AN50"/>
    <mergeCell ref="AK54:AL54"/>
    <mergeCell ref="AM54:AN54"/>
    <mergeCell ref="AO54:AP54"/>
    <mergeCell ref="AK55:AL55"/>
    <mergeCell ref="AM55:AN55"/>
    <mergeCell ref="AO55:AP55"/>
    <mergeCell ref="AO52:AP52"/>
    <mergeCell ref="AK53:AL53"/>
    <mergeCell ref="AM53:AN53"/>
    <mergeCell ref="AO53:AP53"/>
    <mergeCell ref="AK52:AL52"/>
    <mergeCell ref="AM52:AN52"/>
    <mergeCell ref="AY55:AZ55"/>
    <mergeCell ref="AT54:AU54"/>
    <mergeCell ref="AT55:AU55"/>
    <mergeCell ref="AQ54:AS54"/>
    <mergeCell ref="AQ55:AS55"/>
    <mergeCell ref="AT53:AU53"/>
    <mergeCell ref="AQ53:AS53"/>
    <mergeCell ref="BA52:BC52"/>
    <mergeCell ref="AQ49:AS50"/>
    <mergeCell ref="AQ51:AS51"/>
    <mergeCell ref="AQ52:AS52"/>
    <mergeCell ref="AY49:AZ50"/>
    <mergeCell ref="AY51:AZ51"/>
    <mergeCell ref="AY52:AZ52"/>
    <mergeCell ref="AT49:AU50"/>
    <mergeCell ref="AT51:AU51"/>
    <mergeCell ref="AT52:AU52"/>
    <mergeCell ref="O54:Q54"/>
    <mergeCell ref="O55:Q55"/>
    <mergeCell ref="BA53:BC53"/>
    <mergeCell ref="BA54:BC54"/>
    <mergeCell ref="BA55:BC55"/>
    <mergeCell ref="AV53:AX53"/>
    <mergeCell ref="AV54:AX54"/>
    <mergeCell ref="AV55:AX55"/>
    <mergeCell ref="AY53:AZ53"/>
    <mergeCell ref="AY54:AZ54"/>
    <mergeCell ref="F48:Y48"/>
    <mergeCell ref="AC49:AE50"/>
    <mergeCell ref="AC51:AE51"/>
    <mergeCell ref="AC54:AE54"/>
    <mergeCell ref="J49:L50"/>
    <mergeCell ref="O49:Q50"/>
    <mergeCell ref="O51:Q51"/>
    <mergeCell ref="O52:Q52"/>
    <mergeCell ref="J51:L51"/>
    <mergeCell ref="J52:L52"/>
    <mergeCell ref="J55:L55"/>
    <mergeCell ref="U49:W50"/>
    <mergeCell ref="U51:W51"/>
    <mergeCell ref="U52:W52"/>
    <mergeCell ref="U53:W53"/>
    <mergeCell ref="U54:W54"/>
    <mergeCell ref="U55:W55"/>
    <mergeCell ref="J53:L53"/>
    <mergeCell ref="J54:L54"/>
    <mergeCell ref="O53:Q53"/>
    <mergeCell ref="AC55:AE55"/>
    <mergeCell ref="AC48:AZ48"/>
    <mergeCell ref="BA48:BC50"/>
    <mergeCell ref="AH53:AJ53"/>
    <mergeCell ref="AH54:AJ54"/>
    <mergeCell ref="AH55:AJ55"/>
    <mergeCell ref="AV49:AX50"/>
    <mergeCell ref="AV51:AX51"/>
    <mergeCell ref="AV52:AX52"/>
    <mergeCell ref="BA51:BC51"/>
    <mergeCell ref="AI19:AJ20"/>
    <mergeCell ref="A21:C21"/>
    <mergeCell ref="A17:C20"/>
    <mergeCell ref="D18:E20"/>
    <mergeCell ref="F18:G20"/>
    <mergeCell ref="H18:I20"/>
    <mergeCell ref="D17:AA17"/>
    <mergeCell ref="V19:W20"/>
    <mergeCell ref="T19:U20"/>
    <mergeCell ref="A23:C23"/>
    <mergeCell ref="A22:C22"/>
    <mergeCell ref="Z18:AA20"/>
    <mergeCell ref="J18:K20"/>
    <mergeCell ref="L18:M20"/>
    <mergeCell ref="N18:O20"/>
    <mergeCell ref="P18:Q20"/>
    <mergeCell ref="R18:S20"/>
    <mergeCell ref="T18:Y18"/>
    <mergeCell ref="D22:E22"/>
    <mergeCell ref="H22:I22"/>
    <mergeCell ref="AG22:AH22"/>
    <mergeCell ref="AG19:AH20"/>
    <mergeCell ref="AC19:AD20"/>
    <mergeCell ref="J22:K22"/>
    <mergeCell ref="L22:M22"/>
    <mergeCell ref="N22:O22"/>
    <mergeCell ref="AE19:AF20"/>
    <mergeCell ref="F22:G22"/>
    <mergeCell ref="AQ18:AT18"/>
    <mergeCell ref="AQ19:AR20"/>
    <mergeCell ref="AS19:AT20"/>
    <mergeCell ref="P22:Q22"/>
    <mergeCell ref="R22:S22"/>
    <mergeCell ref="T22:U22"/>
    <mergeCell ref="AI18:AL18"/>
    <mergeCell ref="X19:Y20"/>
    <mergeCell ref="AC18:AH18"/>
    <mergeCell ref="R23:S23"/>
    <mergeCell ref="T23:U23"/>
    <mergeCell ref="D23:E23"/>
    <mergeCell ref="H23:I23"/>
    <mergeCell ref="J23:K23"/>
    <mergeCell ref="L23:M23"/>
    <mergeCell ref="N23:O23"/>
    <mergeCell ref="F23:G23"/>
    <mergeCell ref="P23:Q23"/>
    <mergeCell ref="V23:W23"/>
    <mergeCell ref="X23:Y23"/>
    <mergeCell ref="Z23:AA23"/>
    <mergeCell ref="AC22:AD22"/>
    <mergeCell ref="AC23:AD23"/>
    <mergeCell ref="V22:W22"/>
    <mergeCell ref="X22:Y22"/>
    <mergeCell ref="Z22:AA22"/>
    <mergeCell ref="AE23:AF23"/>
    <mergeCell ref="AG23:AH23"/>
    <mergeCell ref="AI23:AJ23"/>
    <mergeCell ref="AK23:AL23"/>
    <mergeCell ref="AS23:AT23"/>
    <mergeCell ref="AI22:AJ22"/>
    <mergeCell ref="AK22:AL22"/>
    <mergeCell ref="AM22:AN22"/>
    <mergeCell ref="AO22:AP22"/>
    <mergeCell ref="AE22:AF22"/>
    <mergeCell ref="AW22:AX22"/>
    <mergeCell ref="AU23:AV23"/>
    <mergeCell ref="AW23:AX23"/>
    <mergeCell ref="AQ22:AR22"/>
    <mergeCell ref="AS22:AT22"/>
    <mergeCell ref="AQ23:AR23"/>
    <mergeCell ref="A3:BF3"/>
    <mergeCell ref="A15:AX15"/>
    <mergeCell ref="A5:BF5"/>
    <mergeCell ref="A25:BE25"/>
    <mergeCell ref="A36:BF36"/>
    <mergeCell ref="A46:BC46"/>
    <mergeCell ref="AW19:AX20"/>
    <mergeCell ref="AM23:AN23"/>
    <mergeCell ref="AO23:AP23"/>
    <mergeCell ref="AU22:AV22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300" verticalDpi="300" orientation="landscape" paperSize="8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67"/>
  <sheetViews>
    <sheetView zoomScaleSheetLayoutView="75" zoomScalePageLayoutView="0" workbookViewId="0" topLeftCell="A1">
      <selection activeCell="AB10" sqref="AB10:AC10"/>
    </sheetView>
  </sheetViews>
  <sheetFormatPr defaultColWidth="9.00390625" defaultRowHeight="13.5"/>
  <cols>
    <col min="1" max="1" width="3.00390625" style="0" customWidth="1"/>
    <col min="2" max="2" width="2.25390625" style="0" customWidth="1"/>
    <col min="3" max="4" width="11.75390625" style="0" customWidth="1"/>
    <col min="5" max="30" width="7.125" style="0" customWidth="1"/>
  </cols>
  <sheetData>
    <row r="1" spans="1:73" s="1" customFormat="1" ht="15" customHeight="1">
      <c r="A1" s="25" t="s">
        <v>139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26" t="s">
        <v>202</v>
      </c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45" t="s">
        <v>26</v>
      </c>
    </row>
    <row r="2" spans="1:7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</row>
    <row r="3" spans="1:73" ht="1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</row>
    <row r="4" spans="1:73" ht="18" customHeight="1">
      <c r="A4" s="178" t="s">
        <v>430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29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</row>
    <row r="5" spans="1:73" ht="15" customHeight="1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9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</row>
    <row r="6" spans="1:73" ht="15" customHeight="1">
      <c r="A6" s="346" t="s">
        <v>417</v>
      </c>
      <c r="B6" s="346"/>
      <c r="C6" s="347"/>
      <c r="D6" s="348"/>
      <c r="E6" s="330" t="s">
        <v>407</v>
      </c>
      <c r="F6" s="337"/>
      <c r="G6" s="330" t="s">
        <v>404</v>
      </c>
      <c r="H6" s="337"/>
      <c r="I6" s="330" t="s">
        <v>405</v>
      </c>
      <c r="J6" s="337"/>
      <c r="K6" s="330" t="s">
        <v>406</v>
      </c>
      <c r="L6" s="337"/>
      <c r="M6" s="330" t="s">
        <v>408</v>
      </c>
      <c r="N6" s="337"/>
      <c r="O6" s="330" t="s">
        <v>409</v>
      </c>
      <c r="P6" s="337"/>
      <c r="Q6" s="330" t="s">
        <v>410</v>
      </c>
      <c r="R6" s="337"/>
      <c r="S6" s="330" t="s">
        <v>411</v>
      </c>
      <c r="T6" s="337"/>
      <c r="U6" s="330" t="s">
        <v>412</v>
      </c>
      <c r="V6" s="337"/>
      <c r="W6" s="330" t="s">
        <v>413</v>
      </c>
      <c r="X6" s="337"/>
      <c r="Y6" s="330" t="s">
        <v>414</v>
      </c>
      <c r="Z6" s="337"/>
      <c r="AA6" s="330" t="s">
        <v>415</v>
      </c>
      <c r="AB6" s="337"/>
      <c r="AC6" s="330" t="s">
        <v>416</v>
      </c>
      <c r="AD6" s="331"/>
      <c r="AE6" s="29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</row>
    <row r="7" spans="1:73" ht="15" customHeight="1">
      <c r="A7" s="349"/>
      <c r="B7" s="349"/>
      <c r="C7" s="349"/>
      <c r="D7" s="350"/>
      <c r="E7" s="9" t="s">
        <v>258</v>
      </c>
      <c r="F7" s="9" t="s">
        <v>259</v>
      </c>
      <c r="G7" s="9" t="s">
        <v>258</v>
      </c>
      <c r="H7" s="9" t="s">
        <v>259</v>
      </c>
      <c r="I7" s="9" t="s">
        <v>258</v>
      </c>
      <c r="J7" s="9" t="s">
        <v>259</v>
      </c>
      <c r="K7" s="9" t="s">
        <v>258</v>
      </c>
      <c r="L7" s="9" t="s">
        <v>259</v>
      </c>
      <c r="M7" s="9" t="s">
        <v>258</v>
      </c>
      <c r="N7" s="9" t="s">
        <v>259</v>
      </c>
      <c r="O7" s="9" t="s">
        <v>258</v>
      </c>
      <c r="P7" s="9" t="s">
        <v>259</v>
      </c>
      <c r="Q7" s="9" t="s">
        <v>258</v>
      </c>
      <c r="R7" s="9" t="s">
        <v>259</v>
      </c>
      <c r="S7" s="9" t="s">
        <v>258</v>
      </c>
      <c r="T7" s="9" t="s">
        <v>259</v>
      </c>
      <c r="U7" s="9" t="s">
        <v>258</v>
      </c>
      <c r="V7" s="9" t="s">
        <v>259</v>
      </c>
      <c r="W7" s="9" t="s">
        <v>258</v>
      </c>
      <c r="X7" s="9" t="s">
        <v>259</v>
      </c>
      <c r="Y7" s="9" t="s">
        <v>258</v>
      </c>
      <c r="Z7" s="9" t="s">
        <v>259</v>
      </c>
      <c r="AA7" s="9" t="s">
        <v>258</v>
      </c>
      <c r="AB7" s="9" t="s">
        <v>259</v>
      </c>
      <c r="AC7" s="9" t="s">
        <v>258</v>
      </c>
      <c r="AD7" s="15" t="s">
        <v>259</v>
      </c>
      <c r="AE7" s="29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</row>
    <row r="8" spans="1:73" ht="15" customHeight="1">
      <c r="A8" s="332" t="s">
        <v>433</v>
      </c>
      <c r="B8" s="332"/>
      <c r="C8" s="332"/>
      <c r="D8" s="333"/>
      <c r="E8" s="39">
        <f aca="true" t="shared" si="0" ref="E8:F10">SUM(G8,I8,K8,M8,O8,Q8,S8,U8,W8,Y8,AA8,AC8)</f>
        <v>7957</v>
      </c>
      <c r="F8" s="38">
        <f t="shared" si="0"/>
        <v>4586</v>
      </c>
      <c r="G8" s="62">
        <v>513</v>
      </c>
      <c r="H8" s="62">
        <v>296</v>
      </c>
      <c r="I8" s="62">
        <v>513</v>
      </c>
      <c r="J8" s="62">
        <v>356</v>
      </c>
      <c r="K8" s="62">
        <v>602</v>
      </c>
      <c r="L8" s="62">
        <v>378</v>
      </c>
      <c r="M8" s="62">
        <v>689</v>
      </c>
      <c r="N8" s="62">
        <v>492</v>
      </c>
      <c r="O8" s="62">
        <v>832</v>
      </c>
      <c r="P8" s="62">
        <v>567</v>
      </c>
      <c r="Q8" s="62">
        <v>785</v>
      </c>
      <c r="R8" s="62">
        <v>391</v>
      </c>
      <c r="S8" s="62">
        <v>615</v>
      </c>
      <c r="T8" s="62">
        <v>272</v>
      </c>
      <c r="U8" s="62">
        <v>627</v>
      </c>
      <c r="V8" s="62">
        <v>307</v>
      </c>
      <c r="W8" s="62">
        <v>608</v>
      </c>
      <c r="X8" s="62">
        <v>278</v>
      </c>
      <c r="Y8" s="62">
        <v>752</v>
      </c>
      <c r="Z8" s="62">
        <v>467</v>
      </c>
      <c r="AA8" s="62">
        <v>742</v>
      </c>
      <c r="AB8" s="62">
        <v>379</v>
      </c>
      <c r="AC8" s="62">
        <v>679</v>
      </c>
      <c r="AD8" s="62">
        <v>403</v>
      </c>
      <c r="AE8" s="29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</row>
    <row r="9" spans="1:73" ht="15" customHeight="1">
      <c r="A9" s="145" t="s">
        <v>432</v>
      </c>
      <c r="B9" s="145"/>
      <c r="C9" s="145"/>
      <c r="D9" s="334"/>
      <c r="E9" s="39">
        <f t="shared" si="0"/>
        <v>9251</v>
      </c>
      <c r="F9" s="40">
        <f t="shared" si="0"/>
        <v>5677</v>
      </c>
      <c r="G9" s="59">
        <v>634</v>
      </c>
      <c r="H9" s="59">
        <v>325</v>
      </c>
      <c r="I9" s="59">
        <v>601</v>
      </c>
      <c r="J9" s="59">
        <v>455</v>
      </c>
      <c r="K9" s="59">
        <v>617</v>
      </c>
      <c r="L9" s="59">
        <v>345</v>
      </c>
      <c r="M9" s="59">
        <v>706</v>
      </c>
      <c r="N9" s="59">
        <v>383</v>
      </c>
      <c r="O9" s="59">
        <v>930</v>
      </c>
      <c r="P9" s="59">
        <v>669</v>
      </c>
      <c r="Q9" s="59">
        <v>781</v>
      </c>
      <c r="R9" s="59">
        <v>498</v>
      </c>
      <c r="S9" s="59">
        <v>742</v>
      </c>
      <c r="T9" s="59">
        <v>381</v>
      </c>
      <c r="U9" s="59">
        <v>792</v>
      </c>
      <c r="V9" s="59">
        <v>462</v>
      </c>
      <c r="W9" s="59">
        <v>841</v>
      </c>
      <c r="X9" s="59">
        <v>428</v>
      </c>
      <c r="Y9" s="59">
        <v>936</v>
      </c>
      <c r="Z9" s="59">
        <v>706</v>
      </c>
      <c r="AA9" s="59">
        <v>949</v>
      </c>
      <c r="AB9" s="59">
        <v>551</v>
      </c>
      <c r="AC9" s="59">
        <v>722</v>
      </c>
      <c r="AD9" s="59">
        <v>474</v>
      </c>
      <c r="AE9" s="29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</row>
    <row r="10" spans="1:73" ht="15" customHeight="1">
      <c r="A10" s="335" t="s">
        <v>431</v>
      </c>
      <c r="B10" s="335"/>
      <c r="C10" s="335"/>
      <c r="D10" s="336"/>
      <c r="E10" s="94">
        <f t="shared" si="0"/>
        <v>8118</v>
      </c>
      <c r="F10" s="47">
        <f t="shared" si="0"/>
        <v>5066</v>
      </c>
      <c r="G10" s="89">
        <f aca="true" t="shared" si="1" ref="G10:AD10">SUM(G12,G21,G28,G30,G37,G41)</f>
        <v>566</v>
      </c>
      <c r="H10" s="89">
        <f t="shared" si="1"/>
        <v>323</v>
      </c>
      <c r="I10" s="89">
        <f t="shared" si="1"/>
        <v>543</v>
      </c>
      <c r="J10" s="89">
        <f t="shared" si="1"/>
        <v>383</v>
      </c>
      <c r="K10" s="89">
        <f t="shared" si="1"/>
        <v>700</v>
      </c>
      <c r="L10" s="89">
        <f t="shared" si="1"/>
        <v>435</v>
      </c>
      <c r="M10" s="89">
        <f t="shared" si="1"/>
        <v>657</v>
      </c>
      <c r="N10" s="89">
        <f t="shared" si="1"/>
        <v>398</v>
      </c>
      <c r="O10" s="89">
        <f t="shared" si="1"/>
        <v>792</v>
      </c>
      <c r="P10" s="89">
        <f t="shared" si="1"/>
        <v>602</v>
      </c>
      <c r="Q10" s="89">
        <f t="shared" si="1"/>
        <v>598</v>
      </c>
      <c r="R10" s="89">
        <f t="shared" si="1"/>
        <v>513</v>
      </c>
      <c r="S10" s="89">
        <f t="shared" si="1"/>
        <v>696</v>
      </c>
      <c r="T10" s="89">
        <f t="shared" si="1"/>
        <v>421</v>
      </c>
      <c r="U10" s="89">
        <f t="shared" si="1"/>
        <v>704</v>
      </c>
      <c r="V10" s="89">
        <f t="shared" si="1"/>
        <v>471</v>
      </c>
      <c r="W10" s="89">
        <f t="shared" si="1"/>
        <v>667</v>
      </c>
      <c r="X10" s="89">
        <f t="shared" si="1"/>
        <v>434</v>
      </c>
      <c r="Y10" s="89">
        <f t="shared" si="1"/>
        <v>668</v>
      </c>
      <c r="Z10" s="89">
        <f t="shared" si="1"/>
        <v>353</v>
      </c>
      <c r="AA10" s="89">
        <f t="shared" si="1"/>
        <v>717</v>
      </c>
      <c r="AB10" s="89">
        <v>259</v>
      </c>
      <c r="AC10" s="89">
        <f t="shared" si="1"/>
        <v>810</v>
      </c>
      <c r="AD10" s="89">
        <f t="shared" si="1"/>
        <v>474</v>
      </c>
      <c r="AE10" s="29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</row>
    <row r="11" spans="1:73" ht="15" customHeight="1">
      <c r="A11" s="10"/>
      <c r="B11" s="343"/>
      <c r="C11" s="344"/>
      <c r="D11" s="345"/>
      <c r="E11" s="39"/>
      <c r="F11" s="40"/>
      <c r="G11" s="59"/>
      <c r="H11" s="59"/>
      <c r="I11" s="59"/>
      <c r="J11" s="59"/>
      <c r="K11" s="59"/>
      <c r="L11" s="59"/>
      <c r="M11" s="59"/>
      <c r="N11" s="59"/>
      <c r="O11" s="92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29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</row>
    <row r="12" spans="1:73" s="17" customFormat="1" ht="15" customHeight="1">
      <c r="A12" s="341" t="s">
        <v>101</v>
      </c>
      <c r="B12" s="341"/>
      <c r="C12" s="265"/>
      <c r="D12" s="342"/>
      <c r="E12" s="94">
        <f aca="true" t="shared" si="2" ref="E12:F15">SUM(G12,I12,K12,M12,O12,Q12,S12,U12,W12,Y12,AA12,AC12)</f>
        <v>67</v>
      </c>
      <c r="F12" s="47">
        <f t="shared" si="2"/>
        <v>61</v>
      </c>
      <c r="G12" s="47">
        <f aca="true" t="shared" si="3" ref="G12:AD12">SUM(G13:G19)</f>
        <v>7</v>
      </c>
      <c r="H12" s="47">
        <f t="shared" si="3"/>
        <v>4</v>
      </c>
      <c r="I12" s="47">
        <f t="shared" si="3"/>
        <v>6</v>
      </c>
      <c r="J12" s="47">
        <f t="shared" si="3"/>
        <v>6</v>
      </c>
      <c r="K12" s="47">
        <f t="shared" si="3"/>
        <v>6</v>
      </c>
      <c r="L12" s="47">
        <f t="shared" si="3"/>
        <v>4</v>
      </c>
      <c r="M12" s="47">
        <f t="shared" si="3"/>
        <v>5</v>
      </c>
      <c r="N12" s="47">
        <f t="shared" si="3"/>
        <v>6</v>
      </c>
      <c r="O12" s="60">
        <f t="shared" si="3"/>
        <v>11</v>
      </c>
      <c r="P12" s="47">
        <f t="shared" si="3"/>
        <v>12</v>
      </c>
      <c r="Q12" s="47">
        <f t="shared" si="3"/>
        <v>6</v>
      </c>
      <c r="R12" s="47">
        <f t="shared" si="3"/>
        <v>1</v>
      </c>
      <c r="S12" s="47">
        <f t="shared" si="3"/>
        <v>3</v>
      </c>
      <c r="T12" s="47">
        <f t="shared" si="3"/>
        <v>8</v>
      </c>
      <c r="U12" s="47">
        <f t="shared" si="3"/>
        <v>3</v>
      </c>
      <c r="V12" s="47">
        <f t="shared" si="3"/>
        <v>2</v>
      </c>
      <c r="W12" s="47">
        <f t="shared" si="3"/>
        <v>3</v>
      </c>
      <c r="X12" s="47">
        <f t="shared" si="3"/>
        <v>3</v>
      </c>
      <c r="Y12" s="47">
        <f t="shared" si="3"/>
        <v>7</v>
      </c>
      <c r="Z12" s="47">
        <f t="shared" si="3"/>
        <v>7</v>
      </c>
      <c r="AA12" s="47">
        <f t="shared" si="3"/>
        <v>2</v>
      </c>
      <c r="AB12" s="47">
        <f t="shared" si="3"/>
        <v>2</v>
      </c>
      <c r="AC12" s="47">
        <f t="shared" si="3"/>
        <v>8</v>
      </c>
      <c r="AD12" s="47">
        <f t="shared" si="3"/>
        <v>6</v>
      </c>
      <c r="AE12" s="31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</row>
    <row r="13" spans="1:73" ht="15" customHeight="1">
      <c r="A13" s="11"/>
      <c r="B13" s="11"/>
      <c r="C13" s="323" t="s">
        <v>71</v>
      </c>
      <c r="D13" s="324"/>
      <c r="E13" s="39">
        <f t="shared" si="2"/>
        <v>9</v>
      </c>
      <c r="F13" s="40">
        <f t="shared" si="2"/>
        <v>10</v>
      </c>
      <c r="G13" s="59">
        <v>1</v>
      </c>
      <c r="H13" s="59">
        <v>1</v>
      </c>
      <c r="I13" s="59" t="s">
        <v>254</v>
      </c>
      <c r="J13" s="59" t="s">
        <v>254</v>
      </c>
      <c r="K13" s="59">
        <v>1</v>
      </c>
      <c r="L13" s="59">
        <v>1</v>
      </c>
      <c r="M13" s="59" t="s">
        <v>254</v>
      </c>
      <c r="N13" s="59">
        <v>1</v>
      </c>
      <c r="O13" s="59">
        <v>1</v>
      </c>
      <c r="P13" s="59">
        <v>1</v>
      </c>
      <c r="Q13" s="59" t="s">
        <v>254</v>
      </c>
      <c r="R13" s="59" t="s">
        <v>254</v>
      </c>
      <c r="S13" s="59" t="s">
        <v>254</v>
      </c>
      <c r="T13" s="59" t="s">
        <v>254</v>
      </c>
      <c r="U13" s="59" t="s">
        <v>254</v>
      </c>
      <c r="V13" s="59" t="s">
        <v>418</v>
      </c>
      <c r="W13" s="59">
        <v>1</v>
      </c>
      <c r="X13" s="59">
        <v>1</v>
      </c>
      <c r="Y13" s="59">
        <v>3</v>
      </c>
      <c r="Z13" s="59">
        <v>3</v>
      </c>
      <c r="AA13" s="59">
        <v>1</v>
      </c>
      <c r="AB13" s="59">
        <v>1</v>
      </c>
      <c r="AC13" s="59">
        <v>1</v>
      </c>
      <c r="AD13" s="59">
        <v>1</v>
      </c>
      <c r="AE13" s="29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</row>
    <row r="14" spans="1:73" ht="15" customHeight="1">
      <c r="A14" s="11"/>
      <c r="B14" s="11"/>
      <c r="C14" s="323" t="s">
        <v>102</v>
      </c>
      <c r="D14" s="324"/>
      <c r="E14" s="39">
        <f t="shared" si="2"/>
        <v>2</v>
      </c>
      <c r="F14" s="40">
        <f t="shared" si="2"/>
        <v>1</v>
      </c>
      <c r="G14" s="59" t="s">
        <v>254</v>
      </c>
      <c r="H14" s="59" t="s">
        <v>254</v>
      </c>
      <c r="I14" s="59" t="s">
        <v>254</v>
      </c>
      <c r="J14" s="59" t="s">
        <v>254</v>
      </c>
      <c r="K14" s="59" t="s">
        <v>254</v>
      </c>
      <c r="L14" s="59" t="s">
        <v>254</v>
      </c>
      <c r="M14" s="59" t="s">
        <v>254</v>
      </c>
      <c r="N14" s="59" t="s">
        <v>254</v>
      </c>
      <c r="O14" s="59" t="s">
        <v>254</v>
      </c>
      <c r="P14" s="59" t="s">
        <v>254</v>
      </c>
      <c r="Q14" s="59" t="s">
        <v>254</v>
      </c>
      <c r="R14" s="59" t="s">
        <v>254</v>
      </c>
      <c r="S14" s="59">
        <v>1</v>
      </c>
      <c r="T14" s="59">
        <v>1</v>
      </c>
      <c r="U14" s="59" t="s">
        <v>419</v>
      </c>
      <c r="V14" s="59" t="s">
        <v>419</v>
      </c>
      <c r="W14" s="59" t="s">
        <v>254</v>
      </c>
      <c r="X14" s="59" t="s">
        <v>389</v>
      </c>
      <c r="Y14" s="59" t="s">
        <v>254</v>
      </c>
      <c r="Z14" s="59" t="s">
        <v>419</v>
      </c>
      <c r="AA14" s="59" t="s">
        <v>419</v>
      </c>
      <c r="AB14" s="59" t="s">
        <v>254</v>
      </c>
      <c r="AC14" s="59">
        <v>1</v>
      </c>
      <c r="AD14" s="59" t="s">
        <v>254</v>
      </c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</row>
    <row r="15" spans="1:73" ht="15" customHeight="1">
      <c r="A15" s="11"/>
      <c r="B15" s="11"/>
      <c r="C15" s="323" t="s">
        <v>103</v>
      </c>
      <c r="D15" s="324"/>
      <c r="E15" s="39">
        <f t="shared" si="2"/>
        <v>9</v>
      </c>
      <c r="F15" s="40">
        <f t="shared" si="2"/>
        <v>8</v>
      </c>
      <c r="G15" s="59">
        <v>2</v>
      </c>
      <c r="H15" s="59">
        <v>2</v>
      </c>
      <c r="I15" s="59">
        <v>3</v>
      </c>
      <c r="J15" s="59">
        <v>2</v>
      </c>
      <c r="K15" s="59" t="s">
        <v>420</v>
      </c>
      <c r="L15" s="59" t="s">
        <v>420</v>
      </c>
      <c r="M15" s="59" t="s">
        <v>420</v>
      </c>
      <c r="N15" s="59" t="s">
        <v>419</v>
      </c>
      <c r="O15" s="92">
        <v>2</v>
      </c>
      <c r="P15" s="59">
        <v>2</v>
      </c>
      <c r="Q15" s="59" t="s">
        <v>420</v>
      </c>
      <c r="R15" s="59" t="s">
        <v>420</v>
      </c>
      <c r="S15" s="59" t="s">
        <v>421</v>
      </c>
      <c r="T15" s="59" t="s">
        <v>420</v>
      </c>
      <c r="U15" s="59" t="s">
        <v>421</v>
      </c>
      <c r="V15" s="59" t="s">
        <v>422</v>
      </c>
      <c r="W15" s="59" t="s">
        <v>420</v>
      </c>
      <c r="X15" s="59" t="s">
        <v>420</v>
      </c>
      <c r="Y15" s="59" t="s">
        <v>419</v>
      </c>
      <c r="Z15" s="59" t="s">
        <v>421</v>
      </c>
      <c r="AA15" s="59" t="s">
        <v>422</v>
      </c>
      <c r="AB15" s="59" t="s">
        <v>423</v>
      </c>
      <c r="AC15" s="59">
        <v>2</v>
      </c>
      <c r="AD15" s="59">
        <v>2</v>
      </c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</row>
    <row r="16" spans="1:73" ht="15" customHeight="1">
      <c r="A16" s="11"/>
      <c r="B16" s="11"/>
      <c r="C16" s="323" t="s">
        <v>104</v>
      </c>
      <c r="D16" s="324"/>
      <c r="E16" s="39" t="s">
        <v>254</v>
      </c>
      <c r="F16" s="40" t="s">
        <v>254</v>
      </c>
      <c r="G16" s="59" t="s">
        <v>254</v>
      </c>
      <c r="H16" s="59" t="s">
        <v>254</v>
      </c>
      <c r="I16" s="59" t="s">
        <v>254</v>
      </c>
      <c r="J16" s="59" t="s">
        <v>254</v>
      </c>
      <c r="K16" s="59" t="s">
        <v>423</v>
      </c>
      <c r="L16" s="59" t="s">
        <v>420</v>
      </c>
      <c r="M16" s="59" t="s">
        <v>420</v>
      </c>
      <c r="N16" s="59" t="s">
        <v>420</v>
      </c>
      <c r="O16" s="59" t="s">
        <v>420</v>
      </c>
      <c r="P16" s="59" t="s">
        <v>420</v>
      </c>
      <c r="Q16" s="59" t="s">
        <v>423</v>
      </c>
      <c r="R16" s="59" t="s">
        <v>254</v>
      </c>
      <c r="S16" s="59" t="s">
        <v>254</v>
      </c>
      <c r="T16" s="59" t="s">
        <v>254</v>
      </c>
      <c r="U16" s="59" t="s">
        <v>389</v>
      </c>
      <c r="V16" s="59" t="s">
        <v>423</v>
      </c>
      <c r="W16" s="59" t="s">
        <v>389</v>
      </c>
      <c r="X16" s="59" t="s">
        <v>389</v>
      </c>
      <c r="Y16" s="59" t="s">
        <v>424</v>
      </c>
      <c r="Z16" s="59" t="s">
        <v>254</v>
      </c>
      <c r="AA16" s="59" t="s">
        <v>423</v>
      </c>
      <c r="AB16" s="59" t="s">
        <v>423</v>
      </c>
      <c r="AC16" s="59" t="s">
        <v>423</v>
      </c>
      <c r="AD16" s="59" t="s">
        <v>424</v>
      </c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</row>
    <row r="17" spans="1:73" ht="15" customHeight="1">
      <c r="A17" s="11"/>
      <c r="B17" s="11"/>
      <c r="C17" s="323" t="s">
        <v>105</v>
      </c>
      <c r="D17" s="324"/>
      <c r="E17" s="39">
        <f aca="true" t="shared" si="4" ref="E17:F19">SUM(G17,I17,K17,M17,O17,Q17,S17,U17,W17,Y17,AA17,AC17)</f>
        <v>6</v>
      </c>
      <c r="F17" s="40">
        <f t="shared" si="4"/>
        <v>5</v>
      </c>
      <c r="G17" s="59">
        <v>2</v>
      </c>
      <c r="H17" s="59" t="s">
        <v>422</v>
      </c>
      <c r="I17" s="59" t="s">
        <v>420</v>
      </c>
      <c r="J17" s="59">
        <v>1</v>
      </c>
      <c r="K17" s="59">
        <v>1</v>
      </c>
      <c r="L17" s="59">
        <v>1</v>
      </c>
      <c r="M17" s="59" t="s">
        <v>420</v>
      </c>
      <c r="N17" s="59" t="s">
        <v>423</v>
      </c>
      <c r="O17" s="93" t="s">
        <v>423</v>
      </c>
      <c r="P17" s="59" t="s">
        <v>423</v>
      </c>
      <c r="Q17" s="59">
        <v>1</v>
      </c>
      <c r="R17" s="59">
        <v>1</v>
      </c>
      <c r="S17" s="59">
        <v>1</v>
      </c>
      <c r="T17" s="59">
        <v>1</v>
      </c>
      <c r="U17" s="59" t="s">
        <v>423</v>
      </c>
      <c r="V17" s="59" t="s">
        <v>424</v>
      </c>
      <c r="W17" s="59" t="s">
        <v>420</v>
      </c>
      <c r="X17" s="59" t="s">
        <v>423</v>
      </c>
      <c r="Y17" s="59">
        <v>1</v>
      </c>
      <c r="Z17" s="59">
        <v>1</v>
      </c>
      <c r="AA17" s="59" t="s">
        <v>420</v>
      </c>
      <c r="AB17" s="59" t="s">
        <v>420</v>
      </c>
      <c r="AC17" s="59" t="s">
        <v>425</v>
      </c>
      <c r="AD17" s="59" t="s">
        <v>423</v>
      </c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</row>
    <row r="18" spans="1:73" ht="15" customHeight="1">
      <c r="A18" s="11"/>
      <c r="B18" s="11"/>
      <c r="C18" s="323" t="s">
        <v>82</v>
      </c>
      <c r="D18" s="324"/>
      <c r="E18" s="39">
        <f t="shared" si="4"/>
        <v>16</v>
      </c>
      <c r="F18" s="40">
        <f t="shared" si="4"/>
        <v>14</v>
      </c>
      <c r="G18" s="59">
        <v>1</v>
      </c>
      <c r="H18" s="59" t="s">
        <v>423</v>
      </c>
      <c r="I18" s="59">
        <v>1</v>
      </c>
      <c r="J18" s="59">
        <v>1</v>
      </c>
      <c r="K18" s="59" t="s">
        <v>423</v>
      </c>
      <c r="L18" s="59" t="s">
        <v>424</v>
      </c>
      <c r="M18" s="59" t="s">
        <v>422</v>
      </c>
      <c r="N18" s="59" t="s">
        <v>423</v>
      </c>
      <c r="O18" s="92">
        <v>4</v>
      </c>
      <c r="P18" s="59">
        <v>4</v>
      </c>
      <c r="Q18" s="59">
        <v>5</v>
      </c>
      <c r="R18" s="59" t="s">
        <v>420</v>
      </c>
      <c r="S18" s="59" t="s">
        <v>420</v>
      </c>
      <c r="T18" s="59">
        <v>5</v>
      </c>
      <c r="U18" s="59">
        <v>1</v>
      </c>
      <c r="V18" s="59">
        <v>1</v>
      </c>
      <c r="W18" s="59" t="s">
        <v>424</v>
      </c>
      <c r="X18" s="59" t="s">
        <v>422</v>
      </c>
      <c r="Y18" s="59">
        <v>2</v>
      </c>
      <c r="Z18" s="59">
        <v>2</v>
      </c>
      <c r="AA18" s="59" t="s">
        <v>254</v>
      </c>
      <c r="AB18" s="59" t="s">
        <v>254</v>
      </c>
      <c r="AC18" s="59">
        <v>2</v>
      </c>
      <c r="AD18" s="59">
        <v>1</v>
      </c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</row>
    <row r="19" spans="1:73" ht="15" customHeight="1">
      <c r="A19" s="11"/>
      <c r="B19" s="11"/>
      <c r="C19" s="323" t="s">
        <v>106</v>
      </c>
      <c r="D19" s="324"/>
      <c r="E19" s="39">
        <f t="shared" si="4"/>
        <v>25</v>
      </c>
      <c r="F19" s="40">
        <f t="shared" si="4"/>
        <v>23</v>
      </c>
      <c r="G19" s="59">
        <v>1</v>
      </c>
      <c r="H19" s="59">
        <v>1</v>
      </c>
      <c r="I19" s="59">
        <v>2</v>
      </c>
      <c r="J19" s="59">
        <v>2</v>
      </c>
      <c r="K19" s="59">
        <v>4</v>
      </c>
      <c r="L19" s="59">
        <v>2</v>
      </c>
      <c r="M19" s="59">
        <v>5</v>
      </c>
      <c r="N19" s="59">
        <v>5</v>
      </c>
      <c r="O19" s="59">
        <v>4</v>
      </c>
      <c r="P19" s="59">
        <v>5</v>
      </c>
      <c r="Q19" s="59" t="s">
        <v>426</v>
      </c>
      <c r="R19" s="59" t="s">
        <v>420</v>
      </c>
      <c r="S19" s="59">
        <v>1</v>
      </c>
      <c r="T19" s="59">
        <v>1</v>
      </c>
      <c r="U19" s="59">
        <v>2</v>
      </c>
      <c r="V19" s="59">
        <v>1</v>
      </c>
      <c r="W19" s="59">
        <v>2</v>
      </c>
      <c r="X19" s="59">
        <v>2</v>
      </c>
      <c r="Y19" s="59">
        <v>1</v>
      </c>
      <c r="Z19" s="59">
        <v>1</v>
      </c>
      <c r="AA19" s="59">
        <v>1</v>
      </c>
      <c r="AB19" s="59">
        <v>1</v>
      </c>
      <c r="AC19" s="59">
        <v>2</v>
      </c>
      <c r="AD19" s="59">
        <v>2</v>
      </c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</row>
    <row r="20" spans="1:73" ht="15" customHeight="1">
      <c r="A20" s="11"/>
      <c r="B20" s="11"/>
      <c r="C20" s="11"/>
      <c r="D20" s="12"/>
      <c r="E20" s="41"/>
      <c r="F20" s="42"/>
      <c r="G20" s="59"/>
      <c r="H20" s="59"/>
      <c r="I20" s="59"/>
      <c r="J20" s="59"/>
      <c r="K20" s="59"/>
      <c r="L20" s="59"/>
      <c r="M20" s="59"/>
      <c r="N20" s="59"/>
      <c r="O20" s="92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</row>
    <row r="21" spans="1:73" s="17" customFormat="1" ht="15" customHeight="1">
      <c r="A21" s="341" t="s">
        <v>107</v>
      </c>
      <c r="B21" s="341"/>
      <c r="C21" s="265"/>
      <c r="D21" s="342"/>
      <c r="E21" s="94">
        <f>SUM(G21,I21,K21,M21,O21,Q21,S21,U21,W21,Y21,AA21,AC21)</f>
        <v>350</v>
      </c>
      <c r="F21" s="47">
        <f>SUM(H21,J21,L21,N21,P21,R21,T21,V21,X21,Z21,AB21,AD21)</f>
        <v>341</v>
      </c>
      <c r="G21" s="47">
        <f aca="true" t="shared" si="5" ref="G21:AD21">SUM(G22:G26)</f>
        <v>30</v>
      </c>
      <c r="H21" s="47">
        <f t="shared" si="5"/>
        <v>27</v>
      </c>
      <c r="I21" s="47">
        <f t="shared" si="5"/>
        <v>21</v>
      </c>
      <c r="J21" s="47">
        <f t="shared" si="5"/>
        <v>21</v>
      </c>
      <c r="K21" s="47">
        <f t="shared" si="5"/>
        <v>14</v>
      </c>
      <c r="L21" s="47">
        <f t="shared" si="5"/>
        <v>13</v>
      </c>
      <c r="M21" s="47">
        <f t="shared" si="5"/>
        <v>12</v>
      </c>
      <c r="N21" s="47">
        <f t="shared" si="5"/>
        <v>13</v>
      </c>
      <c r="O21" s="60">
        <f t="shared" si="5"/>
        <v>20</v>
      </c>
      <c r="P21" s="47">
        <f t="shared" si="5"/>
        <v>18</v>
      </c>
      <c r="Q21" s="47">
        <f t="shared" si="5"/>
        <v>33</v>
      </c>
      <c r="R21" s="47">
        <f t="shared" si="5"/>
        <v>34</v>
      </c>
      <c r="S21" s="47">
        <f t="shared" si="5"/>
        <v>32</v>
      </c>
      <c r="T21" s="47">
        <f t="shared" si="5"/>
        <v>28</v>
      </c>
      <c r="U21" s="47">
        <f t="shared" si="5"/>
        <v>44</v>
      </c>
      <c r="V21" s="47">
        <f t="shared" si="5"/>
        <v>45</v>
      </c>
      <c r="W21" s="47">
        <f t="shared" si="5"/>
        <v>40</v>
      </c>
      <c r="X21" s="47">
        <f t="shared" si="5"/>
        <v>38</v>
      </c>
      <c r="Y21" s="47">
        <f t="shared" si="5"/>
        <v>29</v>
      </c>
      <c r="Z21" s="47">
        <f t="shared" si="5"/>
        <v>29</v>
      </c>
      <c r="AA21" s="47">
        <f t="shared" si="5"/>
        <v>30</v>
      </c>
      <c r="AB21" s="47">
        <f t="shared" si="5"/>
        <v>29</v>
      </c>
      <c r="AC21" s="47">
        <f t="shared" si="5"/>
        <v>45</v>
      </c>
      <c r="AD21" s="47">
        <f t="shared" si="5"/>
        <v>46</v>
      </c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</row>
    <row r="22" spans="1:73" ht="15" customHeight="1">
      <c r="A22" s="11"/>
      <c r="B22" s="11"/>
      <c r="C22" s="323" t="s">
        <v>108</v>
      </c>
      <c r="D22" s="324"/>
      <c r="E22" s="39" t="s">
        <v>424</v>
      </c>
      <c r="F22" s="40" t="s">
        <v>420</v>
      </c>
      <c r="G22" s="59" t="s">
        <v>426</v>
      </c>
      <c r="H22" s="59" t="s">
        <v>427</v>
      </c>
      <c r="I22" s="59" t="s">
        <v>427</v>
      </c>
      <c r="J22" s="59" t="s">
        <v>419</v>
      </c>
      <c r="K22" s="59" t="s">
        <v>427</v>
      </c>
      <c r="L22" s="59" t="s">
        <v>420</v>
      </c>
      <c r="M22" s="59" t="s">
        <v>419</v>
      </c>
      <c r="N22" s="59" t="s">
        <v>419</v>
      </c>
      <c r="O22" s="59" t="s">
        <v>427</v>
      </c>
      <c r="P22" s="59" t="s">
        <v>389</v>
      </c>
      <c r="Q22" s="59" t="s">
        <v>428</v>
      </c>
      <c r="R22" s="59" t="s">
        <v>426</v>
      </c>
      <c r="S22" s="59" t="s">
        <v>419</v>
      </c>
      <c r="T22" s="59" t="s">
        <v>254</v>
      </c>
      <c r="U22" s="59" t="s">
        <v>254</v>
      </c>
      <c r="V22" s="59" t="s">
        <v>254</v>
      </c>
      <c r="W22" s="59" t="s">
        <v>403</v>
      </c>
      <c r="X22" s="59" t="s">
        <v>403</v>
      </c>
      <c r="Y22" s="59" t="s">
        <v>403</v>
      </c>
      <c r="Z22" s="59" t="s">
        <v>403</v>
      </c>
      <c r="AA22" s="59" t="s">
        <v>403</v>
      </c>
      <c r="AB22" s="59" t="s">
        <v>403</v>
      </c>
      <c r="AC22" s="59" t="s">
        <v>403</v>
      </c>
      <c r="AD22" s="59" t="s">
        <v>403</v>
      </c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</row>
    <row r="23" spans="1:73" ht="15" customHeight="1">
      <c r="A23" s="11"/>
      <c r="B23" s="11"/>
      <c r="C23" s="323" t="s">
        <v>109</v>
      </c>
      <c r="D23" s="324"/>
      <c r="E23" s="39">
        <f aca="true" t="shared" si="6" ref="E23:F26">SUM(G23,I23,K23,M23,O23,Q23,S23,U23,W23,Y23,AA23,AC23)</f>
        <v>99</v>
      </c>
      <c r="F23" s="40">
        <f t="shared" si="6"/>
        <v>96</v>
      </c>
      <c r="G23" s="59">
        <v>10</v>
      </c>
      <c r="H23" s="59">
        <v>8</v>
      </c>
      <c r="I23" s="59">
        <v>6</v>
      </c>
      <c r="J23" s="59">
        <v>6</v>
      </c>
      <c r="K23" s="59">
        <v>3</v>
      </c>
      <c r="L23" s="59">
        <v>3</v>
      </c>
      <c r="M23" s="59">
        <v>2</v>
      </c>
      <c r="N23" s="59">
        <v>2</v>
      </c>
      <c r="O23" s="59">
        <v>3</v>
      </c>
      <c r="P23" s="59">
        <v>3</v>
      </c>
      <c r="Q23" s="59">
        <v>4</v>
      </c>
      <c r="R23" s="59">
        <v>4</v>
      </c>
      <c r="S23" s="59">
        <v>8</v>
      </c>
      <c r="T23" s="59">
        <v>8</v>
      </c>
      <c r="U23" s="59">
        <v>14</v>
      </c>
      <c r="V23" s="59">
        <v>15</v>
      </c>
      <c r="W23" s="59">
        <v>15</v>
      </c>
      <c r="X23" s="59">
        <v>14</v>
      </c>
      <c r="Y23" s="59">
        <v>8</v>
      </c>
      <c r="Z23" s="59">
        <v>7</v>
      </c>
      <c r="AA23" s="59">
        <v>5</v>
      </c>
      <c r="AB23" s="59">
        <v>5</v>
      </c>
      <c r="AC23" s="59">
        <v>21</v>
      </c>
      <c r="AD23" s="59">
        <v>21</v>
      </c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</row>
    <row r="24" spans="1:73" ht="15" customHeight="1">
      <c r="A24" s="11"/>
      <c r="B24" s="11"/>
      <c r="C24" s="323" t="s">
        <v>110</v>
      </c>
      <c r="D24" s="324"/>
      <c r="E24" s="39">
        <f t="shared" si="6"/>
        <v>191</v>
      </c>
      <c r="F24" s="40">
        <f t="shared" si="6"/>
        <v>189</v>
      </c>
      <c r="G24" s="59">
        <v>17</v>
      </c>
      <c r="H24" s="59">
        <v>16</v>
      </c>
      <c r="I24" s="59">
        <v>12</v>
      </c>
      <c r="J24" s="59">
        <v>12</v>
      </c>
      <c r="K24" s="59">
        <v>10</v>
      </c>
      <c r="L24" s="59">
        <v>9</v>
      </c>
      <c r="M24" s="59">
        <v>8</v>
      </c>
      <c r="N24" s="59">
        <v>9</v>
      </c>
      <c r="O24" s="59">
        <v>12</v>
      </c>
      <c r="P24" s="59">
        <v>12</v>
      </c>
      <c r="Q24" s="59">
        <v>19</v>
      </c>
      <c r="R24" s="59">
        <v>19</v>
      </c>
      <c r="S24" s="59">
        <v>15</v>
      </c>
      <c r="T24" s="59">
        <v>14</v>
      </c>
      <c r="U24" s="59">
        <v>22</v>
      </c>
      <c r="V24" s="59">
        <v>22</v>
      </c>
      <c r="W24" s="59">
        <v>20</v>
      </c>
      <c r="X24" s="59">
        <v>19</v>
      </c>
      <c r="Y24" s="59">
        <v>17</v>
      </c>
      <c r="Z24" s="59">
        <v>18</v>
      </c>
      <c r="AA24" s="59">
        <v>20</v>
      </c>
      <c r="AB24" s="59">
        <v>20</v>
      </c>
      <c r="AC24" s="59">
        <v>19</v>
      </c>
      <c r="AD24" s="59">
        <v>19</v>
      </c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</row>
    <row r="25" spans="1:73" ht="15" customHeight="1">
      <c r="A25" s="11"/>
      <c r="B25" s="11"/>
      <c r="C25" s="323" t="s">
        <v>111</v>
      </c>
      <c r="D25" s="324"/>
      <c r="E25" s="39">
        <f t="shared" si="6"/>
        <v>27</v>
      </c>
      <c r="F25" s="40">
        <f t="shared" si="6"/>
        <v>28</v>
      </c>
      <c r="G25" s="59">
        <v>1</v>
      </c>
      <c r="H25" s="59">
        <v>1</v>
      </c>
      <c r="I25" s="59">
        <v>2</v>
      </c>
      <c r="J25" s="59">
        <v>2</v>
      </c>
      <c r="K25" s="59">
        <v>1</v>
      </c>
      <c r="L25" s="59">
        <v>1</v>
      </c>
      <c r="M25" s="59">
        <v>2</v>
      </c>
      <c r="N25" s="59">
        <v>2</v>
      </c>
      <c r="O25" s="59">
        <v>1</v>
      </c>
      <c r="P25" s="59">
        <v>1</v>
      </c>
      <c r="Q25" s="59">
        <v>4</v>
      </c>
      <c r="R25" s="59">
        <v>4</v>
      </c>
      <c r="S25" s="59">
        <v>4</v>
      </c>
      <c r="T25" s="59">
        <v>4</v>
      </c>
      <c r="U25" s="59">
        <v>3</v>
      </c>
      <c r="V25" s="59">
        <v>3</v>
      </c>
      <c r="W25" s="59">
        <v>2</v>
      </c>
      <c r="X25" s="59">
        <v>3</v>
      </c>
      <c r="Y25" s="59">
        <v>1</v>
      </c>
      <c r="Z25" s="59">
        <v>1</v>
      </c>
      <c r="AA25" s="59">
        <v>5</v>
      </c>
      <c r="AB25" s="59">
        <v>4</v>
      </c>
      <c r="AC25" s="59">
        <v>1</v>
      </c>
      <c r="AD25" s="59">
        <v>2</v>
      </c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</row>
    <row r="26" spans="1:73" ht="15" customHeight="1">
      <c r="A26" s="11"/>
      <c r="B26" s="11"/>
      <c r="C26" s="323" t="s">
        <v>64</v>
      </c>
      <c r="D26" s="324"/>
      <c r="E26" s="39">
        <f t="shared" si="6"/>
        <v>33</v>
      </c>
      <c r="F26" s="40">
        <f t="shared" si="6"/>
        <v>28</v>
      </c>
      <c r="G26" s="59">
        <v>2</v>
      </c>
      <c r="H26" s="59">
        <v>2</v>
      </c>
      <c r="I26" s="59">
        <v>1</v>
      </c>
      <c r="J26" s="59">
        <v>1</v>
      </c>
      <c r="K26" s="59" t="s">
        <v>403</v>
      </c>
      <c r="L26" s="59" t="s">
        <v>403</v>
      </c>
      <c r="M26" s="59" t="s">
        <v>403</v>
      </c>
      <c r="N26" s="59" t="s">
        <v>403</v>
      </c>
      <c r="O26" s="59">
        <v>4</v>
      </c>
      <c r="P26" s="59">
        <v>2</v>
      </c>
      <c r="Q26" s="59">
        <v>6</v>
      </c>
      <c r="R26" s="59">
        <v>7</v>
      </c>
      <c r="S26" s="59">
        <v>5</v>
      </c>
      <c r="T26" s="59">
        <v>2</v>
      </c>
      <c r="U26" s="59">
        <v>5</v>
      </c>
      <c r="V26" s="59">
        <v>5</v>
      </c>
      <c r="W26" s="59">
        <v>3</v>
      </c>
      <c r="X26" s="59">
        <v>2</v>
      </c>
      <c r="Y26" s="59">
        <v>3</v>
      </c>
      <c r="Z26" s="59">
        <v>3</v>
      </c>
      <c r="AA26" s="59" t="s">
        <v>403</v>
      </c>
      <c r="AB26" s="59" t="s">
        <v>403</v>
      </c>
      <c r="AC26" s="59">
        <v>4</v>
      </c>
      <c r="AD26" s="59">
        <v>4</v>
      </c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</row>
    <row r="27" spans="1:73" ht="15" customHeight="1">
      <c r="A27" s="11"/>
      <c r="B27" s="11"/>
      <c r="C27" s="11"/>
      <c r="D27" s="12"/>
      <c r="E27" s="39"/>
      <c r="F27" s="93"/>
      <c r="G27" s="59"/>
      <c r="H27" s="59"/>
      <c r="I27" s="59"/>
      <c r="J27" s="59"/>
      <c r="K27" s="59"/>
      <c r="L27" s="59"/>
      <c r="M27" s="59"/>
      <c r="N27" s="59"/>
      <c r="O27" s="92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</row>
    <row r="28" spans="1:73" s="17" customFormat="1" ht="15" customHeight="1">
      <c r="A28" s="341" t="s">
        <v>117</v>
      </c>
      <c r="B28" s="341"/>
      <c r="C28" s="265"/>
      <c r="D28" s="342"/>
      <c r="E28" s="94">
        <f>SUM(G28,I28,K28,M28,O28,Q28,S28,U28,W28,Y28,AA28,AC28)</f>
        <v>6829</v>
      </c>
      <c r="F28" s="47">
        <f>SUM(H28,J28,L28,N28,P28,R28,T28,V28,X28,Z28,AB28,AD28)</f>
        <v>3790</v>
      </c>
      <c r="G28" s="89">
        <v>489</v>
      </c>
      <c r="H28" s="89">
        <v>254</v>
      </c>
      <c r="I28" s="89">
        <v>469</v>
      </c>
      <c r="J28" s="89">
        <v>305</v>
      </c>
      <c r="K28" s="89">
        <v>575</v>
      </c>
      <c r="L28" s="89">
        <v>260</v>
      </c>
      <c r="M28" s="89">
        <v>511</v>
      </c>
      <c r="N28" s="89">
        <v>252</v>
      </c>
      <c r="O28" s="60">
        <v>714</v>
      </c>
      <c r="P28" s="89">
        <v>483</v>
      </c>
      <c r="Q28" s="89">
        <v>498</v>
      </c>
      <c r="R28" s="89">
        <v>202</v>
      </c>
      <c r="S28" s="89">
        <v>560</v>
      </c>
      <c r="T28" s="89">
        <v>288</v>
      </c>
      <c r="U28" s="89">
        <v>548</v>
      </c>
      <c r="V28" s="89">
        <v>323</v>
      </c>
      <c r="W28" s="89">
        <v>556</v>
      </c>
      <c r="X28" s="89">
        <v>310</v>
      </c>
      <c r="Y28" s="89">
        <v>589</v>
      </c>
      <c r="Z28" s="89">
        <v>269</v>
      </c>
      <c r="AA28" s="89">
        <v>631</v>
      </c>
      <c r="AB28" s="89">
        <v>487</v>
      </c>
      <c r="AC28" s="89">
        <v>689</v>
      </c>
      <c r="AD28" s="89">
        <v>357</v>
      </c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</row>
    <row r="29" spans="1:73" ht="15" customHeight="1">
      <c r="A29" s="11"/>
      <c r="B29" s="11"/>
      <c r="C29" s="11"/>
      <c r="D29" s="12"/>
      <c r="E29" s="39"/>
      <c r="F29" s="90"/>
      <c r="G29" s="59"/>
      <c r="H29" s="59"/>
      <c r="I29" s="59"/>
      <c r="J29" s="59"/>
      <c r="K29" s="59"/>
      <c r="L29" s="59"/>
      <c r="M29" s="59"/>
      <c r="N29" s="59"/>
      <c r="O29" s="92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</row>
    <row r="30" spans="1:73" s="17" customFormat="1" ht="15" customHeight="1">
      <c r="A30" s="341" t="s">
        <v>112</v>
      </c>
      <c r="B30" s="341"/>
      <c r="C30" s="265"/>
      <c r="D30" s="342"/>
      <c r="E30" s="94">
        <f aca="true" t="shared" si="7" ref="E30:F33">SUM(G30,I30,K30,M30,O30,Q30,S30,U30,W30,Y30,AA30,AC30)</f>
        <v>656</v>
      </c>
      <c r="F30" s="47">
        <f t="shared" si="7"/>
        <v>968</v>
      </c>
      <c r="G30" s="89">
        <f>SUM(G31:G35)</f>
        <v>26</v>
      </c>
      <c r="H30" s="89">
        <f>SUM(H31:H35)</f>
        <v>28</v>
      </c>
      <c r="I30" s="89">
        <f aca="true" t="shared" si="8" ref="I30:AD30">SUM(I31:I35)</f>
        <v>30</v>
      </c>
      <c r="J30" s="89">
        <f t="shared" si="8"/>
        <v>32</v>
      </c>
      <c r="K30" s="89">
        <f t="shared" si="8"/>
        <v>75</v>
      </c>
      <c r="L30" s="89">
        <f t="shared" si="8"/>
        <v>128</v>
      </c>
      <c r="M30" s="89">
        <f t="shared" si="8"/>
        <v>116</v>
      </c>
      <c r="N30" s="89">
        <f t="shared" si="8"/>
        <v>113</v>
      </c>
      <c r="O30" s="60">
        <f t="shared" si="8"/>
        <v>28</v>
      </c>
      <c r="P30" s="89">
        <f t="shared" si="8"/>
        <v>70</v>
      </c>
      <c r="Q30" s="89">
        <f t="shared" si="8"/>
        <v>44</v>
      </c>
      <c r="R30" s="89">
        <f t="shared" si="8"/>
        <v>259</v>
      </c>
      <c r="S30" s="89">
        <f t="shared" si="8"/>
        <v>78</v>
      </c>
      <c r="T30" s="89">
        <f t="shared" si="8"/>
        <v>74</v>
      </c>
      <c r="U30" s="89">
        <f t="shared" si="8"/>
        <v>86</v>
      </c>
      <c r="V30" s="89">
        <f t="shared" si="8"/>
        <v>79</v>
      </c>
      <c r="W30" s="89">
        <f t="shared" si="8"/>
        <v>55</v>
      </c>
      <c r="X30" s="89">
        <f t="shared" si="8"/>
        <v>70</v>
      </c>
      <c r="Y30" s="89">
        <f t="shared" si="8"/>
        <v>31</v>
      </c>
      <c r="Z30" s="89">
        <f t="shared" si="8"/>
        <v>36</v>
      </c>
      <c r="AA30" s="89">
        <f t="shared" si="8"/>
        <v>39</v>
      </c>
      <c r="AB30" s="89">
        <f t="shared" si="8"/>
        <v>35</v>
      </c>
      <c r="AC30" s="89">
        <f t="shared" si="8"/>
        <v>48</v>
      </c>
      <c r="AD30" s="89">
        <f t="shared" si="8"/>
        <v>44</v>
      </c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</row>
    <row r="31" spans="1:73" ht="15" customHeight="1">
      <c r="A31" s="11"/>
      <c r="B31" s="11"/>
      <c r="C31" s="323" t="s">
        <v>62</v>
      </c>
      <c r="D31" s="324"/>
      <c r="E31" s="39">
        <f t="shared" si="7"/>
        <v>534</v>
      </c>
      <c r="F31" s="40">
        <f t="shared" si="7"/>
        <v>846</v>
      </c>
      <c r="G31" s="59">
        <v>17</v>
      </c>
      <c r="H31" s="59">
        <v>19</v>
      </c>
      <c r="I31" s="59">
        <v>20</v>
      </c>
      <c r="J31" s="59">
        <v>22</v>
      </c>
      <c r="K31" s="59">
        <v>61</v>
      </c>
      <c r="L31" s="59">
        <v>113</v>
      </c>
      <c r="M31" s="59">
        <v>98</v>
      </c>
      <c r="N31" s="59">
        <v>96</v>
      </c>
      <c r="O31" s="59">
        <v>17</v>
      </c>
      <c r="P31" s="59">
        <v>60</v>
      </c>
      <c r="Q31" s="59">
        <v>33</v>
      </c>
      <c r="R31" s="59">
        <v>249</v>
      </c>
      <c r="S31" s="59">
        <v>66</v>
      </c>
      <c r="T31" s="59">
        <v>62</v>
      </c>
      <c r="U31" s="59">
        <v>74</v>
      </c>
      <c r="V31" s="59">
        <v>68</v>
      </c>
      <c r="W31" s="59">
        <v>53</v>
      </c>
      <c r="X31" s="59">
        <v>68</v>
      </c>
      <c r="Y31" s="59">
        <v>24</v>
      </c>
      <c r="Z31" s="59">
        <v>26</v>
      </c>
      <c r="AA31" s="59">
        <v>29</v>
      </c>
      <c r="AB31" s="59">
        <v>25</v>
      </c>
      <c r="AC31" s="59">
        <v>42</v>
      </c>
      <c r="AD31" s="59">
        <v>38</v>
      </c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</row>
    <row r="32" spans="1:73" ht="15" customHeight="1">
      <c r="A32" s="11"/>
      <c r="B32" s="11"/>
      <c r="C32" s="323" t="s">
        <v>66</v>
      </c>
      <c r="D32" s="324"/>
      <c r="E32" s="39">
        <f t="shared" si="7"/>
        <v>57</v>
      </c>
      <c r="F32" s="40">
        <f t="shared" si="7"/>
        <v>57</v>
      </c>
      <c r="G32" s="59">
        <v>3</v>
      </c>
      <c r="H32" s="59">
        <v>3</v>
      </c>
      <c r="I32" s="59">
        <v>3</v>
      </c>
      <c r="J32" s="59">
        <v>3</v>
      </c>
      <c r="K32" s="59">
        <v>4</v>
      </c>
      <c r="L32" s="59">
        <v>5</v>
      </c>
      <c r="M32" s="59">
        <v>4</v>
      </c>
      <c r="N32" s="59">
        <v>3</v>
      </c>
      <c r="O32" s="59">
        <v>4</v>
      </c>
      <c r="P32" s="59">
        <v>4</v>
      </c>
      <c r="Q32" s="59">
        <v>8</v>
      </c>
      <c r="R32" s="59">
        <v>9</v>
      </c>
      <c r="S32" s="59">
        <v>9</v>
      </c>
      <c r="T32" s="59">
        <v>9</v>
      </c>
      <c r="U32" s="59">
        <v>8</v>
      </c>
      <c r="V32" s="59">
        <v>7</v>
      </c>
      <c r="W32" s="59">
        <v>2</v>
      </c>
      <c r="X32" s="59">
        <v>2</v>
      </c>
      <c r="Y32" s="59">
        <v>2</v>
      </c>
      <c r="Z32" s="59">
        <v>2</v>
      </c>
      <c r="AA32" s="59">
        <v>7</v>
      </c>
      <c r="AB32" s="59">
        <v>7</v>
      </c>
      <c r="AC32" s="59">
        <v>3</v>
      </c>
      <c r="AD32" s="59">
        <v>3</v>
      </c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</row>
    <row r="33" spans="1:73" ht="15" customHeight="1">
      <c r="A33" s="11"/>
      <c r="B33" s="11"/>
      <c r="C33" s="323" t="s">
        <v>113</v>
      </c>
      <c r="D33" s="324"/>
      <c r="E33" s="39">
        <f t="shared" si="7"/>
        <v>60</v>
      </c>
      <c r="F33" s="40">
        <f>SUM(H33,J33,L33,N33,P33,R33,T33,V33,X33,Z33,AB33,AD33)</f>
        <v>60</v>
      </c>
      <c r="G33" s="59">
        <v>5</v>
      </c>
      <c r="H33" s="59">
        <v>5</v>
      </c>
      <c r="I33" s="59">
        <v>7</v>
      </c>
      <c r="J33" s="59">
        <v>7</v>
      </c>
      <c r="K33" s="59">
        <v>10</v>
      </c>
      <c r="L33" s="59">
        <v>10</v>
      </c>
      <c r="M33" s="59">
        <v>13</v>
      </c>
      <c r="N33" s="59">
        <v>13</v>
      </c>
      <c r="O33" s="59">
        <v>7</v>
      </c>
      <c r="P33" s="59">
        <v>6</v>
      </c>
      <c r="Q33" s="59">
        <v>3</v>
      </c>
      <c r="R33" s="59">
        <v>1</v>
      </c>
      <c r="S33" s="59">
        <v>3</v>
      </c>
      <c r="T33" s="59">
        <v>3</v>
      </c>
      <c r="U33" s="59">
        <v>1</v>
      </c>
      <c r="V33" s="59">
        <v>1</v>
      </c>
      <c r="W33" s="59" t="s">
        <v>403</v>
      </c>
      <c r="X33" s="59" t="s">
        <v>403</v>
      </c>
      <c r="Y33" s="59">
        <v>5</v>
      </c>
      <c r="Z33" s="59">
        <v>8</v>
      </c>
      <c r="AA33" s="59">
        <v>3</v>
      </c>
      <c r="AB33" s="59">
        <v>3</v>
      </c>
      <c r="AC33" s="59">
        <v>3</v>
      </c>
      <c r="AD33" s="59">
        <v>3</v>
      </c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</row>
    <row r="34" spans="1:73" ht="15" customHeight="1">
      <c r="A34" s="11"/>
      <c r="B34" s="11"/>
      <c r="C34" s="323" t="s">
        <v>118</v>
      </c>
      <c r="D34" s="324"/>
      <c r="E34" s="39">
        <f>SUM(G34,I34,K34,M34,O34,Q34,S34,U34,W34,Y34,AA34,AC34)</f>
        <v>4</v>
      </c>
      <c r="F34" s="40">
        <f>SUM(H34,J34,L34,N34,P34,R34,T34,V34,X34,Z34,AB34,AD34)</f>
        <v>4</v>
      </c>
      <c r="G34" s="59">
        <v>1</v>
      </c>
      <c r="H34" s="59">
        <v>1</v>
      </c>
      <c r="I34" s="59" t="s">
        <v>403</v>
      </c>
      <c r="J34" s="59" t="s">
        <v>403</v>
      </c>
      <c r="K34" s="59" t="s">
        <v>403</v>
      </c>
      <c r="L34" s="59" t="s">
        <v>403</v>
      </c>
      <c r="M34" s="59" t="s">
        <v>403</v>
      </c>
      <c r="N34" s="59" t="s">
        <v>403</v>
      </c>
      <c r="O34" s="59" t="s">
        <v>403</v>
      </c>
      <c r="P34" s="59" t="s">
        <v>403</v>
      </c>
      <c r="Q34" s="59" t="s">
        <v>403</v>
      </c>
      <c r="R34" s="59" t="s">
        <v>403</v>
      </c>
      <c r="S34" s="59" t="s">
        <v>403</v>
      </c>
      <c r="T34" s="59" t="s">
        <v>403</v>
      </c>
      <c r="U34" s="59">
        <v>3</v>
      </c>
      <c r="V34" s="59">
        <v>3</v>
      </c>
      <c r="W34" s="59" t="s">
        <v>403</v>
      </c>
      <c r="X34" s="59" t="s">
        <v>403</v>
      </c>
      <c r="Y34" s="59" t="s">
        <v>403</v>
      </c>
      <c r="Z34" s="59" t="s">
        <v>403</v>
      </c>
      <c r="AA34" s="59" t="s">
        <v>403</v>
      </c>
      <c r="AB34" s="59" t="s">
        <v>403</v>
      </c>
      <c r="AC34" s="91" t="s">
        <v>403</v>
      </c>
      <c r="AD34" s="91" t="s">
        <v>403</v>
      </c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</row>
    <row r="35" spans="1:73" ht="15" customHeight="1">
      <c r="A35" s="11"/>
      <c r="B35" s="11"/>
      <c r="C35" s="323" t="s">
        <v>114</v>
      </c>
      <c r="D35" s="324"/>
      <c r="E35" s="39">
        <f>SUM(G35,I35,K35,M35,O35,Q35,S35,U35,W35,Y35,AA35,AC35)</f>
        <v>1</v>
      </c>
      <c r="F35" s="40">
        <f>SUM(H35,J35,L35,N35,P35,R35,T35,V35,X35,Z35,AB35,AD35)</f>
        <v>1</v>
      </c>
      <c r="G35" s="59" t="s">
        <v>403</v>
      </c>
      <c r="H35" s="59" t="s">
        <v>403</v>
      </c>
      <c r="I35" s="59" t="s">
        <v>403</v>
      </c>
      <c r="J35" s="59" t="s">
        <v>403</v>
      </c>
      <c r="K35" s="59" t="s">
        <v>403</v>
      </c>
      <c r="L35" s="59" t="s">
        <v>403</v>
      </c>
      <c r="M35" s="59">
        <v>1</v>
      </c>
      <c r="N35" s="59">
        <v>1</v>
      </c>
      <c r="O35" s="59" t="s">
        <v>403</v>
      </c>
      <c r="P35" s="59" t="s">
        <v>403</v>
      </c>
      <c r="Q35" s="59" t="s">
        <v>403</v>
      </c>
      <c r="R35" s="59" t="s">
        <v>403</v>
      </c>
      <c r="S35" s="59" t="s">
        <v>403</v>
      </c>
      <c r="T35" s="59" t="s">
        <v>403</v>
      </c>
      <c r="U35" s="59" t="s">
        <v>403</v>
      </c>
      <c r="V35" s="59" t="s">
        <v>403</v>
      </c>
      <c r="W35" s="59" t="s">
        <v>403</v>
      </c>
      <c r="X35" s="59" t="s">
        <v>403</v>
      </c>
      <c r="Y35" s="59" t="s">
        <v>403</v>
      </c>
      <c r="Z35" s="59" t="s">
        <v>403</v>
      </c>
      <c r="AA35" s="59" t="s">
        <v>403</v>
      </c>
      <c r="AB35" s="59" t="s">
        <v>403</v>
      </c>
      <c r="AC35" s="59" t="s">
        <v>403</v>
      </c>
      <c r="AD35" s="59" t="s">
        <v>403</v>
      </c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</row>
    <row r="36" spans="1:73" ht="15" customHeight="1">
      <c r="A36" s="11"/>
      <c r="B36" s="11"/>
      <c r="C36" s="11"/>
      <c r="D36" s="12"/>
      <c r="E36" s="39"/>
      <c r="F36" s="40"/>
      <c r="G36" s="59"/>
      <c r="H36" s="59"/>
      <c r="I36" s="59"/>
      <c r="J36" s="59"/>
      <c r="K36" s="59"/>
      <c r="L36" s="59"/>
      <c r="M36" s="59"/>
      <c r="N36" s="59"/>
      <c r="O36" s="92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</row>
    <row r="37" spans="1:73" s="17" customFormat="1" ht="15" customHeight="1">
      <c r="A37" s="341" t="s">
        <v>115</v>
      </c>
      <c r="B37" s="341"/>
      <c r="C37" s="265"/>
      <c r="D37" s="342"/>
      <c r="E37" s="94">
        <f aca="true" t="shared" si="9" ref="E37:F39">SUM(G37,I37,K37,M37,O37,Q37,S37,U37,W37,Y37,AA37,AC37)</f>
        <v>76</v>
      </c>
      <c r="F37" s="47">
        <f t="shared" si="9"/>
        <v>74</v>
      </c>
      <c r="G37" s="47" t="s">
        <v>394</v>
      </c>
      <c r="H37" s="47" t="s">
        <v>394</v>
      </c>
      <c r="I37" s="47">
        <f aca="true" t="shared" si="10" ref="I37:AD37">SUM(I38:I39)</f>
        <v>3</v>
      </c>
      <c r="J37" s="47">
        <f t="shared" si="10"/>
        <v>3</v>
      </c>
      <c r="K37" s="47">
        <f t="shared" si="10"/>
        <v>18</v>
      </c>
      <c r="L37" s="47">
        <f t="shared" si="10"/>
        <v>18</v>
      </c>
      <c r="M37" s="47">
        <f t="shared" si="10"/>
        <v>4</v>
      </c>
      <c r="N37" s="47">
        <f t="shared" si="10"/>
        <v>4</v>
      </c>
      <c r="O37" s="60">
        <f t="shared" si="10"/>
        <v>11</v>
      </c>
      <c r="P37" s="47">
        <f t="shared" si="10"/>
        <v>11</v>
      </c>
      <c r="Q37" s="47">
        <f t="shared" si="10"/>
        <v>4</v>
      </c>
      <c r="R37" s="47">
        <f t="shared" si="10"/>
        <v>4</v>
      </c>
      <c r="S37" s="47">
        <f t="shared" si="10"/>
        <v>14</v>
      </c>
      <c r="T37" s="47">
        <f t="shared" si="10"/>
        <v>14</v>
      </c>
      <c r="U37" s="47">
        <f t="shared" si="10"/>
        <v>8</v>
      </c>
      <c r="V37" s="47">
        <f t="shared" si="10"/>
        <v>7</v>
      </c>
      <c r="W37" s="47">
        <f t="shared" si="10"/>
        <v>6</v>
      </c>
      <c r="X37" s="47">
        <f t="shared" si="10"/>
        <v>6</v>
      </c>
      <c r="Y37" s="47">
        <f t="shared" si="10"/>
        <v>3</v>
      </c>
      <c r="Z37" s="47">
        <f t="shared" si="10"/>
        <v>3</v>
      </c>
      <c r="AA37" s="47">
        <f t="shared" si="10"/>
        <v>2</v>
      </c>
      <c r="AB37" s="47">
        <f t="shared" si="10"/>
        <v>2</v>
      </c>
      <c r="AC37" s="47">
        <f t="shared" si="10"/>
        <v>3</v>
      </c>
      <c r="AD37" s="47">
        <f t="shared" si="10"/>
        <v>2</v>
      </c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</row>
    <row r="38" spans="1:73" ht="15" customHeight="1">
      <c r="A38" s="11"/>
      <c r="B38" s="11"/>
      <c r="C38" s="323" t="s">
        <v>87</v>
      </c>
      <c r="D38" s="324"/>
      <c r="E38" s="39">
        <f t="shared" si="9"/>
        <v>6</v>
      </c>
      <c r="F38" s="40">
        <f t="shared" si="9"/>
        <v>5</v>
      </c>
      <c r="G38" s="59" t="s">
        <v>403</v>
      </c>
      <c r="H38" s="59" t="s">
        <v>403</v>
      </c>
      <c r="I38" s="59">
        <v>2</v>
      </c>
      <c r="J38" s="59">
        <v>2</v>
      </c>
      <c r="K38" s="59">
        <v>1</v>
      </c>
      <c r="L38" s="59">
        <v>1</v>
      </c>
      <c r="M38" s="59" t="s">
        <v>403</v>
      </c>
      <c r="N38" s="59" t="s">
        <v>403</v>
      </c>
      <c r="O38" s="59">
        <v>2</v>
      </c>
      <c r="P38" s="59">
        <v>2</v>
      </c>
      <c r="Q38" s="59" t="s">
        <v>403</v>
      </c>
      <c r="R38" s="59" t="s">
        <v>403</v>
      </c>
      <c r="S38" s="59" t="s">
        <v>403</v>
      </c>
      <c r="T38" s="59" t="s">
        <v>403</v>
      </c>
      <c r="U38" s="59" t="s">
        <v>403</v>
      </c>
      <c r="V38" s="59" t="s">
        <v>403</v>
      </c>
      <c r="W38" s="59" t="s">
        <v>403</v>
      </c>
      <c r="X38" s="59" t="s">
        <v>403</v>
      </c>
      <c r="Y38" s="59" t="s">
        <v>403</v>
      </c>
      <c r="Z38" s="59" t="s">
        <v>403</v>
      </c>
      <c r="AA38" s="59" t="s">
        <v>403</v>
      </c>
      <c r="AB38" s="59" t="s">
        <v>403</v>
      </c>
      <c r="AC38" s="59">
        <v>1</v>
      </c>
      <c r="AD38" s="59" t="s">
        <v>403</v>
      </c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</row>
    <row r="39" spans="1:73" ht="15" customHeight="1">
      <c r="A39" s="11"/>
      <c r="B39" s="11"/>
      <c r="C39" s="323" t="s">
        <v>119</v>
      </c>
      <c r="D39" s="324"/>
      <c r="E39" s="39">
        <f t="shared" si="9"/>
        <v>70</v>
      </c>
      <c r="F39" s="40">
        <f t="shared" si="9"/>
        <v>69</v>
      </c>
      <c r="G39" s="59" t="s">
        <v>403</v>
      </c>
      <c r="H39" s="59" t="s">
        <v>403</v>
      </c>
      <c r="I39" s="59">
        <v>1</v>
      </c>
      <c r="J39" s="59">
        <v>1</v>
      </c>
      <c r="K39" s="59">
        <v>17</v>
      </c>
      <c r="L39" s="59">
        <v>17</v>
      </c>
      <c r="M39" s="59">
        <v>4</v>
      </c>
      <c r="N39" s="59">
        <v>4</v>
      </c>
      <c r="O39" s="59">
        <v>9</v>
      </c>
      <c r="P39" s="59">
        <v>9</v>
      </c>
      <c r="Q39" s="59">
        <v>4</v>
      </c>
      <c r="R39" s="59">
        <v>4</v>
      </c>
      <c r="S39" s="59">
        <v>14</v>
      </c>
      <c r="T39" s="59">
        <v>14</v>
      </c>
      <c r="U39" s="59">
        <v>8</v>
      </c>
      <c r="V39" s="59">
        <v>7</v>
      </c>
      <c r="W39" s="59">
        <v>6</v>
      </c>
      <c r="X39" s="59">
        <v>6</v>
      </c>
      <c r="Y39" s="59">
        <v>3</v>
      </c>
      <c r="Z39" s="59">
        <v>3</v>
      </c>
      <c r="AA39" s="59">
        <v>2</v>
      </c>
      <c r="AB39" s="59">
        <v>2</v>
      </c>
      <c r="AC39" s="59">
        <v>2</v>
      </c>
      <c r="AD39" s="59">
        <v>2</v>
      </c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</row>
    <row r="40" spans="1:73" ht="15" customHeight="1">
      <c r="A40" s="11"/>
      <c r="B40" s="11"/>
      <c r="C40" s="11"/>
      <c r="D40" s="12"/>
      <c r="E40" s="39"/>
      <c r="F40" s="40"/>
      <c r="G40" s="59"/>
      <c r="H40" s="59"/>
      <c r="I40" s="59"/>
      <c r="J40" s="59"/>
      <c r="K40" s="59"/>
      <c r="L40" s="59"/>
      <c r="M40" s="59"/>
      <c r="N40" s="59"/>
      <c r="O40" s="92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</row>
    <row r="41" spans="1:73" ht="15" customHeight="1">
      <c r="A41" s="338" t="s">
        <v>116</v>
      </c>
      <c r="B41" s="338"/>
      <c r="C41" s="339"/>
      <c r="D41" s="340"/>
      <c r="E41" s="95">
        <f>SUM(G41,I41,K41,M41,O41,Q41,S41,U41,W41,Y41,AA41,AC41)</f>
        <v>140</v>
      </c>
      <c r="F41" s="47">
        <f>SUM(H41,J41,L41,N41,P41,R41,T41,V41,X41,Z41,AB41,AD41)</f>
        <v>142</v>
      </c>
      <c r="G41" s="47">
        <f aca="true" t="shared" si="11" ref="G41:AD41">SUM(G42:G66)</f>
        <v>14</v>
      </c>
      <c r="H41" s="47">
        <f t="shared" si="11"/>
        <v>10</v>
      </c>
      <c r="I41" s="47">
        <f t="shared" si="11"/>
        <v>14</v>
      </c>
      <c r="J41" s="47">
        <f t="shared" si="11"/>
        <v>16</v>
      </c>
      <c r="K41" s="47">
        <f t="shared" si="11"/>
        <v>12</v>
      </c>
      <c r="L41" s="47">
        <f t="shared" si="11"/>
        <v>12</v>
      </c>
      <c r="M41" s="47">
        <f t="shared" si="11"/>
        <v>9</v>
      </c>
      <c r="N41" s="47">
        <f t="shared" si="11"/>
        <v>10</v>
      </c>
      <c r="O41" s="47">
        <f t="shared" si="11"/>
        <v>8</v>
      </c>
      <c r="P41" s="47">
        <f t="shared" si="11"/>
        <v>8</v>
      </c>
      <c r="Q41" s="47">
        <f t="shared" si="11"/>
        <v>13</v>
      </c>
      <c r="R41" s="47">
        <f t="shared" si="11"/>
        <v>13</v>
      </c>
      <c r="S41" s="47">
        <f t="shared" si="11"/>
        <v>9</v>
      </c>
      <c r="T41" s="47">
        <f t="shared" si="11"/>
        <v>9</v>
      </c>
      <c r="U41" s="47">
        <f t="shared" si="11"/>
        <v>15</v>
      </c>
      <c r="V41" s="47">
        <f t="shared" si="11"/>
        <v>15</v>
      </c>
      <c r="W41" s="47">
        <f t="shared" si="11"/>
        <v>7</v>
      </c>
      <c r="X41" s="47">
        <f t="shared" si="11"/>
        <v>7</v>
      </c>
      <c r="Y41" s="47">
        <f t="shared" si="11"/>
        <v>9</v>
      </c>
      <c r="Z41" s="47">
        <f t="shared" si="11"/>
        <v>9</v>
      </c>
      <c r="AA41" s="47">
        <f t="shared" si="11"/>
        <v>13</v>
      </c>
      <c r="AB41" s="47">
        <f t="shared" si="11"/>
        <v>14</v>
      </c>
      <c r="AC41" s="47">
        <f t="shared" si="11"/>
        <v>17</v>
      </c>
      <c r="AD41" s="47">
        <f t="shared" si="11"/>
        <v>19</v>
      </c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</row>
    <row r="42" spans="1:73" ht="15" customHeight="1">
      <c r="A42" s="13"/>
      <c r="B42" s="13"/>
      <c r="C42" s="323" t="s">
        <v>120</v>
      </c>
      <c r="D42" s="324"/>
      <c r="E42" s="39" t="s">
        <v>403</v>
      </c>
      <c r="F42" s="40" t="s">
        <v>403</v>
      </c>
      <c r="G42" s="59" t="s">
        <v>403</v>
      </c>
      <c r="H42" s="59" t="s">
        <v>403</v>
      </c>
      <c r="I42" s="59" t="s">
        <v>403</v>
      </c>
      <c r="J42" s="59" t="s">
        <v>403</v>
      </c>
      <c r="K42" s="59" t="s">
        <v>403</v>
      </c>
      <c r="L42" s="59" t="s">
        <v>403</v>
      </c>
      <c r="M42" s="59" t="s">
        <v>403</v>
      </c>
      <c r="N42" s="59" t="s">
        <v>403</v>
      </c>
      <c r="O42" s="59" t="s">
        <v>403</v>
      </c>
      <c r="P42" s="59" t="s">
        <v>403</v>
      </c>
      <c r="Q42" s="59" t="s">
        <v>403</v>
      </c>
      <c r="R42" s="59" t="s">
        <v>403</v>
      </c>
      <c r="S42" s="59" t="s">
        <v>403</v>
      </c>
      <c r="T42" s="59" t="s">
        <v>403</v>
      </c>
      <c r="U42" s="59" t="s">
        <v>403</v>
      </c>
      <c r="V42" s="59" t="s">
        <v>403</v>
      </c>
      <c r="W42" s="59" t="s">
        <v>403</v>
      </c>
      <c r="X42" s="59" t="s">
        <v>403</v>
      </c>
      <c r="Y42" s="59" t="s">
        <v>403</v>
      </c>
      <c r="Z42" s="59" t="s">
        <v>403</v>
      </c>
      <c r="AA42" s="59" t="s">
        <v>403</v>
      </c>
      <c r="AB42" s="59" t="s">
        <v>403</v>
      </c>
      <c r="AC42" s="59" t="s">
        <v>403</v>
      </c>
      <c r="AD42" s="59" t="s">
        <v>403</v>
      </c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</row>
    <row r="43" spans="1:73" ht="15" customHeight="1">
      <c r="A43" s="29"/>
      <c r="B43" s="11"/>
      <c r="C43" s="323" t="s">
        <v>121</v>
      </c>
      <c r="D43" s="324"/>
      <c r="E43" s="39" t="s">
        <v>403</v>
      </c>
      <c r="F43" s="40" t="s">
        <v>403</v>
      </c>
      <c r="G43" s="59" t="s">
        <v>403</v>
      </c>
      <c r="H43" s="59" t="s">
        <v>403</v>
      </c>
      <c r="I43" s="59" t="s">
        <v>403</v>
      </c>
      <c r="J43" s="59" t="s">
        <v>403</v>
      </c>
      <c r="K43" s="59" t="s">
        <v>403</v>
      </c>
      <c r="L43" s="59" t="s">
        <v>403</v>
      </c>
      <c r="M43" s="59" t="s">
        <v>403</v>
      </c>
      <c r="N43" s="59" t="s">
        <v>403</v>
      </c>
      <c r="O43" s="59" t="s">
        <v>403</v>
      </c>
      <c r="P43" s="59" t="s">
        <v>403</v>
      </c>
      <c r="Q43" s="59" t="s">
        <v>403</v>
      </c>
      <c r="R43" s="59" t="s">
        <v>403</v>
      </c>
      <c r="S43" s="59" t="s">
        <v>403</v>
      </c>
      <c r="T43" s="59" t="s">
        <v>403</v>
      </c>
      <c r="U43" s="59" t="s">
        <v>403</v>
      </c>
      <c r="V43" s="59" t="s">
        <v>403</v>
      </c>
      <c r="W43" s="59" t="s">
        <v>403</v>
      </c>
      <c r="X43" s="59" t="s">
        <v>403</v>
      </c>
      <c r="Y43" s="59" t="s">
        <v>403</v>
      </c>
      <c r="Z43" s="59" t="s">
        <v>403</v>
      </c>
      <c r="AA43" s="59" t="s">
        <v>403</v>
      </c>
      <c r="AB43" s="59" t="s">
        <v>403</v>
      </c>
      <c r="AC43" s="59" t="s">
        <v>403</v>
      </c>
      <c r="AD43" s="59" t="s">
        <v>403</v>
      </c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</row>
    <row r="44" spans="1:73" ht="15" customHeight="1">
      <c r="A44" s="29"/>
      <c r="B44" s="29"/>
      <c r="C44" s="323" t="s">
        <v>246</v>
      </c>
      <c r="D44" s="324"/>
      <c r="E44" s="39">
        <f aca="true" t="shared" si="12" ref="E44:F50">SUM(G44,I44,K44,M44,O44,Q44,S44,U44,W44,Y44,AA44,AC44)</f>
        <v>8</v>
      </c>
      <c r="F44" s="40">
        <f t="shared" si="12"/>
        <v>8</v>
      </c>
      <c r="G44" s="59">
        <v>2</v>
      </c>
      <c r="H44" s="59">
        <v>2</v>
      </c>
      <c r="I44" s="59" t="s">
        <v>403</v>
      </c>
      <c r="J44" s="59" t="s">
        <v>403</v>
      </c>
      <c r="K44" s="59" t="s">
        <v>403</v>
      </c>
      <c r="L44" s="59" t="s">
        <v>403</v>
      </c>
      <c r="M44" s="59">
        <v>1</v>
      </c>
      <c r="N44" s="59">
        <v>1</v>
      </c>
      <c r="O44" s="59" t="s">
        <v>403</v>
      </c>
      <c r="P44" s="59" t="s">
        <v>403</v>
      </c>
      <c r="Q44" s="59">
        <v>2</v>
      </c>
      <c r="R44" s="59">
        <v>2</v>
      </c>
      <c r="S44" s="59" t="s">
        <v>403</v>
      </c>
      <c r="T44" s="59" t="s">
        <v>403</v>
      </c>
      <c r="U44" s="59">
        <v>1</v>
      </c>
      <c r="V44" s="59">
        <v>1</v>
      </c>
      <c r="W44" s="59" t="s">
        <v>403</v>
      </c>
      <c r="X44" s="59" t="s">
        <v>403</v>
      </c>
      <c r="Y44" s="59" t="s">
        <v>403</v>
      </c>
      <c r="Z44" s="59" t="s">
        <v>403</v>
      </c>
      <c r="AA44" s="59">
        <v>1</v>
      </c>
      <c r="AB44" s="59">
        <v>1</v>
      </c>
      <c r="AC44" s="59">
        <v>1</v>
      </c>
      <c r="AD44" s="59">
        <v>1</v>
      </c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</row>
    <row r="45" spans="1:73" ht="15" customHeight="1">
      <c r="A45" s="29"/>
      <c r="B45" s="29"/>
      <c r="C45" s="323" t="s">
        <v>122</v>
      </c>
      <c r="D45" s="324"/>
      <c r="E45" s="39">
        <f t="shared" si="12"/>
        <v>12</v>
      </c>
      <c r="F45" s="40">
        <f t="shared" si="12"/>
        <v>13</v>
      </c>
      <c r="G45" s="59">
        <v>1</v>
      </c>
      <c r="H45" s="59">
        <v>1</v>
      </c>
      <c r="I45" s="59">
        <v>3</v>
      </c>
      <c r="J45" s="59">
        <v>3</v>
      </c>
      <c r="K45" s="59" t="s">
        <v>403</v>
      </c>
      <c r="L45" s="59">
        <v>1</v>
      </c>
      <c r="M45" s="59">
        <v>2</v>
      </c>
      <c r="N45" s="59">
        <v>2</v>
      </c>
      <c r="O45" s="59" t="s">
        <v>403</v>
      </c>
      <c r="P45" s="59" t="s">
        <v>403</v>
      </c>
      <c r="Q45" s="59">
        <v>1</v>
      </c>
      <c r="R45" s="59">
        <v>1</v>
      </c>
      <c r="S45" s="59" t="s">
        <v>403</v>
      </c>
      <c r="T45" s="59" t="s">
        <v>403</v>
      </c>
      <c r="U45" s="59">
        <v>3</v>
      </c>
      <c r="V45" s="59">
        <v>3</v>
      </c>
      <c r="W45" s="59" t="s">
        <v>403</v>
      </c>
      <c r="X45" s="59" t="s">
        <v>403</v>
      </c>
      <c r="Y45" s="59" t="s">
        <v>403</v>
      </c>
      <c r="Z45" s="59" t="s">
        <v>403</v>
      </c>
      <c r="AA45" s="59" t="s">
        <v>403</v>
      </c>
      <c r="AB45" s="59" t="s">
        <v>403</v>
      </c>
      <c r="AC45" s="59">
        <v>2</v>
      </c>
      <c r="AD45" s="59">
        <v>2</v>
      </c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</row>
    <row r="46" spans="1:73" ht="15" customHeight="1">
      <c r="A46" s="29"/>
      <c r="B46" s="29"/>
      <c r="C46" s="323" t="s">
        <v>123</v>
      </c>
      <c r="D46" s="324"/>
      <c r="E46" s="39">
        <f t="shared" si="12"/>
        <v>1</v>
      </c>
      <c r="F46" s="40">
        <f t="shared" si="12"/>
        <v>1</v>
      </c>
      <c r="G46" s="59" t="s">
        <v>403</v>
      </c>
      <c r="H46" s="59" t="s">
        <v>403</v>
      </c>
      <c r="I46" s="59" t="s">
        <v>403</v>
      </c>
      <c r="J46" s="59" t="s">
        <v>403</v>
      </c>
      <c r="K46" s="59" t="s">
        <v>403</v>
      </c>
      <c r="L46" s="59" t="s">
        <v>403</v>
      </c>
      <c r="M46" s="59" t="s">
        <v>403</v>
      </c>
      <c r="N46" s="59" t="s">
        <v>403</v>
      </c>
      <c r="O46" s="59" t="s">
        <v>403</v>
      </c>
      <c r="P46" s="59" t="s">
        <v>403</v>
      </c>
      <c r="Q46" s="59" t="s">
        <v>403</v>
      </c>
      <c r="R46" s="59" t="s">
        <v>403</v>
      </c>
      <c r="S46" s="59" t="s">
        <v>403</v>
      </c>
      <c r="T46" s="59" t="s">
        <v>403</v>
      </c>
      <c r="U46" s="59" t="s">
        <v>403</v>
      </c>
      <c r="V46" s="59" t="s">
        <v>403</v>
      </c>
      <c r="W46" s="59" t="s">
        <v>403</v>
      </c>
      <c r="X46" s="59" t="s">
        <v>403</v>
      </c>
      <c r="Y46" s="59" t="s">
        <v>403</v>
      </c>
      <c r="Z46" s="59" t="s">
        <v>403</v>
      </c>
      <c r="AA46" s="59">
        <v>1</v>
      </c>
      <c r="AB46" s="59">
        <v>1</v>
      </c>
      <c r="AC46" s="59" t="s">
        <v>403</v>
      </c>
      <c r="AD46" s="59" t="s">
        <v>403</v>
      </c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</row>
    <row r="47" spans="1:73" ht="15" customHeight="1">
      <c r="A47" s="29"/>
      <c r="B47" s="29"/>
      <c r="C47" s="323" t="s">
        <v>124</v>
      </c>
      <c r="D47" s="324"/>
      <c r="E47" s="39">
        <f t="shared" si="12"/>
        <v>8</v>
      </c>
      <c r="F47" s="40">
        <f t="shared" si="12"/>
        <v>11</v>
      </c>
      <c r="G47" s="59" t="s">
        <v>403</v>
      </c>
      <c r="H47" s="59" t="s">
        <v>403</v>
      </c>
      <c r="I47" s="59" t="s">
        <v>403</v>
      </c>
      <c r="J47" s="59" t="s">
        <v>403</v>
      </c>
      <c r="K47" s="59" t="s">
        <v>403</v>
      </c>
      <c r="L47" s="59" t="s">
        <v>403</v>
      </c>
      <c r="M47" s="59" t="s">
        <v>403</v>
      </c>
      <c r="N47" s="59" t="s">
        <v>403</v>
      </c>
      <c r="O47" s="53">
        <v>1</v>
      </c>
      <c r="P47" s="59">
        <v>1</v>
      </c>
      <c r="Q47" s="59" t="s">
        <v>403</v>
      </c>
      <c r="R47" s="59" t="s">
        <v>403</v>
      </c>
      <c r="S47" s="59" t="s">
        <v>403</v>
      </c>
      <c r="T47" s="59" t="s">
        <v>403</v>
      </c>
      <c r="U47" s="59">
        <v>1</v>
      </c>
      <c r="V47" s="59">
        <v>1</v>
      </c>
      <c r="W47" s="59">
        <v>1</v>
      </c>
      <c r="X47" s="59">
        <v>1</v>
      </c>
      <c r="Y47" s="59">
        <v>1</v>
      </c>
      <c r="Z47" s="59">
        <v>1</v>
      </c>
      <c r="AA47" s="59">
        <v>1</v>
      </c>
      <c r="AB47" s="59">
        <v>2</v>
      </c>
      <c r="AC47" s="59">
        <v>3</v>
      </c>
      <c r="AD47" s="59">
        <v>5</v>
      </c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</row>
    <row r="48" spans="1:73" ht="15" customHeight="1">
      <c r="A48" s="29"/>
      <c r="B48" s="29"/>
      <c r="C48" s="323" t="s">
        <v>125</v>
      </c>
      <c r="D48" s="324"/>
      <c r="E48" s="39">
        <f t="shared" si="12"/>
        <v>8</v>
      </c>
      <c r="F48" s="40">
        <f t="shared" si="12"/>
        <v>8</v>
      </c>
      <c r="G48" s="59" t="s">
        <v>403</v>
      </c>
      <c r="H48" s="59" t="s">
        <v>403</v>
      </c>
      <c r="I48" s="59">
        <v>2</v>
      </c>
      <c r="J48" s="59">
        <v>2</v>
      </c>
      <c r="K48" s="59">
        <v>4</v>
      </c>
      <c r="L48" s="59">
        <v>4</v>
      </c>
      <c r="M48" s="59" t="s">
        <v>403</v>
      </c>
      <c r="N48" s="59" t="s">
        <v>403</v>
      </c>
      <c r="O48" s="59">
        <v>1</v>
      </c>
      <c r="P48" s="59">
        <v>1</v>
      </c>
      <c r="Q48" s="59" t="s">
        <v>403</v>
      </c>
      <c r="R48" s="59" t="s">
        <v>403</v>
      </c>
      <c r="S48" s="59" t="s">
        <v>403</v>
      </c>
      <c r="T48" s="59" t="s">
        <v>403</v>
      </c>
      <c r="U48" s="59">
        <v>1</v>
      </c>
      <c r="V48" s="59">
        <v>1</v>
      </c>
      <c r="W48" s="59" t="s">
        <v>403</v>
      </c>
      <c r="X48" s="59" t="s">
        <v>403</v>
      </c>
      <c r="Y48" s="59" t="s">
        <v>403</v>
      </c>
      <c r="Z48" s="59" t="s">
        <v>403</v>
      </c>
      <c r="AA48" s="59" t="s">
        <v>403</v>
      </c>
      <c r="AB48" s="59" t="s">
        <v>403</v>
      </c>
      <c r="AC48" s="59" t="s">
        <v>403</v>
      </c>
      <c r="AD48" s="59" t="s">
        <v>403</v>
      </c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</row>
    <row r="49" spans="1:73" ht="15" customHeight="1">
      <c r="A49" s="29"/>
      <c r="B49" s="29"/>
      <c r="C49" s="323" t="s">
        <v>126</v>
      </c>
      <c r="D49" s="324"/>
      <c r="E49" s="39">
        <f t="shared" si="12"/>
        <v>2</v>
      </c>
      <c r="F49" s="40">
        <f t="shared" si="12"/>
        <v>2</v>
      </c>
      <c r="G49" s="59" t="s">
        <v>403</v>
      </c>
      <c r="H49" s="59" t="s">
        <v>403</v>
      </c>
      <c r="I49" s="59" t="s">
        <v>403</v>
      </c>
      <c r="J49" s="59" t="s">
        <v>403</v>
      </c>
      <c r="K49" s="59" t="s">
        <v>403</v>
      </c>
      <c r="L49" s="59" t="s">
        <v>403</v>
      </c>
      <c r="M49" s="59" t="s">
        <v>403</v>
      </c>
      <c r="N49" s="59" t="s">
        <v>403</v>
      </c>
      <c r="O49" s="59" t="s">
        <v>403</v>
      </c>
      <c r="P49" s="59" t="s">
        <v>403</v>
      </c>
      <c r="Q49" s="59" t="s">
        <v>403</v>
      </c>
      <c r="R49" s="59" t="s">
        <v>403</v>
      </c>
      <c r="S49" s="59" t="s">
        <v>403</v>
      </c>
      <c r="T49" s="59" t="s">
        <v>403</v>
      </c>
      <c r="U49" s="59">
        <v>1</v>
      </c>
      <c r="V49" s="59">
        <v>1</v>
      </c>
      <c r="W49" s="59" t="s">
        <v>403</v>
      </c>
      <c r="X49" s="59" t="s">
        <v>403</v>
      </c>
      <c r="Y49" s="59" t="s">
        <v>403</v>
      </c>
      <c r="Z49" s="59" t="s">
        <v>403</v>
      </c>
      <c r="AA49" s="59" t="s">
        <v>403</v>
      </c>
      <c r="AB49" s="59" t="s">
        <v>403</v>
      </c>
      <c r="AC49" s="59">
        <v>1</v>
      </c>
      <c r="AD49" s="59">
        <v>1</v>
      </c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</row>
    <row r="50" spans="1:73" ht="15" customHeight="1">
      <c r="A50" s="29"/>
      <c r="B50" s="29"/>
      <c r="C50" s="323" t="s">
        <v>127</v>
      </c>
      <c r="D50" s="324"/>
      <c r="E50" s="39">
        <f t="shared" si="12"/>
        <v>48</v>
      </c>
      <c r="F50" s="40">
        <f t="shared" si="12"/>
        <v>46</v>
      </c>
      <c r="G50" s="59">
        <v>5</v>
      </c>
      <c r="H50" s="59">
        <v>2</v>
      </c>
      <c r="I50" s="59">
        <v>4</v>
      </c>
      <c r="J50" s="59">
        <v>5</v>
      </c>
      <c r="K50" s="59">
        <v>5</v>
      </c>
      <c r="L50" s="59">
        <v>4</v>
      </c>
      <c r="M50" s="59">
        <v>4</v>
      </c>
      <c r="N50" s="59">
        <v>5</v>
      </c>
      <c r="O50" s="59">
        <v>3</v>
      </c>
      <c r="P50" s="59">
        <v>3</v>
      </c>
      <c r="Q50" s="59">
        <v>2</v>
      </c>
      <c r="R50" s="59">
        <v>2</v>
      </c>
      <c r="S50" s="59">
        <v>5</v>
      </c>
      <c r="T50" s="59">
        <v>5</v>
      </c>
      <c r="U50" s="59">
        <v>4</v>
      </c>
      <c r="V50" s="59">
        <v>4</v>
      </c>
      <c r="W50" s="59">
        <v>5</v>
      </c>
      <c r="X50" s="59">
        <v>5</v>
      </c>
      <c r="Y50" s="59">
        <v>2</v>
      </c>
      <c r="Z50" s="59">
        <v>2</v>
      </c>
      <c r="AA50" s="59">
        <v>3</v>
      </c>
      <c r="AB50" s="59">
        <v>3</v>
      </c>
      <c r="AC50" s="59">
        <v>6</v>
      </c>
      <c r="AD50" s="59">
        <v>6</v>
      </c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</row>
    <row r="51" spans="1:73" ht="15" customHeight="1">
      <c r="A51" s="29"/>
      <c r="B51" s="29"/>
      <c r="C51" s="323" t="s">
        <v>128</v>
      </c>
      <c r="D51" s="324"/>
      <c r="E51" s="39" t="s">
        <v>403</v>
      </c>
      <c r="F51" s="40" t="s">
        <v>403</v>
      </c>
      <c r="G51" s="59" t="s">
        <v>403</v>
      </c>
      <c r="H51" s="59" t="s">
        <v>403</v>
      </c>
      <c r="I51" s="59" t="s">
        <v>403</v>
      </c>
      <c r="J51" s="59" t="s">
        <v>403</v>
      </c>
      <c r="K51" s="59" t="s">
        <v>403</v>
      </c>
      <c r="L51" s="59" t="s">
        <v>403</v>
      </c>
      <c r="M51" s="59" t="s">
        <v>403</v>
      </c>
      <c r="N51" s="59" t="s">
        <v>403</v>
      </c>
      <c r="O51" s="59" t="s">
        <v>403</v>
      </c>
      <c r="P51" s="59" t="s">
        <v>403</v>
      </c>
      <c r="Q51" s="59" t="s">
        <v>403</v>
      </c>
      <c r="R51" s="59" t="s">
        <v>403</v>
      </c>
      <c r="S51" s="59" t="s">
        <v>403</v>
      </c>
      <c r="T51" s="59" t="s">
        <v>403</v>
      </c>
      <c r="U51" s="59" t="s">
        <v>403</v>
      </c>
      <c r="V51" s="59" t="s">
        <v>403</v>
      </c>
      <c r="W51" s="59" t="s">
        <v>403</v>
      </c>
      <c r="X51" s="59" t="s">
        <v>403</v>
      </c>
      <c r="Y51" s="59" t="s">
        <v>403</v>
      </c>
      <c r="Z51" s="59" t="s">
        <v>403</v>
      </c>
      <c r="AA51" s="59" t="s">
        <v>403</v>
      </c>
      <c r="AB51" s="59" t="s">
        <v>403</v>
      </c>
      <c r="AC51" s="59" t="s">
        <v>403</v>
      </c>
      <c r="AD51" s="59" t="s">
        <v>403</v>
      </c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</row>
    <row r="52" spans="1:73" ht="15" customHeight="1">
      <c r="A52" s="29"/>
      <c r="B52" s="29"/>
      <c r="C52" s="323" t="s">
        <v>249</v>
      </c>
      <c r="D52" s="324"/>
      <c r="E52" s="39" t="s">
        <v>403</v>
      </c>
      <c r="F52" s="40" t="s">
        <v>403</v>
      </c>
      <c r="G52" s="59" t="s">
        <v>403</v>
      </c>
      <c r="H52" s="59" t="s">
        <v>403</v>
      </c>
      <c r="I52" s="59" t="s">
        <v>403</v>
      </c>
      <c r="J52" s="59" t="s">
        <v>403</v>
      </c>
      <c r="K52" s="59" t="s">
        <v>403</v>
      </c>
      <c r="L52" s="59" t="s">
        <v>403</v>
      </c>
      <c r="M52" s="59" t="s">
        <v>403</v>
      </c>
      <c r="N52" s="59" t="s">
        <v>403</v>
      </c>
      <c r="O52" s="59" t="s">
        <v>403</v>
      </c>
      <c r="P52" s="59" t="s">
        <v>403</v>
      </c>
      <c r="Q52" s="59" t="s">
        <v>403</v>
      </c>
      <c r="R52" s="59" t="s">
        <v>403</v>
      </c>
      <c r="S52" s="59" t="s">
        <v>403</v>
      </c>
      <c r="T52" s="59" t="s">
        <v>403</v>
      </c>
      <c r="U52" s="59" t="s">
        <v>403</v>
      </c>
      <c r="V52" s="59" t="s">
        <v>403</v>
      </c>
      <c r="W52" s="59" t="s">
        <v>403</v>
      </c>
      <c r="X52" s="59" t="s">
        <v>403</v>
      </c>
      <c r="Y52" s="59" t="s">
        <v>403</v>
      </c>
      <c r="Z52" s="59" t="s">
        <v>403</v>
      </c>
      <c r="AA52" s="59" t="s">
        <v>403</v>
      </c>
      <c r="AB52" s="59" t="s">
        <v>403</v>
      </c>
      <c r="AC52" s="59" t="s">
        <v>403</v>
      </c>
      <c r="AD52" s="59" t="s">
        <v>403</v>
      </c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</row>
    <row r="53" spans="1:73" ht="15" customHeight="1">
      <c r="A53" s="29"/>
      <c r="B53" s="29"/>
      <c r="C53" s="323" t="s">
        <v>129</v>
      </c>
      <c r="D53" s="324"/>
      <c r="E53" s="39">
        <f>SUM(G53,I53,K53,M53,O53,Q53,S53,U53,W53,Y53,AA53,AC53)</f>
        <v>3</v>
      </c>
      <c r="F53" s="40">
        <f>SUM(H53,J53,L53,N53,P53,R53,T53,V53,X53,Z53,AB53,AD53)</f>
        <v>3</v>
      </c>
      <c r="G53" s="59">
        <v>1</v>
      </c>
      <c r="H53" s="59" t="s">
        <v>403</v>
      </c>
      <c r="I53" s="59" t="s">
        <v>403</v>
      </c>
      <c r="J53" s="59">
        <v>1</v>
      </c>
      <c r="K53" s="59" t="s">
        <v>403</v>
      </c>
      <c r="L53" s="59" t="s">
        <v>403</v>
      </c>
      <c r="M53" s="59" t="s">
        <v>403</v>
      </c>
      <c r="N53" s="59" t="s">
        <v>403</v>
      </c>
      <c r="O53" s="53">
        <v>2</v>
      </c>
      <c r="P53" s="59">
        <v>2</v>
      </c>
      <c r="Q53" s="59" t="s">
        <v>403</v>
      </c>
      <c r="R53" s="59" t="s">
        <v>403</v>
      </c>
      <c r="S53" s="59" t="s">
        <v>403</v>
      </c>
      <c r="T53" s="59" t="s">
        <v>403</v>
      </c>
      <c r="U53" s="59" t="s">
        <v>403</v>
      </c>
      <c r="V53" s="59" t="s">
        <v>403</v>
      </c>
      <c r="W53" s="59" t="s">
        <v>403</v>
      </c>
      <c r="X53" s="59" t="s">
        <v>403</v>
      </c>
      <c r="Y53" s="59" t="s">
        <v>403</v>
      </c>
      <c r="Z53" s="59" t="s">
        <v>403</v>
      </c>
      <c r="AA53" s="59" t="s">
        <v>403</v>
      </c>
      <c r="AB53" s="59" t="s">
        <v>403</v>
      </c>
      <c r="AC53" s="59" t="s">
        <v>403</v>
      </c>
      <c r="AD53" s="59" t="s">
        <v>403</v>
      </c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</row>
    <row r="54" spans="1:73" ht="15" customHeight="1">
      <c r="A54" s="29"/>
      <c r="B54" s="29"/>
      <c r="C54" s="323" t="s">
        <v>130</v>
      </c>
      <c r="D54" s="324"/>
      <c r="E54" s="39" t="s">
        <v>403</v>
      </c>
      <c r="F54" s="40" t="s">
        <v>403</v>
      </c>
      <c r="G54" s="59" t="s">
        <v>403</v>
      </c>
      <c r="H54" s="59" t="s">
        <v>403</v>
      </c>
      <c r="I54" s="59" t="s">
        <v>403</v>
      </c>
      <c r="J54" s="59" t="s">
        <v>403</v>
      </c>
      <c r="K54" s="59" t="s">
        <v>403</v>
      </c>
      <c r="L54" s="59" t="s">
        <v>403</v>
      </c>
      <c r="M54" s="59" t="s">
        <v>403</v>
      </c>
      <c r="N54" s="59" t="s">
        <v>403</v>
      </c>
      <c r="O54" s="59" t="s">
        <v>403</v>
      </c>
      <c r="P54" s="59" t="s">
        <v>403</v>
      </c>
      <c r="Q54" s="59" t="s">
        <v>403</v>
      </c>
      <c r="R54" s="59" t="s">
        <v>403</v>
      </c>
      <c r="S54" s="59" t="s">
        <v>403</v>
      </c>
      <c r="T54" s="59" t="s">
        <v>403</v>
      </c>
      <c r="U54" s="59" t="s">
        <v>403</v>
      </c>
      <c r="V54" s="59" t="s">
        <v>403</v>
      </c>
      <c r="W54" s="59" t="s">
        <v>403</v>
      </c>
      <c r="X54" s="59" t="s">
        <v>403</v>
      </c>
      <c r="Y54" s="59" t="s">
        <v>403</v>
      </c>
      <c r="Z54" s="59" t="s">
        <v>403</v>
      </c>
      <c r="AA54" s="59" t="s">
        <v>403</v>
      </c>
      <c r="AB54" s="59" t="s">
        <v>403</v>
      </c>
      <c r="AC54" s="59" t="s">
        <v>403</v>
      </c>
      <c r="AD54" s="59" t="s">
        <v>403</v>
      </c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</row>
    <row r="55" spans="1:73" ht="15" customHeight="1">
      <c r="A55" s="29"/>
      <c r="B55" s="29"/>
      <c r="C55" s="323" t="s">
        <v>131</v>
      </c>
      <c r="D55" s="324"/>
      <c r="E55" s="39" t="s">
        <v>403</v>
      </c>
      <c r="F55" s="40" t="s">
        <v>403</v>
      </c>
      <c r="G55" s="59" t="s">
        <v>403</v>
      </c>
      <c r="H55" s="59" t="s">
        <v>403</v>
      </c>
      <c r="I55" s="59" t="s">
        <v>403</v>
      </c>
      <c r="J55" s="59" t="s">
        <v>403</v>
      </c>
      <c r="K55" s="59" t="s">
        <v>403</v>
      </c>
      <c r="L55" s="59" t="s">
        <v>403</v>
      </c>
      <c r="M55" s="59" t="s">
        <v>403</v>
      </c>
      <c r="N55" s="59" t="s">
        <v>403</v>
      </c>
      <c r="O55" s="59" t="s">
        <v>403</v>
      </c>
      <c r="P55" s="59" t="s">
        <v>403</v>
      </c>
      <c r="Q55" s="59" t="s">
        <v>403</v>
      </c>
      <c r="R55" s="59" t="s">
        <v>403</v>
      </c>
      <c r="S55" s="59" t="s">
        <v>403</v>
      </c>
      <c r="T55" s="59" t="s">
        <v>403</v>
      </c>
      <c r="U55" s="59" t="s">
        <v>403</v>
      </c>
      <c r="V55" s="59" t="s">
        <v>403</v>
      </c>
      <c r="W55" s="59" t="s">
        <v>403</v>
      </c>
      <c r="X55" s="59" t="s">
        <v>403</v>
      </c>
      <c r="Y55" s="59" t="s">
        <v>403</v>
      </c>
      <c r="Z55" s="59" t="s">
        <v>403</v>
      </c>
      <c r="AA55" s="59" t="s">
        <v>403</v>
      </c>
      <c r="AB55" s="59" t="s">
        <v>403</v>
      </c>
      <c r="AC55" s="59" t="s">
        <v>403</v>
      </c>
      <c r="AD55" s="59" t="s">
        <v>403</v>
      </c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</row>
    <row r="56" spans="1:73" ht="15" customHeight="1">
      <c r="A56" s="29"/>
      <c r="B56" s="29"/>
      <c r="C56" s="323" t="s">
        <v>132</v>
      </c>
      <c r="D56" s="324"/>
      <c r="E56" s="39">
        <f>SUM(G56,I56,K56,M56,O56,Q56,S56,U56,W56,Y56,AA56,AC56)</f>
        <v>2</v>
      </c>
      <c r="F56" s="40">
        <f>SUM(H56,J56,L56,N56,P56,R56,T56,V56,X56,Z56,AB56,AD56)</f>
        <v>2</v>
      </c>
      <c r="G56" s="59" t="s">
        <v>403</v>
      </c>
      <c r="H56" s="59" t="s">
        <v>403</v>
      </c>
      <c r="I56" s="59" t="s">
        <v>403</v>
      </c>
      <c r="J56" s="59" t="s">
        <v>403</v>
      </c>
      <c r="K56" s="59">
        <v>1</v>
      </c>
      <c r="L56" s="59">
        <v>1</v>
      </c>
      <c r="M56" s="59" t="s">
        <v>403</v>
      </c>
      <c r="N56" s="59" t="s">
        <v>403</v>
      </c>
      <c r="O56" s="59" t="s">
        <v>403</v>
      </c>
      <c r="P56" s="59" t="s">
        <v>403</v>
      </c>
      <c r="Q56" s="59" t="s">
        <v>403</v>
      </c>
      <c r="R56" s="59" t="s">
        <v>403</v>
      </c>
      <c r="S56" s="59" t="s">
        <v>403</v>
      </c>
      <c r="T56" s="59" t="s">
        <v>403</v>
      </c>
      <c r="U56" s="59" t="s">
        <v>403</v>
      </c>
      <c r="V56" s="59" t="s">
        <v>403</v>
      </c>
      <c r="W56" s="59">
        <v>1</v>
      </c>
      <c r="X56" s="59">
        <v>1</v>
      </c>
      <c r="Y56" s="59" t="s">
        <v>403</v>
      </c>
      <c r="Z56" s="59" t="s">
        <v>403</v>
      </c>
      <c r="AA56" s="59" t="s">
        <v>403</v>
      </c>
      <c r="AB56" s="59" t="s">
        <v>403</v>
      </c>
      <c r="AC56" s="59" t="s">
        <v>403</v>
      </c>
      <c r="AD56" s="59" t="s">
        <v>403</v>
      </c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</row>
    <row r="57" spans="1:73" ht="15" customHeight="1">
      <c r="A57" s="29"/>
      <c r="B57" s="29"/>
      <c r="C57" s="323" t="s">
        <v>133</v>
      </c>
      <c r="D57" s="324"/>
      <c r="E57" s="39">
        <f>SUM(G57,I57,K57,M57,O57,Q57,S57,U57,W57,Y57,AA57,AC57)</f>
        <v>3</v>
      </c>
      <c r="F57" s="40">
        <f>SUM(H57,J57,L57,N57,P57,R57,T57,V57,X57,Z57,AB57,AD57)</f>
        <v>3</v>
      </c>
      <c r="G57" s="59" t="s">
        <v>403</v>
      </c>
      <c r="H57" s="59" t="s">
        <v>403</v>
      </c>
      <c r="I57" s="59" t="s">
        <v>403</v>
      </c>
      <c r="J57" s="59" t="s">
        <v>403</v>
      </c>
      <c r="K57" s="59" t="s">
        <v>403</v>
      </c>
      <c r="L57" s="59" t="s">
        <v>403</v>
      </c>
      <c r="M57" s="59" t="s">
        <v>403</v>
      </c>
      <c r="N57" s="59" t="s">
        <v>403</v>
      </c>
      <c r="O57" s="59" t="s">
        <v>403</v>
      </c>
      <c r="P57" s="59" t="s">
        <v>403</v>
      </c>
      <c r="Q57" s="59">
        <v>1</v>
      </c>
      <c r="R57" s="59">
        <v>1</v>
      </c>
      <c r="S57" s="59" t="s">
        <v>403</v>
      </c>
      <c r="T57" s="59" t="s">
        <v>403</v>
      </c>
      <c r="U57" s="59">
        <v>1</v>
      </c>
      <c r="V57" s="59">
        <v>1</v>
      </c>
      <c r="W57" s="59" t="s">
        <v>403</v>
      </c>
      <c r="X57" s="59" t="s">
        <v>403</v>
      </c>
      <c r="Y57" s="59" t="s">
        <v>403</v>
      </c>
      <c r="Z57" s="59" t="s">
        <v>403</v>
      </c>
      <c r="AA57" s="59" t="s">
        <v>403</v>
      </c>
      <c r="AB57" s="59" t="s">
        <v>403</v>
      </c>
      <c r="AC57" s="59">
        <v>1</v>
      </c>
      <c r="AD57" s="59">
        <v>1</v>
      </c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</row>
    <row r="58" spans="1:73" ht="15" customHeight="1">
      <c r="A58" s="29"/>
      <c r="B58" s="29"/>
      <c r="C58" s="323" t="s">
        <v>250</v>
      </c>
      <c r="D58" s="324"/>
      <c r="E58" s="39" t="s">
        <v>403</v>
      </c>
      <c r="F58" s="40" t="s">
        <v>403</v>
      </c>
      <c r="G58" s="59" t="s">
        <v>403</v>
      </c>
      <c r="H58" s="59" t="s">
        <v>403</v>
      </c>
      <c r="I58" s="59" t="s">
        <v>403</v>
      </c>
      <c r="J58" s="59" t="s">
        <v>403</v>
      </c>
      <c r="K58" s="59" t="s">
        <v>403</v>
      </c>
      <c r="L58" s="59" t="s">
        <v>403</v>
      </c>
      <c r="M58" s="59" t="s">
        <v>403</v>
      </c>
      <c r="N58" s="59" t="s">
        <v>403</v>
      </c>
      <c r="O58" s="59" t="s">
        <v>403</v>
      </c>
      <c r="P58" s="59" t="s">
        <v>403</v>
      </c>
      <c r="Q58" s="59" t="s">
        <v>403</v>
      </c>
      <c r="R58" s="59" t="s">
        <v>403</v>
      </c>
      <c r="S58" s="59" t="s">
        <v>403</v>
      </c>
      <c r="T58" s="59" t="s">
        <v>403</v>
      </c>
      <c r="U58" s="59" t="s">
        <v>403</v>
      </c>
      <c r="V58" s="59" t="s">
        <v>403</v>
      </c>
      <c r="W58" s="59" t="s">
        <v>403</v>
      </c>
      <c r="X58" s="59" t="s">
        <v>403</v>
      </c>
      <c r="Y58" s="59" t="s">
        <v>403</v>
      </c>
      <c r="Z58" s="59" t="s">
        <v>403</v>
      </c>
      <c r="AA58" s="59" t="s">
        <v>403</v>
      </c>
      <c r="AB58" s="59" t="s">
        <v>403</v>
      </c>
      <c r="AC58" s="59" t="s">
        <v>403</v>
      </c>
      <c r="AD58" s="59" t="s">
        <v>403</v>
      </c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</row>
    <row r="59" spans="1:73" ht="15" customHeight="1">
      <c r="A59" s="29"/>
      <c r="B59" s="29"/>
      <c r="C59" s="323" t="s">
        <v>251</v>
      </c>
      <c r="D59" s="324"/>
      <c r="E59" s="39" t="s">
        <v>403</v>
      </c>
      <c r="F59" s="40" t="s">
        <v>403</v>
      </c>
      <c r="G59" s="59" t="s">
        <v>403</v>
      </c>
      <c r="H59" s="59" t="s">
        <v>403</v>
      </c>
      <c r="I59" s="59" t="s">
        <v>403</v>
      </c>
      <c r="J59" s="59" t="s">
        <v>403</v>
      </c>
      <c r="K59" s="59" t="s">
        <v>403</v>
      </c>
      <c r="L59" s="59" t="s">
        <v>403</v>
      </c>
      <c r="M59" s="59" t="s">
        <v>403</v>
      </c>
      <c r="N59" s="59" t="s">
        <v>403</v>
      </c>
      <c r="O59" s="59" t="s">
        <v>403</v>
      </c>
      <c r="P59" s="59" t="s">
        <v>403</v>
      </c>
      <c r="Q59" s="59" t="s">
        <v>403</v>
      </c>
      <c r="R59" s="59" t="s">
        <v>403</v>
      </c>
      <c r="S59" s="59" t="s">
        <v>403</v>
      </c>
      <c r="T59" s="59" t="s">
        <v>403</v>
      </c>
      <c r="U59" s="59" t="s">
        <v>403</v>
      </c>
      <c r="V59" s="59" t="s">
        <v>403</v>
      </c>
      <c r="W59" s="59" t="s">
        <v>403</v>
      </c>
      <c r="X59" s="59" t="s">
        <v>403</v>
      </c>
      <c r="Y59" s="59" t="s">
        <v>403</v>
      </c>
      <c r="Z59" s="59" t="s">
        <v>403</v>
      </c>
      <c r="AA59" s="59" t="s">
        <v>403</v>
      </c>
      <c r="AB59" s="59" t="s">
        <v>403</v>
      </c>
      <c r="AC59" s="59" t="s">
        <v>403</v>
      </c>
      <c r="AD59" s="59" t="s">
        <v>403</v>
      </c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</row>
    <row r="60" spans="1:73" ht="15" customHeight="1">
      <c r="A60" s="29"/>
      <c r="B60" s="29"/>
      <c r="C60" s="323" t="s">
        <v>206</v>
      </c>
      <c r="D60" s="324"/>
      <c r="E60" s="39" t="s">
        <v>403</v>
      </c>
      <c r="F60" s="40" t="s">
        <v>403</v>
      </c>
      <c r="G60" s="59" t="s">
        <v>403</v>
      </c>
      <c r="H60" s="59" t="s">
        <v>403</v>
      </c>
      <c r="I60" s="59" t="s">
        <v>403</v>
      </c>
      <c r="J60" s="59" t="s">
        <v>403</v>
      </c>
      <c r="K60" s="59" t="s">
        <v>403</v>
      </c>
      <c r="L60" s="59" t="s">
        <v>403</v>
      </c>
      <c r="M60" s="59" t="s">
        <v>403</v>
      </c>
      <c r="N60" s="59" t="s">
        <v>403</v>
      </c>
      <c r="O60" s="59" t="s">
        <v>403</v>
      </c>
      <c r="P60" s="59" t="s">
        <v>403</v>
      </c>
      <c r="Q60" s="59" t="s">
        <v>403</v>
      </c>
      <c r="R60" s="59" t="s">
        <v>403</v>
      </c>
      <c r="S60" s="59" t="s">
        <v>403</v>
      </c>
      <c r="T60" s="59" t="s">
        <v>403</v>
      </c>
      <c r="U60" s="59" t="s">
        <v>403</v>
      </c>
      <c r="V60" s="59" t="s">
        <v>403</v>
      </c>
      <c r="W60" s="59" t="s">
        <v>403</v>
      </c>
      <c r="X60" s="59" t="s">
        <v>403</v>
      </c>
      <c r="Y60" s="59" t="s">
        <v>403</v>
      </c>
      <c r="Z60" s="59" t="s">
        <v>403</v>
      </c>
      <c r="AA60" s="59" t="s">
        <v>403</v>
      </c>
      <c r="AB60" s="59" t="s">
        <v>403</v>
      </c>
      <c r="AC60" s="59" t="s">
        <v>403</v>
      </c>
      <c r="AD60" s="59" t="s">
        <v>403</v>
      </c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</row>
    <row r="61" spans="1:73" ht="15" customHeight="1">
      <c r="A61" s="29"/>
      <c r="B61" s="29"/>
      <c r="C61" s="323" t="s">
        <v>248</v>
      </c>
      <c r="D61" s="324"/>
      <c r="E61" s="39">
        <f aca="true" t="shared" si="13" ref="E61:F64">SUM(G61,I61,K61,M61,O61,Q61,S61,U61,W61,Y61,AA61,AC61)</f>
        <v>2</v>
      </c>
      <c r="F61" s="40">
        <f t="shared" si="13"/>
        <v>2</v>
      </c>
      <c r="G61" s="59" t="s">
        <v>403</v>
      </c>
      <c r="H61" s="59" t="s">
        <v>403</v>
      </c>
      <c r="I61" s="59" t="s">
        <v>403</v>
      </c>
      <c r="J61" s="59" t="s">
        <v>403</v>
      </c>
      <c r="K61" s="59" t="s">
        <v>403</v>
      </c>
      <c r="L61" s="59" t="s">
        <v>403</v>
      </c>
      <c r="M61" s="59">
        <v>1</v>
      </c>
      <c r="N61" s="59">
        <v>1</v>
      </c>
      <c r="O61" s="59" t="s">
        <v>403</v>
      </c>
      <c r="P61" s="59" t="s">
        <v>403</v>
      </c>
      <c r="Q61" s="59" t="s">
        <v>403</v>
      </c>
      <c r="R61" s="59" t="s">
        <v>403</v>
      </c>
      <c r="S61" s="59">
        <v>1</v>
      </c>
      <c r="T61" s="59">
        <v>1</v>
      </c>
      <c r="U61" s="59" t="s">
        <v>403</v>
      </c>
      <c r="V61" s="59" t="s">
        <v>403</v>
      </c>
      <c r="W61" s="59" t="s">
        <v>403</v>
      </c>
      <c r="X61" s="59" t="s">
        <v>403</v>
      </c>
      <c r="Y61" s="59" t="s">
        <v>403</v>
      </c>
      <c r="Z61" s="59" t="s">
        <v>403</v>
      </c>
      <c r="AA61" s="59" t="s">
        <v>403</v>
      </c>
      <c r="AB61" s="59" t="s">
        <v>403</v>
      </c>
      <c r="AC61" s="59" t="s">
        <v>403</v>
      </c>
      <c r="AD61" s="59" t="s">
        <v>403</v>
      </c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</row>
    <row r="62" spans="1:73" ht="15" customHeight="1">
      <c r="A62" s="29"/>
      <c r="B62" s="29"/>
      <c r="C62" s="323" t="s">
        <v>184</v>
      </c>
      <c r="D62" s="324"/>
      <c r="E62" s="39">
        <f t="shared" si="13"/>
        <v>23</v>
      </c>
      <c r="F62" s="40">
        <f t="shared" si="13"/>
        <v>23</v>
      </c>
      <c r="G62" s="59">
        <v>2</v>
      </c>
      <c r="H62" s="59">
        <v>2</v>
      </c>
      <c r="I62" s="59">
        <v>4</v>
      </c>
      <c r="J62" s="59">
        <v>4</v>
      </c>
      <c r="K62" s="59" t="s">
        <v>403</v>
      </c>
      <c r="L62" s="59" t="s">
        <v>403</v>
      </c>
      <c r="M62" s="59">
        <v>1</v>
      </c>
      <c r="N62" s="59">
        <v>1</v>
      </c>
      <c r="O62" s="59" t="s">
        <v>403</v>
      </c>
      <c r="P62" s="59" t="s">
        <v>403</v>
      </c>
      <c r="Q62" s="59">
        <v>5</v>
      </c>
      <c r="R62" s="59">
        <v>5</v>
      </c>
      <c r="S62" s="59" t="s">
        <v>403</v>
      </c>
      <c r="T62" s="59" t="s">
        <v>403</v>
      </c>
      <c r="U62" s="59">
        <v>2</v>
      </c>
      <c r="V62" s="59">
        <v>2</v>
      </c>
      <c r="W62" s="59" t="s">
        <v>403</v>
      </c>
      <c r="X62" s="59" t="s">
        <v>403</v>
      </c>
      <c r="Y62" s="59">
        <v>3</v>
      </c>
      <c r="Z62" s="59">
        <v>3</v>
      </c>
      <c r="AA62" s="59">
        <v>5</v>
      </c>
      <c r="AB62" s="59">
        <v>5</v>
      </c>
      <c r="AC62" s="59">
        <v>1</v>
      </c>
      <c r="AD62" s="59">
        <v>1</v>
      </c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</row>
    <row r="63" spans="1:73" ht="15" customHeight="1">
      <c r="A63" s="29"/>
      <c r="B63" s="29"/>
      <c r="C63" s="323" t="s">
        <v>252</v>
      </c>
      <c r="D63" s="324"/>
      <c r="E63" s="39">
        <f t="shared" si="13"/>
        <v>1</v>
      </c>
      <c r="F63" s="40">
        <f t="shared" si="13"/>
        <v>1</v>
      </c>
      <c r="G63" s="59" t="s">
        <v>403</v>
      </c>
      <c r="H63" s="59" t="s">
        <v>403</v>
      </c>
      <c r="I63" s="59" t="s">
        <v>403</v>
      </c>
      <c r="J63" s="59" t="s">
        <v>403</v>
      </c>
      <c r="K63" s="59">
        <v>1</v>
      </c>
      <c r="L63" s="59">
        <v>1</v>
      </c>
      <c r="M63" s="59" t="s">
        <v>403</v>
      </c>
      <c r="N63" s="59" t="s">
        <v>403</v>
      </c>
      <c r="O63" s="59" t="s">
        <v>403</v>
      </c>
      <c r="P63" s="59" t="s">
        <v>403</v>
      </c>
      <c r="Q63" s="59" t="s">
        <v>403</v>
      </c>
      <c r="R63" s="59" t="s">
        <v>403</v>
      </c>
      <c r="S63" s="59" t="s">
        <v>403</v>
      </c>
      <c r="T63" s="59" t="s">
        <v>403</v>
      </c>
      <c r="U63" s="59" t="s">
        <v>403</v>
      </c>
      <c r="V63" s="59" t="s">
        <v>403</v>
      </c>
      <c r="W63" s="59" t="s">
        <v>403</v>
      </c>
      <c r="X63" s="59" t="s">
        <v>403</v>
      </c>
      <c r="Y63" s="59" t="s">
        <v>403</v>
      </c>
      <c r="Z63" s="59" t="s">
        <v>403</v>
      </c>
      <c r="AA63" s="59" t="s">
        <v>403</v>
      </c>
      <c r="AB63" s="59" t="s">
        <v>403</v>
      </c>
      <c r="AC63" s="59" t="s">
        <v>403</v>
      </c>
      <c r="AD63" s="59" t="s">
        <v>403</v>
      </c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</row>
    <row r="64" spans="1:73" ht="15" customHeight="1">
      <c r="A64" s="29"/>
      <c r="B64" s="29"/>
      <c r="C64" s="323" t="s">
        <v>134</v>
      </c>
      <c r="D64" s="324"/>
      <c r="E64" s="39">
        <f t="shared" si="13"/>
        <v>19</v>
      </c>
      <c r="F64" s="40">
        <f t="shared" si="13"/>
        <v>19</v>
      </c>
      <c r="G64" s="59">
        <v>3</v>
      </c>
      <c r="H64" s="59">
        <v>3</v>
      </c>
      <c r="I64" s="59">
        <v>1</v>
      </c>
      <c r="J64" s="59">
        <v>1</v>
      </c>
      <c r="K64" s="59">
        <v>1</v>
      </c>
      <c r="L64" s="59">
        <v>1</v>
      </c>
      <c r="M64" s="59" t="s">
        <v>403</v>
      </c>
      <c r="N64" s="59" t="s">
        <v>403</v>
      </c>
      <c r="O64" s="59">
        <v>1</v>
      </c>
      <c r="P64" s="59">
        <v>1</v>
      </c>
      <c r="Q64" s="59">
        <v>2</v>
      </c>
      <c r="R64" s="59">
        <v>2</v>
      </c>
      <c r="S64" s="59">
        <v>3</v>
      </c>
      <c r="T64" s="59">
        <v>3</v>
      </c>
      <c r="U64" s="59">
        <v>1</v>
      </c>
      <c r="V64" s="59">
        <v>1</v>
      </c>
      <c r="W64" s="59" t="s">
        <v>403</v>
      </c>
      <c r="X64" s="59" t="s">
        <v>403</v>
      </c>
      <c r="Y64" s="59">
        <v>3</v>
      </c>
      <c r="Z64" s="59">
        <v>3</v>
      </c>
      <c r="AA64" s="59">
        <v>2</v>
      </c>
      <c r="AB64" s="59">
        <v>2</v>
      </c>
      <c r="AC64" s="59">
        <v>2</v>
      </c>
      <c r="AD64" s="59">
        <v>2</v>
      </c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</row>
    <row r="65" spans="1:73" ht="15" customHeight="1">
      <c r="A65" s="29"/>
      <c r="B65" s="29"/>
      <c r="C65" s="326" t="s">
        <v>135</v>
      </c>
      <c r="D65" s="327"/>
      <c r="E65" s="39" t="s">
        <v>403</v>
      </c>
      <c r="F65" s="40" t="s">
        <v>403</v>
      </c>
      <c r="G65" s="59" t="s">
        <v>403</v>
      </c>
      <c r="H65" s="59" t="s">
        <v>403</v>
      </c>
      <c r="I65" s="59" t="s">
        <v>403</v>
      </c>
      <c r="J65" s="59" t="s">
        <v>403</v>
      </c>
      <c r="K65" s="59" t="s">
        <v>403</v>
      </c>
      <c r="L65" s="59" t="s">
        <v>403</v>
      </c>
      <c r="M65" s="59" t="s">
        <v>403</v>
      </c>
      <c r="N65" s="59" t="s">
        <v>403</v>
      </c>
      <c r="O65" s="59" t="s">
        <v>403</v>
      </c>
      <c r="P65" s="59" t="s">
        <v>403</v>
      </c>
      <c r="Q65" s="59" t="s">
        <v>403</v>
      </c>
      <c r="R65" s="59" t="s">
        <v>403</v>
      </c>
      <c r="S65" s="59" t="s">
        <v>403</v>
      </c>
      <c r="T65" s="59" t="s">
        <v>403</v>
      </c>
      <c r="U65" s="59" t="s">
        <v>403</v>
      </c>
      <c r="V65" s="59" t="s">
        <v>403</v>
      </c>
      <c r="W65" s="59" t="s">
        <v>403</v>
      </c>
      <c r="X65" s="59" t="s">
        <v>403</v>
      </c>
      <c r="Y65" s="59" t="s">
        <v>403</v>
      </c>
      <c r="Z65" s="59" t="s">
        <v>403</v>
      </c>
      <c r="AA65" s="59" t="s">
        <v>403</v>
      </c>
      <c r="AB65" s="59" t="s">
        <v>403</v>
      </c>
      <c r="AC65" s="59" t="s">
        <v>403</v>
      </c>
      <c r="AD65" s="59" t="s">
        <v>403</v>
      </c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</row>
    <row r="66" spans="1:73" ht="15" customHeight="1">
      <c r="A66" s="35"/>
      <c r="B66" s="35"/>
      <c r="C66" s="328" t="s">
        <v>136</v>
      </c>
      <c r="D66" s="329"/>
      <c r="E66" s="43" t="s">
        <v>403</v>
      </c>
      <c r="F66" s="44" t="s">
        <v>403</v>
      </c>
      <c r="G66" s="79" t="s">
        <v>403</v>
      </c>
      <c r="H66" s="79" t="s">
        <v>403</v>
      </c>
      <c r="I66" s="79" t="s">
        <v>403</v>
      </c>
      <c r="J66" s="79" t="s">
        <v>403</v>
      </c>
      <c r="K66" s="79" t="s">
        <v>403</v>
      </c>
      <c r="L66" s="79" t="s">
        <v>403</v>
      </c>
      <c r="M66" s="79" t="s">
        <v>403</v>
      </c>
      <c r="N66" s="79" t="s">
        <v>403</v>
      </c>
      <c r="O66" s="79" t="s">
        <v>403</v>
      </c>
      <c r="P66" s="79" t="s">
        <v>403</v>
      </c>
      <c r="Q66" s="79" t="s">
        <v>403</v>
      </c>
      <c r="R66" s="79" t="s">
        <v>403</v>
      </c>
      <c r="S66" s="79" t="s">
        <v>403</v>
      </c>
      <c r="T66" s="79" t="s">
        <v>403</v>
      </c>
      <c r="U66" s="79" t="s">
        <v>403</v>
      </c>
      <c r="V66" s="79" t="s">
        <v>403</v>
      </c>
      <c r="W66" s="79" t="s">
        <v>403</v>
      </c>
      <c r="X66" s="79" t="s">
        <v>403</v>
      </c>
      <c r="Y66" s="79" t="s">
        <v>403</v>
      </c>
      <c r="Z66" s="79" t="s">
        <v>403</v>
      </c>
      <c r="AA66" s="79" t="s">
        <v>403</v>
      </c>
      <c r="AB66" s="79" t="s">
        <v>403</v>
      </c>
      <c r="AC66" s="79" t="s">
        <v>403</v>
      </c>
      <c r="AD66" s="79" t="s">
        <v>403</v>
      </c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</row>
    <row r="67" spans="1:73" ht="15" customHeight="1">
      <c r="A67" s="325" t="s">
        <v>429</v>
      </c>
      <c r="B67" s="325"/>
      <c r="C67" s="325"/>
      <c r="D67" s="325"/>
      <c r="E67" s="325"/>
      <c r="F67" s="325"/>
      <c r="G67" s="325"/>
      <c r="H67" s="325"/>
      <c r="I67" s="325"/>
      <c r="J67" s="325"/>
      <c r="K67" s="325"/>
      <c r="L67" s="325"/>
      <c r="M67" s="325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</row>
  </sheetData>
  <sheetProtection/>
  <mergeCells count="70">
    <mergeCell ref="E6:F6"/>
    <mergeCell ref="C43:D43"/>
    <mergeCell ref="C44:D44"/>
    <mergeCell ref="B11:D11"/>
    <mergeCell ref="A12:D12"/>
    <mergeCell ref="C42:D42"/>
    <mergeCell ref="A6:D7"/>
    <mergeCell ref="C13:D13"/>
    <mergeCell ref="C14:D14"/>
    <mergeCell ref="C15:D15"/>
    <mergeCell ref="A21:D21"/>
    <mergeCell ref="C22:D22"/>
    <mergeCell ref="C23:D23"/>
    <mergeCell ref="C24:D24"/>
    <mergeCell ref="C16:D16"/>
    <mergeCell ref="C17:D17"/>
    <mergeCell ref="C18:D18"/>
    <mergeCell ref="C19:D19"/>
    <mergeCell ref="C33:D33"/>
    <mergeCell ref="C34:D34"/>
    <mergeCell ref="C25:D25"/>
    <mergeCell ref="C26:D26"/>
    <mergeCell ref="A28:D28"/>
    <mergeCell ref="A30:D30"/>
    <mergeCell ref="A41:D41"/>
    <mergeCell ref="G6:H6"/>
    <mergeCell ref="I6:J6"/>
    <mergeCell ref="K6:L6"/>
    <mergeCell ref="C35:D35"/>
    <mergeCell ref="A37:D37"/>
    <mergeCell ref="C38:D38"/>
    <mergeCell ref="C39:D39"/>
    <mergeCell ref="C31:D31"/>
    <mergeCell ref="C32:D32"/>
    <mergeCell ref="Y6:Z6"/>
    <mergeCell ref="AA6:AB6"/>
    <mergeCell ref="M6:N6"/>
    <mergeCell ref="O6:P6"/>
    <mergeCell ref="Q6:R6"/>
    <mergeCell ref="S6:T6"/>
    <mergeCell ref="C45:D45"/>
    <mergeCell ref="C46:D46"/>
    <mergeCell ref="C47:D47"/>
    <mergeCell ref="C48:D48"/>
    <mergeCell ref="AC6:AD6"/>
    <mergeCell ref="A8:D8"/>
    <mergeCell ref="A9:D9"/>
    <mergeCell ref="A10:D10"/>
    <mergeCell ref="U6:V6"/>
    <mergeCell ref="W6:X6"/>
    <mergeCell ref="C64:D64"/>
    <mergeCell ref="C53:D53"/>
    <mergeCell ref="C54:D54"/>
    <mergeCell ref="C55:D55"/>
    <mergeCell ref="C56:D56"/>
    <mergeCell ref="C49:D49"/>
    <mergeCell ref="C50:D50"/>
    <mergeCell ref="C51:D51"/>
    <mergeCell ref="C52:D52"/>
    <mergeCell ref="C59:D59"/>
    <mergeCell ref="A4:AD4"/>
    <mergeCell ref="C57:D57"/>
    <mergeCell ref="C58:D58"/>
    <mergeCell ref="C60:D60"/>
    <mergeCell ref="A67:M67"/>
    <mergeCell ref="C65:D65"/>
    <mergeCell ref="C66:D66"/>
    <mergeCell ref="C61:D61"/>
    <mergeCell ref="C62:D62"/>
    <mergeCell ref="C63:D63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300" verticalDpi="300" orientation="landscape" paperSize="8" scale="82" r:id="rId1"/>
  <colBreaks count="1" manualBreakCount="1">
    <brk id="3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D51"/>
  <sheetViews>
    <sheetView zoomScalePageLayoutView="0" workbookViewId="0" topLeftCell="A1">
      <selection activeCell="AB10" sqref="AB10:AC10"/>
    </sheetView>
  </sheetViews>
  <sheetFormatPr defaultColWidth="9.00390625" defaultRowHeight="13.5"/>
  <cols>
    <col min="1" max="2" width="3.25390625" style="0" customWidth="1"/>
    <col min="3" max="3" width="17.875" style="0" customWidth="1"/>
    <col min="4" max="14" width="8.50390625" style="0" customWidth="1"/>
  </cols>
  <sheetData>
    <row r="1" spans="1:30" s="16" customFormat="1" ht="20.25" customHeight="1">
      <c r="A1" s="25" t="s">
        <v>203</v>
      </c>
      <c r="B1" s="1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6" t="s">
        <v>450</v>
      </c>
    </row>
    <row r="2" spans="1:30" s="16" customFormat="1" ht="20.25" customHeight="1">
      <c r="A2" s="18"/>
      <c r="B2" s="1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1:30" ht="18" customHeight="1">
      <c r="A3" s="178" t="s">
        <v>434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1:30" ht="20.25" customHeight="1">
      <c r="A4" s="28"/>
      <c r="B4" s="28"/>
      <c r="C4" s="28"/>
      <c r="D4" s="48"/>
      <c r="E4" s="28"/>
      <c r="F4" s="4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</row>
    <row r="5" spans="1:30" ht="20.25" customHeight="1">
      <c r="A5" s="282" t="s">
        <v>172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pans="1:30" ht="20.2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ht="20.25" customHeight="1">
      <c r="A7" s="282" t="s">
        <v>435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</row>
    <row r="8" spans="1:30" ht="20.25" customHeight="1" thickBot="1">
      <c r="A8" s="30"/>
      <c r="B8" s="30"/>
      <c r="C8" s="30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</row>
    <row r="9" spans="1:30" ht="20.25" customHeight="1">
      <c r="A9" s="154" t="s">
        <v>53</v>
      </c>
      <c r="B9" s="154"/>
      <c r="C9" s="155"/>
      <c r="D9" s="383" t="s">
        <v>160</v>
      </c>
      <c r="E9" s="354" t="s">
        <v>161</v>
      </c>
      <c r="F9" s="354"/>
      <c r="G9" s="354"/>
      <c r="H9" s="354"/>
      <c r="I9" s="386"/>
      <c r="J9" s="387" t="s">
        <v>146</v>
      </c>
      <c r="K9" s="387" t="s">
        <v>147</v>
      </c>
      <c r="L9" s="353" t="s">
        <v>162</v>
      </c>
      <c r="M9" s="354"/>
      <c r="N9" s="354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ht="25.5" customHeight="1">
      <c r="A10" s="145"/>
      <c r="B10" s="145"/>
      <c r="C10" s="119"/>
      <c r="D10" s="384"/>
      <c r="E10" s="355" t="s">
        <v>148</v>
      </c>
      <c r="F10" s="357" t="s">
        <v>149</v>
      </c>
      <c r="G10" s="359" t="s">
        <v>150</v>
      </c>
      <c r="H10" s="357" t="s">
        <v>151</v>
      </c>
      <c r="I10" s="359" t="s">
        <v>152</v>
      </c>
      <c r="J10" s="388"/>
      <c r="K10" s="388"/>
      <c r="L10" s="359" t="s">
        <v>153</v>
      </c>
      <c r="M10" s="393" t="s">
        <v>163</v>
      </c>
      <c r="N10" s="395" t="s">
        <v>164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>
        <v>259</v>
      </c>
      <c r="AC10" s="28"/>
      <c r="AD10" s="28"/>
    </row>
    <row r="11" spans="1:30" ht="25.5" customHeight="1">
      <c r="A11" s="124"/>
      <c r="B11" s="124"/>
      <c r="C11" s="141"/>
      <c r="D11" s="385"/>
      <c r="E11" s="356"/>
      <c r="F11" s="358"/>
      <c r="G11" s="360"/>
      <c r="H11" s="358"/>
      <c r="I11" s="360"/>
      <c r="J11" s="358"/>
      <c r="K11" s="358"/>
      <c r="L11" s="392"/>
      <c r="M11" s="394"/>
      <c r="N11" s="396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</row>
    <row r="12" spans="1:30" ht="20.25" customHeight="1">
      <c r="A12" s="391" t="s">
        <v>436</v>
      </c>
      <c r="B12" s="49"/>
      <c r="C12" s="52" t="s">
        <v>260</v>
      </c>
      <c r="D12" s="75">
        <f aca="true" t="shared" si="0" ref="D12:D18">SUM(E12:K12)</f>
        <v>1279</v>
      </c>
      <c r="E12" s="75">
        <f aca="true" t="shared" si="1" ref="E12:N12">SUM(E13:E18)</f>
        <v>102</v>
      </c>
      <c r="F12" s="75">
        <f t="shared" si="1"/>
        <v>360</v>
      </c>
      <c r="G12" s="75">
        <f t="shared" si="1"/>
        <v>554</v>
      </c>
      <c r="H12" s="75">
        <f t="shared" si="1"/>
        <v>19</v>
      </c>
      <c r="I12" s="75">
        <f t="shared" si="1"/>
        <v>41</v>
      </c>
      <c r="J12" s="75">
        <f t="shared" si="1"/>
        <v>125</v>
      </c>
      <c r="K12" s="75">
        <f t="shared" si="1"/>
        <v>78</v>
      </c>
      <c r="L12" s="75">
        <f t="shared" si="1"/>
        <v>201</v>
      </c>
      <c r="M12" s="75">
        <f t="shared" si="1"/>
        <v>892</v>
      </c>
      <c r="N12" s="75">
        <f t="shared" si="1"/>
        <v>186</v>
      </c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</row>
    <row r="13" spans="1:30" ht="20.25" customHeight="1">
      <c r="A13" s="381"/>
      <c r="B13" s="49"/>
      <c r="C13" s="14" t="s">
        <v>140</v>
      </c>
      <c r="D13" s="70">
        <f t="shared" si="0"/>
        <v>22</v>
      </c>
      <c r="E13" s="70">
        <v>1</v>
      </c>
      <c r="F13" s="70" t="s">
        <v>437</v>
      </c>
      <c r="G13" s="70" t="s">
        <v>423</v>
      </c>
      <c r="H13" s="70">
        <v>1</v>
      </c>
      <c r="I13" s="70" t="s">
        <v>423</v>
      </c>
      <c r="J13" s="70">
        <v>16</v>
      </c>
      <c r="K13" s="70">
        <v>4</v>
      </c>
      <c r="L13" s="70">
        <v>1</v>
      </c>
      <c r="M13" s="70">
        <v>7</v>
      </c>
      <c r="N13" s="70">
        <v>14</v>
      </c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</row>
    <row r="14" spans="1:30" ht="20.25" customHeight="1">
      <c r="A14" s="381"/>
      <c r="B14" s="49"/>
      <c r="C14" s="14" t="s">
        <v>141</v>
      </c>
      <c r="D14" s="70">
        <f t="shared" si="0"/>
        <v>78</v>
      </c>
      <c r="E14" s="70" t="s">
        <v>423</v>
      </c>
      <c r="F14" s="70">
        <v>13</v>
      </c>
      <c r="G14" s="70">
        <v>25</v>
      </c>
      <c r="H14" s="70" t="s">
        <v>423</v>
      </c>
      <c r="I14" s="70">
        <v>9</v>
      </c>
      <c r="J14" s="70">
        <v>27</v>
      </c>
      <c r="K14" s="70">
        <v>4</v>
      </c>
      <c r="L14" s="70" t="s">
        <v>423</v>
      </c>
      <c r="M14" s="70">
        <v>51</v>
      </c>
      <c r="N14" s="70">
        <v>27</v>
      </c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</row>
    <row r="15" spans="1:30" ht="20.25" customHeight="1">
      <c r="A15" s="381"/>
      <c r="B15" s="49"/>
      <c r="C15" s="14" t="s">
        <v>142</v>
      </c>
      <c r="D15" s="70">
        <f t="shared" si="0"/>
        <v>1110</v>
      </c>
      <c r="E15" s="70">
        <v>92</v>
      </c>
      <c r="F15" s="70">
        <v>330</v>
      </c>
      <c r="G15" s="70">
        <v>506</v>
      </c>
      <c r="H15" s="70">
        <v>16</v>
      </c>
      <c r="I15" s="70">
        <v>30</v>
      </c>
      <c r="J15" s="70">
        <v>69</v>
      </c>
      <c r="K15" s="70">
        <v>67</v>
      </c>
      <c r="L15" s="70">
        <v>188</v>
      </c>
      <c r="M15" s="70">
        <v>792</v>
      </c>
      <c r="N15" s="70">
        <v>130</v>
      </c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</row>
    <row r="16" spans="1:30" ht="20.25" customHeight="1">
      <c r="A16" s="381"/>
      <c r="B16" s="49"/>
      <c r="C16" s="14" t="s">
        <v>143</v>
      </c>
      <c r="D16" s="70">
        <f t="shared" si="0"/>
        <v>16</v>
      </c>
      <c r="E16" s="70" t="s">
        <v>254</v>
      </c>
      <c r="F16" s="70">
        <v>5</v>
      </c>
      <c r="G16" s="70">
        <v>5</v>
      </c>
      <c r="H16" s="70">
        <v>1</v>
      </c>
      <c r="I16" s="70">
        <v>1</v>
      </c>
      <c r="J16" s="70">
        <v>3</v>
      </c>
      <c r="K16" s="70">
        <v>1</v>
      </c>
      <c r="L16" s="70" t="s">
        <v>254</v>
      </c>
      <c r="M16" s="70">
        <v>14</v>
      </c>
      <c r="N16" s="70">
        <v>2</v>
      </c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</row>
    <row r="17" spans="1:30" ht="20.25" customHeight="1">
      <c r="A17" s="381"/>
      <c r="B17" s="49"/>
      <c r="C17" s="19" t="s">
        <v>144</v>
      </c>
      <c r="D17" s="70">
        <f t="shared" si="0"/>
        <v>6</v>
      </c>
      <c r="E17" s="70" t="s">
        <v>254</v>
      </c>
      <c r="F17" s="70">
        <v>2</v>
      </c>
      <c r="G17" s="70">
        <v>3</v>
      </c>
      <c r="H17" s="70" t="s">
        <v>420</v>
      </c>
      <c r="I17" s="70">
        <v>1</v>
      </c>
      <c r="J17" s="70" t="s">
        <v>423</v>
      </c>
      <c r="K17" s="70" t="s">
        <v>423</v>
      </c>
      <c r="L17" s="70">
        <v>1</v>
      </c>
      <c r="M17" s="70">
        <v>4</v>
      </c>
      <c r="N17" s="70">
        <v>1</v>
      </c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</row>
    <row r="18" spans="1:30" ht="20.25" customHeight="1">
      <c r="A18" s="381"/>
      <c r="B18" s="49"/>
      <c r="C18" s="19" t="s">
        <v>145</v>
      </c>
      <c r="D18" s="70">
        <f t="shared" si="0"/>
        <v>47</v>
      </c>
      <c r="E18" s="70">
        <v>9</v>
      </c>
      <c r="F18" s="70">
        <v>10</v>
      </c>
      <c r="G18" s="70">
        <v>15</v>
      </c>
      <c r="H18" s="70">
        <v>1</v>
      </c>
      <c r="I18" s="70" t="s">
        <v>423</v>
      </c>
      <c r="J18" s="70">
        <v>10</v>
      </c>
      <c r="K18" s="70">
        <v>2</v>
      </c>
      <c r="L18" s="70">
        <v>11</v>
      </c>
      <c r="M18" s="70">
        <v>24</v>
      </c>
      <c r="N18" s="70">
        <v>12</v>
      </c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</row>
    <row r="19" spans="1:30" ht="20.25" customHeight="1">
      <c r="A19" s="381" t="s">
        <v>93</v>
      </c>
      <c r="B19" s="29"/>
      <c r="C19" s="5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</row>
    <row r="20" spans="1:30" ht="20.25" customHeight="1">
      <c r="A20" s="381"/>
      <c r="B20" s="29"/>
      <c r="C20" s="51" t="s">
        <v>33</v>
      </c>
      <c r="D20" s="75">
        <f>SUM(D21:D22)</f>
        <v>2740</v>
      </c>
      <c r="E20" s="75" t="s">
        <v>440</v>
      </c>
      <c r="F20" s="75" t="s">
        <v>440</v>
      </c>
      <c r="G20" s="75" t="s">
        <v>440</v>
      </c>
      <c r="H20" s="75" t="s">
        <v>440</v>
      </c>
      <c r="I20" s="75" t="s">
        <v>440</v>
      </c>
      <c r="J20" s="75" t="s">
        <v>440</v>
      </c>
      <c r="K20" s="75" t="s">
        <v>440</v>
      </c>
      <c r="L20" s="75" t="s">
        <v>440</v>
      </c>
      <c r="M20" s="75" t="s">
        <v>440</v>
      </c>
      <c r="N20" s="75" t="s">
        <v>440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</row>
    <row r="21" spans="1:30" ht="20.25" customHeight="1">
      <c r="A21" s="381"/>
      <c r="B21" s="29"/>
      <c r="C21" s="19" t="s">
        <v>159</v>
      </c>
      <c r="D21" s="70">
        <v>2556</v>
      </c>
      <c r="E21" s="70" t="s">
        <v>438</v>
      </c>
      <c r="F21" s="70" t="s">
        <v>438</v>
      </c>
      <c r="G21" s="70" t="s">
        <v>438</v>
      </c>
      <c r="H21" s="70" t="s">
        <v>438</v>
      </c>
      <c r="I21" s="70" t="s">
        <v>438</v>
      </c>
      <c r="J21" s="70" t="s">
        <v>438</v>
      </c>
      <c r="K21" s="70" t="s">
        <v>438</v>
      </c>
      <c r="L21" s="70" t="s">
        <v>438</v>
      </c>
      <c r="M21" s="70" t="s">
        <v>438</v>
      </c>
      <c r="N21" s="70" t="s">
        <v>438</v>
      </c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</row>
    <row r="22" spans="1:30" ht="20.25" customHeight="1">
      <c r="A22" s="382"/>
      <c r="B22" s="35"/>
      <c r="C22" s="20" t="s">
        <v>44</v>
      </c>
      <c r="D22" s="73">
        <f>SUM(E22:K22)</f>
        <v>184</v>
      </c>
      <c r="E22" s="73" t="s">
        <v>439</v>
      </c>
      <c r="F22" s="73">
        <v>3</v>
      </c>
      <c r="G22" s="73">
        <v>48</v>
      </c>
      <c r="H22" s="73">
        <v>6</v>
      </c>
      <c r="I22" s="73">
        <v>6</v>
      </c>
      <c r="J22" s="73">
        <v>71</v>
      </c>
      <c r="K22" s="73">
        <v>50</v>
      </c>
      <c r="L22" s="73" t="s">
        <v>439</v>
      </c>
      <c r="M22" s="73">
        <v>111</v>
      </c>
      <c r="N22" s="73">
        <v>73</v>
      </c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1:30" ht="20.25" customHeight="1">
      <c r="A23" s="3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</row>
    <row r="24" spans="1:30" ht="20.2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17:30" ht="20.25" customHeight="1"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</row>
    <row r="26" spans="1:30" ht="20.25" customHeight="1">
      <c r="A26" s="282" t="s">
        <v>441</v>
      </c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</row>
    <row r="27" spans="1:30" ht="20.25" customHeight="1" thickBo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</row>
    <row r="28" spans="1:30" ht="20.25" customHeight="1">
      <c r="A28" s="154" t="s">
        <v>442</v>
      </c>
      <c r="B28" s="154"/>
      <c r="C28" s="155"/>
      <c r="D28" s="369" t="s">
        <v>261</v>
      </c>
      <c r="E28" s="369" t="s">
        <v>175</v>
      </c>
      <c r="F28" s="364" t="s">
        <v>448</v>
      </c>
      <c r="G28" s="365"/>
      <c r="H28" s="365"/>
      <c r="I28" s="365"/>
      <c r="J28" s="365"/>
      <c r="K28" s="365"/>
      <c r="L28" s="365"/>
      <c r="M28" s="366"/>
      <c r="N28" s="353" t="s">
        <v>262</v>
      </c>
      <c r="O28" s="354"/>
      <c r="P28" s="354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</row>
    <row r="29" spans="1:30" ht="20.25" customHeight="1">
      <c r="A29" s="145"/>
      <c r="B29" s="145"/>
      <c r="C29" s="119"/>
      <c r="D29" s="370"/>
      <c r="E29" s="370"/>
      <c r="F29" s="361" t="s">
        <v>443</v>
      </c>
      <c r="G29" s="362"/>
      <c r="H29" s="362"/>
      <c r="I29" s="362"/>
      <c r="J29" s="362"/>
      <c r="K29" s="363"/>
      <c r="L29" s="367" t="s">
        <v>185</v>
      </c>
      <c r="M29" s="367" t="s">
        <v>186</v>
      </c>
      <c r="N29" s="377" t="s">
        <v>177</v>
      </c>
      <c r="O29" s="379" t="s">
        <v>444</v>
      </c>
      <c r="P29" s="351" t="s">
        <v>445</v>
      </c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</row>
    <row r="30" spans="1:30" ht="76.5" customHeight="1">
      <c r="A30" s="124"/>
      <c r="B30" s="124"/>
      <c r="C30" s="141"/>
      <c r="D30" s="371"/>
      <c r="E30" s="371"/>
      <c r="F30" s="96" t="s">
        <v>178</v>
      </c>
      <c r="G30" s="97" t="s">
        <v>179</v>
      </c>
      <c r="H30" s="97" t="s">
        <v>180</v>
      </c>
      <c r="I30" s="97" t="s">
        <v>181</v>
      </c>
      <c r="J30" s="98" t="s">
        <v>176</v>
      </c>
      <c r="K30" s="97" t="s">
        <v>182</v>
      </c>
      <c r="L30" s="368"/>
      <c r="M30" s="368"/>
      <c r="N30" s="378"/>
      <c r="O30" s="380"/>
      <c r="P30" s="352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</row>
    <row r="31" spans="1:30" ht="20.25" customHeight="1">
      <c r="A31" s="372" t="s">
        <v>446</v>
      </c>
      <c r="B31" s="372"/>
      <c r="C31" s="373"/>
      <c r="D31" s="69">
        <f>SUM(E31,K31,L31:M31)</f>
        <v>26857</v>
      </c>
      <c r="E31" s="69">
        <f aca="true" t="shared" si="2" ref="E31:P31">SUM(E33:E50)</f>
        <v>2</v>
      </c>
      <c r="F31" s="69">
        <f t="shared" si="2"/>
        <v>707</v>
      </c>
      <c r="G31" s="69">
        <f t="shared" si="2"/>
        <v>2221</v>
      </c>
      <c r="H31" s="69">
        <f t="shared" si="2"/>
        <v>7370</v>
      </c>
      <c r="I31" s="69">
        <f t="shared" si="2"/>
        <v>2000</v>
      </c>
      <c r="J31" s="69">
        <f t="shared" si="2"/>
        <v>1071</v>
      </c>
      <c r="K31" s="69">
        <f t="shared" si="2"/>
        <v>13369</v>
      </c>
      <c r="L31" s="69">
        <f t="shared" si="2"/>
        <v>10776</v>
      </c>
      <c r="M31" s="69">
        <f t="shared" si="2"/>
        <v>2710</v>
      </c>
      <c r="N31" s="69">
        <f t="shared" si="2"/>
        <v>1387</v>
      </c>
      <c r="O31" s="69">
        <f t="shared" si="2"/>
        <v>12503</v>
      </c>
      <c r="P31" s="69">
        <f t="shared" si="2"/>
        <v>12967</v>
      </c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</row>
    <row r="32" spans="1:30" ht="20.25" customHeight="1">
      <c r="A32" s="374"/>
      <c r="B32" s="374"/>
      <c r="C32" s="376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</row>
    <row r="33" spans="1:30" ht="20.25" customHeight="1">
      <c r="A33" s="374" t="s">
        <v>263</v>
      </c>
      <c r="B33" s="374"/>
      <c r="C33" s="376"/>
      <c r="D33" s="62">
        <f aca="true" t="shared" si="3" ref="D33:D50">SUM(E33,K33,L33:M33)</f>
        <v>733</v>
      </c>
      <c r="E33" s="62" t="s">
        <v>423</v>
      </c>
      <c r="F33" s="62" t="s">
        <v>420</v>
      </c>
      <c r="G33" s="62">
        <v>36</v>
      </c>
      <c r="H33" s="62">
        <v>214</v>
      </c>
      <c r="I33" s="62">
        <v>129</v>
      </c>
      <c r="J33" s="62">
        <v>35</v>
      </c>
      <c r="K33" s="62">
        <f aca="true" t="shared" si="4" ref="K33:K45">SUM(F33:J33)</f>
        <v>414</v>
      </c>
      <c r="L33" s="62">
        <v>273</v>
      </c>
      <c r="M33" s="62">
        <v>46</v>
      </c>
      <c r="N33" s="62">
        <v>1</v>
      </c>
      <c r="O33" s="62">
        <v>306</v>
      </c>
      <c r="P33" s="62">
        <v>426</v>
      </c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</row>
    <row r="34" spans="1:30" ht="20.25" customHeight="1">
      <c r="A34" s="374" t="s">
        <v>264</v>
      </c>
      <c r="B34" s="374"/>
      <c r="C34" s="376"/>
      <c r="D34" s="62">
        <f t="shared" si="3"/>
        <v>11614</v>
      </c>
      <c r="E34" s="62" t="s">
        <v>423</v>
      </c>
      <c r="F34" s="62" t="s">
        <v>423</v>
      </c>
      <c r="G34" s="62">
        <v>67</v>
      </c>
      <c r="H34" s="62">
        <v>2081</v>
      </c>
      <c r="I34" s="62">
        <v>1185</v>
      </c>
      <c r="J34" s="62">
        <v>598</v>
      </c>
      <c r="K34" s="62">
        <f t="shared" si="4"/>
        <v>3931</v>
      </c>
      <c r="L34" s="62">
        <v>6434</v>
      </c>
      <c r="M34" s="62">
        <v>1249</v>
      </c>
      <c r="N34" s="62">
        <v>6</v>
      </c>
      <c r="O34" s="62">
        <v>3829</v>
      </c>
      <c r="P34" s="62">
        <v>7779</v>
      </c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</row>
    <row r="35" spans="1:30" ht="20.25" customHeight="1">
      <c r="A35" s="374" t="s">
        <v>265</v>
      </c>
      <c r="B35" s="374"/>
      <c r="C35" s="375"/>
      <c r="D35" s="59">
        <f t="shared" si="3"/>
        <v>87</v>
      </c>
      <c r="E35" s="62" t="s">
        <v>423</v>
      </c>
      <c r="F35" s="59" t="s">
        <v>254</v>
      </c>
      <c r="G35" s="59" t="s">
        <v>254</v>
      </c>
      <c r="H35" s="59">
        <v>23</v>
      </c>
      <c r="I35" s="59" t="s">
        <v>254</v>
      </c>
      <c r="J35" s="59">
        <v>2</v>
      </c>
      <c r="K35" s="59">
        <f t="shared" si="4"/>
        <v>25</v>
      </c>
      <c r="L35" s="59">
        <v>41</v>
      </c>
      <c r="M35" s="59">
        <v>21</v>
      </c>
      <c r="N35" s="59" t="s">
        <v>420</v>
      </c>
      <c r="O35" s="59">
        <v>60</v>
      </c>
      <c r="P35" s="59">
        <v>27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1:30" ht="20.25" customHeight="1">
      <c r="A36" s="374" t="s">
        <v>165</v>
      </c>
      <c r="B36" s="374"/>
      <c r="C36" s="375"/>
      <c r="D36" s="59">
        <f t="shared" si="3"/>
        <v>16</v>
      </c>
      <c r="E36" s="62" t="s">
        <v>423</v>
      </c>
      <c r="F36" s="59">
        <v>1</v>
      </c>
      <c r="G36" s="59">
        <v>1</v>
      </c>
      <c r="H36" s="59">
        <v>14</v>
      </c>
      <c r="I36" s="59" t="s">
        <v>423</v>
      </c>
      <c r="J36" s="59" t="s">
        <v>423</v>
      </c>
      <c r="K36" s="59">
        <f t="shared" si="4"/>
        <v>16</v>
      </c>
      <c r="L36" s="59" t="s">
        <v>425</v>
      </c>
      <c r="M36" s="59" t="s">
        <v>254</v>
      </c>
      <c r="N36" s="59">
        <v>1</v>
      </c>
      <c r="O36" s="59">
        <v>15</v>
      </c>
      <c r="P36" s="59" t="s">
        <v>423</v>
      </c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</row>
    <row r="37" spans="1:30" ht="20.25" customHeight="1">
      <c r="A37" s="374" t="s">
        <v>204</v>
      </c>
      <c r="B37" s="374"/>
      <c r="C37" s="375"/>
      <c r="D37" s="59">
        <f t="shared" si="3"/>
        <v>81</v>
      </c>
      <c r="E37" s="62" t="s">
        <v>420</v>
      </c>
      <c r="F37" s="59">
        <v>5</v>
      </c>
      <c r="G37" s="59">
        <v>11</v>
      </c>
      <c r="H37" s="59">
        <v>33</v>
      </c>
      <c r="I37" s="59">
        <v>1</v>
      </c>
      <c r="J37" s="59">
        <v>6</v>
      </c>
      <c r="K37" s="59">
        <f t="shared" si="4"/>
        <v>56</v>
      </c>
      <c r="L37" s="59">
        <v>18</v>
      </c>
      <c r="M37" s="59">
        <v>7</v>
      </c>
      <c r="N37" s="59">
        <v>10</v>
      </c>
      <c r="O37" s="59">
        <v>48</v>
      </c>
      <c r="P37" s="59">
        <v>23</v>
      </c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</row>
    <row r="38" spans="1:30" ht="20.25" customHeight="1">
      <c r="A38" s="374" t="s">
        <v>266</v>
      </c>
      <c r="B38" s="374"/>
      <c r="C38" s="375"/>
      <c r="D38" s="59">
        <f t="shared" si="3"/>
        <v>1</v>
      </c>
      <c r="E38" s="62" t="s">
        <v>420</v>
      </c>
      <c r="F38" s="59" t="s">
        <v>418</v>
      </c>
      <c r="G38" s="59">
        <v>1</v>
      </c>
      <c r="H38" s="59" t="s">
        <v>422</v>
      </c>
      <c r="I38" s="59" t="s">
        <v>420</v>
      </c>
      <c r="J38" s="59" t="s">
        <v>420</v>
      </c>
      <c r="K38" s="59">
        <f t="shared" si="4"/>
        <v>1</v>
      </c>
      <c r="L38" s="59" t="s">
        <v>420</v>
      </c>
      <c r="M38" s="59" t="s">
        <v>423</v>
      </c>
      <c r="N38" s="59">
        <v>1</v>
      </c>
      <c r="O38" s="59" t="s">
        <v>420</v>
      </c>
      <c r="P38" s="59" t="s">
        <v>420</v>
      </c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  <row r="39" spans="1:30" ht="20.25" customHeight="1">
      <c r="A39" s="374" t="s">
        <v>154</v>
      </c>
      <c r="B39" s="374"/>
      <c r="C39" s="375"/>
      <c r="D39" s="59">
        <f t="shared" si="3"/>
        <v>5101</v>
      </c>
      <c r="E39" s="62" t="s">
        <v>418</v>
      </c>
      <c r="F39" s="59">
        <v>8</v>
      </c>
      <c r="G39" s="59">
        <v>297</v>
      </c>
      <c r="H39" s="59">
        <v>1479</v>
      </c>
      <c r="I39" s="59">
        <v>495</v>
      </c>
      <c r="J39" s="59">
        <v>214</v>
      </c>
      <c r="K39" s="59">
        <f t="shared" si="4"/>
        <v>2493</v>
      </c>
      <c r="L39" s="59">
        <v>2170</v>
      </c>
      <c r="M39" s="59">
        <v>438</v>
      </c>
      <c r="N39" s="59">
        <v>63</v>
      </c>
      <c r="O39" s="59">
        <v>2293</v>
      </c>
      <c r="P39" s="59">
        <v>2745</v>
      </c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</row>
    <row r="40" spans="1:30" ht="20.25" customHeight="1">
      <c r="A40" s="374" t="s">
        <v>166</v>
      </c>
      <c r="B40" s="374"/>
      <c r="C40" s="375"/>
      <c r="D40" s="59">
        <f t="shared" si="3"/>
        <v>176</v>
      </c>
      <c r="E40" s="62" t="s">
        <v>420</v>
      </c>
      <c r="F40" s="59">
        <v>10</v>
      </c>
      <c r="G40" s="59">
        <v>66</v>
      </c>
      <c r="H40" s="59">
        <v>45</v>
      </c>
      <c r="I40" s="59">
        <v>2</v>
      </c>
      <c r="J40" s="59">
        <v>2</v>
      </c>
      <c r="K40" s="59">
        <f t="shared" si="4"/>
        <v>125</v>
      </c>
      <c r="L40" s="59">
        <v>30</v>
      </c>
      <c r="M40" s="59">
        <v>21</v>
      </c>
      <c r="N40" s="59">
        <v>24</v>
      </c>
      <c r="O40" s="59">
        <v>122</v>
      </c>
      <c r="P40" s="59">
        <v>30</v>
      </c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</row>
    <row r="41" spans="1:30" ht="20.25" customHeight="1">
      <c r="A41" s="374" t="s">
        <v>167</v>
      </c>
      <c r="B41" s="374"/>
      <c r="C41" s="375"/>
      <c r="D41" s="59">
        <f t="shared" si="3"/>
        <v>144</v>
      </c>
      <c r="E41" s="62" t="s">
        <v>423</v>
      </c>
      <c r="F41" s="59">
        <v>2</v>
      </c>
      <c r="G41" s="59">
        <v>20</v>
      </c>
      <c r="H41" s="59">
        <v>45</v>
      </c>
      <c r="I41" s="59">
        <v>1</v>
      </c>
      <c r="J41" s="59">
        <v>5</v>
      </c>
      <c r="K41" s="59">
        <f t="shared" si="4"/>
        <v>73</v>
      </c>
      <c r="L41" s="59">
        <v>28</v>
      </c>
      <c r="M41" s="59">
        <v>43</v>
      </c>
      <c r="N41" s="59">
        <v>3</v>
      </c>
      <c r="O41" s="59">
        <v>110</v>
      </c>
      <c r="P41" s="59">
        <v>31</v>
      </c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</row>
    <row r="42" spans="1:30" ht="20.25" customHeight="1">
      <c r="A42" s="374" t="s">
        <v>170</v>
      </c>
      <c r="B42" s="374"/>
      <c r="C42" s="375"/>
      <c r="D42" s="59">
        <f t="shared" si="3"/>
        <v>225</v>
      </c>
      <c r="E42" s="62" t="s">
        <v>420</v>
      </c>
      <c r="F42" s="59" t="s">
        <v>420</v>
      </c>
      <c r="G42" s="59">
        <v>13</v>
      </c>
      <c r="H42" s="59">
        <v>52</v>
      </c>
      <c r="I42" s="59">
        <v>22</v>
      </c>
      <c r="J42" s="59">
        <v>12</v>
      </c>
      <c r="K42" s="59">
        <f t="shared" si="4"/>
        <v>99</v>
      </c>
      <c r="L42" s="59">
        <v>100</v>
      </c>
      <c r="M42" s="59">
        <v>26</v>
      </c>
      <c r="N42" s="59">
        <v>1</v>
      </c>
      <c r="O42" s="59">
        <v>75</v>
      </c>
      <c r="P42" s="59">
        <v>149</v>
      </c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</row>
    <row r="43" spans="1:30" ht="20.25" customHeight="1">
      <c r="A43" s="263" t="s">
        <v>205</v>
      </c>
      <c r="B43" s="263"/>
      <c r="C43" s="264"/>
      <c r="D43" s="59">
        <f t="shared" si="3"/>
        <v>12</v>
      </c>
      <c r="E43" s="62" t="s">
        <v>418</v>
      </c>
      <c r="F43" s="59">
        <v>2</v>
      </c>
      <c r="G43" s="59">
        <v>3</v>
      </c>
      <c r="H43" s="59">
        <v>1</v>
      </c>
      <c r="I43" s="59" t="s">
        <v>423</v>
      </c>
      <c r="J43" s="59">
        <v>1</v>
      </c>
      <c r="K43" s="59">
        <f t="shared" si="4"/>
        <v>7</v>
      </c>
      <c r="L43" s="59" t="s">
        <v>423</v>
      </c>
      <c r="M43" s="59">
        <v>5</v>
      </c>
      <c r="N43" s="59">
        <v>3</v>
      </c>
      <c r="O43" s="59">
        <v>9</v>
      </c>
      <c r="P43" s="59" t="s">
        <v>423</v>
      </c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</row>
    <row r="44" spans="1:30" ht="20.25" customHeight="1">
      <c r="A44" s="374" t="s">
        <v>156</v>
      </c>
      <c r="B44" s="374"/>
      <c r="C44" s="375"/>
      <c r="D44" s="59">
        <f t="shared" si="3"/>
        <v>2001</v>
      </c>
      <c r="E44" s="62" t="s">
        <v>425</v>
      </c>
      <c r="F44" s="59">
        <v>20</v>
      </c>
      <c r="G44" s="59">
        <v>240</v>
      </c>
      <c r="H44" s="59">
        <v>625</v>
      </c>
      <c r="I44" s="59">
        <v>13</v>
      </c>
      <c r="J44" s="59">
        <v>49</v>
      </c>
      <c r="K44" s="59">
        <f t="shared" si="4"/>
        <v>947</v>
      </c>
      <c r="L44" s="59">
        <v>489</v>
      </c>
      <c r="M44" s="59">
        <v>565</v>
      </c>
      <c r="N44" s="59">
        <v>90</v>
      </c>
      <c r="O44" s="59">
        <v>1451</v>
      </c>
      <c r="P44" s="59">
        <v>460</v>
      </c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</row>
    <row r="45" spans="1:30" ht="20.25" customHeight="1">
      <c r="A45" s="374" t="s">
        <v>155</v>
      </c>
      <c r="B45" s="374"/>
      <c r="C45" s="375"/>
      <c r="D45" s="59">
        <f t="shared" si="3"/>
        <v>332</v>
      </c>
      <c r="E45" s="62" t="s">
        <v>422</v>
      </c>
      <c r="F45" s="59">
        <v>5</v>
      </c>
      <c r="G45" s="59">
        <v>59</v>
      </c>
      <c r="H45" s="59">
        <v>243</v>
      </c>
      <c r="I45" s="59" t="s">
        <v>423</v>
      </c>
      <c r="J45" s="59">
        <v>25</v>
      </c>
      <c r="K45" s="59">
        <f t="shared" si="4"/>
        <v>332</v>
      </c>
      <c r="L45" s="59" t="s">
        <v>420</v>
      </c>
      <c r="M45" s="59" t="s">
        <v>420</v>
      </c>
      <c r="N45" s="59">
        <v>25</v>
      </c>
      <c r="O45" s="59">
        <v>248</v>
      </c>
      <c r="P45" s="59">
        <v>59</v>
      </c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</row>
    <row r="46" spans="1:30" ht="20.25" customHeight="1">
      <c r="A46" s="374" t="s">
        <v>171</v>
      </c>
      <c r="B46" s="374"/>
      <c r="C46" s="375"/>
      <c r="D46" s="59">
        <f t="shared" si="3"/>
        <v>206</v>
      </c>
      <c r="E46" s="62" t="s">
        <v>418</v>
      </c>
      <c r="F46" s="59" t="s">
        <v>422</v>
      </c>
      <c r="G46" s="59" t="s">
        <v>254</v>
      </c>
      <c r="H46" s="59" t="s">
        <v>254</v>
      </c>
      <c r="I46" s="59" t="s">
        <v>421</v>
      </c>
      <c r="J46" s="59" t="s">
        <v>437</v>
      </c>
      <c r="K46" s="59" t="s">
        <v>447</v>
      </c>
      <c r="L46" s="59">
        <v>206</v>
      </c>
      <c r="M46" s="59" t="s">
        <v>437</v>
      </c>
      <c r="N46" s="59" t="s">
        <v>421</v>
      </c>
      <c r="O46" s="59">
        <v>116</v>
      </c>
      <c r="P46" s="59">
        <v>90</v>
      </c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</row>
    <row r="47" spans="1:30" ht="20.25" customHeight="1">
      <c r="A47" s="374" t="s">
        <v>157</v>
      </c>
      <c r="B47" s="374"/>
      <c r="C47" s="375"/>
      <c r="D47" s="59">
        <f t="shared" si="3"/>
        <v>743</v>
      </c>
      <c r="E47" s="62" t="s">
        <v>423</v>
      </c>
      <c r="F47" s="59">
        <v>74</v>
      </c>
      <c r="G47" s="59">
        <v>223</v>
      </c>
      <c r="H47" s="59">
        <v>321</v>
      </c>
      <c r="I47" s="59" t="s">
        <v>423</v>
      </c>
      <c r="J47" s="59">
        <v>5</v>
      </c>
      <c r="K47" s="59">
        <f>SUM(F47:J47)</f>
        <v>623</v>
      </c>
      <c r="L47" s="59">
        <v>91</v>
      </c>
      <c r="M47" s="59">
        <v>29</v>
      </c>
      <c r="N47" s="59">
        <v>153</v>
      </c>
      <c r="O47" s="59">
        <v>590</v>
      </c>
      <c r="P47" s="59" t="s">
        <v>419</v>
      </c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</row>
    <row r="48" spans="1:30" ht="20.25" customHeight="1">
      <c r="A48" s="263" t="s">
        <v>168</v>
      </c>
      <c r="B48" s="263"/>
      <c r="C48" s="264"/>
      <c r="D48" s="59">
        <f t="shared" si="3"/>
        <v>147</v>
      </c>
      <c r="E48" s="59" t="s">
        <v>423</v>
      </c>
      <c r="F48" s="59">
        <v>104</v>
      </c>
      <c r="G48" s="59">
        <v>34</v>
      </c>
      <c r="H48" s="59">
        <v>8</v>
      </c>
      <c r="I48" s="59">
        <v>1</v>
      </c>
      <c r="J48" s="59" t="s">
        <v>437</v>
      </c>
      <c r="K48" s="59">
        <f>SUM(F48:J48)</f>
        <v>147</v>
      </c>
      <c r="L48" s="59" t="s">
        <v>419</v>
      </c>
      <c r="M48" s="59" t="s">
        <v>419</v>
      </c>
      <c r="N48" s="59">
        <v>120</v>
      </c>
      <c r="O48" s="59">
        <v>23</v>
      </c>
      <c r="P48" s="59">
        <v>4</v>
      </c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</row>
    <row r="49" spans="1:30" ht="20.25" customHeight="1">
      <c r="A49" s="263" t="s">
        <v>169</v>
      </c>
      <c r="B49" s="263"/>
      <c r="C49" s="264"/>
      <c r="D49" s="59">
        <f t="shared" si="3"/>
        <v>1490</v>
      </c>
      <c r="E49" s="59" t="s">
        <v>423</v>
      </c>
      <c r="F49" s="59">
        <v>1</v>
      </c>
      <c r="G49" s="59">
        <v>8</v>
      </c>
      <c r="H49" s="59">
        <v>561</v>
      </c>
      <c r="I49" s="59">
        <v>98</v>
      </c>
      <c r="J49" s="59">
        <v>68</v>
      </c>
      <c r="K49" s="59">
        <f>SUM(F49:J49)</f>
        <v>736</v>
      </c>
      <c r="L49" s="59">
        <v>602</v>
      </c>
      <c r="M49" s="59">
        <v>152</v>
      </c>
      <c r="N49" s="59">
        <v>1</v>
      </c>
      <c r="O49" s="59">
        <v>876</v>
      </c>
      <c r="P49" s="59">
        <v>613</v>
      </c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</row>
    <row r="50" spans="1:30" ht="20.25" customHeight="1">
      <c r="A50" s="389" t="s">
        <v>158</v>
      </c>
      <c r="B50" s="389"/>
      <c r="C50" s="390"/>
      <c r="D50" s="79">
        <f t="shared" si="3"/>
        <v>3748</v>
      </c>
      <c r="E50" s="79">
        <v>2</v>
      </c>
      <c r="F50" s="79">
        <v>475</v>
      </c>
      <c r="G50" s="79">
        <v>1142</v>
      </c>
      <c r="H50" s="79">
        <v>1625</v>
      </c>
      <c r="I50" s="79">
        <v>53</v>
      </c>
      <c r="J50" s="79">
        <v>49</v>
      </c>
      <c r="K50" s="79">
        <f>SUM(F50:J50)</f>
        <v>3344</v>
      </c>
      <c r="L50" s="79">
        <v>294</v>
      </c>
      <c r="M50" s="79">
        <v>108</v>
      </c>
      <c r="N50" s="79">
        <v>885</v>
      </c>
      <c r="O50" s="79">
        <v>2332</v>
      </c>
      <c r="P50" s="79">
        <v>531</v>
      </c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</row>
    <row r="51" spans="1:30" ht="20.25" customHeight="1">
      <c r="A51" s="53" t="s">
        <v>449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</row>
  </sheetData>
  <sheetProtection/>
  <mergeCells count="51">
    <mergeCell ref="K9:K11"/>
    <mergeCell ref="H10:H11"/>
    <mergeCell ref="I10:I11"/>
    <mergeCell ref="L10:L11"/>
    <mergeCell ref="M10:M11"/>
    <mergeCell ref="N10:N11"/>
    <mergeCell ref="A50:C50"/>
    <mergeCell ref="A12:A18"/>
    <mergeCell ref="A43:C43"/>
    <mergeCell ref="A39:C39"/>
    <mergeCell ref="A45:C45"/>
    <mergeCell ref="A40:C40"/>
    <mergeCell ref="A35:C35"/>
    <mergeCell ref="A49:C49"/>
    <mergeCell ref="A48:C48"/>
    <mergeCell ref="A19:A22"/>
    <mergeCell ref="A44:C44"/>
    <mergeCell ref="A47:C47"/>
    <mergeCell ref="A36:C36"/>
    <mergeCell ref="A37:C37"/>
    <mergeCell ref="A38:C38"/>
    <mergeCell ref="A46:C46"/>
    <mergeCell ref="A33:C33"/>
    <mergeCell ref="A32:C32"/>
    <mergeCell ref="A42:C42"/>
    <mergeCell ref="N28:P28"/>
    <mergeCell ref="N29:N30"/>
    <mergeCell ref="O29:O30"/>
    <mergeCell ref="A34:C34"/>
    <mergeCell ref="D28:D30"/>
    <mergeCell ref="A41:C41"/>
    <mergeCell ref="M29:M30"/>
    <mergeCell ref="E28:E30"/>
    <mergeCell ref="A5:N5"/>
    <mergeCell ref="A7:N7"/>
    <mergeCell ref="A26:P26"/>
    <mergeCell ref="A31:C31"/>
    <mergeCell ref="D9:D11"/>
    <mergeCell ref="E9:I9"/>
    <mergeCell ref="J9:J11"/>
    <mergeCell ref="A9:C11"/>
    <mergeCell ref="A3:P3"/>
    <mergeCell ref="P29:P30"/>
    <mergeCell ref="A28:C30"/>
    <mergeCell ref="L9:N9"/>
    <mergeCell ref="E10:E11"/>
    <mergeCell ref="F10:F11"/>
    <mergeCell ref="G10:G11"/>
    <mergeCell ref="F29:K29"/>
    <mergeCell ref="F28:M28"/>
    <mergeCell ref="L29:L30"/>
  </mergeCells>
  <printOptions horizontalCentered="1"/>
  <pageMargins left="0.7874015748031497" right="0.3937007874015748" top="0.3937007874015748" bottom="0.3937007874015748" header="0" footer="0"/>
  <pageSetup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＊＊＊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</dc:creator>
  <cp:keywords/>
  <dc:description/>
  <cp:lastModifiedBy>川向　裕</cp:lastModifiedBy>
  <cp:lastPrinted>2015-05-28T05:06:53Z</cp:lastPrinted>
  <dcterms:created xsi:type="dcterms:W3CDTF">2004-02-10T04:52:03Z</dcterms:created>
  <dcterms:modified xsi:type="dcterms:W3CDTF">2015-06-01T01:05:31Z</dcterms:modified>
  <cp:category/>
  <cp:version/>
  <cp:contentType/>
  <cp:contentStatus/>
</cp:coreProperties>
</file>