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13" activeTab="6"/>
  </bookViews>
  <sheets>
    <sheet name="302" sheetId="1" r:id="rId1"/>
    <sheet name="304" sheetId="2" r:id="rId2"/>
    <sheet name="306" sheetId="3" r:id="rId3"/>
    <sheet name="308" sheetId="4" r:id="rId4"/>
    <sheet name="310" sheetId="5" r:id="rId5"/>
    <sheet name="312" sheetId="6" r:id="rId6"/>
    <sheet name="314" sheetId="7" r:id="rId7"/>
  </sheets>
  <definedNames>
    <definedName name="_xlnm.Print_Area" localSheetId="0">'302'!$A$1:$AG$72</definedName>
    <definedName name="_xlnm.Print_Area" localSheetId="1">'304'!$A$1:$X$77</definedName>
    <definedName name="_xlnm.Print_Area" localSheetId="2">'306'!$A$1:$AD$80</definedName>
    <definedName name="_xlnm.Print_Area" localSheetId="3">'308'!$A$1:$AN$68</definedName>
    <definedName name="_xlnm.Print_Area" localSheetId="4">'310'!$A$1:$Y$45</definedName>
    <definedName name="_xlnm.Print_Area" localSheetId="5">'312'!$A$1:$Z$78</definedName>
    <definedName name="_xlnm.Print_Area" localSheetId="6">'314'!$A$1:$AQ$70</definedName>
  </definedNames>
  <calcPr fullCalcOnLoad="1"/>
</workbook>
</file>

<file path=xl/sharedStrings.xml><?xml version="1.0" encoding="utf-8"?>
<sst xmlns="http://schemas.openxmlformats.org/spreadsheetml/2006/main" count="3388" uniqueCount="664">
  <si>
    <t>年　　　次</t>
  </si>
  <si>
    <t>注　身長・体重・胸囲・坐高については受験者の平均値である。</t>
  </si>
  <si>
    <t>資料　　石川県公衆衛生課「成年健康調査」による。</t>
  </si>
  <si>
    <t>小松加賀環境衛生事務組合</t>
  </si>
  <si>
    <t>松任市、美川町、野々市町保健衛生施設組合</t>
  </si>
  <si>
    <t>松任、石川広域事務組合</t>
  </si>
  <si>
    <t>資料　石川県環境管理課「廃棄物処理事業実態調査」による。</t>
  </si>
  <si>
    <t>注1　（　）内数字は、再掲数字</t>
  </si>
  <si>
    <t>資料　石川県環境管理課「環境大気調査報告書」による。</t>
  </si>
  <si>
    <t>二　　酸　　化　　硫　　黄　（ppm）</t>
  </si>
  <si>
    <t>三　馬　　　　測定局</t>
  </si>
  <si>
    <t>広　坂　　　測定局</t>
  </si>
  <si>
    <t>七　尾　　　測定局</t>
  </si>
  <si>
    <t>小　松　　　測定局</t>
  </si>
  <si>
    <t>大聖寺　　　測定局</t>
  </si>
  <si>
    <t>金沢港　　　測定局</t>
  </si>
  <si>
    <t>大聖寺　　　測定局</t>
  </si>
  <si>
    <t>七尾　　　測定局</t>
  </si>
  <si>
    <t>小松　　　測定局</t>
  </si>
  <si>
    <t>Ｅ</t>
  </si>
  <si>
    <r>
      <t>注　</t>
    </r>
    <r>
      <rPr>
        <sz val="12"/>
        <rFont val="ＭＳ 明朝"/>
        <family val="1"/>
      </rPr>
      <t>1.</t>
    </r>
    <r>
      <rPr>
        <sz val="12"/>
        <rFont val="ＭＳ 明朝"/>
        <family val="1"/>
      </rPr>
      <t>m</t>
    </r>
    <r>
      <rPr>
        <sz val="12"/>
        <rFont val="ＭＳ 明朝"/>
        <family val="1"/>
      </rPr>
      <t>/nとは「水質環境基準に合致しない検体数／調査実績検体数」である。</t>
    </r>
  </si>
  <si>
    <t>水質汚濁</t>
  </si>
  <si>
    <t>土壌汚染</t>
  </si>
  <si>
    <t>騒音</t>
  </si>
  <si>
    <t>振動</t>
  </si>
  <si>
    <t>動橋川</t>
  </si>
  <si>
    <t>市立金沢市泉野　〃</t>
  </si>
  <si>
    <t>資料　石川県衛生総務課「保健所運営報告」による。</t>
  </si>
  <si>
    <t>蟯虫</t>
  </si>
  <si>
    <t>分類番号</t>
  </si>
  <si>
    <r>
      <t>1</t>
    </r>
    <r>
      <rPr>
        <sz val="12"/>
        <rFont val="ＭＳ 明朝"/>
        <family val="1"/>
      </rPr>
      <t>5～16</t>
    </r>
  </si>
  <si>
    <r>
      <t>2</t>
    </r>
    <r>
      <rPr>
        <sz val="12"/>
        <rFont val="ＭＳ 明朝"/>
        <family val="1"/>
      </rPr>
      <t>8～32</t>
    </r>
  </si>
  <si>
    <r>
      <t>3</t>
    </r>
    <r>
      <rPr>
        <sz val="12"/>
        <rFont val="ＭＳ 明朝"/>
        <family val="1"/>
      </rPr>
      <t>8～39</t>
    </r>
  </si>
  <si>
    <r>
      <t>Ｅ51～Ｅ5</t>
    </r>
    <r>
      <rPr>
        <sz val="12"/>
        <rFont val="ＭＳ 明朝"/>
        <family val="1"/>
      </rPr>
      <t>4</t>
    </r>
  </si>
  <si>
    <t>Ｅ51～Ｅ53</t>
  </si>
  <si>
    <t>　　　Ｅ51</t>
  </si>
  <si>
    <t>　　　Ｅ52</t>
  </si>
  <si>
    <t>　　　Ｅ53</t>
  </si>
  <si>
    <t>　　　Ｅ54</t>
  </si>
  <si>
    <t>乳児死亡率（出生　千　対）</t>
  </si>
  <si>
    <t>乳児簡単</t>
  </si>
  <si>
    <t>腸炎及びその他の下痢性疾患</t>
  </si>
  <si>
    <t>ジフテリア</t>
  </si>
  <si>
    <t>百日咳</t>
  </si>
  <si>
    <t>破傷風（新生児破傷風を含む）</t>
  </si>
  <si>
    <t>敗血症（　〃　敗血症　〃　）</t>
  </si>
  <si>
    <t>急性灰白髄炎</t>
  </si>
  <si>
    <t>麻疹</t>
  </si>
  <si>
    <t>悪性新生物</t>
  </si>
  <si>
    <t>脳性小児麻痺</t>
  </si>
  <si>
    <t>気管支炎</t>
  </si>
  <si>
    <t>腹腔ヘルニア及び腸閉塞</t>
  </si>
  <si>
    <t>肺炎</t>
  </si>
  <si>
    <t>胃炎、十二指腸炎及び慢性胃腸炎</t>
  </si>
  <si>
    <t>母体の妊娠異常による新生児の障害</t>
  </si>
  <si>
    <t>胎盤、臍帯及び卵膜の異常による新生児の障害</t>
  </si>
  <si>
    <t>その他の分娩の異常による新生児の障害</t>
  </si>
  <si>
    <t>出産時外傷</t>
  </si>
  <si>
    <t>低酸素症、分娩仮死及びその他の呼吸器病態</t>
  </si>
  <si>
    <t>同種免疫による新生児溶血性疾患</t>
  </si>
  <si>
    <t>その他の周産期黄痘</t>
  </si>
  <si>
    <t>新生児の出血</t>
  </si>
  <si>
    <t>その他の新生児の異常（新生児破傷風、カンジダ感染及び敗血症を除く）</t>
  </si>
  <si>
    <t>損傷及び中毒の原因</t>
  </si>
  <si>
    <t>損傷及び中毒</t>
  </si>
  <si>
    <r>
      <t>3</t>
    </r>
    <r>
      <rPr>
        <sz val="12"/>
        <rFont val="ＭＳ 明朝"/>
        <family val="1"/>
      </rPr>
      <t xml:space="preserve"> 食中毒の市郡別は原因となった業者・施設等の所在地による。</t>
    </r>
  </si>
  <si>
    <t>及び事業所別</t>
  </si>
  <si>
    <t>ご　み　処　理　量（ｔ/年）</t>
  </si>
  <si>
    <t>焼却施設</t>
  </si>
  <si>
    <t>水洗便所人口</t>
  </si>
  <si>
    <t>根上町</t>
  </si>
  <si>
    <t>能美郡環境衛生事業組合</t>
  </si>
  <si>
    <t>穴水町、門前町環境衛生施設組合</t>
  </si>
  <si>
    <t>能都町、柳田村環境衛生組合</t>
  </si>
  <si>
    <t>（ppm）</t>
  </si>
  <si>
    <t>　オ　キ　シ　ダ　ン　ト（日）</t>
  </si>
  <si>
    <t>大野川</t>
  </si>
  <si>
    <t>御祓川</t>
  </si>
  <si>
    <t>河原田川</t>
  </si>
  <si>
    <t>金沢港</t>
  </si>
  <si>
    <t>水域名</t>
  </si>
  <si>
    <t>類 型</t>
  </si>
  <si>
    <t>ｍ／ｎ</t>
  </si>
  <si>
    <t>犀川</t>
  </si>
  <si>
    <t>／</t>
  </si>
  <si>
    <t>ｍ／ｎ</t>
  </si>
  <si>
    <t>河川総括</t>
  </si>
  <si>
    <t>梯川</t>
  </si>
  <si>
    <t>大聖寺川</t>
  </si>
  <si>
    <t>／</t>
  </si>
  <si>
    <t>年度および市郡別</t>
  </si>
  <si>
    <t>構成比</t>
  </si>
  <si>
    <t>悪臭</t>
  </si>
  <si>
    <t>大気汚染</t>
  </si>
  <si>
    <t>地盤沈下</t>
  </si>
  <si>
    <t>検査人員</t>
  </si>
  <si>
    <t>回虫</t>
  </si>
  <si>
    <t>十二指腸虫</t>
  </si>
  <si>
    <t>鞭虫</t>
  </si>
  <si>
    <t>虫卵の種類</t>
  </si>
  <si>
    <t>横川・</t>
  </si>
  <si>
    <t>異形吸虫</t>
  </si>
  <si>
    <t>受験者数</t>
  </si>
  <si>
    <t>男</t>
  </si>
  <si>
    <t>女</t>
  </si>
  <si>
    <t>枝肉量</t>
  </si>
  <si>
    <t>豚</t>
  </si>
  <si>
    <t>めん羊</t>
  </si>
  <si>
    <t>山羊</t>
  </si>
  <si>
    <t>(単位　枝肉量キログラム）</t>
  </si>
  <si>
    <t>病　　　　　　　　　　　　　　　　　　　　　　　　　　　　院</t>
  </si>
  <si>
    <t>診　　療　　所</t>
  </si>
  <si>
    <t>病　　　　　　　　床　　　　　　　　数</t>
  </si>
  <si>
    <t>総　　数</t>
  </si>
  <si>
    <t>精　　神</t>
  </si>
  <si>
    <t>結　　核</t>
  </si>
  <si>
    <t>一　　般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</si>
  <si>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</si>
  <si>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</si>
  <si>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</si>
  <si>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</si>
  <si>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</si>
  <si>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</si>
  <si>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</si>
  <si>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</si>
  <si>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</si>
  <si>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</si>
  <si>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</si>
  <si>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石川郡</t>
  </si>
  <si>
    <t>河北郡</t>
  </si>
  <si>
    <t>羽咋郡</t>
  </si>
  <si>
    <t>富来町</t>
  </si>
  <si>
    <t>鹿島郡</t>
  </si>
  <si>
    <t>鳳至郡</t>
  </si>
  <si>
    <t>能都町</t>
  </si>
  <si>
    <t>柳田村</t>
  </si>
  <si>
    <t>珠洲郡</t>
  </si>
  <si>
    <t>内浦町</t>
  </si>
  <si>
    <t>診療所数</t>
  </si>
  <si>
    <t>死　　亡　　数　　（人）</t>
  </si>
  <si>
    <t>死亡総数</t>
  </si>
  <si>
    <t>悪性新生物</t>
  </si>
  <si>
    <t>脳血管疾患</t>
  </si>
  <si>
    <t>他殺</t>
  </si>
  <si>
    <t>ごみ処理計画                  収 集 人 口</t>
  </si>
  <si>
    <t>し尿処理計画　　　　　　　　　区域内人口　　　　　　　</t>
  </si>
  <si>
    <t>総    量</t>
  </si>
  <si>
    <t>（人）</t>
  </si>
  <si>
    <t>小          計</t>
  </si>
  <si>
    <t>手取川流域環境衛生事業組合</t>
  </si>
  <si>
    <t>七尾鹿島広域圏事務組合</t>
  </si>
  <si>
    <t>地点数</t>
  </si>
  <si>
    <t>水素イオン濃度（ｐＨ）</t>
  </si>
  <si>
    <t>最低値～最高値</t>
  </si>
  <si>
    <t>ＡＡ</t>
  </si>
  <si>
    <t>／</t>
  </si>
  <si>
    <t>～</t>
  </si>
  <si>
    <t>×</t>
  </si>
  <si>
    <t>Ａ</t>
  </si>
  <si>
    <t>Ｂ</t>
  </si>
  <si>
    <t>Ｃ</t>
  </si>
  <si>
    <t>Ｄ</t>
  </si>
  <si>
    <t>Ｅ</t>
  </si>
  <si>
    <t>柴　　山　　潟</t>
  </si>
  <si>
    <t>薬 局 数</t>
  </si>
  <si>
    <t>病　　　　　　院　　　　　　数</t>
  </si>
  <si>
    <t>病 床 数</t>
  </si>
  <si>
    <t>-</t>
  </si>
  <si>
    <t>資料　石川県衛生総務課「医療施設調査」による。</t>
  </si>
  <si>
    <t>医師</t>
  </si>
  <si>
    <t>歯科医師</t>
  </si>
  <si>
    <t>薬剤師</t>
  </si>
  <si>
    <t>保健婦</t>
  </si>
  <si>
    <t>助産婦</t>
  </si>
  <si>
    <t>看護婦　　　　　（準看護婦を含む）</t>
  </si>
  <si>
    <t>看護士　　　　　（準看護士を含む）</t>
  </si>
  <si>
    <t>資料　石川県衛生総務課「医師・歯科医師・薬剤師調査」による。</t>
  </si>
  <si>
    <t>総数</t>
  </si>
  <si>
    <t>栄養士</t>
  </si>
  <si>
    <t>その他</t>
  </si>
  <si>
    <t>県立小松保健所</t>
  </si>
  <si>
    <t>　〃　七尾　〃</t>
  </si>
  <si>
    <t>　〃　山代　〃</t>
  </si>
  <si>
    <t>　〃　松任　〃</t>
  </si>
  <si>
    <t>　〃　津幡　〃</t>
  </si>
  <si>
    <t>　〃　羽咋　〃</t>
  </si>
  <si>
    <t>　〃　輪島　〃</t>
  </si>
  <si>
    <t>　〃　珠洲　〃</t>
  </si>
  <si>
    <t>市立金沢市泉野〃</t>
  </si>
  <si>
    <t>年次</t>
  </si>
  <si>
    <t>墓地</t>
  </si>
  <si>
    <t>火葬場</t>
  </si>
  <si>
    <t>納骨堂</t>
  </si>
  <si>
    <t>旅館</t>
  </si>
  <si>
    <t>簡易宿所</t>
  </si>
  <si>
    <t>下宿</t>
  </si>
  <si>
    <t>公衆浴場</t>
  </si>
  <si>
    <t>理容所</t>
  </si>
  <si>
    <t>美容所</t>
  </si>
  <si>
    <t>クリーニング所</t>
  </si>
  <si>
    <t>飲食店営業</t>
  </si>
  <si>
    <t>喫茶店営業</t>
  </si>
  <si>
    <t>菓子製造業</t>
  </si>
  <si>
    <t>アイスクリーム類製造業</t>
  </si>
  <si>
    <t>乳類販売業</t>
  </si>
  <si>
    <t>食肉販売業</t>
  </si>
  <si>
    <t>魚介類販売業</t>
  </si>
  <si>
    <t>醤油製造業</t>
  </si>
  <si>
    <t>豆腐製造業</t>
  </si>
  <si>
    <t>乳さく取業</t>
  </si>
  <si>
    <t>野菜果物販売業</t>
  </si>
  <si>
    <t>菓子販売業</t>
  </si>
  <si>
    <t>埋葬</t>
  </si>
  <si>
    <t>年間</t>
  </si>
  <si>
    <t>件数</t>
  </si>
  <si>
    <t>昭和</t>
  </si>
  <si>
    <t>衛生</t>
  </si>
  <si>
    <t>技術員</t>
  </si>
  <si>
    <t>検査</t>
  </si>
  <si>
    <t>教育</t>
  </si>
  <si>
    <t>指導員</t>
  </si>
  <si>
    <t>相談員</t>
  </si>
  <si>
    <t>そう菜販売業</t>
  </si>
  <si>
    <t>心疾患</t>
  </si>
  <si>
    <t>糖尿病</t>
  </si>
  <si>
    <t>胃腸炎</t>
  </si>
  <si>
    <t>その他の周産期の死因</t>
  </si>
  <si>
    <t>先天異常</t>
  </si>
  <si>
    <t>良性及び性質不詳の新生物</t>
  </si>
  <si>
    <t>精神障害</t>
  </si>
  <si>
    <t>貧血</t>
  </si>
  <si>
    <t>肺気腫</t>
  </si>
  <si>
    <t>髄膜炎</t>
  </si>
  <si>
    <t>破傷風</t>
  </si>
  <si>
    <t>日本脳炎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</si>
  <si>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</si>
  <si>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</si>
  <si>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</si>
  <si>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</si>
  <si>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</si>
  <si>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</si>
  <si>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</si>
  <si>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</si>
  <si>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</si>
  <si>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</si>
  <si>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</si>
  <si>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死因別</t>
  </si>
  <si>
    <t>詳細不明の未熟児</t>
  </si>
  <si>
    <t>市郡別</t>
  </si>
  <si>
    <t>1月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</si>
  <si>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</si>
  <si>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</si>
  <si>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</si>
  <si>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</si>
  <si>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</si>
  <si>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</si>
  <si>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</si>
  <si>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</si>
  <si>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</si>
  <si>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</si>
  <si>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</si>
  <si>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</si>
  <si>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</si>
  <si>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</si>
  <si>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</si>
  <si>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</si>
  <si>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乳児死亡数</t>
  </si>
  <si>
    <t>コレラ</t>
  </si>
  <si>
    <t>赤痢</t>
  </si>
  <si>
    <t>疫痢</t>
  </si>
  <si>
    <t>腸チフス</t>
  </si>
  <si>
    <t>痘そう</t>
  </si>
  <si>
    <t>ジフテリヤ</t>
  </si>
  <si>
    <t>ペスト</t>
  </si>
  <si>
    <t>食中毒</t>
  </si>
  <si>
    <t>注　1　本表の市郡別は患者の所在地による。</t>
  </si>
  <si>
    <t>　　2　擬似患者は含まれていない。</t>
  </si>
  <si>
    <t>百日咳</t>
  </si>
  <si>
    <t>黄熱</t>
  </si>
  <si>
    <t>狂犬病</t>
  </si>
  <si>
    <t>炭疸</t>
  </si>
  <si>
    <t>ツツガ虫病</t>
  </si>
  <si>
    <t>フィラリア病</t>
  </si>
  <si>
    <t>回帰熱</t>
  </si>
  <si>
    <t>往血吸虫病</t>
  </si>
  <si>
    <t>らい病</t>
  </si>
  <si>
    <t>結核</t>
  </si>
  <si>
    <t>届出伝染病</t>
  </si>
  <si>
    <t>年次及び保健所別</t>
  </si>
  <si>
    <t>梅毒</t>
  </si>
  <si>
    <t>りん病</t>
  </si>
  <si>
    <t>軟性下かん</t>
  </si>
  <si>
    <t>そけいりんぱ肉芽</t>
  </si>
  <si>
    <t>しゅ症</t>
  </si>
  <si>
    <t>〃　七尾　〃</t>
  </si>
  <si>
    <t>〃　山代　〃</t>
  </si>
  <si>
    <t>〃　松任　〃</t>
  </si>
  <si>
    <t>〃　津幡　〃</t>
  </si>
  <si>
    <t>〃　羽咋　〃</t>
  </si>
  <si>
    <t>〃　輪島　〃</t>
  </si>
  <si>
    <t>〃　珠洲　〃</t>
  </si>
  <si>
    <t>才</t>
  </si>
  <si>
    <t>～</t>
  </si>
  <si>
    <t>以</t>
  </si>
  <si>
    <t>上</t>
  </si>
  <si>
    <t>ツベルクリン反応</t>
  </si>
  <si>
    <t>被判定者数</t>
  </si>
  <si>
    <t>陽性者</t>
  </si>
  <si>
    <t>摂取者数</t>
  </si>
  <si>
    <t>間接撮影</t>
  </si>
  <si>
    <t>人数</t>
  </si>
  <si>
    <t>直接撮影</t>
  </si>
  <si>
    <t>発見結核</t>
  </si>
  <si>
    <t>患者数</t>
  </si>
  <si>
    <t>結核発病のお</t>
  </si>
  <si>
    <t>獣医師</t>
  </si>
  <si>
    <t>診療</t>
  </si>
  <si>
    <t>放射線</t>
  </si>
  <si>
    <t>技師</t>
  </si>
  <si>
    <t>診療エ</t>
  </si>
  <si>
    <t>ックス</t>
  </si>
  <si>
    <t>線技師</t>
  </si>
  <si>
    <t>臨床</t>
  </si>
  <si>
    <t>管理　　栄養士</t>
  </si>
  <si>
    <t>化学職</t>
  </si>
  <si>
    <t>看護婦</t>
  </si>
  <si>
    <t>火葬</t>
  </si>
  <si>
    <t>資料　石川県衛生総務課「厚生省報告例」による。</t>
  </si>
  <si>
    <r>
      <t>死 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対）</t>
    </r>
  </si>
  <si>
    <t>心疾患</t>
  </si>
  <si>
    <t>肺炎及び気管支炎</t>
  </si>
  <si>
    <t>その他のすべての疾患</t>
  </si>
  <si>
    <t>不慮の事故及び有害作用</t>
  </si>
  <si>
    <t>精神病の記載のない老衰</t>
  </si>
  <si>
    <t>慢性肝疾患及び肝硬変</t>
  </si>
  <si>
    <t>中枢神経系の非炎症性疾患</t>
  </si>
  <si>
    <t>胃及び十二指腸潰瘍</t>
  </si>
  <si>
    <t>腹腔ヘルニア及び腸閉塞</t>
  </si>
  <si>
    <t>肝疾患（肝硬変を除く）</t>
  </si>
  <si>
    <t>その他の外因</t>
  </si>
  <si>
    <t>ウイルス肝炎</t>
  </si>
  <si>
    <t>髄膜炎</t>
  </si>
  <si>
    <t>インフルエンザ</t>
  </si>
  <si>
    <t>直接産科的死亡</t>
  </si>
  <si>
    <t>前立腺肥大症</t>
  </si>
  <si>
    <t>栄養欠乏症</t>
  </si>
  <si>
    <t>カンジダ症（新生児カンジダ症を除く）</t>
  </si>
  <si>
    <t>麻疹</t>
  </si>
  <si>
    <t>破傷風（新生児破傷風を除く）</t>
  </si>
  <si>
    <t>（再掲）胃の悪性新生物</t>
  </si>
  <si>
    <t>（再掲）肺炎</t>
  </si>
  <si>
    <t>（再掲）自動車事故</t>
  </si>
  <si>
    <t>肺活量（ml）</t>
  </si>
  <si>
    <t>高血圧</t>
  </si>
  <si>
    <t>低血圧</t>
  </si>
  <si>
    <t>(2）　肺活量・高血圧・低血圧・性病</t>
  </si>
  <si>
    <r>
      <t xml:space="preserve">成 </t>
    </r>
    <r>
      <rPr>
        <sz val="12"/>
        <rFont val="ＭＳ 明朝"/>
        <family val="1"/>
      </rPr>
      <t xml:space="preserve">         </t>
    </r>
    <r>
      <rPr>
        <sz val="12"/>
        <rFont val="ＭＳ 明朝"/>
        <family val="1"/>
      </rPr>
      <t>牛</t>
    </r>
  </si>
  <si>
    <r>
      <t xml:space="preserve">子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牛</t>
    </r>
  </si>
  <si>
    <t>自殺</t>
  </si>
  <si>
    <t>高血圧性疾患</t>
  </si>
  <si>
    <t>喘息</t>
  </si>
  <si>
    <t>腸チフス</t>
  </si>
  <si>
    <t>急性リウマチ熱</t>
  </si>
  <si>
    <t>細菌性赤痢及びアメーバ症</t>
  </si>
  <si>
    <t>ジフテリア</t>
  </si>
  <si>
    <t>髄膜炎菌感染</t>
  </si>
  <si>
    <t>猩紅熱</t>
  </si>
  <si>
    <t>資料　厚生省「人口動態統計」</t>
  </si>
  <si>
    <t>資料　厚生省「人口動態統計」による。</t>
  </si>
  <si>
    <t>全結核</t>
  </si>
  <si>
    <t>年次及び保険所別</t>
  </si>
  <si>
    <t>資料　石川県衛生総務課「衛生統計年報」による。</t>
  </si>
  <si>
    <t>／</t>
  </si>
  <si>
    <t>（有卵者数）　
虫卵を　　　　
認めたもの</t>
  </si>
  <si>
    <t>急性灰白髄炎</t>
  </si>
  <si>
    <t>歯科診療所数</t>
  </si>
  <si>
    <t>年次及び　市郡別</t>
  </si>
  <si>
    <t>市立金沢市泉野保健所</t>
  </si>
  <si>
    <t xml:space="preserve">〃 金沢市元町　〃 </t>
  </si>
  <si>
    <t>めん類製造業</t>
  </si>
  <si>
    <t>白血病</t>
  </si>
  <si>
    <t>　</t>
  </si>
  <si>
    <t>その他</t>
  </si>
  <si>
    <t>その他</t>
  </si>
  <si>
    <t>　</t>
  </si>
  <si>
    <t>神経系の先天異常</t>
  </si>
  <si>
    <t>心臓の先天異常</t>
  </si>
  <si>
    <t>その他の循環系の先天異常</t>
  </si>
  <si>
    <t>消化系の先天異常</t>
  </si>
  <si>
    <t>その他の先天異常</t>
  </si>
  <si>
    <t>脳及び脊髄の損傷</t>
  </si>
  <si>
    <t>その他及び詳細不明の損傷</t>
  </si>
  <si>
    <t>不慮の事故及び有害作用</t>
  </si>
  <si>
    <t>食物及びその他の物体による窒息</t>
  </si>
  <si>
    <t>不慮の機械的窒息</t>
  </si>
  <si>
    <r>
      <t xml:space="preserve">パラ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チフス</t>
    </r>
  </si>
  <si>
    <t>発しんチフス</t>
  </si>
  <si>
    <t>資料　石川県衛生総務課による。</t>
  </si>
  <si>
    <t>馬</t>
  </si>
  <si>
    <t>資料　石川県環境衛生課「環境衛生の概要」による。</t>
  </si>
  <si>
    <t>羽咋郡市広域圏事務組合</t>
  </si>
  <si>
    <t>河北郡環境衛生事業組合</t>
  </si>
  <si>
    <t>溶 存 酸 素 量　　ＤＯ　　　　　　　　　　　　　　　　　　　　</t>
  </si>
  <si>
    <t>　　2.環境基準点のみの数値である。</t>
  </si>
  <si>
    <t>資料　石川県環境管理課「県内河川における環境基準の達成状況」による。</t>
  </si>
  <si>
    <t>％</t>
  </si>
  <si>
    <t>％</t>
  </si>
  <si>
    <t>資料　石川県環境管理課「公害苦情件数調査結果」による。</t>
  </si>
  <si>
    <t>保健所名</t>
  </si>
  <si>
    <r>
      <t>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</si>
  <si>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t>出産時外傷、低酸素症、分娩仮死及びその他の呼吸器病態</t>
  </si>
  <si>
    <t>（再掲）呼吸系の結核</t>
  </si>
  <si>
    <t>栄養失調症</t>
  </si>
  <si>
    <t>母体の疾患による新生児の障害</t>
  </si>
  <si>
    <t>新生児出血性疾患</t>
  </si>
  <si>
    <t>猩紅熱</t>
  </si>
  <si>
    <t>〃　宇出津　〃</t>
  </si>
  <si>
    <t>〃金沢市元町〃</t>
  </si>
  <si>
    <t>〃　富来　〃</t>
  </si>
  <si>
    <t>〃　門前　〃</t>
  </si>
  <si>
    <t>　〃　宇出津　〃</t>
  </si>
  <si>
    <t>　〃金沢市元町〃</t>
  </si>
  <si>
    <t>　〃　富来　〃</t>
  </si>
  <si>
    <t>　〃　門前　〃</t>
  </si>
  <si>
    <t>（1）　身　　体　　計　　測</t>
  </si>
  <si>
    <r>
      <t>　　2　（　）は、年間を通じて測定時間が</t>
    </r>
    <r>
      <rPr>
        <sz val="12"/>
        <rFont val="ＭＳ 明朝"/>
        <family val="1"/>
      </rPr>
      <t>6,000時間に達しない場合の年平均値。</t>
    </r>
  </si>
  <si>
    <t>大 腸 菌 群 数（ＭＰＮ／100mℓ）</t>
  </si>
  <si>
    <t>浮 遊 物 質　　ＳＳ　　　　　　　　　　</t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</si>
  <si>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</si>
  <si>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t>常設の　興業場</t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</si>
  <si>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</si>
  <si>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t>腎炎、ネフローゼ症候群及びネフローゼ</t>
  </si>
  <si>
    <t>その他の感染症及び寄生虫症</t>
  </si>
  <si>
    <r>
      <t>注　1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「損傷及び中毒の外因」は「損傷及び中毒」を外因で分類したものである。</t>
    </r>
  </si>
  <si>
    <r>
      <t>注　</t>
    </r>
    <r>
      <rPr>
        <sz val="12"/>
        <rFont val="ＭＳ 明朝"/>
        <family val="1"/>
      </rPr>
      <t>2.死因別は昭和54年改正の死因分類による。</t>
    </r>
  </si>
  <si>
    <t>マラリヤ</t>
  </si>
  <si>
    <t>下痢症　　　　伝染性</t>
  </si>
  <si>
    <t>トラホーム</t>
  </si>
  <si>
    <t>身長(cm)</t>
  </si>
  <si>
    <t>体重(kg)</t>
  </si>
  <si>
    <t>胸囲(cm)</t>
  </si>
  <si>
    <t>坐高(cm)</t>
  </si>
  <si>
    <r>
      <t>頭</t>
    </r>
    <r>
      <rPr>
        <sz val="12"/>
        <rFont val="ＭＳ 明朝"/>
        <family val="1"/>
      </rPr>
      <t>数</t>
    </r>
  </si>
  <si>
    <t>役肉用量</t>
  </si>
  <si>
    <t>乳用量</t>
  </si>
  <si>
    <t>注　（）には乳用量の頭数を含む。</t>
  </si>
  <si>
    <r>
      <t>注　1</t>
    </r>
    <r>
      <rPr>
        <sz val="12"/>
        <rFont val="ＭＳ 明朝"/>
        <family val="1"/>
      </rPr>
      <t>.死因別は昭和54年改正の死因分類によったが、新旧が完全には一致しないものもある。</t>
    </r>
  </si>
  <si>
    <r>
      <t>　　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年以前の「他殺」には、法的介入及び戦争行為を含む。</t>
    </r>
  </si>
  <si>
    <t>死　因　別</t>
  </si>
  <si>
    <t>虫垂炎</t>
  </si>
  <si>
    <t>マラリア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</si>
  <si>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</si>
  <si>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11月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</si>
  <si>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</si>
  <si>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t>9月</t>
  </si>
  <si>
    <t>8月</t>
  </si>
  <si>
    <t>7月</t>
  </si>
  <si>
    <t>6月</t>
  </si>
  <si>
    <t>5月</t>
  </si>
  <si>
    <t>4月</t>
  </si>
  <si>
    <t>3月</t>
  </si>
  <si>
    <t>年次及び死因別</t>
  </si>
  <si>
    <t>流行性脳脊髄膜炎</t>
  </si>
  <si>
    <t>資料　石川県衛生総務課「人口動態統計（厚生省）」による。</t>
  </si>
  <si>
    <t>Ａ</t>
  </si>
  <si>
    <t>Ｂ</t>
  </si>
  <si>
    <t>Ｃ</t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</si>
  <si>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</si>
  <si>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</si>
  <si>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資料　石川県衛生総務課</t>
  </si>
  <si>
    <r>
      <t>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</si>
  <si>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</t>
    </r>
  </si>
  <si>
    <t>敗血症（新生児敗血症を除く）</t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</si>
  <si>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　　年</t>
    </r>
  </si>
  <si>
    <r>
      <t>昭和5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</si>
  <si>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t>昭和52年</t>
  </si>
  <si>
    <t>163　結核予防法に基づく検診成績（昭和52～56年）</t>
  </si>
  <si>
    <t>164　人体寄生卵保有者数（昭和52～56年）</t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</si>
  <si>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</si>
  <si>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t>165　成年健康調査成績（昭和52～56年）</t>
  </si>
  <si>
    <t>注　肺活量は受験者の平均値、高血圧・低血圧・梅毒については該当者数である。</t>
  </si>
  <si>
    <t>166　と畜検査頭数（昭和52～56年）</t>
  </si>
  <si>
    <t>と畜検査頭数（昭和52～56年）（つづき）</t>
  </si>
  <si>
    <t>し　尿　処　理　量（kℓ/年）</t>
  </si>
  <si>
    <t>169　　主　　要　　河　　川　　水　　質　　状　　況（昭和56年度）</t>
  </si>
  <si>
    <t>Ａ</t>
  </si>
  <si>
    <t>Ｂ</t>
  </si>
  <si>
    <t>Ｃ</t>
  </si>
  <si>
    <t>170　市郡別大気汚染、水質汚染、騒音などの苦情受理件数及び構成比（昭和52～56年度）</t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</si>
  <si>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</si>
  <si>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t>生物化学的酸素要求量　ＢＯＤ</t>
  </si>
  <si>
    <r>
      <t xml:space="preserve">（単位 </t>
    </r>
    <r>
      <rPr>
        <sz val="12"/>
        <rFont val="ＭＳ 明朝"/>
        <family val="1"/>
      </rPr>
      <t xml:space="preserve"> ppm</t>
    </r>
    <r>
      <rPr>
        <sz val="12"/>
        <rFont val="ＭＳ 明朝"/>
        <family val="1"/>
      </rPr>
      <t>）</t>
    </r>
  </si>
  <si>
    <t>年度及び月次</t>
  </si>
  <si>
    <t>…</t>
  </si>
  <si>
    <t>&lt;</t>
  </si>
  <si>
    <r>
      <t>1</t>
    </r>
    <r>
      <rPr>
        <sz val="12"/>
        <rFont val="ＭＳ 明朝"/>
        <family val="1"/>
      </rPr>
      <t>.7</t>
    </r>
  </si>
  <si>
    <r>
      <t>8</t>
    </r>
    <r>
      <rPr>
        <sz val="12"/>
        <rFont val="ＭＳ 明朝"/>
        <family val="1"/>
      </rPr>
      <t>.3</t>
    </r>
  </si>
  <si>
    <r>
      <t>1</t>
    </r>
    <r>
      <rPr>
        <sz val="12"/>
        <rFont val="ＭＳ 明朝"/>
        <family val="1"/>
      </rPr>
      <t>7</t>
    </r>
  </si>
  <si>
    <r>
      <t>4</t>
    </r>
    <r>
      <rPr>
        <sz val="12"/>
        <rFont val="ＭＳ 明朝"/>
        <family val="1"/>
      </rPr>
      <t>4</t>
    </r>
  </si>
  <si>
    <r>
      <t>1</t>
    </r>
    <r>
      <rPr>
        <sz val="12"/>
        <rFont val="ＭＳ 明朝"/>
        <family val="1"/>
      </rPr>
      <t>3</t>
    </r>
  </si>
  <si>
    <r>
      <t>1</t>
    </r>
    <r>
      <rPr>
        <sz val="12"/>
        <rFont val="ＭＳ 明朝"/>
        <family val="1"/>
      </rPr>
      <t>6</t>
    </r>
  </si>
  <si>
    <r>
      <t>2</t>
    </r>
    <r>
      <rPr>
        <sz val="12"/>
        <rFont val="ＭＳ 明朝"/>
        <family val="1"/>
      </rPr>
      <t>.3</t>
    </r>
  </si>
  <si>
    <r>
      <t>1</t>
    </r>
    <r>
      <rPr>
        <sz val="12"/>
        <rFont val="ＭＳ 明朝"/>
        <family val="1"/>
      </rPr>
      <t>.7</t>
    </r>
  </si>
  <si>
    <r>
      <t>2</t>
    </r>
    <r>
      <rPr>
        <sz val="12"/>
        <rFont val="ＭＳ 明朝"/>
        <family val="1"/>
      </rPr>
      <t>.7</t>
    </r>
  </si>
  <si>
    <r>
      <t>1</t>
    </r>
    <r>
      <rPr>
        <sz val="12"/>
        <rFont val="ＭＳ 明朝"/>
        <family val="1"/>
      </rPr>
      <t>7</t>
    </r>
  </si>
  <si>
    <r>
      <t>1</t>
    </r>
    <r>
      <rPr>
        <sz val="12"/>
        <rFont val="ＭＳ 明朝"/>
        <family val="1"/>
      </rPr>
      <t>0</t>
    </r>
  </si>
  <si>
    <r>
      <t>1</t>
    </r>
    <r>
      <rPr>
        <sz val="12"/>
        <rFont val="ＭＳ 明朝"/>
        <family val="1"/>
      </rPr>
      <t>.5</t>
    </r>
  </si>
  <si>
    <r>
      <t>7</t>
    </r>
    <r>
      <rPr>
        <sz val="12"/>
        <rFont val="ＭＳ 明朝"/>
        <family val="1"/>
      </rPr>
      <t>.9</t>
    </r>
  </si>
  <si>
    <r>
      <t>3</t>
    </r>
    <r>
      <rPr>
        <sz val="12"/>
        <rFont val="ＭＳ 明朝"/>
        <family val="1"/>
      </rPr>
      <t>.4</t>
    </r>
  </si>
  <si>
    <r>
      <t>4</t>
    </r>
    <r>
      <rPr>
        <sz val="12"/>
        <rFont val="ＭＳ 明朝"/>
        <family val="1"/>
      </rPr>
      <t>.5</t>
    </r>
  </si>
  <si>
    <r>
      <t>6</t>
    </r>
    <r>
      <rPr>
        <sz val="12"/>
        <rFont val="ＭＳ 明朝"/>
        <family val="1"/>
      </rPr>
      <t>.8</t>
    </r>
  </si>
  <si>
    <r>
      <t>6</t>
    </r>
    <r>
      <rPr>
        <sz val="12"/>
        <rFont val="ＭＳ 明朝"/>
        <family val="1"/>
      </rPr>
      <t>.4</t>
    </r>
  </si>
  <si>
    <r>
      <t>9</t>
    </r>
    <r>
      <rPr>
        <sz val="12"/>
        <rFont val="ＭＳ 明朝"/>
        <family val="1"/>
      </rPr>
      <t>.1</t>
    </r>
  </si>
  <si>
    <r>
      <t>9</t>
    </r>
    <r>
      <rPr>
        <sz val="12"/>
        <rFont val="ＭＳ 明朝"/>
        <family val="1"/>
      </rPr>
      <t>.3</t>
    </r>
  </si>
  <si>
    <r>
      <t>6</t>
    </r>
    <r>
      <rPr>
        <sz val="12"/>
        <rFont val="ＭＳ 明朝"/>
        <family val="1"/>
      </rPr>
      <t>.6</t>
    </r>
  </si>
  <si>
    <r>
      <t>3</t>
    </r>
    <r>
      <rPr>
        <sz val="12"/>
        <rFont val="ＭＳ 明朝"/>
        <family val="1"/>
      </rPr>
      <t>.2</t>
    </r>
  </si>
  <si>
    <t>Ｎ．Ｄ．（油分）</t>
  </si>
  <si>
    <t>×</t>
  </si>
  <si>
    <r>
      <t xml:space="preserve">伝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染</t>
    </r>
  </si>
  <si>
    <r>
      <t>昭和5</t>
    </r>
    <r>
      <rPr>
        <sz val="12"/>
        <rFont val="ＭＳ 明朝"/>
        <family val="1"/>
      </rPr>
      <t>2年</t>
    </r>
  </si>
  <si>
    <t>ホテル</t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</si>
  <si>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</si>
  <si>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</si>
  <si>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t>資料　石川県衛生総務課「厚生省報告例」による。</t>
  </si>
  <si>
    <t>302 衛生及び環境</t>
  </si>
  <si>
    <t>衛生及び環境 303</t>
  </si>
  <si>
    <t>304 衛生及び環境</t>
  </si>
  <si>
    <t>衛生及び環境 305</t>
  </si>
  <si>
    <t>306 衛生及び環境</t>
  </si>
  <si>
    <t>衛生及び環境 307</t>
  </si>
  <si>
    <r>
      <t>（2）　市郡別、月別死亡者数（昭和</t>
    </r>
    <r>
      <rPr>
        <sz val="12"/>
        <rFont val="ＭＳ 明朝"/>
        <family val="1"/>
      </rPr>
      <t>56年）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</si>
  <si>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</si>
  <si>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</si>
  <si>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BCG</t>
  </si>
  <si>
    <t>それのあるもの</t>
  </si>
  <si>
    <t>308 衛生及び環境</t>
  </si>
  <si>
    <t>衛生及び環境 309</t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</si>
  <si>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</si>
  <si>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</si>
  <si>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</si>
  <si>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</si>
  <si>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</si>
  <si>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</si>
  <si>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</si>
  <si>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</si>
  <si>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310 衛生及び環境</t>
  </si>
  <si>
    <t>衛生及び環境 311</t>
  </si>
  <si>
    <r>
      <t>自家処理　　　（t</t>
    </r>
    <r>
      <rPr>
        <sz val="12"/>
        <rFont val="ＭＳ 明朝"/>
        <family val="1"/>
      </rPr>
      <t>/年）</t>
    </r>
    <r>
      <rPr>
        <sz val="12"/>
        <rFont val="ＭＳ 明朝"/>
        <family val="1"/>
      </rPr>
      <t>　</t>
    </r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</si>
  <si>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</si>
  <si>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t>小計</t>
  </si>
  <si>
    <t>珠洲市、内浦町環境衛生組合</t>
  </si>
  <si>
    <r>
      <t>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遊</t>
    </r>
    <r>
      <rPr>
        <sz val="12"/>
        <rFont val="ＭＳ 明朝"/>
        <family val="1"/>
      </rPr>
      <t xml:space="preserve"> 粉 塵</t>
    </r>
    <r>
      <rPr>
        <sz val="12"/>
        <rFont val="ＭＳ 明朝"/>
        <family val="1"/>
      </rPr>
      <t>　（mg/m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</si>
  <si>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二　　酸　　化　　窒　　素（ppm）</t>
  </si>
  <si>
    <r>
      <t>一酸化</t>
    </r>
    <r>
      <rPr>
        <sz val="12"/>
        <rFont val="ＭＳ 明朝"/>
        <family val="1"/>
      </rPr>
      <t>炭素　　　　</t>
    </r>
  </si>
  <si>
    <t>炭化水素</t>
  </si>
  <si>
    <t>（ppm）</t>
  </si>
  <si>
    <t>三　馬　　　　測定局</t>
  </si>
  <si>
    <r>
      <t xml:space="preserve">三　馬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測定局</t>
    </r>
  </si>
  <si>
    <r>
      <t xml:space="preserve">三　馬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測定局</t>
    </r>
  </si>
  <si>
    <r>
      <t>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年4月</t>
    </r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</si>
  <si>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年1月</t>
    </r>
  </si>
  <si>
    <r>
      <t>注　</t>
    </r>
    <r>
      <rPr>
        <sz val="12"/>
        <rFont val="ＭＳ 明朝"/>
        <family val="1"/>
      </rPr>
      <t>1　オキシダントは、1時間値が0.06</t>
    </r>
    <r>
      <rPr>
        <sz val="12"/>
        <rFont val="ＭＳ 明朝"/>
        <family val="1"/>
      </rPr>
      <t>ppmを超えた日数値。</t>
    </r>
  </si>
  <si>
    <t>ご　　　　　　　　　　　　　　　　　　　　　　　み</t>
  </si>
  <si>
    <t>し　　　　　　　　　　　　　　　　　　　　　　　尿</t>
  </si>
  <si>
    <t>年度別、市町村</t>
  </si>
  <si>
    <r>
      <t>自家</t>
    </r>
    <r>
      <rPr>
        <sz val="12"/>
        <rFont val="ＭＳ 明朝"/>
        <family val="1"/>
      </rPr>
      <t>処</t>
    </r>
    <r>
      <rPr>
        <sz val="12"/>
        <rFont val="ＭＳ 明朝"/>
        <family val="1"/>
      </rPr>
      <t>理人</t>
    </r>
    <r>
      <rPr>
        <sz val="12"/>
        <rFont val="ＭＳ 明朝"/>
        <family val="1"/>
      </rPr>
      <t>口</t>
    </r>
  </si>
  <si>
    <t>し尿処理施設</t>
  </si>
  <si>
    <t>（人）</t>
  </si>
  <si>
    <t>312 衛生及び環境　　</t>
  </si>
  <si>
    <t>衛生及び環境 313</t>
  </si>
  <si>
    <t>314　衛生及び環境</t>
  </si>
  <si>
    <t>衛生及び環境 315</t>
  </si>
  <si>
    <t>-</t>
  </si>
  <si>
    <t>-</t>
  </si>
  <si>
    <t>自殺</t>
  </si>
  <si>
    <t>-</t>
  </si>
  <si>
    <t>-</t>
  </si>
  <si>
    <t>金　　　　沢　　　　市</t>
  </si>
  <si>
    <t>七　　　　尾　　　　市</t>
  </si>
  <si>
    <t>小　　　　松　　　　市</t>
  </si>
  <si>
    <t>輪　　　　島　　　　市</t>
  </si>
  <si>
    <t>珠　　　　洲　　　　市</t>
  </si>
  <si>
    <t>加　　　　賀　　　　市</t>
  </si>
  <si>
    <t>羽　　　　咋　　　　市</t>
  </si>
  <si>
    <t>松　　　　任　　　　市</t>
  </si>
  <si>
    <t>江　　　　沼　　　　郡</t>
  </si>
  <si>
    <t>能　　　　美　　　　郡</t>
  </si>
  <si>
    <t>石　　　　川　　　　郡</t>
  </si>
  <si>
    <t>河　　　　北　　　　郡</t>
  </si>
  <si>
    <t>羽　　　　咋　　　　郡</t>
  </si>
  <si>
    <t>鹿　　　　島　　　　郡</t>
  </si>
  <si>
    <t>鳳　　　　至　　　　郡</t>
  </si>
  <si>
    <t>珠　　　　洲　　　　郡</t>
  </si>
  <si>
    <t>昭　　和　　52　　年</t>
  </si>
  <si>
    <r>
      <t>　　昭　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</si>
  <si>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　　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</si>
  <si>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　　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</si>
  <si>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r>
      <t>　　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</si>
  <si>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</si>
  <si>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市　　　郡　　　別</t>
  </si>
  <si>
    <t>総　　　　　　数</t>
  </si>
  <si>
    <t xml:space="preserve"> </t>
  </si>
  <si>
    <t>-</t>
  </si>
  <si>
    <t>-</t>
  </si>
  <si>
    <r>
      <t>(</t>
    </r>
    <r>
      <rPr>
        <sz val="12"/>
        <rFont val="ＭＳ 明朝"/>
        <family val="1"/>
      </rPr>
      <t xml:space="preserve">  -)</t>
    </r>
  </si>
  <si>
    <t>注　　墓地は台帳整理で増となった。</t>
  </si>
  <si>
    <t>154　市　郡　別　医　療　関　係　施　設　数（昭和52～56年）</t>
  </si>
  <si>
    <t>２２　　衛　　　生　　　及　　　び　　　環　　　境</t>
  </si>
  <si>
    <t>155　市　郡　別　医　療　関　係　者　数（昭和52～56年）</t>
  </si>
  <si>
    <t>156　保　健　所　職　員　数（昭和57年11月1日現在）</t>
  </si>
  <si>
    <t>157　環　境　衛　生　関　係　施　設　数（昭和52～56年）</t>
  </si>
  <si>
    <t>158　食　品　衛　生　監　視　対　象　施　設　数（昭和52～56年）</t>
  </si>
  <si>
    <t>159　　主　　　要　　　死　　　因　　　別　　　死　　　亡　　　数　　　等（昭和53～56年）</t>
  </si>
  <si>
    <r>
      <t>(</t>
    </r>
    <r>
      <rPr>
        <sz val="12"/>
        <rFont val="ＭＳ 明朝"/>
        <family val="1"/>
      </rPr>
      <t>1)　主　要　死　因　別　死　亡　数　及　び　死　亡　率</t>
    </r>
  </si>
  <si>
    <r>
      <t>(</t>
    </r>
    <r>
      <rPr>
        <sz val="12"/>
        <rFont val="ＭＳ 明朝"/>
        <family val="1"/>
      </rPr>
      <t>2)　主　要　死　因　別　、　月　別　死　亡　数</t>
    </r>
  </si>
  <si>
    <r>
      <t>（1）　主要死因別乳児死亡数及び死亡率（昭和</t>
    </r>
    <r>
      <rPr>
        <sz val="12"/>
        <rFont val="ＭＳ 明朝"/>
        <family val="1"/>
      </rPr>
      <t>55・56</t>
    </r>
    <r>
      <rPr>
        <sz val="12"/>
        <rFont val="ＭＳ 明朝"/>
        <family val="1"/>
      </rPr>
      <t>年）</t>
    </r>
  </si>
  <si>
    <t>160　死　因　別　乳　児　死　亡　数　等</t>
  </si>
  <si>
    <r>
      <t>（2）　市郡別、月別乳児死亡数（昭和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年）</t>
    </r>
  </si>
  <si>
    <t>161　市　郡　別　伝　染　病　等　患　者　数</t>
  </si>
  <si>
    <r>
      <t>（1）　法定伝染病及び食中毒の患者数（昭和</t>
    </r>
    <r>
      <rPr>
        <sz val="12"/>
        <rFont val="ＭＳ 明朝"/>
        <family val="1"/>
      </rPr>
      <t>52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年）</t>
    </r>
  </si>
  <si>
    <t>法　　　　　定　　　　　伝　　　　　染　　　　　病</t>
  </si>
  <si>
    <t>総　　数</t>
  </si>
  <si>
    <t>エンザ　　　　インフル</t>
  </si>
  <si>
    <t>年　次</t>
  </si>
  <si>
    <t>及　び</t>
  </si>
  <si>
    <t>系の結核 　　うち呼吸器</t>
  </si>
  <si>
    <t>（2）　指　定　、　届　出　伝　染　病　及　び　結　核　の　患　者　数（昭和52～56年）</t>
  </si>
  <si>
    <t>（3）　保　健　所　、　病　類　別　性　病　患　者　数（昭和52～56年）</t>
  </si>
  <si>
    <t>162　結　核　死　亡　者　数</t>
  </si>
  <si>
    <t>（1）　年　齢　階　級　別　死　亡　者　数（昭和52～56年）</t>
  </si>
  <si>
    <t>市　郡　別</t>
  </si>
  <si>
    <t>総　　　数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</si>
  <si>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</si>
  <si>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</si>
  <si>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</si>
  <si>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</si>
  <si>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</si>
  <si>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</si>
  <si>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</si>
  <si>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</si>
  <si>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</si>
  <si>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</si>
  <si>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</si>
  <si>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</si>
  <si>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</si>
  <si>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</si>
  <si>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</si>
  <si>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</si>
  <si>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167　　ご　　　み　　　及　　　び　　　し　　　尿　　　の　　　処　　　理　　　状　　　況（昭和52～56年度）</t>
  </si>
  <si>
    <t>総　　量</t>
  </si>
  <si>
    <t>埋　　立</t>
  </si>
  <si>
    <t>そ　の　他</t>
  </si>
  <si>
    <t>そ　の　他</t>
  </si>
  <si>
    <t>168　　大　　気　　汚　　染　　物　　質　　測　　定　　平　　均　　値（昭和52～56年度）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</si>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</sst>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);[Red]\(#,##0\)"/>
    <numFmt numFmtId="190" formatCode="#,##0_ "/>
    <numFmt numFmtId="191" formatCode="0.0_);[Red]\(0.0\)"/>
    <numFmt numFmtId="192" formatCode="#,##0.0_ "/>
    <numFmt numFmtId="193" formatCode="#,##0.00_ ;[Red]\-#,##0.00\ "/>
    <numFmt numFmtId="194" formatCode="0.00_);[Red]\(0.00\)"/>
    <numFmt numFmtId="195" formatCode="#,##0.00_);[Red]\(#,##0.00\)"/>
    <numFmt numFmtId="196" formatCode="0.000_);[Red]\(0.000\)"/>
    <numFmt numFmtId="197" formatCode="0.0_);\(0.0\)"/>
    <numFmt numFmtId="198" formatCode="#,##0_);\(#,##0\)"/>
    <numFmt numFmtId="199" formatCode="#,##0.0_);\(#,##0.0\)"/>
    <numFmt numFmtId="200" formatCode="\(#,##0\)"/>
    <numFmt numFmtId="201" formatCode="\(0.000\)"/>
    <numFmt numFmtId="202" formatCode="0_);[Red]\(0\)"/>
    <numFmt numFmtId="203" formatCode="0_);\(0\)"/>
    <numFmt numFmtId="204" formatCode="0.00_);\(0.00\)"/>
    <numFmt numFmtId="205" formatCode="#,##0.00_);\(#,##0.00\)"/>
    <numFmt numFmtId="206" formatCode="0_ "/>
    <numFmt numFmtId="207" formatCode="0.000_);\(0.000\)"/>
    <numFmt numFmtId="208" formatCode="0.0_ "/>
  </numFmts>
  <fonts count="6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vertAlign val="superscript"/>
      <sz val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941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9" fontId="0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vertical="center"/>
      <protection/>
    </xf>
    <xf numFmtId="189" fontId="0" fillId="0" borderId="12" xfId="0" applyNumberFormat="1" applyFont="1" applyFill="1" applyBorder="1" applyAlignment="1">
      <alignment horizontal="right" vertical="center"/>
    </xf>
    <xf numFmtId="189" fontId="0" fillId="0" borderId="12" xfId="49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 horizontal="right" vertical="top"/>
    </xf>
    <xf numFmtId="179" fontId="0" fillId="0" borderId="0" xfId="0" applyNumberFormat="1" applyFont="1" applyFill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horizontal="left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1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198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Alignment="1">
      <alignment horizontal="left" vertical="center"/>
    </xf>
    <xf numFmtId="198" fontId="0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Alignment="1">
      <alignment horizontal="center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vertical="center"/>
    </xf>
    <xf numFmtId="199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horizontal="center" vertical="center"/>
    </xf>
    <xf numFmtId="198" fontId="13" fillId="0" borderId="24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distributed" vertic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distributed" vertical="center"/>
    </xf>
    <xf numFmtId="179" fontId="0" fillId="0" borderId="25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202" fontId="0" fillId="0" borderId="18" xfId="0" applyNumberFormat="1" applyFont="1" applyFill="1" applyBorder="1" applyAlignment="1" applyProtection="1">
      <alignment horizontal="left" vertical="center"/>
      <protection/>
    </xf>
    <xf numFmtId="202" fontId="0" fillId="0" borderId="0" xfId="0" applyNumberFormat="1" applyFont="1" applyFill="1" applyBorder="1" applyAlignment="1" applyProtection="1">
      <alignment horizontal="left" vertical="center"/>
      <protection/>
    </xf>
    <xf numFmtId="198" fontId="0" fillId="0" borderId="24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29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98" fontId="0" fillId="0" borderId="24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208" fontId="0" fillId="0" borderId="0" xfId="0" applyNumberFormat="1" applyFont="1" applyFill="1" applyBorder="1" applyAlignment="1" applyProtection="1">
      <alignment horizontal="left" vertical="center"/>
      <protection/>
    </xf>
    <xf numFmtId="202" fontId="0" fillId="0" borderId="18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203" fontId="0" fillId="0" borderId="18" xfId="0" applyNumberFormat="1" applyFont="1" applyFill="1" applyBorder="1" applyAlignment="1" applyProtection="1">
      <alignment horizontal="left" vertical="center"/>
      <protection/>
    </xf>
    <xf numFmtId="203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9" fontId="0" fillId="0" borderId="31" xfId="0" applyNumberForma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2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38" fontId="9" fillId="0" borderId="12" xfId="49" applyFont="1" applyFill="1" applyBorder="1" applyAlignment="1" applyProtection="1">
      <alignment vertical="center"/>
      <protection/>
    </xf>
    <xf numFmtId="37" fontId="0" fillId="0" borderId="36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3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33" xfId="0" applyFont="1" applyFill="1" applyBorder="1" applyAlignment="1">
      <alignment horizontal="center"/>
    </xf>
    <xf numFmtId="190" fontId="0" fillId="0" borderId="12" xfId="0" applyNumberFormat="1" applyFont="1" applyFill="1" applyBorder="1" applyAlignment="1">
      <alignment/>
    </xf>
    <xf numFmtId="189" fontId="0" fillId="0" borderId="2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0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2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9" fillId="0" borderId="20" xfId="0" applyNumberFormat="1" applyFont="1" applyFill="1" applyBorder="1" applyAlignment="1" applyProtection="1">
      <alignment horizontal="right" vertical="center"/>
      <protection/>
    </xf>
    <xf numFmtId="189" fontId="9" fillId="0" borderId="20" xfId="49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>
      <alignment horizontal="center"/>
    </xf>
    <xf numFmtId="189" fontId="0" fillId="0" borderId="37" xfId="0" applyNumberFormat="1" applyFont="1" applyFill="1" applyBorder="1" applyAlignment="1" applyProtection="1">
      <alignment horizontal="right" vertical="center"/>
      <protection/>
    </xf>
    <xf numFmtId="189" fontId="0" fillId="0" borderId="36" xfId="0" applyNumberFormat="1" applyFont="1" applyFill="1" applyBorder="1" applyAlignment="1" applyProtection="1">
      <alignment horizontal="right" vertical="center"/>
      <protection/>
    </xf>
    <xf numFmtId="189" fontId="9" fillId="0" borderId="12" xfId="49" applyNumberFormat="1" applyFont="1" applyFill="1" applyBorder="1" applyAlignment="1" applyProtection="1">
      <alignment horizontal="right" vertical="center"/>
      <protection/>
    </xf>
    <xf numFmtId="189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90" fontId="12" fillId="0" borderId="0" xfId="0" applyNumberFormat="1" applyFont="1" applyFill="1" applyBorder="1" applyAlignment="1">
      <alignment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189" fontId="12" fillId="0" borderId="20" xfId="0" applyNumberFormat="1" applyFont="1" applyFill="1" applyBorder="1" applyAlignment="1" applyProtection="1">
      <alignment horizontal="right" vertical="center"/>
      <protection/>
    </xf>
    <xf numFmtId="190" fontId="12" fillId="0" borderId="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3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77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79" fontId="0" fillId="0" borderId="28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179" fontId="0" fillId="0" borderId="28" xfId="0" applyNumberFormat="1" applyFont="1" applyFill="1" applyBorder="1" applyAlignment="1">
      <alignment horizontal="center" vertical="top" textRotation="255"/>
    </xf>
    <xf numFmtId="179" fontId="0" fillId="0" borderId="24" xfId="0" applyNumberFormat="1" applyFont="1" applyFill="1" applyBorder="1" applyAlignment="1">
      <alignment horizontal="center" vertical="top" textRotation="255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 applyProtection="1">
      <alignment horizontal="right" vertical="center"/>
      <protection/>
    </xf>
    <xf numFmtId="190" fontId="0" fillId="0" borderId="0" xfId="0" applyNumberFormat="1" applyFont="1" applyFill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90" fontId="0" fillId="0" borderId="31" xfId="0" applyNumberFormat="1" applyFont="1" applyFill="1" applyBorder="1" applyAlignment="1">
      <alignment vertical="center"/>
    </xf>
    <xf numFmtId="190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9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179" fontId="12" fillId="0" borderId="12" xfId="0" applyNumberFormat="1" applyFont="1" applyFill="1" applyBorder="1" applyAlignment="1">
      <alignment horizontal="right" vertical="center"/>
    </xf>
    <xf numFmtId="179" fontId="12" fillId="0" borderId="3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left" vertical="top"/>
    </xf>
    <xf numFmtId="191" fontId="12" fillId="0" borderId="12" xfId="0" applyNumberFormat="1" applyFont="1" applyFill="1" applyBorder="1" applyAlignment="1">
      <alignment vertical="center"/>
    </xf>
    <xf numFmtId="179" fontId="12" fillId="0" borderId="12" xfId="0" applyNumberFormat="1" applyFont="1" applyFill="1" applyBorder="1" applyAlignment="1">
      <alignment vertical="center"/>
    </xf>
    <xf numFmtId="191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12" xfId="0" applyNumberFormat="1" applyFill="1" applyBorder="1" applyAlignment="1">
      <alignment horizontal="distributed" vertical="center"/>
    </xf>
    <xf numFmtId="179" fontId="0" fillId="0" borderId="33" xfId="0" applyNumberFormat="1" applyFill="1" applyBorder="1" applyAlignment="1">
      <alignment horizontal="distributed" vertical="center"/>
    </xf>
    <xf numFmtId="179" fontId="0" fillId="0" borderId="13" xfId="0" applyNumberFormat="1" applyFill="1" applyBorder="1" applyAlignment="1">
      <alignment horizontal="distributed" vertical="center"/>
    </xf>
    <xf numFmtId="179" fontId="0" fillId="0" borderId="40" xfId="0" applyNumberFormat="1" applyFill="1" applyBorder="1" applyAlignment="1">
      <alignment horizontal="distributed" vertical="center"/>
    </xf>
    <xf numFmtId="179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center" vertical="center"/>
    </xf>
    <xf numFmtId="198" fontId="12" fillId="0" borderId="3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189" fontId="0" fillId="0" borderId="18" xfId="0" applyNumberFormat="1" applyFont="1" applyFill="1" applyBorder="1" applyAlignment="1" applyProtection="1">
      <alignment horizontal="right" vertical="center"/>
      <protection/>
    </xf>
    <xf numFmtId="189" fontId="0" fillId="0" borderId="2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196" fontId="0" fillId="0" borderId="18" xfId="0" applyNumberFormat="1" applyFont="1" applyFill="1" applyBorder="1" applyAlignment="1" applyProtection="1">
      <alignment horizontal="right" vertical="center"/>
      <protection/>
    </xf>
    <xf numFmtId="207" fontId="0" fillId="0" borderId="18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204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12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top"/>
      <protection/>
    </xf>
    <xf numFmtId="196" fontId="12" fillId="0" borderId="0" xfId="0" applyNumberFormat="1" applyFont="1" applyFill="1" applyBorder="1" applyAlignment="1" applyProtection="1">
      <alignment horizontal="right" vertical="center"/>
      <protection/>
    </xf>
    <xf numFmtId="196" fontId="12" fillId="0" borderId="0" xfId="0" applyNumberFormat="1" applyFont="1" applyFill="1" applyBorder="1" applyAlignment="1" applyProtection="1" quotePrefix="1">
      <alignment horizontal="right" vertical="center"/>
      <protection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194" fontId="12" fillId="0" borderId="0" xfId="0" applyNumberFormat="1" applyFont="1" applyFill="1" applyBorder="1" applyAlignment="1" applyProtection="1">
      <alignment horizontal="right" vertical="center"/>
      <protection/>
    </xf>
    <xf numFmtId="189" fontId="1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Continuous" vertical="top"/>
      <protection/>
    </xf>
    <xf numFmtId="0" fontId="0" fillId="0" borderId="24" xfId="0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2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right" vertical="center"/>
      <protection/>
    </xf>
    <xf numFmtId="189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90" fontId="12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right" vertical="center"/>
    </xf>
    <xf numFmtId="189" fontId="0" fillId="0" borderId="0" xfId="0" applyNumberFormat="1" applyFill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190" fontId="0" fillId="0" borderId="0" xfId="0" applyNumberFormat="1" applyFill="1" applyAlignment="1" applyProtection="1">
      <alignment horizontal="right" vertical="center"/>
      <protection/>
    </xf>
    <xf numFmtId="190" fontId="0" fillId="0" borderId="0" xfId="0" applyNumberFormat="1" applyFill="1" applyAlignment="1">
      <alignment horizontal="right" vertical="center"/>
    </xf>
    <xf numFmtId="190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179" fontId="12" fillId="0" borderId="24" xfId="0" applyNumberFormat="1" applyFon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9" fontId="0" fillId="0" borderId="31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85" fontId="0" fillId="0" borderId="12" xfId="0" applyNumberForma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179" fontId="0" fillId="0" borderId="10" xfId="0" applyNumberFormat="1" applyFill="1" applyBorder="1" applyAlignment="1">
      <alignment horizontal="right" vertical="center"/>
    </xf>
    <xf numFmtId="189" fontId="0" fillId="0" borderId="0" xfId="0" applyNumberFormat="1" applyFill="1" applyBorder="1" applyAlignment="1" applyProtection="1">
      <alignment horizontal="right" vertical="center"/>
      <protection/>
    </xf>
    <xf numFmtId="200" fontId="0" fillId="0" borderId="0" xfId="0" applyNumberFormat="1" applyFill="1" applyBorder="1" applyAlignment="1" applyProtection="1">
      <alignment horizontal="right" vertical="center"/>
      <protection/>
    </xf>
    <xf numFmtId="191" fontId="12" fillId="0" borderId="0" xfId="0" applyNumberFormat="1" applyFont="1" applyFill="1" applyBorder="1" applyAlignment="1" applyProtection="1">
      <alignment horizontal="right" vertical="center"/>
      <protection/>
    </xf>
    <xf numFmtId="198" fontId="12" fillId="0" borderId="24" xfId="0" applyNumberFormat="1" applyFont="1" applyFill="1" applyBorder="1" applyAlignment="1">
      <alignment horizontal="right" vertical="center"/>
    </xf>
    <xf numFmtId="198" fontId="0" fillId="0" borderId="24" xfId="0" applyNumberFormat="1" applyFont="1" applyFill="1" applyBorder="1" applyAlignment="1">
      <alignment horizontal="right" vertical="center"/>
    </xf>
    <xf numFmtId="198" fontId="0" fillId="0" borderId="31" xfId="0" applyNumberFormat="1" applyFont="1" applyFill="1" applyBorder="1" applyAlignment="1">
      <alignment horizontal="right" vertical="center"/>
    </xf>
    <xf numFmtId="198" fontId="0" fillId="0" borderId="24" xfId="0" applyNumberForma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/>
    </xf>
    <xf numFmtId="0" fontId="12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38" fontId="0" fillId="0" borderId="0" xfId="49" applyFont="1" applyFill="1" applyBorder="1" applyAlignment="1">
      <alignment horizontal="distributed"/>
    </xf>
    <xf numFmtId="38" fontId="0" fillId="0" borderId="11" xfId="49" applyFont="1" applyFill="1" applyBorder="1" applyAlignment="1">
      <alignment horizontal="distributed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6" fontId="0" fillId="0" borderId="0" xfId="58" applyFont="1" applyFill="1" applyBorder="1" applyAlignment="1">
      <alignment horizontal="distributed" vertical="center"/>
    </xf>
    <xf numFmtId="6" fontId="0" fillId="0" borderId="11" xfId="58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31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0" fillId="0" borderId="3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9" fontId="0" fillId="0" borderId="0" xfId="0" applyNumberFormat="1" applyFill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9" fontId="13" fillId="0" borderId="24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horizontal="right" vertical="center"/>
    </xf>
    <xf numFmtId="189" fontId="0" fillId="0" borderId="2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24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8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60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79" fontId="23" fillId="0" borderId="0" xfId="0" applyNumberFormat="1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9" fontId="0" fillId="0" borderId="32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31" xfId="0" applyNumberFormat="1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vertical="center"/>
    </xf>
    <xf numFmtId="179" fontId="12" fillId="0" borderId="24" xfId="0" applyNumberFormat="1" applyFont="1" applyFill="1" applyBorder="1" applyAlignment="1">
      <alignment horizontal="right" vertical="center"/>
    </xf>
    <xf numFmtId="179" fontId="0" fillId="0" borderId="45" xfId="0" applyNumberFormat="1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horizontal="center" vertical="center"/>
    </xf>
    <xf numFmtId="179" fontId="0" fillId="0" borderId="39" xfId="0" applyNumberFormat="1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33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179" fontId="0" fillId="0" borderId="24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 vertical="distributed" textRotation="255" wrapText="1"/>
    </xf>
    <xf numFmtId="0" fontId="0" fillId="0" borderId="31" xfId="0" applyFont="1" applyFill="1" applyBorder="1" applyAlignment="1">
      <alignment horizontal="center" vertical="distributed" textRotation="255" wrapText="1"/>
    </xf>
    <xf numFmtId="0" fontId="0" fillId="0" borderId="15" xfId="0" applyFont="1" applyFill="1" applyBorder="1" applyAlignment="1">
      <alignment horizontal="center" vertical="distributed" textRotation="255" wrapText="1"/>
    </xf>
    <xf numFmtId="0" fontId="0" fillId="0" borderId="28" xfId="0" applyFont="1" applyFill="1" applyBorder="1" applyAlignment="1">
      <alignment horizontal="center" vertical="distributed" textRotation="255" wrapText="1"/>
    </xf>
    <xf numFmtId="0" fontId="0" fillId="0" borderId="16" xfId="0" applyFont="1" applyFill="1" applyBorder="1" applyAlignment="1">
      <alignment horizontal="center" vertical="distributed" textRotation="255" wrapText="1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33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horizontal="center" vertical="center" textRotation="255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33" xfId="0" applyNumberFormat="1" applyFont="1" applyFill="1" applyBorder="1" applyAlignment="1">
      <alignment horizontal="center" vertical="center"/>
    </xf>
    <xf numFmtId="179" fontId="0" fillId="0" borderId="28" xfId="0" applyNumberFormat="1" applyFont="1" applyFill="1" applyBorder="1" applyAlignment="1">
      <alignment horizontal="distributed" vertical="center" textRotation="255"/>
    </xf>
    <xf numFmtId="179" fontId="0" fillId="0" borderId="16" xfId="0" applyNumberFormat="1" applyFont="1" applyFill="1" applyBorder="1" applyAlignment="1">
      <alignment horizontal="distributed" vertical="center" textRotation="255"/>
    </xf>
    <xf numFmtId="179" fontId="0" fillId="0" borderId="39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distributed" textRotation="255" wrapText="1"/>
    </xf>
    <xf numFmtId="0" fontId="0" fillId="0" borderId="61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distributed" textRotation="255" wrapText="1"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textRotation="255"/>
      <protection/>
    </xf>
    <xf numFmtId="0" fontId="0" fillId="0" borderId="28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 applyProtection="1">
      <alignment horizontal="center" vertical="center" textRotation="255"/>
      <protection/>
    </xf>
    <xf numFmtId="179" fontId="0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30" xfId="0" applyNumberFormat="1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9" fontId="0" fillId="0" borderId="15" xfId="0" applyNumberFormat="1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79" fontId="0" fillId="0" borderId="29" xfId="0" applyNumberFormat="1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179" fontId="0" fillId="0" borderId="10" xfId="0" applyNumberFormat="1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9" fontId="0" fillId="0" borderId="45" xfId="0" applyNumberFormat="1" applyFont="1" applyFill="1" applyBorder="1" applyAlignment="1">
      <alignment horizontal="distributed" vertical="center"/>
    </xf>
    <xf numFmtId="0" fontId="0" fillId="0" borderId="42" xfId="0" applyFill="1" applyBorder="1" applyAlignment="1">
      <alignment vertical="center"/>
    </xf>
    <xf numFmtId="179" fontId="0" fillId="0" borderId="24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179" fontId="0" fillId="0" borderId="31" xfId="0" applyNumberFormat="1" applyFont="1" applyFill="1" applyBorder="1" applyAlignment="1">
      <alignment horizontal="distributed" vertical="center"/>
    </xf>
    <xf numFmtId="0" fontId="0" fillId="0" borderId="33" xfId="0" applyFill="1" applyBorder="1" applyAlignment="1">
      <alignment vertical="center"/>
    </xf>
    <xf numFmtId="38" fontId="0" fillId="0" borderId="0" xfId="49" applyFont="1" applyFill="1" applyBorder="1" applyAlignment="1">
      <alignment horizontal="distributed"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9" fontId="0" fillId="0" borderId="45" xfId="0" applyNumberFormat="1" applyFont="1" applyFill="1" applyBorder="1" applyAlignment="1">
      <alignment horizontal="distributed" vertical="center" wrapText="1"/>
    </xf>
    <xf numFmtId="0" fontId="0" fillId="0" borderId="42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/>
    </xf>
    <xf numFmtId="0" fontId="0" fillId="0" borderId="33" xfId="0" applyFill="1" applyBorder="1" applyAlignment="1">
      <alignment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33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/>
    </xf>
    <xf numFmtId="179" fontId="0" fillId="0" borderId="31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9" fontId="0" fillId="0" borderId="31" xfId="0" applyNumberForma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distributed" vertical="center"/>
    </xf>
    <xf numFmtId="179" fontId="0" fillId="0" borderId="39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61" xfId="0" applyNumberFormat="1" applyFont="1" applyFill="1" applyBorder="1" applyAlignment="1">
      <alignment horizontal="center" vertical="center"/>
    </xf>
    <xf numFmtId="179" fontId="0" fillId="0" borderId="62" xfId="0" applyNumberFormat="1" applyFont="1" applyFill="1" applyBorder="1" applyAlignment="1">
      <alignment horizontal="center" vertical="center"/>
    </xf>
    <xf numFmtId="179" fontId="0" fillId="0" borderId="60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179" fontId="0" fillId="0" borderId="63" xfId="0" applyNumberFormat="1" applyFont="1" applyFill="1" applyBorder="1" applyAlignment="1">
      <alignment horizontal="center" vertical="center"/>
    </xf>
    <xf numFmtId="179" fontId="0" fillId="0" borderId="45" xfId="0" applyNumberFormat="1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center" vertical="center"/>
    </xf>
    <xf numFmtId="179" fontId="0" fillId="0" borderId="40" xfId="0" applyNumberFormat="1" applyFont="1" applyFill="1" applyBorder="1" applyAlignment="1">
      <alignment horizontal="center" vertical="center"/>
    </xf>
    <xf numFmtId="179" fontId="0" fillId="0" borderId="39" xfId="0" applyNumberFormat="1" applyFill="1" applyBorder="1" applyAlignment="1">
      <alignment horizontal="distributed" vertical="center"/>
    </xf>
    <xf numFmtId="179" fontId="0" fillId="0" borderId="12" xfId="0" applyNumberFormat="1" applyFill="1" applyBorder="1" applyAlignment="1">
      <alignment horizontal="distributed" vertical="center"/>
    </xf>
    <xf numFmtId="179" fontId="0" fillId="0" borderId="61" xfId="0" applyNumberFormat="1" applyFill="1" applyBorder="1" applyAlignment="1">
      <alignment horizontal="distributed" vertical="center"/>
    </xf>
    <xf numFmtId="179" fontId="0" fillId="0" borderId="62" xfId="0" applyNumberFormat="1" applyFill="1" applyBorder="1" applyAlignment="1">
      <alignment horizontal="distributed" vertical="center"/>
    </xf>
    <xf numFmtId="179" fontId="0" fillId="0" borderId="60" xfId="0" applyNumberForma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/>
    </xf>
    <xf numFmtId="179" fontId="0" fillId="0" borderId="0" xfId="0" applyNumberFormat="1" applyFill="1" applyAlignment="1">
      <alignment horizontal="center" vertical="center"/>
    </xf>
    <xf numFmtId="179" fontId="0" fillId="0" borderId="42" xfId="0" applyNumberFormat="1" applyFont="1" applyFill="1" applyBorder="1" applyAlignment="1">
      <alignment horizontal="center" vertical="center"/>
    </xf>
    <xf numFmtId="179" fontId="0" fillId="0" borderId="3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62" xfId="0" applyFill="1" applyBorder="1" applyAlignment="1">
      <alignment horizontal="distributed" vertical="center"/>
    </xf>
    <xf numFmtId="0" fontId="0" fillId="0" borderId="30" xfId="0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89" fontId="0" fillId="0" borderId="0" xfId="0" applyNumberForma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189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200" fontId="0" fillId="0" borderId="24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189" fontId="0" fillId="0" borderId="55" xfId="0" applyNumberFormat="1" applyFont="1" applyFill="1" applyBorder="1" applyAlignment="1" applyProtection="1">
      <alignment horizontal="right" vertical="center"/>
      <protection/>
    </xf>
    <xf numFmtId="189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89" fontId="0" fillId="0" borderId="18" xfId="0" applyNumberFormat="1" applyFont="1" applyFill="1" applyBorder="1" applyAlignment="1" applyProtection="1">
      <alignment horizontal="right" vertical="center"/>
      <protection/>
    </xf>
    <xf numFmtId="189" fontId="0" fillId="0" borderId="67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9" fontId="12" fillId="0" borderId="24" xfId="0" applyNumberFormat="1" applyFont="1" applyFill="1" applyBorder="1" applyAlignment="1" applyProtection="1">
      <alignment horizontal="right" vertical="center"/>
      <protection/>
    </xf>
    <xf numFmtId="189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>
      <alignment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6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89" fontId="0" fillId="0" borderId="10" xfId="0" applyNumberFormat="1" applyFont="1" applyFill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 applyProtection="1">
      <alignment vertical="center" wrapText="1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ill="1" applyBorder="1" applyAlignment="1" applyProtection="1">
      <alignment horizontal="right" vertical="center" wrapText="1"/>
      <protection/>
    </xf>
    <xf numFmtId="189" fontId="0" fillId="0" borderId="0" xfId="0" applyNumberFormat="1" applyFont="1" applyFill="1" applyBorder="1" applyAlignment="1" applyProtection="1">
      <alignment horizontal="right" vertical="center" wrapText="1"/>
      <protection/>
    </xf>
    <xf numFmtId="200" fontId="0" fillId="0" borderId="0" xfId="0" applyNumberFormat="1" applyFill="1" applyBorder="1" applyAlignment="1">
      <alignment horizontal="right" vertical="center" wrapText="1"/>
    </xf>
    <xf numFmtId="200" fontId="0" fillId="0" borderId="0" xfId="0" applyNumberFormat="1" applyFont="1" applyFill="1" applyBorder="1" applyAlignment="1">
      <alignment horizontal="right" vertical="center" wrapText="1"/>
    </xf>
    <xf numFmtId="200" fontId="0" fillId="0" borderId="0" xfId="0" applyNumberFormat="1" applyFill="1" applyBorder="1" applyAlignment="1">
      <alignment horizontal="right" vertical="center"/>
    </xf>
    <xf numFmtId="0" fontId="0" fillId="0" borderId="39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36" xfId="0" applyNumberFormat="1" applyFont="1" applyFill="1" applyBorder="1" applyAlignment="1" applyProtection="1">
      <alignment vertical="center" wrapText="1"/>
      <protection/>
    </xf>
    <xf numFmtId="206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center" vertical="center" wrapText="1"/>
    </xf>
    <xf numFmtId="202" fontId="0" fillId="0" borderId="0" xfId="0" applyNumberForma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189" fontId="0" fillId="0" borderId="36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63" xfId="0" applyFill="1" applyBorder="1" applyAlignment="1">
      <alignment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12" fillId="0" borderId="0" xfId="0" applyFont="1" applyFill="1" applyBorder="1" applyAlignment="1" applyProtection="1" quotePrefix="1">
      <alignment horizontal="distributed" vertical="center"/>
      <protection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198" fontId="0" fillId="0" borderId="0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center"/>
    </xf>
    <xf numFmtId="0" fontId="0" fillId="0" borderId="63" xfId="0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199" fontId="0" fillId="0" borderId="0" xfId="0" applyNumberFormat="1" applyFill="1" applyBorder="1" applyAlignment="1">
      <alignment horizontal="right" vertical="center"/>
    </xf>
    <xf numFmtId="199" fontId="12" fillId="0" borderId="0" xfId="0" applyNumberFormat="1" applyFont="1" applyFill="1" applyAlignment="1">
      <alignment horizontal="right" vertical="center"/>
    </xf>
    <xf numFmtId="198" fontId="12" fillId="0" borderId="0" xfId="0" applyNumberFormat="1" applyFont="1" applyFill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ill="1" applyBorder="1" applyAlignment="1">
      <alignment horizontal="right" vertical="center"/>
    </xf>
    <xf numFmtId="198" fontId="0" fillId="0" borderId="12" xfId="0" applyNumberFormat="1" applyFill="1" applyBorder="1" applyAlignment="1">
      <alignment horizontal="right" vertical="center"/>
    </xf>
    <xf numFmtId="198" fontId="0" fillId="0" borderId="12" xfId="0" applyNumberFormat="1" applyFont="1" applyFill="1" applyBorder="1" applyAlignment="1">
      <alignment horizontal="right" vertical="center"/>
    </xf>
    <xf numFmtId="199" fontId="0" fillId="0" borderId="12" xfId="0" applyNumberFormat="1" applyFill="1" applyBorder="1" applyAlignment="1">
      <alignment horizontal="right" vertical="center"/>
    </xf>
    <xf numFmtId="199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8" fontId="12" fillId="0" borderId="0" xfId="0" applyNumberFormat="1" applyFont="1" applyFill="1" applyBorder="1" applyAlignment="1">
      <alignment horizontal="right" vertical="center"/>
    </xf>
    <xf numFmtId="199" fontId="12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0" fontId="0" fillId="0" borderId="25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40" xfId="0" applyFill="1" applyBorder="1" applyAlignment="1">
      <alignment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2"/>
    </xf>
    <xf numFmtId="0" fontId="0" fillId="0" borderId="3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distributed" textRotation="255" wrapText="1"/>
    </xf>
    <xf numFmtId="0" fontId="0" fillId="0" borderId="15" xfId="0" applyFont="1" applyFill="1" applyBorder="1" applyAlignment="1">
      <alignment horizontal="center" vertical="distributed" textRotation="255" wrapText="1" shrinkToFit="1"/>
    </xf>
    <xf numFmtId="0" fontId="0" fillId="0" borderId="28" xfId="0" applyFont="1" applyFill="1" applyBorder="1" applyAlignment="1">
      <alignment horizontal="center" vertical="distributed" textRotation="255" wrapText="1" shrinkToFit="1"/>
    </xf>
    <xf numFmtId="0" fontId="0" fillId="0" borderId="16" xfId="0" applyFont="1" applyFill="1" applyBorder="1" applyAlignment="1">
      <alignment horizontal="center" vertical="distributed" textRotation="255" wrapText="1" shrinkToFit="1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distributed" textRotation="255" wrapText="1"/>
    </xf>
    <xf numFmtId="179" fontId="0" fillId="0" borderId="3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0" fillId="0" borderId="65" xfId="0" applyFont="1" applyFill="1" applyBorder="1" applyAlignment="1" applyProtection="1">
      <alignment horizontal="left" vertical="center"/>
      <protection/>
    </xf>
    <xf numFmtId="0" fontId="0" fillId="0" borderId="8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32</xdr:row>
      <xdr:rowOff>38100</xdr:rowOff>
    </xdr:from>
    <xdr:to>
      <xdr:col>21</xdr:col>
      <xdr:colOff>228600</xdr:colOff>
      <xdr:row>33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20402550" y="76771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85725</xdr:colOff>
      <xdr:row>32</xdr:row>
      <xdr:rowOff>28575</xdr:rowOff>
    </xdr:from>
    <xdr:to>
      <xdr:col>22</xdr:col>
      <xdr:colOff>180975</xdr:colOff>
      <xdr:row>33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21250275" y="7667625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676275</xdr:colOff>
      <xdr:row>32</xdr:row>
      <xdr:rowOff>38100</xdr:rowOff>
    </xdr:from>
    <xdr:to>
      <xdr:col>21</xdr:col>
      <xdr:colOff>771525</xdr:colOff>
      <xdr:row>33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20945475" y="76771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676275</xdr:colOff>
      <xdr:row>32</xdr:row>
      <xdr:rowOff>38100</xdr:rowOff>
    </xdr:from>
    <xdr:to>
      <xdr:col>22</xdr:col>
      <xdr:colOff>771525</xdr:colOff>
      <xdr:row>33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21840825" y="76771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123825</xdr:rowOff>
    </xdr:from>
    <xdr:to>
      <xdr:col>1</xdr:col>
      <xdr:colOff>161925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57325" y="14954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104775</xdr:rowOff>
    </xdr:from>
    <xdr:to>
      <xdr:col>1</xdr:col>
      <xdr:colOff>180975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495425" y="30003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76200</xdr:rowOff>
    </xdr:from>
    <xdr:to>
      <xdr:col>1</xdr:col>
      <xdr:colOff>180975</xdr:colOff>
      <xdr:row>20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24000" y="37338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85725</xdr:rowOff>
    </xdr:from>
    <xdr:to>
      <xdr:col>1</xdr:col>
      <xdr:colOff>180975</xdr:colOff>
      <xdr:row>14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524000" y="26003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76200</xdr:rowOff>
    </xdr:from>
    <xdr:to>
      <xdr:col>1</xdr:col>
      <xdr:colOff>190500</xdr:colOff>
      <xdr:row>24</xdr:row>
      <xdr:rowOff>180975</xdr:rowOff>
    </xdr:to>
    <xdr:sp>
      <xdr:nvSpPr>
        <xdr:cNvPr id="5" name="AutoShape 8"/>
        <xdr:cNvSpPr>
          <a:spLocks/>
        </xdr:cNvSpPr>
      </xdr:nvSpPr>
      <xdr:spPr>
        <a:xfrm>
          <a:off x="1533525" y="4114800"/>
          <a:ext cx="952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28</xdr:row>
      <xdr:rowOff>28575</xdr:rowOff>
    </xdr:from>
    <xdr:to>
      <xdr:col>1</xdr:col>
      <xdr:colOff>161925</xdr:colOff>
      <xdr:row>29</xdr:row>
      <xdr:rowOff>180975</xdr:rowOff>
    </xdr:to>
    <xdr:sp>
      <xdr:nvSpPr>
        <xdr:cNvPr id="6" name="AutoShape 19"/>
        <xdr:cNvSpPr>
          <a:spLocks/>
        </xdr:cNvSpPr>
      </xdr:nvSpPr>
      <xdr:spPr>
        <a:xfrm>
          <a:off x="1543050" y="5400675"/>
          <a:ext cx="571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180975</xdr:rowOff>
    </xdr:from>
    <xdr:to>
      <xdr:col>1</xdr:col>
      <xdr:colOff>161925</xdr:colOff>
      <xdr:row>33</xdr:row>
      <xdr:rowOff>133350</xdr:rowOff>
    </xdr:to>
    <xdr:sp>
      <xdr:nvSpPr>
        <xdr:cNvPr id="7" name="AutoShape 28"/>
        <xdr:cNvSpPr>
          <a:spLocks/>
        </xdr:cNvSpPr>
      </xdr:nvSpPr>
      <xdr:spPr>
        <a:xfrm>
          <a:off x="1533525" y="6124575"/>
          <a:ext cx="666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25</xdr:row>
      <xdr:rowOff>38100</xdr:rowOff>
    </xdr:from>
    <xdr:to>
      <xdr:col>1</xdr:col>
      <xdr:colOff>190500</xdr:colOff>
      <xdr:row>27</xdr:row>
      <xdr:rowOff>190500</xdr:rowOff>
    </xdr:to>
    <xdr:sp>
      <xdr:nvSpPr>
        <xdr:cNvPr id="8" name="AutoShape 29"/>
        <xdr:cNvSpPr>
          <a:spLocks/>
        </xdr:cNvSpPr>
      </xdr:nvSpPr>
      <xdr:spPr>
        <a:xfrm>
          <a:off x="1552575" y="483870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zoomScale="75" zoomScaleNormal="75" zoomScalePageLayoutView="0" workbookViewId="0" topLeftCell="N42">
      <selection activeCell="P51" sqref="Q51:AG51"/>
    </sheetView>
  </sheetViews>
  <sheetFormatPr defaultColWidth="10.59765625" defaultRowHeight="15"/>
  <cols>
    <col min="1" max="1" width="12.09765625" style="23" customWidth="1"/>
    <col min="2" max="13" width="9.59765625" style="23" customWidth="1"/>
    <col min="14" max="14" width="10.5" style="23" customWidth="1"/>
    <col min="15" max="15" width="9.59765625" style="23" customWidth="1"/>
    <col min="16" max="16" width="12.59765625" style="23" customWidth="1"/>
    <col min="17" max="17" width="12.3984375" style="23" customWidth="1"/>
    <col min="18" max="18" width="10.59765625" style="23" customWidth="1"/>
    <col min="19" max="19" width="11" style="23" customWidth="1"/>
    <col min="20" max="32" width="9.3984375" style="23" customWidth="1"/>
    <col min="33" max="16384" width="10.59765625" style="23" customWidth="1"/>
  </cols>
  <sheetData>
    <row r="1" spans="1:33" s="2" customFormat="1" ht="18.75" customHeight="1">
      <c r="A1" s="240" t="s">
        <v>524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3" t="s">
        <v>525</v>
      </c>
    </row>
    <row r="2" spans="1:33" s="2" customFormat="1" ht="18.75" customHeight="1">
      <c r="A2" s="240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3"/>
    </row>
    <row r="3" spans="1:33" s="2" customFormat="1" ht="18.75" customHeight="1">
      <c r="A3" s="429" t="s">
        <v>607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3"/>
    </row>
    <row r="4" spans="16:34" ht="21" customHeight="1">
      <c r="P4" s="167"/>
      <c r="Q4" s="844" t="s">
        <v>609</v>
      </c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383"/>
      <c r="AG4" s="167"/>
      <c r="AH4" s="167"/>
    </row>
    <row r="5" spans="1:34" ht="18" customHeight="1" thickBot="1">
      <c r="A5" s="908" t="s">
        <v>606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167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9"/>
      <c r="AG5" s="169"/>
      <c r="AH5" s="167"/>
    </row>
    <row r="6" spans="1:34" ht="18.75" customHeight="1" thickBot="1">
      <c r="A6" s="167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68"/>
      <c r="P6" s="167"/>
      <c r="Q6" s="452" t="s">
        <v>408</v>
      </c>
      <c r="R6" s="453"/>
      <c r="S6" s="446" t="s">
        <v>177</v>
      </c>
      <c r="T6" s="448" t="s">
        <v>169</v>
      </c>
      <c r="U6" s="448" t="s">
        <v>171</v>
      </c>
      <c r="V6" s="448" t="s">
        <v>315</v>
      </c>
      <c r="W6" s="174" t="s">
        <v>316</v>
      </c>
      <c r="X6" s="174" t="s">
        <v>319</v>
      </c>
      <c r="Y6" s="174" t="s">
        <v>322</v>
      </c>
      <c r="Z6" s="175" t="s">
        <v>216</v>
      </c>
      <c r="AA6" s="490" t="s">
        <v>323</v>
      </c>
      <c r="AB6" s="490" t="s">
        <v>178</v>
      </c>
      <c r="AC6" s="490" t="s">
        <v>172</v>
      </c>
      <c r="AD6" s="490" t="s">
        <v>325</v>
      </c>
      <c r="AE6" s="487" t="s">
        <v>324</v>
      </c>
      <c r="AF6" s="169"/>
      <c r="AG6" s="169"/>
      <c r="AH6" s="167"/>
    </row>
    <row r="7" spans="1:34" ht="18.75" customHeight="1">
      <c r="A7" s="470" t="s">
        <v>376</v>
      </c>
      <c r="B7" s="482" t="s">
        <v>110</v>
      </c>
      <c r="C7" s="483"/>
      <c r="D7" s="483"/>
      <c r="E7" s="483"/>
      <c r="F7" s="483"/>
      <c r="G7" s="483"/>
      <c r="H7" s="483"/>
      <c r="I7" s="483"/>
      <c r="J7" s="483"/>
      <c r="K7" s="484"/>
      <c r="L7" s="485" t="s">
        <v>111</v>
      </c>
      <c r="M7" s="484"/>
      <c r="N7" s="472" t="s">
        <v>375</v>
      </c>
      <c r="O7" s="491" t="s">
        <v>164</v>
      </c>
      <c r="P7" s="167"/>
      <c r="Q7" s="452"/>
      <c r="R7" s="453"/>
      <c r="S7" s="446"/>
      <c r="T7" s="448"/>
      <c r="U7" s="448"/>
      <c r="V7" s="448"/>
      <c r="W7" s="174" t="s">
        <v>317</v>
      </c>
      <c r="X7" s="174" t="s">
        <v>320</v>
      </c>
      <c r="Y7" s="174" t="s">
        <v>218</v>
      </c>
      <c r="Z7" s="173" t="s">
        <v>218</v>
      </c>
      <c r="AA7" s="448"/>
      <c r="AB7" s="448" t="s">
        <v>218</v>
      </c>
      <c r="AC7" s="448" t="s">
        <v>219</v>
      </c>
      <c r="AD7" s="448" t="s">
        <v>216</v>
      </c>
      <c r="AE7" s="488" t="s">
        <v>216</v>
      </c>
      <c r="AF7" s="169"/>
      <c r="AG7" s="167"/>
      <c r="AH7" s="167"/>
    </row>
    <row r="8" spans="1:34" ht="18.75" customHeight="1">
      <c r="A8" s="471"/>
      <c r="B8" s="475" t="s">
        <v>165</v>
      </c>
      <c r="C8" s="476"/>
      <c r="D8" s="476"/>
      <c r="E8" s="476"/>
      <c r="F8" s="477"/>
      <c r="G8" s="480" t="s">
        <v>112</v>
      </c>
      <c r="H8" s="481"/>
      <c r="I8" s="481"/>
      <c r="J8" s="481"/>
      <c r="K8" s="477"/>
      <c r="L8" s="478" t="s">
        <v>138</v>
      </c>
      <c r="M8" s="478" t="s">
        <v>166</v>
      </c>
      <c r="N8" s="473"/>
      <c r="O8" s="492"/>
      <c r="P8" s="167"/>
      <c r="Q8" s="454"/>
      <c r="R8" s="455"/>
      <c r="S8" s="447"/>
      <c r="T8" s="449"/>
      <c r="U8" s="449"/>
      <c r="V8" s="449"/>
      <c r="W8" s="178" t="s">
        <v>318</v>
      </c>
      <c r="X8" s="178" t="s">
        <v>321</v>
      </c>
      <c r="Y8" s="178" t="s">
        <v>318</v>
      </c>
      <c r="Z8" s="177" t="s">
        <v>318</v>
      </c>
      <c r="AA8" s="449"/>
      <c r="AB8" s="449" t="s">
        <v>217</v>
      </c>
      <c r="AC8" s="449" t="s">
        <v>220</v>
      </c>
      <c r="AD8" s="449" t="s">
        <v>221</v>
      </c>
      <c r="AE8" s="489" t="s">
        <v>221</v>
      </c>
      <c r="AF8" s="169"/>
      <c r="AG8" s="167"/>
      <c r="AH8" s="167"/>
    </row>
    <row r="9" spans="1:34" ht="18.75" customHeight="1">
      <c r="A9" s="907"/>
      <c r="B9" s="179" t="s">
        <v>113</v>
      </c>
      <c r="C9" s="180" t="s">
        <v>114</v>
      </c>
      <c r="D9" s="180" t="s">
        <v>115</v>
      </c>
      <c r="E9" s="180" t="s">
        <v>518</v>
      </c>
      <c r="F9" s="180" t="s">
        <v>116</v>
      </c>
      <c r="G9" s="180" t="s">
        <v>113</v>
      </c>
      <c r="H9" s="180" t="s">
        <v>114</v>
      </c>
      <c r="I9" s="180" t="s">
        <v>115</v>
      </c>
      <c r="J9" s="180" t="s">
        <v>518</v>
      </c>
      <c r="K9" s="180" t="s">
        <v>116</v>
      </c>
      <c r="L9" s="486"/>
      <c r="M9" s="479"/>
      <c r="N9" s="474"/>
      <c r="O9" s="493"/>
      <c r="P9" s="167"/>
      <c r="Q9" s="169"/>
      <c r="R9" s="181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67"/>
      <c r="AG9" s="167"/>
      <c r="AH9" s="167"/>
    </row>
    <row r="10" spans="1:34" ht="18.75" customHeight="1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5"/>
      <c r="M10" s="185"/>
      <c r="N10" s="186"/>
      <c r="O10" s="185"/>
      <c r="P10" s="167"/>
      <c r="Q10" s="450" t="s">
        <v>177</v>
      </c>
      <c r="R10" s="451"/>
      <c r="S10" s="247">
        <f>SUM(T10:AF10)</f>
        <v>249</v>
      </c>
      <c r="T10" s="247">
        <f aca="true" t="shared" si="0" ref="T10:AE10">SUM(T12:T24)</f>
        <v>16</v>
      </c>
      <c r="U10" s="247">
        <f t="shared" si="0"/>
        <v>36</v>
      </c>
      <c r="V10" s="247">
        <f t="shared" si="0"/>
        <v>32</v>
      </c>
      <c r="W10" s="247">
        <f t="shared" si="0"/>
        <v>16</v>
      </c>
      <c r="X10" s="247">
        <f t="shared" si="0"/>
        <v>4</v>
      </c>
      <c r="Y10" s="247">
        <f t="shared" si="0"/>
        <v>11</v>
      </c>
      <c r="Z10" s="247">
        <f t="shared" si="0"/>
        <v>5</v>
      </c>
      <c r="AA10" s="247">
        <f t="shared" si="0"/>
        <v>13</v>
      </c>
      <c r="AB10" s="247">
        <f t="shared" si="0"/>
        <v>4</v>
      </c>
      <c r="AC10" s="247">
        <f t="shared" si="0"/>
        <v>103</v>
      </c>
      <c r="AD10" s="247">
        <f t="shared" si="0"/>
        <v>3</v>
      </c>
      <c r="AE10" s="247">
        <f t="shared" si="0"/>
        <v>6</v>
      </c>
      <c r="AF10" s="247"/>
      <c r="AG10" s="167"/>
      <c r="AH10" s="167"/>
    </row>
    <row r="11" spans="1:34" ht="18.75" customHeight="1">
      <c r="A11" s="232" t="s">
        <v>519</v>
      </c>
      <c r="B11" s="187">
        <f>SUM(C11:F11)</f>
        <v>144</v>
      </c>
      <c r="C11" s="187">
        <v>11</v>
      </c>
      <c r="D11" s="378" t="s">
        <v>167</v>
      </c>
      <c r="E11" s="378" t="s">
        <v>167</v>
      </c>
      <c r="F11" s="187">
        <v>133</v>
      </c>
      <c r="G11" s="283">
        <f>SUM(H11:K11)</f>
        <v>17169</v>
      </c>
      <c r="H11" s="107">
        <v>3236</v>
      </c>
      <c r="I11" s="107">
        <v>1505</v>
      </c>
      <c r="J11" s="107">
        <v>370</v>
      </c>
      <c r="K11" s="107">
        <v>12058</v>
      </c>
      <c r="L11" s="107">
        <v>711</v>
      </c>
      <c r="M11" s="134" t="s">
        <v>167</v>
      </c>
      <c r="N11" s="107">
        <v>290</v>
      </c>
      <c r="O11" s="107">
        <v>225</v>
      </c>
      <c r="P11" s="167"/>
      <c r="Q11" s="188"/>
      <c r="R11" s="189"/>
      <c r="S11" s="247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7"/>
      <c r="AG11" s="167"/>
      <c r="AH11" s="167"/>
    </row>
    <row r="12" spans="1:34" ht="18.75" customHeight="1">
      <c r="A12" s="300" t="s">
        <v>537</v>
      </c>
      <c r="B12" s="190">
        <f>SUM(C12:F12)</f>
        <v>146</v>
      </c>
      <c r="C12" s="187">
        <v>11</v>
      </c>
      <c r="D12" s="378" t="s">
        <v>167</v>
      </c>
      <c r="E12" s="378" t="s">
        <v>167</v>
      </c>
      <c r="F12" s="187">
        <v>135</v>
      </c>
      <c r="G12" s="191">
        <f>SUM(H12:K12)</f>
        <v>17470</v>
      </c>
      <c r="H12" s="107">
        <v>3365</v>
      </c>
      <c r="I12" s="107">
        <v>1299</v>
      </c>
      <c r="J12" s="107">
        <v>370</v>
      </c>
      <c r="K12" s="107">
        <v>12436</v>
      </c>
      <c r="L12" s="107">
        <v>698</v>
      </c>
      <c r="M12" s="107">
        <v>2662</v>
      </c>
      <c r="N12" s="107">
        <v>287</v>
      </c>
      <c r="O12" s="107">
        <v>233</v>
      </c>
      <c r="P12" s="167"/>
      <c r="Q12" s="466" t="s">
        <v>180</v>
      </c>
      <c r="R12" s="467"/>
      <c r="S12" s="384">
        <f aca="true" t="shared" si="1" ref="S12:S24">SUM(T12:AF12)</f>
        <v>30</v>
      </c>
      <c r="T12" s="192">
        <v>1</v>
      </c>
      <c r="U12" s="182">
        <v>4</v>
      </c>
      <c r="V12" s="182">
        <v>7</v>
      </c>
      <c r="W12" s="182">
        <v>2</v>
      </c>
      <c r="X12" s="385" t="s">
        <v>167</v>
      </c>
      <c r="Y12" s="182">
        <v>1</v>
      </c>
      <c r="Z12" s="385" t="s">
        <v>167</v>
      </c>
      <c r="AA12" s="182">
        <v>2</v>
      </c>
      <c r="AB12" s="385" t="s">
        <v>167</v>
      </c>
      <c r="AC12" s="182">
        <v>10</v>
      </c>
      <c r="AD12" s="182">
        <v>1</v>
      </c>
      <c r="AE12" s="182">
        <v>2</v>
      </c>
      <c r="AF12" s="167"/>
      <c r="AG12" s="167"/>
      <c r="AH12" s="167"/>
    </row>
    <row r="13" spans="1:34" ht="18.75" customHeight="1">
      <c r="A13" s="300" t="s">
        <v>541</v>
      </c>
      <c r="B13" s="190">
        <f>SUM(C13:F13)</f>
        <v>146</v>
      </c>
      <c r="C13" s="187">
        <v>10</v>
      </c>
      <c r="D13" s="378" t="s">
        <v>167</v>
      </c>
      <c r="E13" s="378" t="s">
        <v>167</v>
      </c>
      <c r="F13" s="187">
        <v>136</v>
      </c>
      <c r="G13" s="191">
        <f>SUM(H13:K13)</f>
        <v>17622</v>
      </c>
      <c r="H13" s="107">
        <v>3445</v>
      </c>
      <c r="I13" s="107">
        <v>1200</v>
      </c>
      <c r="J13" s="107">
        <v>370</v>
      </c>
      <c r="K13" s="107">
        <v>12607</v>
      </c>
      <c r="L13" s="107">
        <v>704</v>
      </c>
      <c r="M13" s="107">
        <v>2719</v>
      </c>
      <c r="N13" s="107">
        <v>298</v>
      </c>
      <c r="O13" s="107">
        <v>233</v>
      </c>
      <c r="P13" s="167"/>
      <c r="Q13" s="438" t="s">
        <v>181</v>
      </c>
      <c r="R13" s="439"/>
      <c r="S13" s="384">
        <f t="shared" si="1"/>
        <v>20</v>
      </c>
      <c r="T13" s="182">
        <v>1</v>
      </c>
      <c r="U13" s="182">
        <v>4</v>
      </c>
      <c r="V13" s="182">
        <v>1</v>
      </c>
      <c r="W13" s="182">
        <v>2</v>
      </c>
      <c r="X13" s="386" t="s">
        <v>167</v>
      </c>
      <c r="Y13" s="193">
        <v>2</v>
      </c>
      <c r="Z13" s="386" t="s">
        <v>167</v>
      </c>
      <c r="AA13" s="385" t="s">
        <v>167</v>
      </c>
      <c r="AB13" s="182">
        <v>1</v>
      </c>
      <c r="AC13" s="193">
        <v>8</v>
      </c>
      <c r="AD13" s="385" t="s">
        <v>167</v>
      </c>
      <c r="AE13" s="182">
        <v>1</v>
      </c>
      <c r="AF13" s="167"/>
      <c r="AG13" s="167"/>
      <c r="AH13" s="167"/>
    </row>
    <row r="14" spans="1:34" ht="18.75" customHeight="1">
      <c r="A14" s="300" t="s">
        <v>539</v>
      </c>
      <c r="B14" s="190">
        <f>SUM(C14:F14)</f>
        <v>148</v>
      </c>
      <c r="C14" s="187">
        <v>10</v>
      </c>
      <c r="D14" s="378" t="s">
        <v>167</v>
      </c>
      <c r="E14" s="378" t="s">
        <v>167</v>
      </c>
      <c r="F14" s="187">
        <v>138</v>
      </c>
      <c r="G14" s="191">
        <f>SUM(H14:K14)</f>
        <v>18693</v>
      </c>
      <c r="H14" s="107">
        <v>3584</v>
      </c>
      <c r="I14" s="107">
        <v>1104</v>
      </c>
      <c r="J14" s="107">
        <v>355</v>
      </c>
      <c r="K14" s="107">
        <v>13650</v>
      </c>
      <c r="L14" s="107">
        <v>695</v>
      </c>
      <c r="M14" s="107">
        <v>2733</v>
      </c>
      <c r="N14" s="107">
        <v>311</v>
      </c>
      <c r="O14" s="107">
        <v>247</v>
      </c>
      <c r="P14" s="167"/>
      <c r="Q14" s="438" t="s">
        <v>182</v>
      </c>
      <c r="R14" s="439"/>
      <c r="S14" s="384">
        <f t="shared" si="1"/>
        <v>19</v>
      </c>
      <c r="T14" s="182">
        <v>1</v>
      </c>
      <c r="U14" s="182">
        <v>4</v>
      </c>
      <c r="V14" s="182">
        <v>2</v>
      </c>
      <c r="W14" s="182">
        <v>2</v>
      </c>
      <c r="X14" s="386" t="s">
        <v>167</v>
      </c>
      <c r="Y14" s="193">
        <v>1</v>
      </c>
      <c r="Z14" s="386" t="s">
        <v>167</v>
      </c>
      <c r="AA14" s="182">
        <v>1</v>
      </c>
      <c r="AB14" s="385" t="s">
        <v>167</v>
      </c>
      <c r="AC14" s="182">
        <v>7</v>
      </c>
      <c r="AD14" s="385" t="s">
        <v>167</v>
      </c>
      <c r="AE14" s="182">
        <v>1</v>
      </c>
      <c r="AF14" s="167"/>
      <c r="AG14" s="167"/>
      <c r="AH14" s="167"/>
    </row>
    <row r="15" spans="1:34" ht="18.75" customHeight="1">
      <c r="A15" s="300" t="s">
        <v>540</v>
      </c>
      <c r="B15" s="377">
        <f>SUM(B17:B24,B26:B33)</f>
        <v>148</v>
      </c>
      <c r="C15" s="242">
        <f aca="true" t="shared" si="2" ref="C15:O15">SUM(C17:C24,C26:C33)</f>
        <v>10</v>
      </c>
      <c r="D15" s="242" t="s">
        <v>167</v>
      </c>
      <c r="E15" s="242" t="s">
        <v>167</v>
      </c>
      <c r="F15" s="242">
        <f t="shared" si="2"/>
        <v>138</v>
      </c>
      <c r="G15" s="242">
        <f t="shared" si="2"/>
        <v>19123</v>
      </c>
      <c r="H15" s="242">
        <f t="shared" si="2"/>
        <v>3616</v>
      </c>
      <c r="I15" s="242">
        <f t="shared" si="2"/>
        <v>1002</v>
      </c>
      <c r="J15" s="242">
        <f t="shared" si="2"/>
        <v>355</v>
      </c>
      <c r="K15" s="242">
        <f t="shared" si="2"/>
        <v>14150</v>
      </c>
      <c r="L15" s="242">
        <f t="shared" si="2"/>
        <v>706</v>
      </c>
      <c r="M15" s="242">
        <f t="shared" si="2"/>
        <v>2594</v>
      </c>
      <c r="N15" s="242">
        <f t="shared" si="2"/>
        <v>324</v>
      </c>
      <c r="O15" s="242">
        <f t="shared" si="2"/>
        <v>255</v>
      </c>
      <c r="P15" s="167"/>
      <c r="Q15" s="438" t="s">
        <v>183</v>
      </c>
      <c r="R15" s="439"/>
      <c r="S15" s="384">
        <f t="shared" si="1"/>
        <v>22</v>
      </c>
      <c r="T15" s="182">
        <v>2</v>
      </c>
      <c r="U15" s="182">
        <v>4</v>
      </c>
      <c r="V15" s="182">
        <v>2</v>
      </c>
      <c r="W15" s="182">
        <v>1</v>
      </c>
      <c r="X15" s="386" t="s">
        <v>167</v>
      </c>
      <c r="Y15" s="193">
        <v>1</v>
      </c>
      <c r="Z15" s="193">
        <v>1</v>
      </c>
      <c r="AA15" s="182">
        <v>1</v>
      </c>
      <c r="AB15" s="385" t="s">
        <v>167</v>
      </c>
      <c r="AC15" s="182">
        <v>9</v>
      </c>
      <c r="AD15" s="385" t="s">
        <v>167</v>
      </c>
      <c r="AE15" s="182">
        <v>1</v>
      </c>
      <c r="AF15" s="167"/>
      <c r="AG15" s="167"/>
      <c r="AH15" s="167"/>
    </row>
    <row r="16" spans="1:34" ht="18.75" customHeight="1">
      <c r="A16" s="4"/>
      <c r="B16" s="190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167"/>
      <c r="Q16" s="438" t="s">
        <v>184</v>
      </c>
      <c r="R16" s="439"/>
      <c r="S16" s="384">
        <f t="shared" si="1"/>
        <v>18</v>
      </c>
      <c r="T16" s="182">
        <v>2</v>
      </c>
      <c r="U16" s="182">
        <v>2</v>
      </c>
      <c r="V16" s="182">
        <v>1</v>
      </c>
      <c r="W16" s="182">
        <v>2</v>
      </c>
      <c r="X16" s="386" t="s">
        <v>167</v>
      </c>
      <c r="Y16" s="193">
        <v>1</v>
      </c>
      <c r="Z16" s="193">
        <v>1</v>
      </c>
      <c r="AA16" s="182">
        <v>2</v>
      </c>
      <c r="AB16" s="385" t="s">
        <v>167</v>
      </c>
      <c r="AC16" s="182">
        <v>7</v>
      </c>
      <c r="AD16" s="385" t="s">
        <v>167</v>
      </c>
      <c r="AE16" s="385" t="s">
        <v>167</v>
      </c>
      <c r="AF16" s="167"/>
      <c r="AG16" s="167"/>
      <c r="AH16" s="167"/>
    </row>
    <row r="17" spans="1:34" ht="18.75" customHeight="1">
      <c r="A17" s="8" t="s">
        <v>117</v>
      </c>
      <c r="B17" s="190">
        <f aca="true" t="shared" si="3" ref="B17:B24">SUM(C17:F17)</f>
        <v>70</v>
      </c>
      <c r="C17" s="187">
        <v>6</v>
      </c>
      <c r="D17" s="379" t="s">
        <v>167</v>
      </c>
      <c r="E17" s="379" t="s">
        <v>167</v>
      </c>
      <c r="F17" s="375">
        <v>64</v>
      </c>
      <c r="G17" s="191">
        <f aca="true" t="shared" si="4" ref="G17:G24">SUM(H17:K17)</f>
        <v>10255</v>
      </c>
      <c r="H17" s="107">
        <v>2267</v>
      </c>
      <c r="I17" s="107">
        <v>457</v>
      </c>
      <c r="J17" s="107">
        <v>88</v>
      </c>
      <c r="K17" s="107">
        <v>7443</v>
      </c>
      <c r="L17" s="107">
        <v>321</v>
      </c>
      <c r="M17" s="107">
        <v>1110</v>
      </c>
      <c r="N17" s="107">
        <v>158</v>
      </c>
      <c r="O17" s="107">
        <v>121</v>
      </c>
      <c r="P17" s="167"/>
      <c r="Q17" s="438" t="s">
        <v>185</v>
      </c>
      <c r="R17" s="439"/>
      <c r="S17" s="384">
        <f t="shared" si="1"/>
        <v>15</v>
      </c>
      <c r="T17" s="182">
        <v>1</v>
      </c>
      <c r="U17" s="182">
        <v>2</v>
      </c>
      <c r="V17" s="182">
        <v>1</v>
      </c>
      <c r="W17" s="182">
        <v>1</v>
      </c>
      <c r="X17" s="193">
        <v>1</v>
      </c>
      <c r="Y17" s="193">
        <v>1</v>
      </c>
      <c r="Z17" s="386" t="s">
        <v>167</v>
      </c>
      <c r="AA17" s="182">
        <v>1</v>
      </c>
      <c r="AB17" s="385" t="s">
        <v>167</v>
      </c>
      <c r="AC17" s="182">
        <v>7</v>
      </c>
      <c r="AD17" s="385" t="s">
        <v>167</v>
      </c>
      <c r="AE17" s="385" t="s">
        <v>167</v>
      </c>
      <c r="AF17" s="167"/>
      <c r="AG17" s="167"/>
      <c r="AH17" s="167"/>
    </row>
    <row r="18" spans="1:34" ht="18.75" customHeight="1">
      <c r="A18" s="8" t="s">
        <v>118</v>
      </c>
      <c r="B18" s="190">
        <f t="shared" si="3"/>
        <v>13</v>
      </c>
      <c r="C18" s="187">
        <v>2</v>
      </c>
      <c r="D18" s="379" t="s">
        <v>167</v>
      </c>
      <c r="E18" s="379" t="s">
        <v>167</v>
      </c>
      <c r="F18" s="375">
        <v>11</v>
      </c>
      <c r="G18" s="191">
        <f t="shared" si="4"/>
        <v>1710</v>
      </c>
      <c r="H18" s="107">
        <v>212</v>
      </c>
      <c r="I18" s="107">
        <v>148</v>
      </c>
      <c r="J18" s="107">
        <v>25</v>
      </c>
      <c r="K18" s="107">
        <v>1325</v>
      </c>
      <c r="L18" s="107">
        <v>33</v>
      </c>
      <c r="M18" s="107">
        <v>116</v>
      </c>
      <c r="N18" s="107">
        <v>18</v>
      </c>
      <c r="O18" s="107">
        <v>16</v>
      </c>
      <c r="P18" s="167"/>
      <c r="Q18" s="438" t="s">
        <v>422</v>
      </c>
      <c r="R18" s="439"/>
      <c r="S18" s="384">
        <f t="shared" si="1"/>
        <v>6</v>
      </c>
      <c r="T18" s="385" t="s">
        <v>167</v>
      </c>
      <c r="U18" s="182">
        <v>1</v>
      </c>
      <c r="V18" s="182">
        <v>1</v>
      </c>
      <c r="W18" s="182">
        <v>1</v>
      </c>
      <c r="X18" s="386" t="s">
        <v>167</v>
      </c>
      <c r="Y18" s="386" t="s">
        <v>167</v>
      </c>
      <c r="Z18" s="386" t="s">
        <v>167</v>
      </c>
      <c r="AA18" s="182">
        <v>1</v>
      </c>
      <c r="AB18" s="385" t="s">
        <v>167</v>
      </c>
      <c r="AC18" s="193">
        <v>2</v>
      </c>
      <c r="AD18" s="386" t="s">
        <v>167</v>
      </c>
      <c r="AE18" s="386" t="s">
        <v>167</v>
      </c>
      <c r="AF18" s="167"/>
      <c r="AG18" s="167"/>
      <c r="AH18" s="167"/>
    </row>
    <row r="19" spans="1:34" ht="18.75" customHeight="1">
      <c r="A19" s="8" t="s">
        <v>119</v>
      </c>
      <c r="B19" s="190">
        <f t="shared" si="3"/>
        <v>21</v>
      </c>
      <c r="C19" s="378" t="s">
        <v>167</v>
      </c>
      <c r="D19" s="379" t="s">
        <v>167</v>
      </c>
      <c r="E19" s="379" t="s">
        <v>167</v>
      </c>
      <c r="F19" s="375">
        <v>21</v>
      </c>
      <c r="G19" s="191">
        <f t="shared" si="4"/>
        <v>1610</v>
      </c>
      <c r="H19" s="107">
        <v>305</v>
      </c>
      <c r="I19" s="107">
        <v>137</v>
      </c>
      <c r="J19" s="107">
        <v>36</v>
      </c>
      <c r="K19" s="107">
        <v>1132</v>
      </c>
      <c r="L19" s="107">
        <v>64</v>
      </c>
      <c r="M19" s="107">
        <v>267</v>
      </c>
      <c r="N19" s="107">
        <v>32</v>
      </c>
      <c r="O19" s="107">
        <v>24</v>
      </c>
      <c r="P19" s="167"/>
      <c r="Q19" s="438" t="s">
        <v>186</v>
      </c>
      <c r="R19" s="439"/>
      <c r="S19" s="384">
        <f t="shared" si="1"/>
        <v>20</v>
      </c>
      <c r="T19" s="182">
        <v>1</v>
      </c>
      <c r="U19" s="182">
        <v>5</v>
      </c>
      <c r="V19" s="182">
        <v>4</v>
      </c>
      <c r="W19" s="182">
        <v>1</v>
      </c>
      <c r="X19" s="193">
        <v>1</v>
      </c>
      <c r="Y19" s="193">
        <v>1</v>
      </c>
      <c r="Z19" s="386" t="s">
        <v>167</v>
      </c>
      <c r="AA19" s="182">
        <v>1</v>
      </c>
      <c r="AB19" s="385" t="s">
        <v>167</v>
      </c>
      <c r="AC19" s="193">
        <v>6</v>
      </c>
      <c r="AD19" s="386" t="s">
        <v>167</v>
      </c>
      <c r="AE19" s="386" t="s">
        <v>167</v>
      </c>
      <c r="AF19" s="167"/>
      <c r="AG19" s="167"/>
      <c r="AH19" s="167"/>
    </row>
    <row r="20" spans="1:34" ht="18.75" customHeight="1">
      <c r="A20" s="8" t="s">
        <v>120</v>
      </c>
      <c r="B20" s="190">
        <f t="shared" si="3"/>
        <v>1</v>
      </c>
      <c r="C20" s="378" t="s">
        <v>167</v>
      </c>
      <c r="D20" s="379" t="s">
        <v>167</v>
      </c>
      <c r="E20" s="379" t="s">
        <v>167</v>
      </c>
      <c r="F20" s="375">
        <v>1</v>
      </c>
      <c r="G20" s="191">
        <f t="shared" si="4"/>
        <v>267</v>
      </c>
      <c r="H20" s="134" t="s">
        <v>167</v>
      </c>
      <c r="I20" s="107">
        <v>35</v>
      </c>
      <c r="J20" s="107">
        <v>20</v>
      </c>
      <c r="K20" s="107">
        <v>212</v>
      </c>
      <c r="L20" s="107">
        <v>23</v>
      </c>
      <c r="M20" s="107">
        <v>72</v>
      </c>
      <c r="N20" s="107">
        <v>10</v>
      </c>
      <c r="O20" s="107">
        <v>7</v>
      </c>
      <c r="P20" s="167"/>
      <c r="Q20" s="438" t="s">
        <v>423</v>
      </c>
      <c r="R20" s="439"/>
      <c r="S20" s="384">
        <f t="shared" si="1"/>
        <v>6</v>
      </c>
      <c r="T20" s="385" t="s">
        <v>167</v>
      </c>
      <c r="U20" s="182">
        <v>1</v>
      </c>
      <c r="V20" s="182">
        <v>1</v>
      </c>
      <c r="W20" s="385" t="s">
        <v>167</v>
      </c>
      <c r="X20" s="386" t="s">
        <v>167</v>
      </c>
      <c r="Y20" s="386" t="s">
        <v>167</v>
      </c>
      <c r="Z20" s="193">
        <v>1</v>
      </c>
      <c r="AA20" s="385" t="s">
        <v>167</v>
      </c>
      <c r="AB20" s="182">
        <v>1</v>
      </c>
      <c r="AC20" s="193">
        <v>2</v>
      </c>
      <c r="AD20" s="386" t="s">
        <v>167</v>
      </c>
      <c r="AE20" s="386" t="s">
        <v>167</v>
      </c>
      <c r="AF20" s="167"/>
      <c r="AG20" s="167"/>
      <c r="AH20" s="167"/>
    </row>
    <row r="21" spans="1:34" ht="18.75" customHeight="1">
      <c r="A21" s="8" t="s">
        <v>121</v>
      </c>
      <c r="B21" s="190">
        <f t="shared" si="3"/>
        <v>2</v>
      </c>
      <c r="C21" s="378" t="s">
        <v>167</v>
      </c>
      <c r="D21" s="379" t="s">
        <v>167</v>
      </c>
      <c r="E21" s="379" t="s">
        <v>167</v>
      </c>
      <c r="F21" s="375">
        <v>2</v>
      </c>
      <c r="G21" s="191">
        <f t="shared" si="4"/>
        <v>183</v>
      </c>
      <c r="H21" s="134" t="s">
        <v>167</v>
      </c>
      <c r="I21" s="107">
        <v>15</v>
      </c>
      <c r="J21" s="107">
        <v>23</v>
      </c>
      <c r="K21" s="107">
        <v>145</v>
      </c>
      <c r="L21" s="107">
        <v>15</v>
      </c>
      <c r="M21" s="107">
        <v>63</v>
      </c>
      <c r="N21" s="107">
        <v>6</v>
      </c>
      <c r="O21" s="107">
        <v>3</v>
      </c>
      <c r="P21" s="167"/>
      <c r="Q21" s="438" t="s">
        <v>420</v>
      </c>
      <c r="R21" s="439"/>
      <c r="S21" s="384">
        <f t="shared" si="1"/>
        <v>7</v>
      </c>
      <c r="T21" s="385" t="s">
        <v>167</v>
      </c>
      <c r="U21" s="385" t="s">
        <v>167</v>
      </c>
      <c r="V21" s="182">
        <v>1</v>
      </c>
      <c r="W21" s="385" t="s">
        <v>167</v>
      </c>
      <c r="X21" s="193">
        <v>1</v>
      </c>
      <c r="Y21" s="385" t="s">
        <v>167</v>
      </c>
      <c r="Z21" s="386" t="s">
        <v>167</v>
      </c>
      <c r="AA21" s="182">
        <v>1</v>
      </c>
      <c r="AB21" s="385" t="s">
        <v>167</v>
      </c>
      <c r="AC21" s="182">
        <v>4</v>
      </c>
      <c r="AD21" s="386" t="s">
        <v>167</v>
      </c>
      <c r="AE21" s="386" t="s">
        <v>167</v>
      </c>
      <c r="AF21" s="167"/>
      <c r="AG21" s="167"/>
      <c r="AH21" s="167"/>
    </row>
    <row r="22" spans="1:34" ht="18.75" customHeight="1">
      <c r="A22" s="8" t="s">
        <v>122</v>
      </c>
      <c r="B22" s="190">
        <f t="shared" si="3"/>
        <v>8</v>
      </c>
      <c r="C22" s="187">
        <v>1</v>
      </c>
      <c r="D22" s="379" t="s">
        <v>167</v>
      </c>
      <c r="E22" s="379" t="s">
        <v>167</v>
      </c>
      <c r="F22" s="375">
        <v>7</v>
      </c>
      <c r="G22" s="191">
        <f t="shared" si="4"/>
        <v>1054</v>
      </c>
      <c r="H22" s="107">
        <v>144</v>
      </c>
      <c r="I22" s="107">
        <v>153</v>
      </c>
      <c r="J22" s="107">
        <v>30</v>
      </c>
      <c r="K22" s="107">
        <v>727</v>
      </c>
      <c r="L22" s="107">
        <v>32</v>
      </c>
      <c r="M22" s="107">
        <v>133</v>
      </c>
      <c r="N22" s="107">
        <v>16</v>
      </c>
      <c r="O22" s="107">
        <v>18</v>
      </c>
      <c r="P22" s="167"/>
      <c r="Q22" s="438" t="s">
        <v>187</v>
      </c>
      <c r="R22" s="439"/>
      <c r="S22" s="384">
        <f t="shared" si="1"/>
        <v>14</v>
      </c>
      <c r="T22" s="182">
        <v>1</v>
      </c>
      <c r="U22" s="182">
        <v>2</v>
      </c>
      <c r="V22" s="182">
        <v>1</v>
      </c>
      <c r="W22" s="385" t="s">
        <v>167</v>
      </c>
      <c r="X22" s="193">
        <v>1</v>
      </c>
      <c r="Y22" s="193">
        <v>1</v>
      </c>
      <c r="Z22" s="386" t="s">
        <v>167</v>
      </c>
      <c r="AA22" s="182">
        <v>1</v>
      </c>
      <c r="AB22" s="385" t="s">
        <v>167</v>
      </c>
      <c r="AC22" s="182">
        <v>6</v>
      </c>
      <c r="AD22" s="386" t="s">
        <v>167</v>
      </c>
      <c r="AE22" s="193">
        <v>1</v>
      </c>
      <c r="AF22" s="167"/>
      <c r="AG22" s="167"/>
      <c r="AH22" s="167"/>
    </row>
    <row r="23" spans="1:34" ht="18.75" customHeight="1">
      <c r="A23" s="8" t="s">
        <v>123</v>
      </c>
      <c r="B23" s="190">
        <f t="shared" si="3"/>
        <v>6</v>
      </c>
      <c r="C23" s="378" t="s">
        <v>167</v>
      </c>
      <c r="D23" s="379" t="s">
        <v>167</v>
      </c>
      <c r="E23" s="379" t="s">
        <v>167</v>
      </c>
      <c r="F23" s="375">
        <v>6</v>
      </c>
      <c r="G23" s="191">
        <f t="shared" si="4"/>
        <v>274</v>
      </c>
      <c r="H23" s="134" t="s">
        <v>167</v>
      </c>
      <c r="I23" s="134" t="s">
        <v>167</v>
      </c>
      <c r="J23" s="107">
        <v>27</v>
      </c>
      <c r="K23" s="107">
        <v>247</v>
      </c>
      <c r="L23" s="107">
        <v>20</v>
      </c>
      <c r="M23" s="107">
        <v>112</v>
      </c>
      <c r="N23" s="107">
        <v>11</v>
      </c>
      <c r="O23" s="107">
        <v>8</v>
      </c>
      <c r="P23" s="167"/>
      <c r="Q23" s="438" t="s">
        <v>377</v>
      </c>
      <c r="R23" s="439"/>
      <c r="S23" s="384">
        <f t="shared" si="1"/>
        <v>36</v>
      </c>
      <c r="T23" s="182">
        <v>3</v>
      </c>
      <c r="U23" s="385" t="s">
        <v>167</v>
      </c>
      <c r="V23" s="182">
        <v>2</v>
      </c>
      <c r="W23" s="182">
        <v>2</v>
      </c>
      <c r="X23" s="386" t="s">
        <v>167</v>
      </c>
      <c r="Y23" s="193">
        <v>1</v>
      </c>
      <c r="Z23" s="193">
        <v>2</v>
      </c>
      <c r="AA23" s="182">
        <v>1</v>
      </c>
      <c r="AB23" s="182">
        <v>1</v>
      </c>
      <c r="AC23" s="193">
        <v>23</v>
      </c>
      <c r="AD23" s="193">
        <v>1</v>
      </c>
      <c r="AE23" s="386" t="s">
        <v>167</v>
      </c>
      <c r="AF23" s="167"/>
      <c r="AG23" s="167"/>
      <c r="AH23" s="167"/>
    </row>
    <row r="24" spans="1:34" ht="18.75" customHeight="1">
      <c r="A24" s="8" t="s">
        <v>124</v>
      </c>
      <c r="B24" s="190">
        <f t="shared" si="3"/>
        <v>3</v>
      </c>
      <c r="C24" s="378" t="s">
        <v>167</v>
      </c>
      <c r="D24" s="379" t="s">
        <v>167</v>
      </c>
      <c r="E24" s="379" t="s">
        <v>167</v>
      </c>
      <c r="F24" s="375">
        <v>3</v>
      </c>
      <c r="G24" s="191">
        <f t="shared" si="4"/>
        <v>256</v>
      </c>
      <c r="H24" s="134" t="s">
        <v>167</v>
      </c>
      <c r="I24" s="134" t="s">
        <v>167</v>
      </c>
      <c r="J24" s="107">
        <v>24</v>
      </c>
      <c r="K24" s="107">
        <v>232</v>
      </c>
      <c r="L24" s="107">
        <v>29</v>
      </c>
      <c r="M24" s="107">
        <v>79</v>
      </c>
      <c r="N24" s="107">
        <v>6</v>
      </c>
      <c r="O24" s="107">
        <v>8</v>
      </c>
      <c r="P24" s="167"/>
      <c r="Q24" s="444" t="s">
        <v>378</v>
      </c>
      <c r="R24" s="445"/>
      <c r="S24" s="384">
        <f t="shared" si="1"/>
        <v>36</v>
      </c>
      <c r="T24" s="182">
        <v>3</v>
      </c>
      <c r="U24" s="182">
        <v>7</v>
      </c>
      <c r="V24" s="182">
        <v>8</v>
      </c>
      <c r="W24" s="182">
        <v>2</v>
      </c>
      <c r="X24" s="386" t="s">
        <v>167</v>
      </c>
      <c r="Y24" s="193">
        <v>1</v>
      </c>
      <c r="Z24" s="386" t="s">
        <v>167</v>
      </c>
      <c r="AA24" s="182">
        <v>1</v>
      </c>
      <c r="AB24" s="182">
        <v>1</v>
      </c>
      <c r="AC24" s="193">
        <v>12</v>
      </c>
      <c r="AD24" s="193">
        <v>1</v>
      </c>
      <c r="AE24" s="386" t="s">
        <v>167</v>
      </c>
      <c r="AF24" s="167"/>
      <c r="AG24" s="167"/>
      <c r="AH24" s="167"/>
    </row>
    <row r="25" spans="1:34" ht="18.75" customHeight="1">
      <c r="A25" s="8"/>
      <c r="B25" s="190"/>
      <c r="C25" s="187"/>
      <c r="D25" s="375"/>
      <c r="E25" s="375"/>
      <c r="F25" s="375"/>
      <c r="G25" s="191"/>
      <c r="H25" s="107"/>
      <c r="I25" s="107"/>
      <c r="J25" s="107"/>
      <c r="K25" s="107"/>
      <c r="L25" s="107"/>
      <c r="M25" s="107"/>
      <c r="N25" s="107"/>
      <c r="O25" s="107"/>
      <c r="P25" s="167"/>
      <c r="Q25" s="195"/>
      <c r="R25" s="196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67"/>
      <c r="AG25" s="167"/>
      <c r="AH25" s="167"/>
    </row>
    <row r="26" spans="1:34" ht="18.75" customHeight="1">
      <c r="A26" s="8" t="s">
        <v>125</v>
      </c>
      <c r="B26" s="190">
        <f aca="true" t="shared" si="5" ref="B26:B32">SUM(C26:F26)</f>
        <v>1</v>
      </c>
      <c r="C26" s="378" t="s">
        <v>167</v>
      </c>
      <c r="D26" s="379" t="s">
        <v>167</v>
      </c>
      <c r="E26" s="379" t="s">
        <v>167</v>
      </c>
      <c r="F26" s="375">
        <v>1</v>
      </c>
      <c r="G26" s="191">
        <f aca="true" t="shared" si="6" ref="G26:G32">SUM(H26:K26)</f>
        <v>351</v>
      </c>
      <c r="H26" s="134" t="s">
        <v>167</v>
      </c>
      <c r="I26" s="134" t="s">
        <v>167</v>
      </c>
      <c r="J26" s="134" t="s">
        <v>167</v>
      </c>
      <c r="K26" s="107">
        <v>351</v>
      </c>
      <c r="L26" s="107">
        <v>3</v>
      </c>
      <c r="M26" s="134" t="s">
        <v>167</v>
      </c>
      <c r="N26" s="107">
        <v>1</v>
      </c>
      <c r="O26" s="107">
        <v>4</v>
      </c>
      <c r="P26" s="167"/>
      <c r="Q26" s="167" t="s">
        <v>469</v>
      </c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</row>
    <row r="27" spans="1:34" ht="18.75" customHeight="1">
      <c r="A27" s="8" t="s">
        <v>127</v>
      </c>
      <c r="B27" s="190">
        <f t="shared" si="5"/>
        <v>2</v>
      </c>
      <c r="C27" s="378" t="s">
        <v>167</v>
      </c>
      <c r="D27" s="379" t="s">
        <v>167</v>
      </c>
      <c r="E27" s="379" t="s">
        <v>167</v>
      </c>
      <c r="F27" s="376">
        <v>2</v>
      </c>
      <c r="G27" s="191">
        <f t="shared" si="6"/>
        <v>214</v>
      </c>
      <c r="H27" s="134" t="s">
        <v>167</v>
      </c>
      <c r="I27" s="107">
        <v>16</v>
      </c>
      <c r="J27" s="107">
        <v>20</v>
      </c>
      <c r="K27" s="107">
        <v>178</v>
      </c>
      <c r="L27" s="107">
        <v>22</v>
      </c>
      <c r="M27" s="107">
        <v>111</v>
      </c>
      <c r="N27" s="107">
        <v>9</v>
      </c>
      <c r="O27" s="107">
        <v>4</v>
      </c>
      <c r="P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</row>
    <row r="28" spans="1:34" ht="18.75" customHeight="1">
      <c r="A28" s="8" t="s">
        <v>128</v>
      </c>
      <c r="B28" s="190">
        <f t="shared" si="5"/>
        <v>6</v>
      </c>
      <c r="C28" s="378" t="s">
        <v>167</v>
      </c>
      <c r="D28" s="379" t="s">
        <v>167</v>
      </c>
      <c r="E28" s="379" t="s">
        <v>167</v>
      </c>
      <c r="F28" s="375">
        <v>6</v>
      </c>
      <c r="G28" s="191">
        <f t="shared" si="6"/>
        <v>719</v>
      </c>
      <c r="H28" s="107">
        <v>286</v>
      </c>
      <c r="I28" s="107">
        <v>12</v>
      </c>
      <c r="J28" s="107">
        <v>15</v>
      </c>
      <c r="K28" s="107">
        <v>406</v>
      </c>
      <c r="L28" s="107">
        <v>37</v>
      </c>
      <c r="M28" s="107">
        <v>120</v>
      </c>
      <c r="N28" s="107">
        <v>13</v>
      </c>
      <c r="O28" s="107">
        <v>12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</row>
    <row r="29" spans="1:34" ht="18.75" customHeight="1">
      <c r="A29" s="8" t="s">
        <v>129</v>
      </c>
      <c r="B29" s="190">
        <f t="shared" si="5"/>
        <v>7</v>
      </c>
      <c r="C29" s="187">
        <v>1</v>
      </c>
      <c r="D29" s="379" t="s">
        <v>167</v>
      </c>
      <c r="E29" s="379" t="s">
        <v>167</v>
      </c>
      <c r="F29" s="375">
        <v>6</v>
      </c>
      <c r="G29" s="191">
        <f t="shared" si="6"/>
        <v>1451</v>
      </c>
      <c r="H29" s="107">
        <v>402</v>
      </c>
      <c r="I29" s="134" t="s">
        <v>167</v>
      </c>
      <c r="J29" s="107">
        <v>20</v>
      </c>
      <c r="K29" s="107">
        <v>1029</v>
      </c>
      <c r="L29" s="107">
        <v>31</v>
      </c>
      <c r="M29" s="107">
        <v>130</v>
      </c>
      <c r="N29" s="107">
        <v>12</v>
      </c>
      <c r="O29" s="107">
        <v>12</v>
      </c>
      <c r="P29" s="167"/>
      <c r="Q29" s="844" t="s">
        <v>610</v>
      </c>
      <c r="R29" s="844"/>
      <c r="S29" s="844"/>
      <c r="T29" s="844"/>
      <c r="U29" s="844"/>
      <c r="V29" s="844"/>
      <c r="W29" s="844"/>
      <c r="X29" s="844"/>
      <c r="Y29" s="844"/>
      <c r="Z29" s="844"/>
      <c r="AA29" s="844"/>
      <c r="AB29" s="844"/>
      <c r="AC29" s="844"/>
      <c r="AD29" s="844"/>
      <c r="AE29" s="844"/>
      <c r="AF29" s="844"/>
      <c r="AG29" s="287"/>
      <c r="AH29" s="167"/>
    </row>
    <row r="30" spans="1:34" ht="18.75" customHeight="1">
      <c r="A30" s="8" t="s">
        <v>130</v>
      </c>
      <c r="B30" s="190">
        <f t="shared" si="5"/>
        <v>5</v>
      </c>
      <c r="C30" s="379" t="s">
        <v>167</v>
      </c>
      <c r="D30" s="379" t="s">
        <v>167</v>
      </c>
      <c r="E30" s="379" t="s">
        <v>167</v>
      </c>
      <c r="F30" s="375">
        <v>5</v>
      </c>
      <c r="G30" s="191">
        <f t="shared" si="6"/>
        <v>424</v>
      </c>
      <c r="H30" s="134" t="s">
        <v>167</v>
      </c>
      <c r="I30" s="107">
        <v>9</v>
      </c>
      <c r="J30" s="107">
        <v>15</v>
      </c>
      <c r="K30" s="107">
        <v>400</v>
      </c>
      <c r="L30" s="107">
        <v>12</v>
      </c>
      <c r="M30" s="107">
        <v>56</v>
      </c>
      <c r="N30" s="107">
        <v>9</v>
      </c>
      <c r="O30" s="107">
        <v>5</v>
      </c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</row>
    <row r="31" spans="1:34" ht="18.75" customHeight="1" thickBot="1">
      <c r="A31" s="8" t="s">
        <v>132</v>
      </c>
      <c r="B31" s="381" t="s">
        <v>167</v>
      </c>
      <c r="C31" s="379" t="s">
        <v>167</v>
      </c>
      <c r="D31" s="379" t="s">
        <v>167</v>
      </c>
      <c r="E31" s="379" t="s">
        <v>167</v>
      </c>
      <c r="F31" s="379" t="s">
        <v>167</v>
      </c>
      <c r="G31" s="380" t="s">
        <v>167</v>
      </c>
      <c r="H31" s="134" t="s">
        <v>167</v>
      </c>
      <c r="I31" s="134" t="s">
        <v>167</v>
      </c>
      <c r="J31" s="134" t="s">
        <v>167</v>
      </c>
      <c r="K31" s="134" t="s">
        <v>167</v>
      </c>
      <c r="L31" s="107">
        <v>31</v>
      </c>
      <c r="M31" s="107">
        <v>94</v>
      </c>
      <c r="N31" s="107">
        <v>8</v>
      </c>
      <c r="O31" s="107">
        <v>3</v>
      </c>
      <c r="P31" s="167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9"/>
      <c r="AH31" s="167"/>
    </row>
    <row r="32" spans="1:34" ht="18.75" customHeight="1">
      <c r="A32" s="8" t="s">
        <v>133</v>
      </c>
      <c r="B32" s="190">
        <f t="shared" si="5"/>
        <v>3</v>
      </c>
      <c r="C32" s="379" t="s">
        <v>167</v>
      </c>
      <c r="D32" s="379" t="s">
        <v>167</v>
      </c>
      <c r="E32" s="379" t="s">
        <v>167</v>
      </c>
      <c r="F32" s="375">
        <v>3</v>
      </c>
      <c r="G32" s="191">
        <f t="shared" si="6"/>
        <v>355</v>
      </c>
      <c r="H32" s="134" t="s">
        <v>167</v>
      </c>
      <c r="I32" s="107">
        <v>20</v>
      </c>
      <c r="J32" s="107">
        <v>12</v>
      </c>
      <c r="K32" s="107">
        <v>323</v>
      </c>
      <c r="L32" s="107">
        <v>29</v>
      </c>
      <c r="M32" s="107">
        <v>115</v>
      </c>
      <c r="N32" s="107">
        <v>13</v>
      </c>
      <c r="O32" s="107">
        <v>10</v>
      </c>
      <c r="P32" s="167"/>
      <c r="Q32" s="440" t="s">
        <v>189</v>
      </c>
      <c r="R32" s="442"/>
      <c r="S32" s="431" t="s">
        <v>190</v>
      </c>
      <c r="T32" s="431" t="s">
        <v>191</v>
      </c>
      <c r="U32" s="431" t="s">
        <v>192</v>
      </c>
      <c r="V32" s="198" t="s">
        <v>212</v>
      </c>
      <c r="W32" s="198" t="s">
        <v>326</v>
      </c>
      <c r="X32" s="431" t="s">
        <v>429</v>
      </c>
      <c r="Y32" s="431" t="s">
        <v>520</v>
      </c>
      <c r="Z32" s="431" t="s">
        <v>193</v>
      </c>
      <c r="AA32" s="431" t="s">
        <v>194</v>
      </c>
      <c r="AB32" s="431" t="s">
        <v>195</v>
      </c>
      <c r="AC32" s="431" t="s">
        <v>196</v>
      </c>
      <c r="AD32" s="431" t="s">
        <v>197</v>
      </c>
      <c r="AE32" s="431" t="s">
        <v>198</v>
      </c>
      <c r="AF32" s="440" t="s">
        <v>199</v>
      </c>
      <c r="AG32" s="167"/>
      <c r="AH32" s="167"/>
    </row>
    <row r="33" spans="1:34" ht="18.75" customHeight="1">
      <c r="A33" s="8" t="s">
        <v>136</v>
      </c>
      <c r="B33" s="381" t="s">
        <v>167</v>
      </c>
      <c r="C33" s="379" t="s">
        <v>167</v>
      </c>
      <c r="D33" s="379" t="s">
        <v>167</v>
      </c>
      <c r="E33" s="379" t="s">
        <v>167</v>
      </c>
      <c r="F33" s="379" t="s">
        <v>167</v>
      </c>
      <c r="G33" s="380" t="s">
        <v>572</v>
      </c>
      <c r="H33" s="134" t="s">
        <v>167</v>
      </c>
      <c r="I33" s="134" t="s">
        <v>167</v>
      </c>
      <c r="J33" s="134" t="s">
        <v>167</v>
      </c>
      <c r="K33" s="134" t="s">
        <v>167</v>
      </c>
      <c r="L33" s="107">
        <v>4</v>
      </c>
      <c r="M33" s="107">
        <v>16</v>
      </c>
      <c r="N33" s="107">
        <v>2</v>
      </c>
      <c r="O33" s="134" t="s">
        <v>167</v>
      </c>
      <c r="P33" s="167"/>
      <c r="Q33" s="440"/>
      <c r="R33" s="442"/>
      <c r="S33" s="431"/>
      <c r="T33" s="431"/>
      <c r="U33" s="431"/>
      <c r="V33" s="199" t="s">
        <v>213</v>
      </c>
      <c r="W33" s="199" t="s">
        <v>213</v>
      </c>
      <c r="X33" s="431"/>
      <c r="Y33" s="431"/>
      <c r="Z33" s="431"/>
      <c r="AA33" s="431"/>
      <c r="AB33" s="431"/>
      <c r="AC33" s="431"/>
      <c r="AD33" s="431"/>
      <c r="AE33" s="431"/>
      <c r="AF33" s="440"/>
      <c r="AG33" s="167"/>
      <c r="AH33" s="167"/>
    </row>
    <row r="34" spans="1:34" ht="18.75" customHeight="1">
      <c r="A34" s="200"/>
      <c r="B34" s="201"/>
      <c r="C34" s="202"/>
      <c r="D34" s="202"/>
      <c r="E34" s="202"/>
      <c r="F34" s="202"/>
      <c r="G34" s="203"/>
      <c r="H34" s="202"/>
      <c r="I34" s="202"/>
      <c r="J34" s="202"/>
      <c r="K34" s="202"/>
      <c r="L34" s="204"/>
      <c r="M34" s="204"/>
      <c r="N34" s="204"/>
      <c r="O34" s="202"/>
      <c r="P34" s="167"/>
      <c r="Q34" s="441"/>
      <c r="R34" s="443"/>
      <c r="S34" s="432"/>
      <c r="T34" s="432"/>
      <c r="U34" s="432"/>
      <c r="V34" s="205" t="s">
        <v>214</v>
      </c>
      <c r="W34" s="205" t="s">
        <v>214</v>
      </c>
      <c r="X34" s="432"/>
      <c r="Y34" s="432"/>
      <c r="Z34" s="432"/>
      <c r="AA34" s="432"/>
      <c r="AB34" s="432"/>
      <c r="AC34" s="432"/>
      <c r="AD34" s="432"/>
      <c r="AE34" s="432"/>
      <c r="AF34" s="441"/>
      <c r="AG34" s="167"/>
      <c r="AH34" s="167"/>
    </row>
    <row r="35" spans="1:34" ht="18.75" customHeight="1">
      <c r="A35" s="206" t="s">
        <v>168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167"/>
      <c r="Q35" s="207"/>
      <c r="R35" s="208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167"/>
      <c r="AH35" s="167"/>
    </row>
    <row r="36" spans="1:34" ht="18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167"/>
      <c r="Q36" s="187" t="s">
        <v>215</v>
      </c>
      <c r="R36" s="210" t="s">
        <v>521</v>
      </c>
      <c r="S36" s="211">
        <v>3047</v>
      </c>
      <c r="T36" s="211">
        <v>1422</v>
      </c>
      <c r="U36" s="211">
        <v>15</v>
      </c>
      <c r="V36" s="387" t="s">
        <v>167</v>
      </c>
      <c r="W36" s="211">
        <v>8513</v>
      </c>
      <c r="X36" s="211">
        <v>38</v>
      </c>
      <c r="Y36" s="211">
        <v>21</v>
      </c>
      <c r="Z36" s="211">
        <v>1249</v>
      </c>
      <c r="AA36" s="211">
        <v>606</v>
      </c>
      <c r="AB36" s="211">
        <v>12</v>
      </c>
      <c r="AC36" s="211">
        <v>386</v>
      </c>
      <c r="AD36" s="211">
        <v>1509</v>
      </c>
      <c r="AE36" s="211">
        <v>1527</v>
      </c>
      <c r="AF36" s="211">
        <v>1023</v>
      </c>
      <c r="AG36" s="167"/>
      <c r="AH36" s="167"/>
    </row>
    <row r="37" spans="1:34" ht="18.7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167"/>
      <c r="Q37" s="169"/>
      <c r="R37" s="18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167"/>
      <c r="AH37" s="167"/>
    </row>
    <row r="38" spans="1:34" ht="18.75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167"/>
      <c r="Q38" s="169"/>
      <c r="R38" s="212">
        <v>53</v>
      </c>
      <c r="S38" s="211">
        <v>3603</v>
      </c>
      <c r="T38" s="211">
        <v>1429</v>
      </c>
      <c r="U38" s="211">
        <v>15</v>
      </c>
      <c r="V38" s="387" t="s">
        <v>167</v>
      </c>
      <c r="W38" s="211">
        <v>8338</v>
      </c>
      <c r="X38" s="211">
        <v>39</v>
      </c>
      <c r="Y38" s="211">
        <v>23</v>
      </c>
      <c r="Z38" s="211">
        <v>1252</v>
      </c>
      <c r="AA38" s="211">
        <v>602</v>
      </c>
      <c r="AB38" s="211">
        <v>12</v>
      </c>
      <c r="AC38" s="211">
        <v>382</v>
      </c>
      <c r="AD38" s="211">
        <v>1502</v>
      </c>
      <c r="AE38" s="211">
        <v>1582</v>
      </c>
      <c r="AF38" s="211">
        <v>1064</v>
      </c>
      <c r="AG38" s="167"/>
      <c r="AH38" s="167"/>
    </row>
    <row r="39" spans="1:34" ht="18.7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9"/>
      <c r="R39" s="212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167"/>
      <c r="AH39" s="167"/>
    </row>
    <row r="40" spans="1:34" ht="18.7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9"/>
      <c r="R40" s="212">
        <v>54</v>
      </c>
      <c r="S40" s="211">
        <v>3609</v>
      </c>
      <c r="T40" s="211">
        <v>1424</v>
      </c>
      <c r="U40" s="211">
        <v>14</v>
      </c>
      <c r="V40" s="387" t="s">
        <v>167</v>
      </c>
      <c r="W40" s="211">
        <v>8181</v>
      </c>
      <c r="X40" s="211">
        <v>40</v>
      </c>
      <c r="Y40" s="211">
        <v>28</v>
      </c>
      <c r="Z40" s="211">
        <v>1247</v>
      </c>
      <c r="AA40" s="211">
        <v>606</v>
      </c>
      <c r="AB40" s="211">
        <v>12</v>
      </c>
      <c r="AC40" s="211">
        <v>390</v>
      </c>
      <c r="AD40" s="211">
        <v>1500</v>
      </c>
      <c r="AE40" s="211">
        <v>1625</v>
      </c>
      <c r="AF40" s="211">
        <v>1072</v>
      </c>
      <c r="AG40" s="167"/>
      <c r="AH40" s="167"/>
    </row>
    <row r="41" spans="1:34" ht="18" customHeight="1">
      <c r="A41" s="908" t="s">
        <v>608</v>
      </c>
      <c r="B41" s="908"/>
      <c r="C41" s="908"/>
      <c r="D41" s="908"/>
      <c r="E41" s="908"/>
      <c r="F41" s="908"/>
      <c r="G41" s="908"/>
      <c r="H41" s="908"/>
      <c r="I41" s="908"/>
      <c r="J41" s="908"/>
      <c r="K41" s="908"/>
      <c r="L41" s="908"/>
      <c r="M41" s="908"/>
      <c r="N41" s="908"/>
      <c r="O41" s="908"/>
      <c r="P41" s="167"/>
      <c r="Q41" s="169"/>
      <c r="R41" s="212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169"/>
      <c r="AH41" s="167"/>
    </row>
    <row r="42" spans="1:34" ht="18.75" customHeight="1" thickBot="1">
      <c r="A42" s="167"/>
      <c r="B42" s="213"/>
      <c r="C42" s="213"/>
      <c r="D42" s="213"/>
      <c r="E42" s="213"/>
      <c r="F42" s="213"/>
      <c r="G42" s="213"/>
      <c r="H42" s="213"/>
      <c r="I42" s="213"/>
      <c r="J42" s="170"/>
      <c r="K42" s="170"/>
      <c r="L42" s="170"/>
      <c r="M42" s="170"/>
      <c r="N42" s="170"/>
      <c r="O42" s="168"/>
      <c r="P42" s="169"/>
      <c r="Q42" s="169"/>
      <c r="R42" s="212">
        <v>55</v>
      </c>
      <c r="S42" s="211">
        <v>3615</v>
      </c>
      <c r="T42" s="211">
        <v>1414</v>
      </c>
      <c r="U42" s="211">
        <v>15</v>
      </c>
      <c r="V42" s="387" t="s">
        <v>167</v>
      </c>
      <c r="W42" s="211">
        <v>8526</v>
      </c>
      <c r="X42" s="211">
        <v>37</v>
      </c>
      <c r="Y42" s="211">
        <v>35</v>
      </c>
      <c r="Z42" s="211">
        <v>1239</v>
      </c>
      <c r="AA42" s="211">
        <v>603</v>
      </c>
      <c r="AB42" s="211">
        <v>11</v>
      </c>
      <c r="AC42" s="211">
        <v>379</v>
      </c>
      <c r="AD42" s="211">
        <v>1493</v>
      </c>
      <c r="AE42" s="211">
        <v>1682</v>
      </c>
      <c r="AF42" s="211">
        <v>1099</v>
      </c>
      <c r="AG42" s="169"/>
      <c r="AH42" s="167"/>
    </row>
    <row r="43" spans="1:34" ht="18.75" customHeight="1">
      <c r="A43" s="468" t="s">
        <v>376</v>
      </c>
      <c r="B43" s="456" t="s">
        <v>169</v>
      </c>
      <c r="C43" s="457"/>
      <c r="D43" s="465" t="s">
        <v>170</v>
      </c>
      <c r="E43" s="457"/>
      <c r="F43" s="465" t="s">
        <v>171</v>
      </c>
      <c r="G43" s="457"/>
      <c r="H43" s="465" t="s">
        <v>172</v>
      </c>
      <c r="I43" s="457"/>
      <c r="J43" s="462" t="s">
        <v>174</v>
      </c>
      <c r="K43" s="463"/>
      <c r="L43" s="462" t="s">
        <v>175</v>
      </c>
      <c r="M43" s="463"/>
      <c r="N43" s="460" t="s">
        <v>173</v>
      </c>
      <c r="O43" s="460"/>
      <c r="P43" s="167"/>
      <c r="Q43" s="169"/>
      <c r="R43" s="212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167"/>
      <c r="AH43" s="167"/>
    </row>
    <row r="44" spans="1:34" ht="18.75" customHeight="1">
      <c r="A44" s="469"/>
      <c r="B44" s="458"/>
      <c r="C44" s="459"/>
      <c r="D44" s="464"/>
      <c r="E44" s="459"/>
      <c r="F44" s="464"/>
      <c r="G44" s="459"/>
      <c r="H44" s="464"/>
      <c r="I44" s="459"/>
      <c r="J44" s="464"/>
      <c r="K44" s="459"/>
      <c r="L44" s="464"/>
      <c r="M44" s="459"/>
      <c r="N44" s="461"/>
      <c r="O44" s="461"/>
      <c r="P44" s="167"/>
      <c r="Q44" s="246"/>
      <c r="R44" s="245">
        <v>56</v>
      </c>
      <c r="S44" s="244">
        <v>11953</v>
      </c>
      <c r="T44" s="244">
        <v>1403</v>
      </c>
      <c r="U44" s="244">
        <v>13</v>
      </c>
      <c r="V44" s="244" t="s">
        <v>167</v>
      </c>
      <c r="W44" s="244">
        <v>8479</v>
      </c>
      <c r="X44" s="244">
        <v>41</v>
      </c>
      <c r="Y44" s="244">
        <v>46</v>
      </c>
      <c r="Z44" s="244">
        <v>1242</v>
      </c>
      <c r="AA44" s="244">
        <v>599</v>
      </c>
      <c r="AB44" s="244">
        <v>3</v>
      </c>
      <c r="AC44" s="244">
        <v>383</v>
      </c>
      <c r="AD44" s="244">
        <v>1485</v>
      </c>
      <c r="AE44" s="244">
        <v>1723</v>
      </c>
      <c r="AF44" s="244">
        <v>1160</v>
      </c>
      <c r="AG44" s="167"/>
      <c r="AH44" s="167"/>
    </row>
    <row r="45" spans="1:34" ht="18.75" customHeight="1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167"/>
      <c r="Q45" s="436"/>
      <c r="R45" s="43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167"/>
      <c r="AH45" s="167"/>
    </row>
    <row r="46" spans="1:34" ht="18.75" customHeight="1">
      <c r="A46" s="232" t="s">
        <v>522</v>
      </c>
      <c r="B46" s="218"/>
      <c r="C46" s="219">
        <v>1913</v>
      </c>
      <c r="D46" s="219"/>
      <c r="E46" s="219">
        <v>399</v>
      </c>
      <c r="F46" s="220"/>
      <c r="G46" s="219">
        <v>1126</v>
      </c>
      <c r="H46" s="219"/>
      <c r="I46" s="219">
        <v>180</v>
      </c>
      <c r="J46" s="219"/>
      <c r="K46" s="219">
        <v>4802</v>
      </c>
      <c r="L46" s="219"/>
      <c r="M46" s="219">
        <v>79</v>
      </c>
      <c r="N46" s="219"/>
      <c r="O46" s="219">
        <v>276</v>
      </c>
      <c r="P46" s="167"/>
      <c r="Q46" s="906" t="s">
        <v>605</v>
      </c>
      <c r="R46" s="221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</row>
    <row r="47" spans="1:34" ht="18.75" customHeight="1">
      <c r="A47" s="300" t="s">
        <v>537</v>
      </c>
      <c r="B47" s="218"/>
      <c r="C47" s="219">
        <v>1982</v>
      </c>
      <c r="D47" s="219"/>
      <c r="E47" s="219">
        <v>404</v>
      </c>
      <c r="F47" s="220"/>
      <c r="G47" s="219">
        <v>1178</v>
      </c>
      <c r="H47" s="219"/>
      <c r="I47" s="219">
        <v>189</v>
      </c>
      <c r="J47" s="219"/>
      <c r="K47" s="219">
        <v>5121</v>
      </c>
      <c r="L47" s="219"/>
      <c r="M47" s="219">
        <v>78</v>
      </c>
      <c r="N47" s="219"/>
      <c r="O47" s="219">
        <v>270</v>
      </c>
      <c r="P47" s="167"/>
      <c r="Q47" s="222" t="s">
        <v>523</v>
      </c>
      <c r="R47" s="222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</row>
    <row r="48" spans="1:34" ht="18.75" customHeight="1">
      <c r="A48" s="300" t="s">
        <v>541</v>
      </c>
      <c r="B48" s="223"/>
      <c r="C48" s="219">
        <v>2078</v>
      </c>
      <c r="D48" s="219"/>
      <c r="E48" s="219">
        <v>418</v>
      </c>
      <c r="F48" s="224"/>
      <c r="G48" s="219">
        <v>1278</v>
      </c>
      <c r="H48" s="219"/>
      <c r="I48" s="219">
        <v>196</v>
      </c>
      <c r="J48" s="219"/>
      <c r="K48" s="219">
        <v>5438</v>
      </c>
      <c r="L48" s="219"/>
      <c r="M48" s="219">
        <v>126</v>
      </c>
      <c r="N48" s="219"/>
      <c r="O48" s="219">
        <v>269</v>
      </c>
      <c r="P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</row>
    <row r="49" spans="1:34" ht="18.75" customHeight="1">
      <c r="A49" s="300" t="s">
        <v>539</v>
      </c>
      <c r="B49" s="223"/>
      <c r="C49" s="219">
        <v>2146</v>
      </c>
      <c r="D49" s="219"/>
      <c r="E49" s="219">
        <v>427</v>
      </c>
      <c r="F49" s="224"/>
      <c r="G49" s="219">
        <v>1390</v>
      </c>
      <c r="H49" s="219"/>
      <c r="I49" s="219">
        <v>194</v>
      </c>
      <c r="J49" s="219"/>
      <c r="K49" s="219">
        <v>5772</v>
      </c>
      <c r="L49" s="219"/>
      <c r="M49" s="219">
        <v>133</v>
      </c>
      <c r="N49" s="219"/>
      <c r="O49" s="219">
        <v>255</v>
      </c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</row>
    <row r="50" spans="1:34" ht="18.75" customHeight="1">
      <c r="A50" s="300" t="s">
        <v>540</v>
      </c>
      <c r="B50" s="243"/>
      <c r="C50" s="242">
        <f>SUM(C52:C59,C61:C68)</f>
        <v>2239</v>
      </c>
      <c r="D50" s="242"/>
      <c r="E50" s="242">
        <f>SUM(E52:E59,E61:E68)</f>
        <v>436</v>
      </c>
      <c r="F50" s="242"/>
      <c r="G50" s="242">
        <f>SUM(G52:G59,G61:G68)</f>
        <v>1480</v>
      </c>
      <c r="H50" s="242"/>
      <c r="I50" s="242">
        <f>SUM(I52:I59,I61:I68)</f>
        <v>206</v>
      </c>
      <c r="J50" s="242"/>
      <c r="K50" s="242">
        <f>SUM(K52:K59,K61:K68)</f>
        <v>6040</v>
      </c>
      <c r="L50" s="242"/>
      <c r="M50" s="242">
        <f>SUM(M52:M59,M61:M68)</f>
        <v>129</v>
      </c>
      <c r="N50" s="242"/>
      <c r="O50" s="242">
        <f>SUM(O52:O59,O61:O68)</f>
        <v>252</v>
      </c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</row>
    <row r="51" spans="1:34" ht="18.75" customHeight="1">
      <c r="A51" s="4"/>
      <c r="B51" s="225"/>
      <c r="C51" s="2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167"/>
      <c r="Q51" s="844" t="s">
        <v>611</v>
      </c>
      <c r="R51" s="844"/>
      <c r="S51" s="844"/>
      <c r="T51" s="844"/>
      <c r="U51" s="844"/>
      <c r="V51" s="844"/>
      <c r="W51" s="844"/>
      <c r="X51" s="844"/>
      <c r="Y51" s="844"/>
      <c r="Z51" s="844"/>
      <c r="AA51" s="844"/>
      <c r="AB51" s="844"/>
      <c r="AC51" s="844"/>
      <c r="AD51" s="844"/>
      <c r="AE51" s="844"/>
      <c r="AF51" s="844"/>
      <c r="AG51" s="844"/>
      <c r="AH51" s="167"/>
    </row>
    <row r="52" spans="1:34" ht="18.75" customHeight="1">
      <c r="A52" s="8" t="s">
        <v>117</v>
      </c>
      <c r="B52" s="226"/>
      <c r="C52" s="224">
        <v>1429</v>
      </c>
      <c r="D52" s="219"/>
      <c r="E52" s="219">
        <v>215</v>
      </c>
      <c r="F52" s="219"/>
      <c r="G52" s="219">
        <v>937</v>
      </c>
      <c r="H52" s="219"/>
      <c r="I52" s="219">
        <v>62</v>
      </c>
      <c r="J52" s="219"/>
      <c r="K52" s="219">
        <v>2986</v>
      </c>
      <c r="L52" s="219"/>
      <c r="M52" s="219">
        <v>69</v>
      </c>
      <c r="N52" s="219"/>
      <c r="O52" s="219">
        <v>104</v>
      </c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</row>
    <row r="53" spans="1:34" ht="18.75" customHeight="1" thickBot="1">
      <c r="A53" s="8" t="s">
        <v>118</v>
      </c>
      <c r="B53" s="226"/>
      <c r="C53" s="224">
        <v>77</v>
      </c>
      <c r="D53" s="219"/>
      <c r="E53" s="219">
        <v>22</v>
      </c>
      <c r="F53" s="219"/>
      <c r="G53" s="219">
        <v>52</v>
      </c>
      <c r="H53" s="219"/>
      <c r="I53" s="219">
        <v>15</v>
      </c>
      <c r="J53" s="219"/>
      <c r="K53" s="219">
        <v>543</v>
      </c>
      <c r="L53" s="219"/>
      <c r="M53" s="219">
        <v>24</v>
      </c>
      <c r="N53" s="219"/>
      <c r="O53" s="219">
        <v>14</v>
      </c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</row>
    <row r="54" spans="1:34" ht="18.75" customHeight="1">
      <c r="A54" s="8" t="s">
        <v>119</v>
      </c>
      <c r="B54" s="226"/>
      <c r="C54" s="224">
        <v>112</v>
      </c>
      <c r="D54" s="219"/>
      <c r="E54" s="219">
        <v>44</v>
      </c>
      <c r="F54" s="219"/>
      <c r="G54" s="219">
        <v>87</v>
      </c>
      <c r="H54" s="219"/>
      <c r="I54" s="219">
        <v>17</v>
      </c>
      <c r="J54" s="219"/>
      <c r="K54" s="219">
        <v>479</v>
      </c>
      <c r="L54" s="219"/>
      <c r="M54" s="219">
        <v>4</v>
      </c>
      <c r="N54" s="219"/>
      <c r="O54" s="219">
        <v>19</v>
      </c>
      <c r="P54" s="167"/>
      <c r="Q54" s="423" t="s">
        <v>189</v>
      </c>
      <c r="R54" s="426" t="s">
        <v>177</v>
      </c>
      <c r="S54" s="423" t="s">
        <v>200</v>
      </c>
      <c r="T54" s="426" t="s">
        <v>201</v>
      </c>
      <c r="U54" s="426" t="s">
        <v>202</v>
      </c>
      <c r="V54" s="426" t="s">
        <v>203</v>
      </c>
      <c r="W54" s="426" t="s">
        <v>204</v>
      </c>
      <c r="X54" s="426" t="s">
        <v>205</v>
      </c>
      <c r="Y54" s="426" t="s">
        <v>206</v>
      </c>
      <c r="Z54" s="426" t="s">
        <v>379</v>
      </c>
      <c r="AA54" s="426" t="s">
        <v>207</v>
      </c>
      <c r="AB54" s="426" t="s">
        <v>208</v>
      </c>
      <c r="AC54" s="426" t="s">
        <v>209</v>
      </c>
      <c r="AD54" s="426" t="s">
        <v>210</v>
      </c>
      <c r="AE54" s="426" t="s">
        <v>222</v>
      </c>
      <c r="AF54" s="426" t="s">
        <v>211</v>
      </c>
      <c r="AG54" s="433" t="s">
        <v>179</v>
      </c>
      <c r="AH54" s="167"/>
    </row>
    <row r="55" spans="1:34" ht="18.75" customHeight="1">
      <c r="A55" s="8" t="s">
        <v>120</v>
      </c>
      <c r="B55" s="226"/>
      <c r="C55" s="224">
        <v>35</v>
      </c>
      <c r="D55" s="219"/>
      <c r="E55" s="219">
        <v>12</v>
      </c>
      <c r="F55" s="219"/>
      <c r="G55" s="219">
        <v>27</v>
      </c>
      <c r="H55" s="219"/>
      <c r="I55" s="219">
        <v>8</v>
      </c>
      <c r="J55" s="219"/>
      <c r="K55" s="219">
        <v>110</v>
      </c>
      <c r="L55" s="219"/>
      <c r="M55" s="382" t="s">
        <v>167</v>
      </c>
      <c r="N55" s="219"/>
      <c r="O55" s="219">
        <v>2</v>
      </c>
      <c r="P55" s="167"/>
      <c r="Q55" s="424"/>
      <c r="R55" s="427"/>
      <c r="S55" s="424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34"/>
      <c r="AH55" s="167"/>
    </row>
    <row r="56" spans="1:34" ht="18.75" customHeight="1">
      <c r="A56" s="8" t="s">
        <v>121</v>
      </c>
      <c r="B56" s="226"/>
      <c r="C56" s="224">
        <v>21</v>
      </c>
      <c r="D56" s="219"/>
      <c r="E56" s="219">
        <v>7</v>
      </c>
      <c r="F56" s="219"/>
      <c r="G56" s="219">
        <v>11</v>
      </c>
      <c r="H56" s="219"/>
      <c r="I56" s="219">
        <v>11</v>
      </c>
      <c r="J56" s="219"/>
      <c r="K56" s="219">
        <v>88</v>
      </c>
      <c r="L56" s="219"/>
      <c r="M56" s="382" t="s">
        <v>167</v>
      </c>
      <c r="N56" s="219"/>
      <c r="O56" s="219">
        <v>9</v>
      </c>
      <c r="P56" s="167"/>
      <c r="Q56" s="425"/>
      <c r="R56" s="428"/>
      <c r="S56" s="425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35"/>
      <c r="AH56" s="167"/>
    </row>
    <row r="57" spans="1:34" ht="18.75" customHeight="1">
      <c r="A57" s="8" t="s">
        <v>122</v>
      </c>
      <c r="B57" s="226"/>
      <c r="C57" s="224">
        <v>57</v>
      </c>
      <c r="D57" s="219"/>
      <c r="E57" s="219">
        <v>21</v>
      </c>
      <c r="F57" s="219"/>
      <c r="G57" s="219">
        <v>54</v>
      </c>
      <c r="H57" s="219"/>
      <c r="I57" s="219">
        <v>13</v>
      </c>
      <c r="J57" s="219"/>
      <c r="K57" s="219">
        <v>281</v>
      </c>
      <c r="L57" s="219"/>
      <c r="M57" s="219">
        <v>4</v>
      </c>
      <c r="N57" s="219"/>
      <c r="O57" s="219">
        <v>17</v>
      </c>
      <c r="P57" s="167"/>
      <c r="Q57" s="228"/>
      <c r="R57" s="22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30"/>
      <c r="AH57" s="167"/>
    </row>
    <row r="58" spans="1:34" ht="18.75" customHeight="1">
      <c r="A58" s="8" t="s">
        <v>123</v>
      </c>
      <c r="B58" s="226"/>
      <c r="C58" s="224">
        <v>33</v>
      </c>
      <c r="D58" s="219"/>
      <c r="E58" s="219">
        <v>14</v>
      </c>
      <c r="F58" s="219"/>
      <c r="G58" s="219">
        <v>27</v>
      </c>
      <c r="H58" s="219"/>
      <c r="I58" s="219">
        <v>13</v>
      </c>
      <c r="J58" s="219"/>
      <c r="K58" s="219">
        <v>110</v>
      </c>
      <c r="L58" s="219"/>
      <c r="M58" s="382" t="s">
        <v>167</v>
      </c>
      <c r="N58" s="219"/>
      <c r="O58" s="219">
        <v>10</v>
      </c>
      <c r="P58" s="167"/>
      <c r="Q58" s="232" t="s">
        <v>522</v>
      </c>
      <c r="R58" s="231">
        <f>SUM(S58:AG58)</f>
        <v>30846</v>
      </c>
      <c r="S58" s="209">
        <v>11645</v>
      </c>
      <c r="T58" s="209">
        <v>585</v>
      </c>
      <c r="U58" s="209">
        <v>1190</v>
      </c>
      <c r="V58" s="209">
        <v>156</v>
      </c>
      <c r="W58" s="209">
        <v>3043</v>
      </c>
      <c r="X58" s="209">
        <v>1484</v>
      </c>
      <c r="Y58" s="209">
        <v>1326</v>
      </c>
      <c r="Z58" s="209">
        <v>114</v>
      </c>
      <c r="AA58" s="209">
        <v>116</v>
      </c>
      <c r="AB58" s="209">
        <v>358</v>
      </c>
      <c r="AC58" s="209">
        <v>387</v>
      </c>
      <c r="AD58" s="209">
        <v>1330</v>
      </c>
      <c r="AE58" s="209">
        <v>1006</v>
      </c>
      <c r="AF58" s="209">
        <v>2552</v>
      </c>
      <c r="AG58" s="209">
        <v>5554</v>
      </c>
      <c r="AH58" s="167"/>
    </row>
    <row r="59" spans="1:34" ht="18.75" customHeight="1">
      <c r="A59" s="8" t="s">
        <v>124</v>
      </c>
      <c r="B59" s="226"/>
      <c r="C59" s="224">
        <v>56</v>
      </c>
      <c r="D59" s="219"/>
      <c r="E59" s="219">
        <v>10</v>
      </c>
      <c r="F59" s="219"/>
      <c r="G59" s="219">
        <v>38</v>
      </c>
      <c r="H59" s="219"/>
      <c r="I59" s="219">
        <v>13</v>
      </c>
      <c r="J59" s="219"/>
      <c r="K59" s="219">
        <v>137</v>
      </c>
      <c r="L59" s="219"/>
      <c r="M59" s="382" t="s">
        <v>167</v>
      </c>
      <c r="N59" s="219"/>
      <c r="O59" s="219">
        <v>13</v>
      </c>
      <c r="P59" s="167"/>
      <c r="Q59" s="194"/>
      <c r="R59" s="231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30"/>
      <c r="AH59" s="167"/>
    </row>
    <row r="60" spans="1:34" ht="18.75" customHeight="1">
      <c r="A60" s="8"/>
      <c r="B60" s="226"/>
      <c r="C60" s="224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167"/>
      <c r="Q60" s="297" t="s">
        <v>543</v>
      </c>
      <c r="R60" s="231">
        <f>SUM(S60:AG60)</f>
        <v>31786</v>
      </c>
      <c r="S60" s="209">
        <v>12227</v>
      </c>
      <c r="T60" s="209">
        <v>620</v>
      </c>
      <c r="U60" s="209">
        <v>1177</v>
      </c>
      <c r="V60" s="209">
        <v>159</v>
      </c>
      <c r="W60" s="209">
        <v>3118</v>
      </c>
      <c r="X60" s="209">
        <v>1545</v>
      </c>
      <c r="Y60" s="209">
        <v>1333</v>
      </c>
      <c r="Z60" s="209">
        <v>116</v>
      </c>
      <c r="AA60" s="209">
        <v>115</v>
      </c>
      <c r="AB60" s="209">
        <v>352</v>
      </c>
      <c r="AC60" s="209">
        <v>381</v>
      </c>
      <c r="AD60" s="209">
        <v>1345</v>
      </c>
      <c r="AE60" s="209">
        <v>1009</v>
      </c>
      <c r="AF60" s="209">
        <v>2576</v>
      </c>
      <c r="AG60" s="209">
        <v>5713</v>
      </c>
      <c r="AH60" s="167"/>
    </row>
    <row r="61" spans="1:34" ht="18.75" customHeight="1">
      <c r="A61" s="8" t="s">
        <v>125</v>
      </c>
      <c r="B61" s="226"/>
      <c r="C61" s="224">
        <v>10</v>
      </c>
      <c r="D61" s="219"/>
      <c r="E61" s="219">
        <v>1</v>
      </c>
      <c r="F61" s="219"/>
      <c r="G61" s="219">
        <v>11</v>
      </c>
      <c r="H61" s="219"/>
      <c r="I61" s="219">
        <v>1</v>
      </c>
      <c r="J61" s="219"/>
      <c r="K61" s="219">
        <v>94</v>
      </c>
      <c r="L61" s="219"/>
      <c r="M61" s="382" t="s">
        <v>167</v>
      </c>
      <c r="N61" s="219"/>
      <c r="O61" s="219">
        <v>6</v>
      </c>
      <c r="P61" s="167"/>
      <c r="Q61" s="232"/>
      <c r="R61" s="231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30"/>
      <c r="AH61" s="167"/>
    </row>
    <row r="62" spans="1:34" ht="18.75" customHeight="1">
      <c r="A62" s="8" t="s">
        <v>127</v>
      </c>
      <c r="B62" s="226"/>
      <c r="C62" s="224">
        <v>37</v>
      </c>
      <c r="D62" s="219"/>
      <c r="E62" s="219">
        <v>13</v>
      </c>
      <c r="F62" s="219"/>
      <c r="G62" s="219">
        <v>22</v>
      </c>
      <c r="H62" s="219"/>
      <c r="I62" s="219">
        <v>9</v>
      </c>
      <c r="J62" s="219"/>
      <c r="K62" s="219">
        <v>116</v>
      </c>
      <c r="L62" s="219"/>
      <c r="M62" s="382" t="s">
        <v>167</v>
      </c>
      <c r="N62" s="219"/>
      <c r="O62" s="219">
        <v>4</v>
      </c>
      <c r="P62" s="167"/>
      <c r="Q62" s="297" t="s">
        <v>541</v>
      </c>
      <c r="R62" s="231">
        <f>SUM(S62:AG62)</f>
        <v>32781</v>
      </c>
      <c r="S62" s="209">
        <v>12789</v>
      </c>
      <c r="T62" s="209">
        <v>655</v>
      </c>
      <c r="U62" s="209">
        <v>1167</v>
      </c>
      <c r="V62" s="209">
        <v>143</v>
      </c>
      <c r="W62" s="209">
        <v>3121</v>
      </c>
      <c r="X62" s="209">
        <v>1599</v>
      </c>
      <c r="Y62" s="209">
        <v>1345</v>
      </c>
      <c r="Z62" s="209">
        <v>111</v>
      </c>
      <c r="AA62" s="209">
        <v>113</v>
      </c>
      <c r="AB62" s="209">
        <v>324</v>
      </c>
      <c r="AC62" s="209">
        <v>352</v>
      </c>
      <c r="AD62" s="209">
        <v>1446</v>
      </c>
      <c r="AE62" s="209">
        <v>1100</v>
      </c>
      <c r="AF62" s="209">
        <v>2633</v>
      </c>
      <c r="AG62" s="209">
        <v>5883</v>
      </c>
      <c r="AH62" s="167"/>
    </row>
    <row r="63" spans="1:34" ht="18.75" customHeight="1">
      <c r="A63" s="8" t="s">
        <v>128</v>
      </c>
      <c r="B63" s="226"/>
      <c r="C63" s="224">
        <v>40</v>
      </c>
      <c r="D63" s="219"/>
      <c r="E63" s="219">
        <v>15</v>
      </c>
      <c r="F63" s="219"/>
      <c r="G63" s="219">
        <v>65</v>
      </c>
      <c r="H63" s="219"/>
      <c r="I63" s="219">
        <v>8</v>
      </c>
      <c r="J63" s="219"/>
      <c r="K63" s="219">
        <v>189</v>
      </c>
      <c r="L63" s="219"/>
      <c r="M63" s="219">
        <v>6</v>
      </c>
      <c r="N63" s="219"/>
      <c r="O63" s="219">
        <v>7</v>
      </c>
      <c r="P63" s="167"/>
      <c r="Q63" s="232"/>
      <c r="R63" s="231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30"/>
      <c r="AH63" s="167"/>
    </row>
    <row r="64" spans="1:34" ht="18.75" customHeight="1">
      <c r="A64" s="8" t="s">
        <v>129</v>
      </c>
      <c r="B64" s="226"/>
      <c r="C64" s="224">
        <v>240</v>
      </c>
      <c r="D64" s="219"/>
      <c r="E64" s="219">
        <v>23</v>
      </c>
      <c r="F64" s="219"/>
      <c r="G64" s="219">
        <v>89</v>
      </c>
      <c r="H64" s="219"/>
      <c r="I64" s="219">
        <v>12</v>
      </c>
      <c r="J64" s="219"/>
      <c r="K64" s="219">
        <v>581</v>
      </c>
      <c r="L64" s="219"/>
      <c r="M64" s="219">
        <v>22</v>
      </c>
      <c r="N64" s="219"/>
      <c r="O64" s="219">
        <v>21</v>
      </c>
      <c r="P64" s="167"/>
      <c r="Q64" s="297" t="s">
        <v>539</v>
      </c>
      <c r="R64" s="231">
        <f>SUM(S64:AG64)</f>
        <v>33490</v>
      </c>
      <c r="S64" s="209">
        <v>13183</v>
      </c>
      <c r="T64" s="209">
        <v>712</v>
      </c>
      <c r="U64" s="209">
        <v>1177</v>
      </c>
      <c r="V64" s="209">
        <v>131</v>
      </c>
      <c r="W64" s="209">
        <v>3126</v>
      </c>
      <c r="X64" s="209">
        <v>1643</v>
      </c>
      <c r="Y64" s="209">
        <v>1357</v>
      </c>
      <c r="Z64" s="209">
        <v>108</v>
      </c>
      <c r="AA64" s="209">
        <v>112</v>
      </c>
      <c r="AB64" s="209">
        <v>320</v>
      </c>
      <c r="AC64" s="209">
        <v>349</v>
      </c>
      <c r="AD64" s="209">
        <v>1455</v>
      </c>
      <c r="AE64" s="209">
        <v>1127</v>
      </c>
      <c r="AF64" s="209">
        <v>2644</v>
      </c>
      <c r="AG64" s="209">
        <v>6046</v>
      </c>
      <c r="AH64" s="167"/>
    </row>
    <row r="65" spans="1:34" ht="18.75" customHeight="1">
      <c r="A65" s="8" t="s">
        <v>130</v>
      </c>
      <c r="B65" s="226"/>
      <c r="C65" s="224">
        <v>20</v>
      </c>
      <c r="D65" s="219"/>
      <c r="E65" s="219">
        <v>13</v>
      </c>
      <c r="F65" s="219"/>
      <c r="G65" s="219">
        <v>19</v>
      </c>
      <c r="H65" s="219"/>
      <c r="I65" s="219">
        <v>10</v>
      </c>
      <c r="J65" s="219"/>
      <c r="K65" s="219">
        <v>111</v>
      </c>
      <c r="L65" s="219"/>
      <c r="M65" s="382" t="s">
        <v>167</v>
      </c>
      <c r="N65" s="219"/>
      <c r="O65" s="219">
        <v>6</v>
      </c>
      <c r="P65" s="167"/>
      <c r="Q65" s="232"/>
      <c r="R65" s="231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30"/>
      <c r="AH65" s="167"/>
    </row>
    <row r="66" spans="1:34" ht="18.75" customHeight="1">
      <c r="A66" s="8" t="s">
        <v>132</v>
      </c>
      <c r="B66" s="226"/>
      <c r="C66" s="224">
        <v>30</v>
      </c>
      <c r="D66" s="219"/>
      <c r="E66" s="219">
        <v>10</v>
      </c>
      <c r="F66" s="219"/>
      <c r="G66" s="219">
        <v>16</v>
      </c>
      <c r="H66" s="219"/>
      <c r="I66" s="219">
        <v>4</v>
      </c>
      <c r="J66" s="219"/>
      <c r="K66" s="219">
        <v>27</v>
      </c>
      <c r="L66" s="219"/>
      <c r="M66" s="382" t="s">
        <v>167</v>
      </c>
      <c r="N66" s="219"/>
      <c r="O66" s="219">
        <v>1</v>
      </c>
      <c r="P66" s="167"/>
      <c r="Q66" s="299" t="s">
        <v>544</v>
      </c>
      <c r="R66" s="388">
        <f>SUM(S66:AG66)</f>
        <v>34017</v>
      </c>
      <c r="S66" s="241">
        <v>13512</v>
      </c>
      <c r="T66" s="241">
        <v>760</v>
      </c>
      <c r="U66" s="241">
        <v>1154</v>
      </c>
      <c r="V66" s="241">
        <v>129</v>
      </c>
      <c r="W66" s="241">
        <v>3156</v>
      </c>
      <c r="X66" s="241">
        <v>1679</v>
      </c>
      <c r="Y66" s="241">
        <v>1381</v>
      </c>
      <c r="Z66" s="241">
        <v>104</v>
      </c>
      <c r="AA66" s="241">
        <v>109</v>
      </c>
      <c r="AB66" s="241">
        <v>313</v>
      </c>
      <c r="AC66" s="241">
        <v>343</v>
      </c>
      <c r="AD66" s="241">
        <v>1461</v>
      </c>
      <c r="AE66" s="241">
        <v>1137</v>
      </c>
      <c r="AF66" s="241">
        <v>2656</v>
      </c>
      <c r="AG66" s="241">
        <v>6123</v>
      </c>
      <c r="AH66" s="167"/>
    </row>
    <row r="67" spans="1:34" ht="18.75" customHeight="1">
      <c r="A67" s="8" t="s">
        <v>133</v>
      </c>
      <c r="B67" s="226"/>
      <c r="C67" s="224">
        <v>36</v>
      </c>
      <c r="D67" s="219"/>
      <c r="E67" s="219">
        <v>14</v>
      </c>
      <c r="F67" s="219"/>
      <c r="G67" s="219">
        <v>23</v>
      </c>
      <c r="H67" s="219"/>
      <c r="I67" s="219">
        <v>10</v>
      </c>
      <c r="J67" s="219"/>
      <c r="K67" s="219">
        <v>179</v>
      </c>
      <c r="L67" s="219"/>
      <c r="M67" s="382" t="s">
        <v>167</v>
      </c>
      <c r="N67" s="219"/>
      <c r="O67" s="219">
        <v>15</v>
      </c>
      <c r="P67" s="167"/>
      <c r="Q67" s="216"/>
      <c r="R67" s="233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167"/>
    </row>
    <row r="68" spans="1:34" ht="18.75" customHeight="1">
      <c r="A68" s="8" t="s">
        <v>136</v>
      </c>
      <c r="B68" s="226"/>
      <c r="C68" s="224">
        <v>6</v>
      </c>
      <c r="D68" s="219"/>
      <c r="E68" s="219">
        <v>2</v>
      </c>
      <c r="F68" s="219"/>
      <c r="G68" s="219">
        <v>2</v>
      </c>
      <c r="H68" s="219"/>
      <c r="I68" s="382" t="s">
        <v>167</v>
      </c>
      <c r="J68" s="219"/>
      <c r="K68" s="219">
        <v>9</v>
      </c>
      <c r="L68" s="219"/>
      <c r="M68" s="382" t="s">
        <v>167</v>
      </c>
      <c r="N68" s="219"/>
      <c r="O68" s="219">
        <v>4</v>
      </c>
      <c r="P68" s="167"/>
      <c r="Q68" s="167" t="s">
        <v>327</v>
      </c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</row>
    <row r="69" spans="1:34" ht="18.75" customHeight="1">
      <c r="A69" s="200"/>
      <c r="B69" s="234"/>
      <c r="C69" s="235"/>
      <c r="D69" s="235"/>
      <c r="E69" s="235"/>
      <c r="F69" s="236"/>
      <c r="G69" s="235"/>
      <c r="H69" s="235"/>
      <c r="I69" s="235"/>
      <c r="J69" s="235"/>
      <c r="K69" s="235"/>
      <c r="L69" s="235"/>
      <c r="M69" s="235"/>
      <c r="N69" s="235"/>
      <c r="O69" s="23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</row>
    <row r="70" spans="1:34" ht="18.75" customHeight="1">
      <c r="A70" s="206" t="s">
        <v>176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</row>
    <row r="71" spans="2:34" ht="18.75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</row>
  </sheetData>
  <sheetProtection/>
  <mergeCells count="78">
    <mergeCell ref="AE6:AE8"/>
    <mergeCell ref="AA6:AA8"/>
    <mergeCell ref="AB6:AB8"/>
    <mergeCell ref="AC6:AC8"/>
    <mergeCell ref="AD6:AD8"/>
    <mergeCell ref="O7:O9"/>
    <mergeCell ref="V6:V8"/>
    <mergeCell ref="A43:A44"/>
    <mergeCell ref="F43:G44"/>
    <mergeCell ref="D43:E44"/>
    <mergeCell ref="A7:A9"/>
    <mergeCell ref="N7:N9"/>
    <mergeCell ref="B8:F8"/>
    <mergeCell ref="M8:M9"/>
    <mergeCell ref="G8:K8"/>
    <mergeCell ref="B7:K7"/>
    <mergeCell ref="L7:M7"/>
    <mergeCell ref="Q16:R16"/>
    <mergeCell ref="Q6:R8"/>
    <mergeCell ref="Q15:R15"/>
    <mergeCell ref="B43:C44"/>
    <mergeCell ref="N43:O44"/>
    <mergeCell ref="L43:M44"/>
    <mergeCell ref="J43:K44"/>
    <mergeCell ref="H43:I44"/>
    <mergeCell ref="Q12:R12"/>
    <mergeCell ref="L8:L9"/>
    <mergeCell ref="Q13:R13"/>
    <mergeCell ref="Q14:R14"/>
    <mergeCell ref="S6:S8"/>
    <mergeCell ref="T6:T8"/>
    <mergeCell ref="U6:U8"/>
    <mergeCell ref="Q10:R10"/>
    <mergeCell ref="Q17:R17"/>
    <mergeCell ref="Q19:R19"/>
    <mergeCell ref="S32:S34"/>
    <mergeCell ref="T32:T34"/>
    <mergeCell ref="U32:U34"/>
    <mergeCell ref="X32:X34"/>
    <mergeCell ref="Q32:R34"/>
    <mergeCell ref="AB32:AB34"/>
    <mergeCell ref="Q23:R23"/>
    <mergeCell ref="Q24:R24"/>
    <mergeCell ref="U54:U56"/>
    <mergeCell ref="V54:V56"/>
    <mergeCell ref="W54:W56"/>
    <mergeCell ref="Y32:Y34"/>
    <mergeCell ref="Z32:Z34"/>
    <mergeCell ref="AA32:AA34"/>
    <mergeCell ref="Q45:R45"/>
    <mergeCell ref="Y54:Y56"/>
    <mergeCell ref="AA54:AA56"/>
    <mergeCell ref="Q20:R20"/>
    <mergeCell ref="Q18:R18"/>
    <mergeCell ref="AF32:AF34"/>
    <mergeCell ref="AC32:AC34"/>
    <mergeCell ref="AB54:AB56"/>
    <mergeCell ref="Q21:R21"/>
    <mergeCell ref="Q22:R22"/>
    <mergeCell ref="AG54:AG56"/>
    <mergeCell ref="Q54:Q56"/>
    <mergeCell ref="AD54:AD56"/>
    <mergeCell ref="AE54:AE56"/>
    <mergeCell ref="AF54:AF56"/>
    <mergeCell ref="R54:R56"/>
    <mergeCell ref="Z54:Z56"/>
    <mergeCell ref="AC54:AC56"/>
    <mergeCell ref="X54:X56"/>
    <mergeCell ref="S54:S56"/>
    <mergeCell ref="T54:T56"/>
    <mergeCell ref="A3:O3"/>
    <mergeCell ref="A5:O5"/>
    <mergeCell ref="A41:O41"/>
    <mergeCell ref="Q51:AG51"/>
    <mergeCell ref="Q4:AE4"/>
    <mergeCell ref="Q29:AF29"/>
    <mergeCell ref="AD32:AD34"/>
    <mergeCell ref="AE32:AE3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zoomScale="75" zoomScaleNormal="75" zoomScaleSheetLayoutView="75" zoomScalePageLayoutView="0" workbookViewId="0" topLeftCell="A1">
      <selection activeCell="P51" sqref="Q51:AG51"/>
    </sheetView>
  </sheetViews>
  <sheetFormatPr defaultColWidth="10.59765625" defaultRowHeight="15"/>
  <cols>
    <col min="1" max="1" width="30.59765625" style="9" customWidth="1"/>
    <col min="2" max="10" width="12.59765625" style="9" customWidth="1"/>
    <col min="11" max="12" width="15.59765625" style="9" customWidth="1"/>
    <col min="13" max="24" width="5.59765625" style="9" customWidth="1"/>
    <col min="25" max="16384" width="10.59765625" style="9" customWidth="1"/>
  </cols>
  <sheetData>
    <row r="1" spans="1:24" s="2" customFormat="1" ht="15" customHeight="1">
      <c r="A1" s="240" t="s">
        <v>526</v>
      </c>
      <c r="B1" s="1"/>
      <c r="C1" s="1"/>
      <c r="J1" s="3"/>
      <c r="X1" s="3" t="s">
        <v>527</v>
      </c>
    </row>
    <row r="2" spans="1:24" s="2" customFormat="1" ht="15" customHeight="1">
      <c r="A2" s="240"/>
      <c r="B2" s="1"/>
      <c r="C2" s="1"/>
      <c r="J2" s="3"/>
      <c r="X2" s="3"/>
    </row>
    <row r="3" spans="1:24" ht="18" customHeight="1">
      <c r="A3" s="516" t="s">
        <v>612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</row>
    <row r="4" ht="15" customHeight="1">
      <c r="J4" s="10"/>
    </row>
    <row r="5" spans="1:24" ht="15" customHeight="1">
      <c r="A5" s="911" t="s">
        <v>613</v>
      </c>
      <c r="B5" s="526"/>
      <c r="C5" s="526"/>
      <c r="D5" s="526"/>
      <c r="E5" s="526"/>
      <c r="F5" s="526"/>
      <c r="G5" s="526"/>
      <c r="H5" s="526"/>
      <c r="I5" s="526"/>
      <c r="J5" s="10"/>
      <c r="K5" s="911" t="s">
        <v>614</v>
      </c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</row>
    <row r="6" ht="15" customHeight="1" thickBot="1">
      <c r="J6" s="10"/>
    </row>
    <row r="7" spans="1:24" ht="15" customHeight="1">
      <c r="A7" s="517" t="s">
        <v>448</v>
      </c>
      <c r="B7" s="520" t="s">
        <v>139</v>
      </c>
      <c r="C7" s="521"/>
      <c r="D7" s="522"/>
      <c r="E7" s="522"/>
      <c r="F7" s="520" t="s">
        <v>328</v>
      </c>
      <c r="G7" s="521"/>
      <c r="H7" s="522"/>
      <c r="I7" s="522"/>
      <c r="K7" s="527" t="s">
        <v>461</v>
      </c>
      <c r="L7" s="528"/>
      <c r="M7" s="512" t="s">
        <v>249</v>
      </c>
      <c r="N7" s="512" t="s">
        <v>235</v>
      </c>
      <c r="O7" s="512" t="s">
        <v>460</v>
      </c>
      <c r="P7" s="512" t="s">
        <v>459</v>
      </c>
      <c r="Q7" s="512" t="s">
        <v>458</v>
      </c>
      <c r="R7" s="512" t="s">
        <v>457</v>
      </c>
      <c r="S7" s="512" t="s">
        <v>456</v>
      </c>
      <c r="T7" s="512" t="s">
        <v>455</v>
      </c>
      <c r="U7" s="512" t="s">
        <v>454</v>
      </c>
      <c r="V7" s="512" t="s">
        <v>453</v>
      </c>
      <c r="W7" s="512" t="s">
        <v>452</v>
      </c>
      <c r="X7" s="909" t="s">
        <v>451</v>
      </c>
    </row>
    <row r="8" spans="1:24" ht="15" customHeight="1">
      <c r="A8" s="518"/>
      <c r="B8" s="523"/>
      <c r="C8" s="524"/>
      <c r="D8" s="525"/>
      <c r="E8" s="525"/>
      <c r="F8" s="523"/>
      <c r="G8" s="524"/>
      <c r="H8" s="525"/>
      <c r="I8" s="525"/>
      <c r="K8" s="529"/>
      <c r="L8" s="530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910"/>
    </row>
    <row r="9" spans="1:24" ht="15" customHeight="1">
      <c r="A9" s="519"/>
      <c r="B9" s="96" t="s">
        <v>471</v>
      </c>
      <c r="C9" s="97" t="s">
        <v>470</v>
      </c>
      <c r="D9" s="97" t="s">
        <v>430</v>
      </c>
      <c r="E9" s="97" t="s">
        <v>409</v>
      </c>
      <c r="F9" s="96" t="s">
        <v>471</v>
      </c>
      <c r="G9" s="97" t="s">
        <v>470</v>
      </c>
      <c r="H9" s="97" t="s">
        <v>430</v>
      </c>
      <c r="I9" s="97" t="s">
        <v>409</v>
      </c>
      <c r="L9" s="14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11" customFormat="1" ht="15" customHeight="1">
      <c r="A10" s="932"/>
      <c r="B10" s="7"/>
      <c r="C10" s="7"/>
      <c r="D10" s="7"/>
      <c r="E10" s="7"/>
      <c r="F10" s="7"/>
      <c r="G10" s="7"/>
      <c r="H10" s="7"/>
      <c r="I10" s="7"/>
      <c r="K10" s="31" t="s">
        <v>215</v>
      </c>
      <c r="L10" s="21" t="s">
        <v>473</v>
      </c>
      <c r="M10" s="12">
        <v>730</v>
      </c>
      <c r="N10" s="12">
        <v>653</v>
      </c>
      <c r="O10" s="12">
        <v>670</v>
      </c>
      <c r="P10" s="12">
        <v>620</v>
      </c>
      <c r="Q10" s="12">
        <v>586</v>
      </c>
      <c r="R10" s="12">
        <v>585</v>
      </c>
      <c r="S10" s="12">
        <v>595</v>
      </c>
      <c r="T10" s="12">
        <v>595</v>
      </c>
      <c r="U10" s="12">
        <v>586</v>
      </c>
      <c r="V10" s="12">
        <v>625</v>
      </c>
      <c r="W10" s="12">
        <v>602</v>
      </c>
      <c r="X10" s="12">
        <v>619</v>
      </c>
    </row>
    <row r="11" spans="1:24" ht="15" customHeight="1">
      <c r="A11" s="933" t="s">
        <v>140</v>
      </c>
      <c r="B11" s="242">
        <v>7466</v>
      </c>
      <c r="C11" s="242">
        <v>7361</v>
      </c>
      <c r="D11" s="242">
        <v>7681</v>
      </c>
      <c r="E11" s="242">
        <v>7676</v>
      </c>
      <c r="F11" s="249">
        <v>680.4</v>
      </c>
      <c r="G11" s="249">
        <v>664.6</v>
      </c>
      <c r="H11" s="249">
        <v>688.1</v>
      </c>
      <c r="I11" s="249">
        <v>683.5</v>
      </c>
      <c r="L11" s="148">
        <v>54</v>
      </c>
      <c r="M11" s="10">
        <v>633</v>
      </c>
      <c r="N11" s="10">
        <v>558</v>
      </c>
      <c r="O11" s="10">
        <v>651</v>
      </c>
      <c r="P11" s="10">
        <v>657</v>
      </c>
      <c r="Q11" s="10">
        <v>565</v>
      </c>
      <c r="R11" s="10">
        <v>624</v>
      </c>
      <c r="S11" s="10">
        <v>545</v>
      </c>
      <c r="T11" s="10">
        <v>595</v>
      </c>
      <c r="U11" s="10">
        <v>553</v>
      </c>
      <c r="V11" s="10">
        <v>645</v>
      </c>
      <c r="W11" s="10">
        <v>640</v>
      </c>
      <c r="X11" s="10">
        <v>695</v>
      </c>
    </row>
    <row r="12" spans="1:24" ht="15" customHeight="1">
      <c r="A12" s="147"/>
      <c r="B12" s="122"/>
      <c r="C12" s="122"/>
      <c r="D12" s="122"/>
      <c r="E12" s="122"/>
      <c r="F12" s="123"/>
      <c r="G12" s="124"/>
      <c r="H12" s="124"/>
      <c r="I12" s="123"/>
      <c r="L12" s="148">
        <v>55</v>
      </c>
      <c r="M12" s="10">
        <v>688</v>
      </c>
      <c r="N12" s="10">
        <v>711</v>
      </c>
      <c r="O12" s="10">
        <v>751</v>
      </c>
      <c r="P12" s="10">
        <v>669</v>
      </c>
      <c r="Q12" s="10">
        <v>629</v>
      </c>
      <c r="R12" s="10">
        <v>567</v>
      </c>
      <c r="S12" s="10">
        <v>596</v>
      </c>
      <c r="T12" s="10">
        <v>545</v>
      </c>
      <c r="U12" s="10">
        <v>549</v>
      </c>
      <c r="V12" s="10">
        <v>598</v>
      </c>
      <c r="W12" s="10">
        <v>676</v>
      </c>
      <c r="X12" s="10">
        <v>702</v>
      </c>
    </row>
    <row r="13" spans="1:24" ht="15" customHeight="1">
      <c r="A13" s="147" t="s">
        <v>142</v>
      </c>
      <c r="B13" s="125">
        <v>1790</v>
      </c>
      <c r="C13" s="125">
        <v>1728</v>
      </c>
      <c r="D13" s="125">
        <v>1707</v>
      </c>
      <c r="E13" s="125">
        <v>1625</v>
      </c>
      <c r="F13" s="126">
        <v>163.1</v>
      </c>
      <c r="G13" s="126">
        <v>156</v>
      </c>
      <c r="H13" s="126">
        <v>152.9</v>
      </c>
      <c r="I13" s="126">
        <v>144.7</v>
      </c>
      <c r="L13" s="245">
        <v>56</v>
      </c>
      <c r="M13" s="248">
        <v>739</v>
      </c>
      <c r="N13" s="248">
        <v>601</v>
      </c>
      <c r="O13" s="248">
        <v>712</v>
      </c>
      <c r="P13" s="248">
        <v>644</v>
      </c>
      <c r="Q13" s="248">
        <v>657</v>
      </c>
      <c r="R13" s="248">
        <v>591</v>
      </c>
      <c r="S13" s="248">
        <v>667</v>
      </c>
      <c r="T13" s="248">
        <v>539</v>
      </c>
      <c r="U13" s="248">
        <v>503</v>
      </c>
      <c r="V13" s="248">
        <v>638</v>
      </c>
      <c r="W13" s="248">
        <v>670</v>
      </c>
      <c r="X13" s="248">
        <v>715</v>
      </c>
    </row>
    <row r="14" spans="1:24" ht="15" customHeight="1">
      <c r="A14" s="147" t="s">
        <v>141</v>
      </c>
      <c r="B14" s="125">
        <v>1607</v>
      </c>
      <c r="C14" s="125">
        <v>1701</v>
      </c>
      <c r="D14" s="125">
        <v>1825</v>
      </c>
      <c r="E14" s="125">
        <v>1822</v>
      </c>
      <c r="F14" s="126">
        <v>146.5</v>
      </c>
      <c r="G14" s="126">
        <v>153.6</v>
      </c>
      <c r="H14" s="126">
        <v>163.5</v>
      </c>
      <c r="I14" s="126">
        <v>162.2</v>
      </c>
      <c r="L14" s="2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 customHeight="1">
      <c r="A15" s="147" t="s">
        <v>329</v>
      </c>
      <c r="B15" s="125">
        <v>1139</v>
      </c>
      <c r="C15" s="125">
        <v>1156</v>
      </c>
      <c r="D15" s="125">
        <v>1302</v>
      </c>
      <c r="E15" s="125">
        <v>1453</v>
      </c>
      <c r="F15" s="126">
        <v>103.8</v>
      </c>
      <c r="G15" s="126">
        <v>104.4</v>
      </c>
      <c r="H15" s="126">
        <v>116.6</v>
      </c>
      <c r="I15" s="126">
        <v>129.4</v>
      </c>
      <c r="J15" s="11"/>
      <c r="K15" s="494" t="s">
        <v>142</v>
      </c>
      <c r="L15" s="495"/>
      <c r="M15" s="10">
        <v>190</v>
      </c>
      <c r="N15" s="10">
        <v>114</v>
      </c>
      <c r="O15" s="10">
        <v>147</v>
      </c>
      <c r="P15" s="10">
        <v>155</v>
      </c>
      <c r="Q15" s="10">
        <v>154</v>
      </c>
      <c r="R15" s="10">
        <v>118</v>
      </c>
      <c r="S15" s="10">
        <v>129</v>
      </c>
      <c r="T15" s="10">
        <v>104</v>
      </c>
      <c r="U15" s="10">
        <v>108</v>
      </c>
      <c r="V15" s="10">
        <v>117</v>
      </c>
      <c r="W15" s="10">
        <v>137</v>
      </c>
      <c r="X15" s="10">
        <v>152</v>
      </c>
    </row>
    <row r="16" spans="1:24" ht="15" customHeight="1">
      <c r="A16" s="147" t="s">
        <v>333</v>
      </c>
      <c r="B16" s="125">
        <v>375</v>
      </c>
      <c r="C16" s="125">
        <v>379</v>
      </c>
      <c r="D16" s="125">
        <v>423</v>
      </c>
      <c r="E16" s="125">
        <v>437</v>
      </c>
      <c r="F16" s="126">
        <v>34.2</v>
      </c>
      <c r="G16" s="126">
        <v>34.2</v>
      </c>
      <c r="H16" s="126">
        <v>37.9</v>
      </c>
      <c r="I16" s="126">
        <v>38.9</v>
      </c>
      <c r="J16" s="11"/>
      <c r="K16" s="494" t="s">
        <v>141</v>
      </c>
      <c r="L16" s="495"/>
      <c r="M16" s="10">
        <v>145</v>
      </c>
      <c r="N16" s="10">
        <v>134</v>
      </c>
      <c r="O16" s="10">
        <v>155</v>
      </c>
      <c r="P16" s="10">
        <v>148</v>
      </c>
      <c r="Q16" s="10">
        <v>146</v>
      </c>
      <c r="R16" s="10">
        <v>152</v>
      </c>
      <c r="S16" s="10">
        <v>165</v>
      </c>
      <c r="T16" s="10">
        <v>165</v>
      </c>
      <c r="U16" s="10">
        <v>131</v>
      </c>
      <c r="V16" s="10">
        <v>166</v>
      </c>
      <c r="W16" s="10">
        <v>161</v>
      </c>
      <c r="X16" s="10">
        <v>154</v>
      </c>
    </row>
    <row r="17" spans="1:24" ht="15" customHeight="1">
      <c r="A17" s="33" t="s">
        <v>332</v>
      </c>
      <c r="B17" s="125">
        <v>342</v>
      </c>
      <c r="C17" s="125">
        <v>346</v>
      </c>
      <c r="D17" s="125">
        <v>325</v>
      </c>
      <c r="E17" s="125">
        <v>332</v>
      </c>
      <c r="F17" s="126">
        <v>31.2</v>
      </c>
      <c r="G17" s="126">
        <v>31.2</v>
      </c>
      <c r="H17" s="126">
        <v>29.1</v>
      </c>
      <c r="I17" s="126">
        <v>29.6</v>
      </c>
      <c r="J17" s="11"/>
      <c r="K17" s="494" t="s">
        <v>329</v>
      </c>
      <c r="L17" s="495"/>
      <c r="M17" s="10">
        <v>135</v>
      </c>
      <c r="N17" s="10">
        <v>139</v>
      </c>
      <c r="O17" s="10">
        <v>148</v>
      </c>
      <c r="P17" s="10">
        <v>118</v>
      </c>
      <c r="Q17" s="10">
        <v>116</v>
      </c>
      <c r="R17" s="10">
        <v>112</v>
      </c>
      <c r="S17" s="10">
        <v>110</v>
      </c>
      <c r="T17" s="10">
        <v>84</v>
      </c>
      <c r="U17" s="10">
        <v>83</v>
      </c>
      <c r="V17" s="10">
        <v>113</v>
      </c>
      <c r="W17" s="10">
        <v>143</v>
      </c>
      <c r="X17" s="10">
        <v>152</v>
      </c>
    </row>
    <row r="18" spans="1:24" ht="15" customHeight="1">
      <c r="A18" s="21"/>
      <c r="B18" s="127"/>
      <c r="C18" s="128"/>
      <c r="D18" s="128"/>
      <c r="E18" s="125"/>
      <c r="F18" s="129"/>
      <c r="G18" s="124"/>
      <c r="H18" s="124"/>
      <c r="I18" s="130"/>
      <c r="J18" s="11"/>
      <c r="K18" s="494" t="s">
        <v>333</v>
      </c>
      <c r="L18" s="495"/>
      <c r="M18" s="10">
        <v>69</v>
      </c>
      <c r="N18" s="10">
        <v>39</v>
      </c>
      <c r="O18" s="10">
        <v>39</v>
      </c>
      <c r="P18" s="10">
        <v>40</v>
      </c>
      <c r="Q18" s="10">
        <v>32</v>
      </c>
      <c r="R18" s="10">
        <v>26</v>
      </c>
      <c r="S18" s="10">
        <v>37</v>
      </c>
      <c r="T18" s="10">
        <v>23</v>
      </c>
      <c r="U18" s="10">
        <v>20</v>
      </c>
      <c r="V18" s="10">
        <v>39</v>
      </c>
      <c r="W18" s="10">
        <v>29</v>
      </c>
      <c r="X18" s="10">
        <v>44</v>
      </c>
    </row>
    <row r="19" spans="1:24" ht="15" customHeight="1">
      <c r="A19" s="147" t="s">
        <v>330</v>
      </c>
      <c r="B19" s="125">
        <v>373</v>
      </c>
      <c r="C19" s="125">
        <v>341</v>
      </c>
      <c r="D19" s="125">
        <v>449</v>
      </c>
      <c r="E19" s="125">
        <v>381</v>
      </c>
      <c r="F19" s="126">
        <v>34</v>
      </c>
      <c r="G19" s="126">
        <v>30.8</v>
      </c>
      <c r="H19" s="126">
        <v>40.2</v>
      </c>
      <c r="I19" s="126">
        <v>33.9</v>
      </c>
      <c r="J19" s="11"/>
      <c r="K19" s="500" t="s">
        <v>332</v>
      </c>
      <c r="L19" s="501"/>
      <c r="M19" s="10">
        <v>23</v>
      </c>
      <c r="N19" s="10">
        <v>29</v>
      </c>
      <c r="O19" s="10">
        <v>27</v>
      </c>
      <c r="P19" s="10">
        <v>17</v>
      </c>
      <c r="Q19" s="10">
        <v>35</v>
      </c>
      <c r="R19" s="10">
        <v>21</v>
      </c>
      <c r="S19" s="10">
        <v>27</v>
      </c>
      <c r="T19" s="10">
        <v>29</v>
      </c>
      <c r="U19" s="10">
        <v>30</v>
      </c>
      <c r="V19" s="10">
        <v>35</v>
      </c>
      <c r="W19" s="10">
        <v>32</v>
      </c>
      <c r="X19" s="10">
        <v>27</v>
      </c>
    </row>
    <row r="20" spans="1:24" ht="15" customHeight="1">
      <c r="A20" s="147" t="s">
        <v>358</v>
      </c>
      <c r="B20" s="125">
        <v>176</v>
      </c>
      <c r="C20" s="125">
        <v>174</v>
      </c>
      <c r="D20" s="125">
        <v>186</v>
      </c>
      <c r="E20" s="125">
        <v>166</v>
      </c>
      <c r="F20" s="126">
        <v>16</v>
      </c>
      <c r="G20" s="126">
        <v>15.7</v>
      </c>
      <c r="H20" s="126">
        <v>16.7</v>
      </c>
      <c r="I20" s="126">
        <v>14.8</v>
      </c>
      <c r="J20" s="11"/>
      <c r="K20" s="11"/>
      <c r="L20" s="2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" customHeight="1">
      <c r="A21" s="147" t="s">
        <v>359</v>
      </c>
      <c r="B21" s="125">
        <v>181</v>
      </c>
      <c r="C21" s="125">
        <v>151</v>
      </c>
      <c r="D21" s="125">
        <v>164</v>
      </c>
      <c r="E21" s="125">
        <v>146</v>
      </c>
      <c r="F21" s="126">
        <v>16.5</v>
      </c>
      <c r="G21" s="126">
        <v>13.6</v>
      </c>
      <c r="H21" s="126">
        <v>14.7</v>
      </c>
      <c r="I21" s="126">
        <v>13</v>
      </c>
      <c r="J21" s="11"/>
      <c r="K21" s="500" t="s">
        <v>330</v>
      </c>
      <c r="L21" s="501"/>
      <c r="M21" s="10">
        <v>40</v>
      </c>
      <c r="N21" s="10">
        <v>26</v>
      </c>
      <c r="O21" s="10">
        <v>35</v>
      </c>
      <c r="P21" s="10">
        <v>34</v>
      </c>
      <c r="Q21" s="10">
        <v>31</v>
      </c>
      <c r="R21" s="10">
        <v>33</v>
      </c>
      <c r="S21" s="10">
        <v>40</v>
      </c>
      <c r="T21" s="10">
        <v>16</v>
      </c>
      <c r="U21" s="10">
        <v>20</v>
      </c>
      <c r="V21" s="10">
        <v>37</v>
      </c>
      <c r="W21" s="10">
        <v>32</v>
      </c>
      <c r="X21" s="10">
        <v>37</v>
      </c>
    </row>
    <row r="22" spans="1:24" ht="15" customHeight="1">
      <c r="A22" s="147" t="s">
        <v>334</v>
      </c>
      <c r="B22" s="125">
        <v>123</v>
      </c>
      <c r="C22" s="125">
        <v>105</v>
      </c>
      <c r="D22" s="125">
        <v>122</v>
      </c>
      <c r="E22" s="125">
        <v>133</v>
      </c>
      <c r="F22" s="126">
        <v>11.2</v>
      </c>
      <c r="G22" s="126">
        <v>9.5</v>
      </c>
      <c r="H22" s="126">
        <v>10.9</v>
      </c>
      <c r="I22" s="126">
        <v>11.8</v>
      </c>
      <c r="J22" s="11"/>
      <c r="K22" s="500" t="s">
        <v>574</v>
      </c>
      <c r="L22" s="501"/>
      <c r="M22" s="10">
        <v>12</v>
      </c>
      <c r="N22" s="10">
        <v>6</v>
      </c>
      <c r="O22" s="10">
        <v>19</v>
      </c>
      <c r="P22" s="10">
        <v>8</v>
      </c>
      <c r="Q22" s="10">
        <v>21</v>
      </c>
      <c r="R22" s="10">
        <v>9</v>
      </c>
      <c r="S22" s="10">
        <v>10</v>
      </c>
      <c r="T22" s="10">
        <v>12</v>
      </c>
      <c r="U22" s="10">
        <v>18</v>
      </c>
      <c r="V22" s="10">
        <v>15</v>
      </c>
      <c r="W22" s="10">
        <v>16</v>
      </c>
      <c r="X22" s="10">
        <v>20</v>
      </c>
    </row>
    <row r="23" spans="1:24" ht="15" customHeight="1">
      <c r="A23" s="934" t="s">
        <v>431</v>
      </c>
      <c r="B23" s="125">
        <v>78</v>
      </c>
      <c r="C23" s="125">
        <v>84</v>
      </c>
      <c r="D23" s="125">
        <v>81</v>
      </c>
      <c r="E23" s="125">
        <v>104</v>
      </c>
      <c r="F23" s="126">
        <v>7.1</v>
      </c>
      <c r="G23" s="126">
        <v>7.6</v>
      </c>
      <c r="H23" s="126">
        <v>7.3</v>
      </c>
      <c r="I23" s="126">
        <v>9.3</v>
      </c>
      <c r="J23" s="11"/>
      <c r="K23" s="494" t="s">
        <v>359</v>
      </c>
      <c r="L23" s="495"/>
      <c r="M23" s="10">
        <v>15</v>
      </c>
      <c r="N23" s="10">
        <v>11</v>
      </c>
      <c r="O23" s="10">
        <v>13</v>
      </c>
      <c r="P23" s="10">
        <v>17</v>
      </c>
      <c r="Q23" s="10">
        <v>13</v>
      </c>
      <c r="R23" s="10">
        <v>10</v>
      </c>
      <c r="S23" s="10">
        <v>12</v>
      </c>
      <c r="T23" s="10">
        <v>7</v>
      </c>
      <c r="U23" s="10">
        <v>7</v>
      </c>
      <c r="V23" s="10">
        <v>14</v>
      </c>
      <c r="W23" s="10">
        <v>12</v>
      </c>
      <c r="X23" s="10">
        <v>15</v>
      </c>
    </row>
    <row r="24" spans="1:24" ht="15" customHeight="1">
      <c r="A24" s="147"/>
      <c r="B24" s="125"/>
      <c r="C24" s="122"/>
      <c r="D24" s="122"/>
      <c r="E24" s="125"/>
      <c r="F24" s="129"/>
      <c r="G24" s="124"/>
      <c r="H24" s="124"/>
      <c r="I24" s="130"/>
      <c r="J24" s="11"/>
      <c r="K24" s="494" t="s">
        <v>334</v>
      </c>
      <c r="L24" s="495"/>
      <c r="M24" s="10">
        <v>12</v>
      </c>
      <c r="N24" s="10">
        <v>9</v>
      </c>
      <c r="O24" s="10">
        <v>8</v>
      </c>
      <c r="P24" s="10">
        <v>8</v>
      </c>
      <c r="Q24" s="10">
        <v>13</v>
      </c>
      <c r="R24" s="10">
        <v>12</v>
      </c>
      <c r="S24" s="10">
        <v>10</v>
      </c>
      <c r="T24" s="10">
        <v>8</v>
      </c>
      <c r="U24" s="10">
        <v>12</v>
      </c>
      <c r="V24" s="10">
        <v>16</v>
      </c>
      <c r="W24" s="10">
        <v>10</v>
      </c>
      <c r="X24" s="10">
        <v>15</v>
      </c>
    </row>
    <row r="25" spans="1:24" ht="15" customHeight="1">
      <c r="A25" s="33" t="s">
        <v>224</v>
      </c>
      <c r="B25" s="125">
        <v>115</v>
      </c>
      <c r="C25" s="125">
        <v>81</v>
      </c>
      <c r="D25" s="125">
        <v>101</v>
      </c>
      <c r="E25" s="125">
        <v>87</v>
      </c>
      <c r="F25" s="126">
        <v>10.5</v>
      </c>
      <c r="G25" s="126">
        <v>7.3</v>
      </c>
      <c r="H25" s="126">
        <v>9</v>
      </c>
      <c r="I25" s="126">
        <v>7.7</v>
      </c>
      <c r="J25" s="11"/>
      <c r="K25" s="510" t="s">
        <v>431</v>
      </c>
      <c r="L25" s="511"/>
      <c r="M25" s="10">
        <v>6</v>
      </c>
      <c r="N25" s="10">
        <v>5</v>
      </c>
      <c r="O25" s="10">
        <v>20</v>
      </c>
      <c r="P25" s="10">
        <v>5</v>
      </c>
      <c r="Q25" s="10">
        <v>6</v>
      </c>
      <c r="R25" s="10">
        <v>9</v>
      </c>
      <c r="S25" s="10">
        <v>13</v>
      </c>
      <c r="T25" s="10">
        <v>3</v>
      </c>
      <c r="U25" s="10">
        <v>14</v>
      </c>
      <c r="V25" s="10">
        <v>8</v>
      </c>
      <c r="W25" s="10">
        <v>6</v>
      </c>
      <c r="X25" s="10">
        <v>9</v>
      </c>
    </row>
    <row r="26" spans="1:24" ht="15" customHeight="1">
      <c r="A26" s="147" t="s">
        <v>286</v>
      </c>
      <c r="B26" s="125">
        <v>89</v>
      </c>
      <c r="C26" s="125">
        <v>76</v>
      </c>
      <c r="D26" s="125">
        <v>48</v>
      </c>
      <c r="E26" s="125">
        <v>45</v>
      </c>
      <c r="F26" s="126">
        <v>8.1</v>
      </c>
      <c r="G26" s="126">
        <v>6.9</v>
      </c>
      <c r="H26" s="126">
        <v>4.3</v>
      </c>
      <c r="I26" s="126">
        <v>4</v>
      </c>
      <c r="J26" s="11"/>
      <c r="K26" s="11"/>
      <c r="L26" s="147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" customHeight="1">
      <c r="A27" s="147" t="s">
        <v>227</v>
      </c>
      <c r="B27" s="125">
        <v>64</v>
      </c>
      <c r="C27" s="125">
        <v>58</v>
      </c>
      <c r="D27" s="125">
        <v>50</v>
      </c>
      <c r="E27" s="125">
        <v>54</v>
      </c>
      <c r="F27" s="126">
        <v>5.8</v>
      </c>
      <c r="G27" s="126">
        <v>5.2</v>
      </c>
      <c r="H27" s="126">
        <v>4.5</v>
      </c>
      <c r="I27" s="126">
        <v>4.8</v>
      </c>
      <c r="J27" s="11"/>
      <c r="K27" s="496" t="s">
        <v>224</v>
      </c>
      <c r="L27" s="497"/>
      <c r="M27" s="10">
        <v>5</v>
      </c>
      <c r="N27" s="10">
        <v>7</v>
      </c>
      <c r="O27" s="10">
        <v>7</v>
      </c>
      <c r="P27" s="10">
        <v>6</v>
      </c>
      <c r="Q27" s="10">
        <v>14</v>
      </c>
      <c r="R27" s="10">
        <v>10</v>
      </c>
      <c r="S27" s="10">
        <v>9</v>
      </c>
      <c r="T27" s="10">
        <v>5</v>
      </c>
      <c r="U27" s="10">
        <v>1</v>
      </c>
      <c r="V27" s="10">
        <v>10</v>
      </c>
      <c r="W27" s="10">
        <v>9</v>
      </c>
      <c r="X27" s="10">
        <v>4</v>
      </c>
    </row>
    <row r="28" spans="1:24" ht="15" customHeight="1">
      <c r="A28" s="147" t="s">
        <v>336</v>
      </c>
      <c r="B28" s="125">
        <v>46</v>
      </c>
      <c r="C28" s="125">
        <v>50</v>
      </c>
      <c r="D28" s="125">
        <v>48</v>
      </c>
      <c r="E28" s="125">
        <v>35</v>
      </c>
      <c r="F28" s="126">
        <v>4.2</v>
      </c>
      <c r="G28" s="126">
        <v>4.5</v>
      </c>
      <c r="H28" s="126">
        <v>4.3</v>
      </c>
      <c r="I28" s="126">
        <v>3.1</v>
      </c>
      <c r="J28" s="11"/>
      <c r="K28" s="494" t="s">
        <v>286</v>
      </c>
      <c r="L28" s="495"/>
      <c r="M28" s="10">
        <v>5</v>
      </c>
      <c r="N28" s="10">
        <v>5</v>
      </c>
      <c r="O28" s="10">
        <v>4</v>
      </c>
      <c r="P28" s="10">
        <v>6</v>
      </c>
      <c r="Q28" s="10">
        <v>1</v>
      </c>
      <c r="R28" s="10">
        <v>4</v>
      </c>
      <c r="S28" s="10">
        <v>6</v>
      </c>
      <c r="T28" s="10">
        <v>1</v>
      </c>
      <c r="U28" s="10">
        <v>1</v>
      </c>
      <c r="V28" s="10">
        <v>5</v>
      </c>
      <c r="W28" s="10">
        <v>4</v>
      </c>
      <c r="X28" s="10">
        <v>3</v>
      </c>
    </row>
    <row r="29" spans="1:24" ht="15" customHeight="1">
      <c r="A29" s="147" t="s">
        <v>360</v>
      </c>
      <c r="B29" s="125">
        <v>70</v>
      </c>
      <c r="C29" s="125">
        <v>49</v>
      </c>
      <c r="D29" s="125">
        <v>33</v>
      </c>
      <c r="E29" s="125">
        <v>52</v>
      </c>
      <c r="F29" s="126">
        <v>6.4</v>
      </c>
      <c r="G29" s="126">
        <v>4.4</v>
      </c>
      <c r="H29" s="126">
        <v>3</v>
      </c>
      <c r="I29" s="126">
        <v>4.6</v>
      </c>
      <c r="J29" s="11"/>
      <c r="K29" s="494" t="s">
        <v>227</v>
      </c>
      <c r="L29" s="495"/>
      <c r="M29" s="10">
        <v>1</v>
      </c>
      <c r="N29" s="10">
        <v>8</v>
      </c>
      <c r="O29" s="10">
        <v>4</v>
      </c>
      <c r="P29" s="10">
        <v>2</v>
      </c>
      <c r="Q29" s="10">
        <v>1</v>
      </c>
      <c r="R29" s="10">
        <v>8</v>
      </c>
      <c r="S29" s="10">
        <v>6</v>
      </c>
      <c r="T29" s="10">
        <v>6</v>
      </c>
      <c r="U29" s="10">
        <v>2</v>
      </c>
      <c r="V29" s="10">
        <v>5</v>
      </c>
      <c r="W29" s="10">
        <v>5</v>
      </c>
      <c r="X29" s="10">
        <v>6</v>
      </c>
    </row>
    <row r="30" spans="1:24" ht="15" customHeight="1">
      <c r="A30" s="147"/>
      <c r="B30" s="125"/>
      <c r="C30" s="122"/>
      <c r="D30" s="122"/>
      <c r="E30" s="125"/>
      <c r="F30" s="130"/>
      <c r="G30" s="131"/>
      <c r="H30" s="131"/>
      <c r="I30" s="130"/>
      <c r="J30" s="11"/>
      <c r="K30" s="494" t="s">
        <v>336</v>
      </c>
      <c r="L30" s="495"/>
      <c r="M30" s="10">
        <v>6</v>
      </c>
      <c r="N30" s="10">
        <v>4</v>
      </c>
      <c r="O30" s="10">
        <v>1</v>
      </c>
      <c r="P30" s="10">
        <v>2</v>
      </c>
      <c r="Q30" s="10">
        <v>7</v>
      </c>
      <c r="R30" s="10">
        <v>3</v>
      </c>
      <c r="S30" s="10">
        <v>1</v>
      </c>
      <c r="T30" s="10">
        <v>3</v>
      </c>
      <c r="U30" s="10">
        <v>2</v>
      </c>
      <c r="V30" s="10">
        <v>3</v>
      </c>
      <c r="W30" s="10">
        <v>2</v>
      </c>
      <c r="X30" s="10">
        <v>1</v>
      </c>
    </row>
    <row r="31" spans="1:24" ht="15" customHeight="1">
      <c r="A31" s="147" t="s">
        <v>338</v>
      </c>
      <c r="B31" s="125">
        <v>28</v>
      </c>
      <c r="C31" s="125">
        <v>36</v>
      </c>
      <c r="D31" s="125">
        <v>25</v>
      </c>
      <c r="E31" s="125">
        <v>34</v>
      </c>
      <c r="F31" s="126">
        <v>2.6</v>
      </c>
      <c r="G31" s="126">
        <v>3.3</v>
      </c>
      <c r="H31" s="126">
        <v>2.2</v>
      </c>
      <c r="I31" s="126">
        <v>3</v>
      </c>
      <c r="J31" s="11"/>
      <c r="K31" s="494" t="s">
        <v>360</v>
      </c>
      <c r="L31" s="495"/>
      <c r="M31" s="10">
        <v>7</v>
      </c>
      <c r="N31" s="10">
        <v>2</v>
      </c>
      <c r="O31" s="10">
        <v>6</v>
      </c>
      <c r="P31" s="10">
        <v>2</v>
      </c>
      <c r="Q31" s="10">
        <v>6</v>
      </c>
      <c r="R31" s="10">
        <v>3</v>
      </c>
      <c r="S31" s="10">
        <v>9</v>
      </c>
      <c r="T31" s="10">
        <v>6</v>
      </c>
      <c r="U31" s="394" t="s">
        <v>167</v>
      </c>
      <c r="V31" s="10">
        <v>3</v>
      </c>
      <c r="W31" s="10">
        <v>4</v>
      </c>
      <c r="X31" s="10">
        <v>4</v>
      </c>
    </row>
    <row r="32" spans="1:24" ht="15" customHeight="1">
      <c r="A32" s="147" t="s">
        <v>225</v>
      </c>
      <c r="B32" s="125">
        <v>60</v>
      </c>
      <c r="C32" s="125">
        <v>35</v>
      </c>
      <c r="D32" s="125">
        <v>42</v>
      </c>
      <c r="E32" s="125">
        <v>44</v>
      </c>
      <c r="F32" s="126">
        <v>5.5</v>
      </c>
      <c r="G32" s="126">
        <v>3.2</v>
      </c>
      <c r="H32" s="126">
        <v>3.8</v>
      </c>
      <c r="I32" s="126">
        <v>3.9</v>
      </c>
      <c r="J32" s="11"/>
      <c r="K32" s="11"/>
      <c r="L32" s="147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" customHeight="1">
      <c r="A33" s="147" t="s">
        <v>335</v>
      </c>
      <c r="B33" s="125">
        <v>46</v>
      </c>
      <c r="C33" s="125">
        <v>34</v>
      </c>
      <c r="D33" s="125">
        <v>37</v>
      </c>
      <c r="E33" s="125">
        <v>44</v>
      </c>
      <c r="F33" s="126">
        <v>4.2</v>
      </c>
      <c r="G33" s="126">
        <v>3.1</v>
      </c>
      <c r="H33" s="126">
        <v>3.3</v>
      </c>
      <c r="I33" s="126">
        <v>3.9</v>
      </c>
      <c r="J33" s="11"/>
      <c r="K33" s="494" t="s">
        <v>338</v>
      </c>
      <c r="L33" s="495"/>
      <c r="M33" s="10">
        <v>1</v>
      </c>
      <c r="N33" s="10">
        <v>2</v>
      </c>
      <c r="O33" s="10">
        <v>4</v>
      </c>
      <c r="P33" s="10">
        <v>2</v>
      </c>
      <c r="Q33" s="10">
        <v>2</v>
      </c>
      <c r="R33" s="10">
        <v>3</v>
      </c>
      <c r="S33" s="10">
        <v>1</v>
      </c>
      <c r="T33" s="10">
        <v>4</v>
      </c>
      <c r="U33" s="10">
        <v>2</v>
      </c>
      <c r="V33" s="10">
        <v>4</v>
      </c>
      <c r="W33" s="10">
        <v>5</v>
      </c>
      <c r="X33" s="10">
        <v>4</v>
      </c>
    </row>
    <row r="34" spans="1:24" ht="15" customHeight="1">
      <c r="A34" s="935" t="s">
        <v>410</v>
      </c>
      <c r="B34" s="125">
        <v>18</v>
      </c>
      <c r="C34" s="125">
        <v>34</v>
      </c>
      <c r="D34" s="125">
        <v>42</v>
      </c>
      <c r="E34" s="125">
        <v>24</v>
      </c>
      <c r="F34" s="126">
        <v>1.6</v>
      </c>
      <c r="G34" s="126">
        <v>3.1</v>
      </c>
      <c r="H34" s="126">
        <v>3.8</v>
      </c>
      <c r="I34" s="126">
        <v>2.1</v>
      </c>
      <c r="J34" s="11"/>
      <c r="K34" s="494" t="s">
        <v>225</v>
      </c>
      <c r="L34" s="495"/>
      <c r="M34" s="10">
        <v>4</v>
      </c>
      <c r="N34" s="10">
        <v>2</v>
      </c>
      <c r="O34" s="10">
        <v>2</v>
      </c>
      <c r="P34" s="10">
        <v>6</v>
      </c>
      <c r="Q34" s="10">
        <v>7</v>
      </c>
      <c r="R34" s="10">
        <v>2</v>
      </c>
      <c r="S34" s="10">
        <v>6</v>
      </c>
      <c r="T34" s="10">
        <v>3</v>
      </c>
      <c r="U34" s="10">
        <v>4</v>
      </c>
      <c r="V34" s="10">
        <v>2</v>
      </c>
      <c r="W34" s="10">
        <v>3</v>
      </c>
      <c r="X34" s="10">
        <v>3</v>
      </c>
    </row>
    <row r="35" spans="1:24" ht="15" customHeight="1">
      <c r="A35" s="147" t="s">
        <v>337</v>
      </c>
      <c r="B35" s="125">
        <v>21</v>
      </c>
      <c r="C35" s="122">
        <v>28</v>
      </c>
      <c r="D35" s="122">
        <v>27</v>
      </c>
      <c r="E35" s="125">
        <v>29</v>
      </c>
      <c r="F35" s="126">
        <v>1.9</v>
      </c>
      <c r="G35" s="126">
        <v>2.5</v>
      </c>
      <c r="H35" s="126">
        <v>2.4</v>
      </c>
      <c r="I35" s="126">
        <v>2.5</v>
      </c>
      <c r="J35" s="11"/>
      <c r="K35" s="494" t="s">
        <v>335</v>
      </c>
      <c r="L35" s="495"/>
      <c r="M35" s="10">
        <v>5</v>
      </c>
      <c r="N35" s="10">
        <v>4</v>
      </c>
      <c r="O35" s="10">
        <v>2</v>
      </c>
      <c r="P35" s="10">
        <v>2</v>
      </c>
      <c r="Q35" s="10">
        <v>1</v>
      </c>
      <c r="R35" s="10">
        <v>3</v>
      </c>
      <c r="S35" s="10">
        <v>5</v>
      </c>
      <c r="T35" s="10">
        <v>2</v>
      </c>
      <c r="U35" s="10">
        <v>5</v>
      </c>
      <c r="V35" s="394" t="s">
        <v>167</v>
      </c>
      <c r="W35" s="10">
        <v>6</v>
      </c>
      <c r="X35" s="10">
        <v>9</v>
      </c>
    </row>
    <row r="36" spans="1:24" ht="15" customHeight="1">
      <c r="A36" s="147"/>
      <c r="B36" s="125"/>
      <c r="C36" s="125"/>
      <c r="D36" s="125"/>
      <c r="E36" s="125"/>
      <c r="F36" s="126"/>
      <c r="G36" s="126"/>
      <c r="H36" s="126"/>
      <c r="I36" s="126"/>
      <c r="J36" s="11"/>
      <c r="K36" s="504" t="s">
        <v>410</v>
      </c>
      <c r="L36" s="505"/>
      <c r="M36" s="10">
        <v>3</v>
      </c>
      <c r="N36" s="10">
        <v>2</v>
      </c>
      <c r="O36" s="10">
        <v>3</v>
      </c>
      <c r="P36" s="10">
        <v>5</v>
      </c>
      <c r="Q36" s="10">
        <v>4</v>
      </c>
      <c r="R36" s="394" t="s">
        <v>167</v>
      </c>
      <c r="S36" s="10">
        <v>3</v>
      </c>
      <c r="T36" s="10">
        <v>1</v>
      </c>
      <c r="U36" s="394" t="s">
        <v>167</v>
      </c>
      <c r="V36" s="394" t="s">
        <v>167</v>
      </c>
      <c r="W36" s="10">
        <v>2</v>
      </c>
      <c r="X36" s="10">
        <v>1</v>
      </c>
    </row>
    <row r="37" spans="1:24" ht="15" customHeight="1">
      <c r="A37" s="147" t="s">
        <v>226</v>
      </c>
      <c r="B37" s="125">
        <v>30</v>
      </c>
      <c r="C37" s="125">
        <v>26</v>
      </c>
      <c r="D37" s="125">
        <v>24</v>
      </c>
      <c r="E37" s="125">
        <v>12</v>
      </c>
      <c r="F37" s="126">
        <v>2.7</v>
      </c>
      <c r="G37" s="126">
        <v>2.3</v>
      </c>
      <c r="H37" s="126">
        <v>2.2</v>
      </c>
      <c r="I37" s="126">
        <v>1</v>
      </c>
      <c r="J37" s="11"/>
      <c r="K37" s="494" t="s">
        <v>337</v>
      </c>
      <c r="L37" s="495"/>
      <c r="M37" s="10">
        <v>3</v>
      </c>
      <c r="N37" s="10">
        <v>2</v>
      </c>
      <c r="O37" s="10">
        <v>4</v>
      </c>
      <c r="P37" s="10">
        <v>2</v>
      </c>
      <c r="Q37" s="10">
        <v>1</v>
      </c>
      <c r="R37" s="10">
        <v>2</v>
      </c>
      <c r="S37" s="394" t="s">
        <v>167</v>
      </c>
      <c r="T37" s="10">
        <v>4</v>
      </c>
      <c r="U37" s="10">
        <v>1</v>
      </c>
      <c r="V37" s="10">
        <v>4</v>
      </c>
      <c r="W37" s="10">
        <v>2</v>
      </c>
      <c r="X37" s="10">
        <v>4</v>
      </c>
    </row>
    <row r="38" spans="1:24" ht="15" customHeight="1">
      <c r="A38" s="147" t="s">
        <v>229</v>
      </c>
      <c r="B38" s="125">
        <v>25</v>
      </c>
      <c r="C38" s="125">
        <v>24</v>
      </c>
      <c r="D38" s="125">
        <v>26</v>
      </c>
      <c r="E38" s="125">
        <v>26</v>
      </c>
      <c r="F38" s="126">
        <v>2.3</v>
      </c>
      <c r="G38" s="126">
        <v>2.2</v>
      </c>
      <c r="H38" s="126">
        <v>2.3</v>
      </c>
      <c r="I38" s="126">
        <v>2.3</v>
      </c>
      <c r="J38" s="11"/>
      <c r="K38" s="11"/>
      <c r="L38" s="147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" customHeight="1">
      <c r="A39" s="147" t="s">
        <v>230</v>
      </c>
      <c r="B39" s="125">
        <v>15</v>
      </c>
      <c r="C39" s="125">
        <v>21</v>
      </c>
      <c r="D39" s="125">
        <v>9</v>
      </c>
      <c r="E39" s="125">
        <v>10</v>
      </c>
      <c r="F39" s="126">
        <v>1.4</v>
      </c>
      <c r="G39" s="126">
        <v>1.9</v>
      </c>
      <c r="H39" s="126">
        <v>0.8</v>
      </c>
      <c r="I39" s="126">
        <v>0.8</v>
      </c>
      <c r="J39" s="11"/>
      <c r="K39" s="494" t="s">
        <v>226</v>
      </c>
      <c r="L39" s="495"/>
      <c r="M39" s="10">
        <v>1</v>
      </c>
      <c r="N39" s="10">
        <v>1</v>
      </c>
      <c r="O39" s="10">
        <v>2</v>
      </c>
      <c r="P39" s="10">
        <v>1</v>
      </c>
      <c r="Q39" s="10">
        <v>2</v>
      </c>
      <c r="R39" s="10">
        <v>1</v>
      </c>
      <c r="S39" s="394" t="s">
        <v>167</v>
      </c>
      <c r="T39" s="10">
        <v>1</v>
      </c>
      <c r="U39" s="10">
        <v>1</v>
      </c>
      <c r="V39" s="10">
        <v>2</v>
      </c>
      <c r="W39" s="394" t="s">
        <v>167</v>
      </c>
      <c r="X39" s="394" t="s">
        <v>167</v>
      </c>
    </row>
    <row r="40" spans="1:24" ht="15" customHeight="1">
      <c r="A40" s="147" t="s">
        <v>228</v>
      </c>
      <c r="B40" s="125">
        <v>44</v>
      </c>
      <c r="C40" s="125">
        <v>19</v>
      </c>
      <c r="D40" s="125">
        <v>12</v>
      </c>
      <c r="E40" s="125">
        <v>23</v>
      </c>
      <c r="F40" s="126">
        <v>4</v>
      </c>
      <c r="G40" s="126">
        <v>1.7</v>
      </c>
      <c r="H40" s="126">
        <v>1.1</v>
      </c>
      <c r="I40" s="126">
        <v>2</v>
      </c>
      <c r="J40" s="11"/>
      <c r="K40" s="494" t="s">
        <v>229</v>
      </c>
      <c r="L40" s="495"/>
      <c r="M40" s="10">
        <v>3</v>
      </c>
      <c r="N40" s="10">
        <v>1</v>
      </c>
      <c r="O40" s="10">
        <v>4</v>
      </c>
      <c r="P40" s="394" t="s">
        <v>167</v>
      </c>
      <c r="Q40" s="10">
        <v>2</v>
      </c>
      <c r="R40" s="10">
        <v>3</v>
      </c>
      <c r="S40" s="10">
        <v>4</v>
      </c>
      <c r="T40" s="10">
        <v>4</v>
      </c>
      <c r="U40" s="10">
        <v>1</v>
      </c>
      <c r="V40" s="394" t="s">
        <v>167</v>
      </c>
      <c r="W40" s="10">
        <v>1</v>
      </c>
      <c r="X40" s="10">
        <v>3</v>
      </c>
    </row>
    <row r="41" spans="1:24" ht="15" customHeight="1">
      <c r="A41" s="33" t="s">
        <v>472</v>
      </c>
      <c r="B41" s="125">
        <v>15</v>
      </c>
      <c r="C41" s="125">
        <v>17</v>
      </c>
      <c r="D41" s="125">
        <v>27</v>
      </c>
      <c r="E41" s="125">
        <v>16</v>
      </c>
      <c r="F41" s="126">
        <v>1.4</v>
      </c>
      <c r="G41" s="126">
        <v>1.5</v>
      </c>
      <c r="H41" s="126">
        <v>2.4</v>
      </c>
      <c r="I41" s="126">
        <v>1.4</v>
      </c>
      <c r="J41" s="11"/>
      <c r="K41" s="494" t="s">
        <v>230</v>
      </c>
      <c r="L41" s="495"/>
      <c r="M41" s="394" t="s">
        <v>167</v>
      </c>
      <c r="N41" s="10">
        <v>1</v>
      </c>
      <c r="O41" s="394" t="s">
        <v>167</v>
      </c>
      <c r="P41" s="394" t="s">
        <v>167</v>
      </c>
      <c r="Q41" s="10">
        <v>2</v>
      </c>
      <c r="R41" s="10">
        <v>1</v>
      </c>
      <c r="S41" s="394" t="s">
        <v>167</v>
      </c>
      <c r="T41" s="10">
        <v>2</v>
      </c>
      <c r="U41" s="10">
        <v>3</v>
      </c>
      <c r="V41" s="394" t="s">
        <v>167</v>
      </c>
      <c r="W41" s="10">
        <v>1</v>
      </c>
      <c r="X41" s="394" t="s">
        <v>167</v>
      </c>
    </row>
    <row r="42" spans="1:24" ht="15" customHeight="1">
      <c r="A42" s="147"/>
      <c r="B42" s="125"/>
      <c r="C42" s="125"/>
      <c r="D42" s="125"/>
      <c r="E42" s="125"/>
      <c r="F42" s="125"/>
      <c r="G42" s="125"/>
      <c r="H42" s="125"/>
      <c r="I42" s="125"/>
      <c r="J42" s="11"/>
      <c r="K42" s="494" t="s">
        <v>228</v>
      </c>
      <c r="L42" s="495"/>
      <c r="M42" s="10">
        <v>1</v>
      </c>
      <c r="N42" s="10">
        <v>3</v>
      </c>
      <c r="O42" s="10">
        <v>3</v>
      </c>
      <c r="P42" s="10">
        <v>2</v>
      </c>
      <c r="Q42" s="10">
        <v>1</v>
      </c>
      <c r="R42" s="10">
        <v>2</v>
      </c>
      <c r="S42" s="10">
        <v>3</v>
      </c>
      <c r="T42" s="10">
        <v>2</v>
      </c>
      <c r="U42" s="10">
        <v>3</v>
      </c>
      <c r="V42" s="10">
        <v>1</v>
      </c>
      <c r="W42" s="10">
        <v>1</v>
      </c>
      <c r="X42" s="10">
        <v>1</v>
      </c>
    </row>
    <row r="43" spans="1:24" ht="15" customHeight="1">
      <c r="A43" s="147" t="s">
        <v>340</v>
      </c>
      <c r="B43" s="125">
        <v>13</v>
      </c>
      <c r="C43" s="125">
        <v>16</v>
      </c>
      <c r="D43" s="125">
        <v>11</v>
      </c>
      <c r="E43" s="125">
        <v>3</v>
      </c>
      <c r="F43" s="126">
        <v>1.2</v>
      </c>
      <c r="G43" s="126">
        <v>1.4</v>
      </c>
      <c r="H43" s="126">
        <v>1</v>
      </c>
      <c r="I43" s="126">
        <v>0.2</v>
      </c>
      <c r="J43" s="11"/>
      <c r="K43" s="496" t="s">
        <v>472</v>
      </c>
      <c r="L43" s="497"/>
      <c r="M43" s="10">
        <v>1</v>
      </c>
      <c r="N43" s="10">
        <v>1</v>
      </c>
      <c r="O43" s="10">
        <v>1</v>
      </c>
      <c r="P43" s="394" t="s">
        <v>167</v>
      </c>
      <c r="Q43" s="10">
        <v>2</v>
      </c>
      <c r="R43" s="10">
        <v>3</v>
      </c>
      <c r="S43" s="10">
        <v>1</v>
      </c>
      <c r="T43" s="10">
        <v>4</v>
      </c>
      <c r="U43" s="394" t="s">
        <v>167</v>
      </c>
      <c r="V43" s="10">
        <v>2</v>
      </c>
      <c r="W43" s="10">
        <v>1</v>
      </c>
      <c r="X43" s="394" t="s">
        <v>167</v>
      </c>
    </row>
    <row r="44" spans="1:24" ht="15" customHeight="1">
      <c r="A44" s="147" t="s">
        <v>231</v>
      </c>
      <c r="B44" s="125">
        <v>12</v>
      </c>
      <c r="C44" s="125">
        <v>10</v>
      </c>
      <c r="D44" s="125">
        <v>12</v>
      </c>
      <c r="E44" s="125">
        <v>16</v>
      </c>
      <c r="F44" s="126">
        <v>1.1</v>
      </c>
      <c r="G44" s="126">
        <v>0.9</v>
      </c>
      <c r="H44" s="126">
        <v>1.1</v>
      </c>
      <c r="I44" s="126">
        <v>1.4</v>
      </c>
      <c r="J44" s="11"/>
      <c r="K44" s="11"/>
      <c r="L44" s="147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" customHeight="1">
      <c r="A45" s="147" t="s">
        <v>143</v>
      </c>
      <c r="B45" s="125">
        <v>2</v>
      </c>
      <c r="C45" s="125">
        <v>8</v>
      </c>
      <c r="D45" s="125">
        <v>6</v>
      </c>
      <c r="E45" s="125">
        <v>12</v>
      </c>
      <c r="F45" s="126">
        <v>0.2</v>
      </c>
      <c r="G45" s="126">
        <v>0.7</v>
      </c>
      <c r="H45" s="126">
        <v>0.5</v>
      </c>
      <c r="I45" s="126">
        <v>1</v>
      </c>
      <c r="J45" s="11"/>
      <c r="K45" s="502" t="s">
        <v>340</v>
      </c>
      <c r="L45" s="503"/>
      <c r="M45" s="10">
        <v>1</v>
      </c>
      <c r="N45" s="394" t="s">
        <v>167</v>
      </c>
      <c r="O45" s="394" t="s">
        <v>167</v>
      </c>
      <c r="P45" s="394" t="s">
        <v>167</v>
      </c>
      <c r="Q45" s="394" t="s">
        <v>167</v>
      </c>
      <c r="R45" s="10">
        <v>1</v>
      </c>
      <c r="S45" s="394" t="s">
        <v>167</v>
      </c>
      <c r="T45" s="394" t="s">
        <v>167</v>
      </c>
      <c r="U45" s="394" t="s">
        <v>167</v>
      </c>
      <c r="V45" s="394" t="s">
        <v>167</v>
      </c>
      <c r="W45" s="10">
        <v>1</v>
      </c>
      <c r="X45" s="394" t="s">
        <v>167</v>
      </c>
    </row>
    <row r="46" spans="1:24" ht="15" customHeight="1">
      <c r="A46" s="147" t="s">
        <v>341</v>
      </c>
      <c r="B46" s="125">
        <v>8</v>
      </c>
      <c r="C46" s="125">
        <v>7</v>
      </c>
      <c r="D46" s="125">
        <v>5</v>
      </c>
      <c r="E46" s="125">
        <v>7</v>
      </c>
      <c r="F46" s="126">
        <v>0.7</v>
      </c>
      <c r="G46" s="126">
        <v>0.6</v>
      </c>
      <c r="H46" s="126">
        <v>0.4</v>
      </c>
      <c r="I46" s="126">
        <v>0.6</v>
      </c>
      <c r="J46" s="11"/>
      <c r="K46" s="494" t="s">
        <v>231</v>
      </c>
      <c r="L46" s="495"/>
      <c r="M46" s="10">
        <v>1</v>
      </c>
      <c r="N46" s="10">
        <v>3</v>
      </c>
      <c r="O46" s="10">
        <v>3</v>
      </c>
      <c r="P46" s="10">
        <v>1</v>
      </c>
      <c r="Q46" s="394" t="s">
        <v>167</v>
      </c>
      <c r="R46" s="10">
        <v>4</v>
      </c>
      <c r="S46" s="394" t="s">
        <v>167</v>
      </c>
      <c r="T46" s="394" t="s">
        <v>167</v>
      </c>
      <c r="U46" s="394" t="s">
        <v>167</v>
      </c>
      <c r="V46" s="10">
        <v>3</v>
      </c>
      <c r="W46" s="10">
        <v>1</v>
      </c>
      <c r="X46" s="394" t="s">
        <v>167</v>
      </c>
    </row>
    <row r="47" spans="1:24" ht="15" customHeight="1">
      <c r="A47" s="147" t="s">
        <v>344</v>
      </c>
      <c r="B47" s="125">
        <v>6</v>
      </c>
      <c r="C47" s="125">
        <v>7</v>
      </c>
      <c r="D47" s="125">
        <v>1</v>
      </c>
      <c r="E47" s="125">
        <v>2</v>
      </c>
      <c r="F47" s="126">
        <v>0.5</v>
      </c>
      <c r="G47" s="126">
        <v>0.6</v>
      </c>
      <c r="H47" s="126">
        <v>0.1</v>
      </c>
      <c r="I47" s="126">
        <v>0.2</v>
      </c>
      <c r="J47" s="11"/>
      <c r="K47" s="494" t="s">
        <v>143</v>
      </c>
      <c r="L47" s="495"/>
      <c r="M47" s="394" t="s">
        <v>167</v>
      </c>
      <c r="N47" s="10">
        <v>1</v>
      </c>
      <c r="O47" s="10">
        <v>2</v>
      </c>
      <c r="P47" s="394" t="s">
        <v>167</v>
      </c>
      <c r="Q47" s="10">
        <v>4</v>
      </c>
      <c r="R47" s="394" t="s">
        <v>167</v>
      </c>
      <c r="S47" s="10">
        <v>2</v>
      </c>
      <c r="T47" s="10">
        <v>3</v>
      </c>
      <c r="U47" s="394" t="s">
        <v>167</v>
      </c>
      <c r="V47" s="394" t="s">
        <v>167</v>
      </c>
      <c r="W47" s="394" t="s">
        <v>167</v>
      </c>
      <c r="X47" s="394" t="s">
        <v>167</v>
      </c>
    </row>
    <row r="48" spans="1:24" ht="15" customHeight="1">
      <c r="A48" s="147"/>
      <c r="B48" s="125"/>
      <c r="C48" s="122"/>
      <c r="D48" s="122"/>
      <c r="E48" s="125"/>
      <c r="F48" s="126"/>
      <c r="G48" s="126"/>
      <c r="H48" s="126"/>
      <c r="I48" s="126"/>
      <c r="J48" s="11"/>
      <c r="K48" s="494" t="s">
        <v>341</v>
      </c>
      <c r="L48" s="495"/>
      <c r="M48" s="394" t="s">
        <v>167</v>
      </c>
      <c r="N48" s="394" t="s">
        <v>167</v>
      </c>
      <c r="O48" s="394" t="s">
        <v>167</v>
      </c>
      <c r="P48" s="10">
        <v>1</v>
      </c>
      <c r="Q48" s="10">
        <v>2</v>
      </c>
      <c r="R48" s="394" t="s">
        <v>167</v>
      </c>
      <c r="S48" s="394" t="s">
        <v>167</v>
      </c>
      <c r="T48" s="10">
        <v>1</v>
      </c>
      <c r="U48" s="10">
        <v>1</v>
      </c>
      <c r="V48" s="10">
        <v>1</v>
      </c>
      <c r="W48" s="394" t="s">
        <v>167</v>
      </c>
      <c r="X48" s="10">
        <v>1</v>
      </c>
    </row>
    <row r="49" spans="1:24" ht="15" customHeight="1">
      <c r="A49" s="147" t="s">
        <v>289</v>
      </c>
      <c r="B49" s="125">
        <v>1</v>
      </c>
      <c r="C49" s="122">
        <v>3</v>
      </c>
      <c r="D49" s="380" t="s">
        <v>167</v>
      </c>
      <c r="E49" s="125">
        <v>1</v>
      </c>
      <c r="F49" s="126">
        <v>0.1</v>
      </c>
      <c r="G49" s="126">
        <v>0.3</v>
      </c>
      <c r="H49" s="391" t="s">
        <v>167</v>
      </c>
      <c r="I49" s="126">
        <v>0.1</v>
      </c>
      <c r="J49" s="11"/>
      <c r="K49" s="494" t="s">
        <v>344</v>
      </c>
      <c r="L49" s="495"/>
      <c r="M49" s="394" t="s">
        <v>167</v>
      </c>
      <c r="N49" s="394" t="s">
        <v>167</v>
      </c>
      <c r="O49" s="10">
        <v>1</v>
      </c>
      <c r="P49" s="394" t="s">
        <v>167</v>
      </c>
      <c r="Q49" s="394" t="s">
        <v>167</v>
      </c>
      <c r="R49" s="394" t="s">
        <v>167</v>
      </c>
      <c r="S49" s="394" t="s">
        <v>167</v>
      </c>
      <c r="T49" s="394" t="s">
        <v>167</v>
      </c>
      <c r="U49" s="394" t="s">
        <v>167</v>
      </c>
      <c r="V49" s="394" t="s">
        <v>167</v>
      </c>
      <c r="W49" s="10">
        <v>1</v>
      </c>
      <c r="X49" s="394" t="s">
        <v>167</v>
      </c>
    </row>
    <row r="50" spans="1:24" ht="15" customHeight="1">
      <c r="A50" s="33" t="s">
        <v>342</v>
      </c>
      <c r="B50" s="125">
        <v>9</v>
      </c>
      <c r="C50" s="125">
        <v>2</v>
      </c>
      <c r="D50" s="125">
        <v>11</v>
      </c>
      <c r="E50" s="125">
        <v>1</v>
      </c>
      <c r="F50" s="126">
        <v>0.8</v>
      </c>
      <c r="G50" s="126">
        <v>0.2</v>
      </c>
      <c r="H50" s="126">
        <v>1</v>
      </c>
      <c r="I50" s="126">
        <v>0.1</v>
      </c>
      <c r="J50" s="11"/>
      <c r="K50" s="11"/>
      <c r="L50" s="147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" customHeight="1">
      <c r="A51" s="147" t="s">
        <v>343</v>
      </c>
      <c r="B51" s="125">
        <v>5</v>
      </c>
      <c r="C51" s="125">
        <v>2</v>
      </c>
      <c r="D51" s="389" t="s">
        <v>167</v>
      </c>
      <c r="E51" s="125">
        <v>5</v>
      </c>
      <c r="F51" s="126">
        <v>0.5</v>
      </c>
      <c r="G51" s="126">
        <v>0.2</v>
      </c>
      <c r="H51" s="391" t="s">
        <v>167</v>
      </c>
      <c r="I51" s="126">
        <v>0.4</v>
      </c>
      <c r="J51" s="11"/>
      <c r="K51" s="494" t="s">
        <v>289</v>
      </c>
      <c r="L51" s="495"/>
      <c r="M51" s="394" t="s">
        <v>167</v>
      </c>
      <c r="N51" s="394" t="s">
        <v>167</v>
      </c>
      <c r="O51" s="394" t="s">
        <v>167</v>
      </c>
      <c r="P51" s="394" t="s">
        <v>167</v>
      </c>
      <c r="Q51" s="394" t="s">
        <v>167</v>
      </c>
      <c r="R51" s="394" t="s">
        <v>167</v>
      </c>
      <c r="S51" s="394" t="s">
        <v>167</v>
      </c>
      <c r="T51" s="394" t="s">
        <v>167</v>
      </c>
      <c r="U51" s="394" t="s">
        <v>167</v>
      </c>
      <c r="V51" s="394" t="s">
        <v>167</v>
      </c>
      <c r="W51" s="10">
        <v>1</v>
      </c>
      <c r="X51" s="394" t="s">
        <v>167</v>
      </c>
    </row>
    <row r="52" spans="1:24" ht="15" customHeight="1">
      <c r="A52" s="33" t="s">
        <v>345</v>
      </c>
      <c r="B52" s="125">
        <v>3</v>
      </c>
      <c r="C52" s="125">
        <v>2</v>
      </c>
      <c r="D52" s="125">
        <v>2</v>
      </c>
      <c r="E52" s="125">
        <v>3</v>
      </c>
      <c r="F52" s="126">
        <v>0.3</v>
      </c>
      <c r="G52" s="126">
        <v>0.2</v>
      </c>
      <c r="H52" s="126">
        <v>0.2</v>
      </c>
      <c r="I52" s="126">
        <v>0.2</v>
      </c>
      <c r="J52" s="11"/>
      <c r="K52" s="496" t="s">
        <v>342</v>
      </c>
      <c r="L52" s="497"/>
      <c r="M52" s="394" t="s">
        <v>167</v>
      </c>
      <c r="N52" s="394" t="s">
        <v>167</v>
      </c>
      <c r="O52" s="10">
        <v>1</v>
      </c>
      <c r="P52" s="394" t="s">
        <v>167</v>
      </c>
      <c r="Q52" s="394" t="s">
        <v>167</v>
      </c>
      <c r="R52" s="394" t="s">
        <v>167</v>
      </c>
      <c r="S52" s="394" t="s">
        <v>167</v>
      </c>
      <c r="T52" s="394" t="s">
        <v>167</v>
      </c>
      <c r="U52" s="394" t="s">
        <v>167</v>
      </c>
      <c r="V52" s="394" t="s">
        <v>167</v>
      </c>
      <c r="W52" s="394" t="s">
        <v>167</v>
      </c>
      <c r="X52" s="394" t="s">
        <v>167</v>
      </c>
    </row>
    <row r="53" spans="1:24" ht="15" customHeight="1">
      <c r="A53" s="147" t="s">
        <v>347</v>
      </c>
      <c r="B53" s="389" t="s">
        <v>167</v>
      </c>
      <c r="C53" s="125">
        <v>2</v>
      </c>
      <c r="D53" s="389" t="s">
        <v>167</v>
      </c>
      <c r="E53" s="389" t="s">
        <v>167</v>
      </c>
      <c r="F53" s="391" t="s">
        <v>167</v>
      </c>
      <c r="G53" s="126">
        <v>0.2</v>
      </c>
      <c r="H53" s="391" t="s">
        <v>167</v>
      </c>
      <c r="I53" s="391" t="s">
        <v>167</v>
      </c>
      <c r="J53" s="11"/>
      <c r="K53" s="494" t="s">
        <v>343</v>
      </c>
      <c r="L53" s="495"/>
      <c r="M53" s="394" t="s">
        <v>167</v>
      </c>
      <c r="N53" s="394" t="s">
        <v>167</v>
      </c>
      <c r="O53" s="10">
        <v>1</v>
      </c>
      <c r="P53" s="10">
        <v>2</v>
      </c>
      <c r="Q53" s="394" t="s">
        <v>167</v>
      </c>
      <c r="R53" s="394" t="s">
        <v>167</v>
      </c>
      <c r="S53" s="10">
        <v>1</v>
      </c>
      <c r="T53" s="394" t="s">
        <v>167</v>
      </c>
      <c r="U53" s="10">
        <v>1</v>
      </c>
      <c r="V53" s="394" t="s">
        <v>167</v>
      </c>
      <c r="W53" s="394" t="s">
        <v>167</v>
      </c>
      <c r="X53" s="394" t="s">
        <v>167</v>
      </c>
    </row>
    <row r="54" spans="1:24" ht="15" customHeight="1">
      <c r="A54" s="147"/>
      <c r="B54" s="125"/>
      <c r="C54" s="125"/>
      <c r="D54" s="125"/>
      <c r="E54" s="125"/>
      <c r="F54" s="125"/>
      <c r="G54" s="125"/>
      <c r="H54" s="125"/>
      <c r="I54" s="125"/>
      <c r="J54" s="11"/>
      <c r="K54" s="500" t="s">
        <v>345</v>
      </c>
      <c r="L54" s="501"/>
      <c r="M54" s="394" t="s">
        <v>167</v>
      </c>
      <c r="N54" s="394" t="s">
        <v>167</v>
      </c>
      <c r="O54" s="10">
        <v>1</v>
      </c>
      <c r="P54" s="394" t="s">
        <v>167</v>
      </c>
      <c r="Q54" s="394" t="s">
        <v>167</v>
      </c>
      <c r="R54" s="394" t="s">
        <v>167</v>
      </c>
      <c r="S54" s="394" t="s">
        <v>167</v>
      </c>
      <c r="T54" s="394" t="s">
        <v>167</v>
      </c>
      <c r="U54" s="394" t="s">
        <v>167</v>
      </c>
      <c r="V54" s="10">
        <v>1</v>
      </c>
      <c r="W54" s="10">
        <v>1</v>
      </c>
      <c r="X54" s="394" t="s">
        <v>167</v>
      </c>
    </row>
    <row r="55" spans="1:24" ht="15" customHeight="1">
      <c r="A55" s="147" t="s">
        <v>449</v>
      </c>
      <c r="B55" s="125">
        <v>4</v>
      </c>
      <c r="C55" s="125">
        <v>1</v>
      </c>
      <c r="D55" s="389" t="s">
        <v>167</v>
      </c>
      <c r="E55" s="125">
        <v>1</v>
      </c>
      <c r="F55" s="126">
        <v>0.4</v>
      </c>
      <c r="G55" s="126">
        <v>0.1</v>
      </c>
      <c r="H55" s="391" t="s">
        <v>167</v>
      </c>
      <c r="I55" s="126">
        <v>0.1</v>
      </c>
      <c r="J55" s="11"/>
      <c r="K55" s="494" t="s">
        <v>347</v>
      </c>
      <c r="L55" s="495"/>
      <c r="M55" s="394" t="s">
        <v>167</v>
      </c>
      <c r="N55" s="394" t="s">
        <v>167</v>
      </c>
      <c r="O55" s="394" t="s">
        <v>167</v>
      </c>
      <c r="P55" s="394" t="s">
        <v>167</v>
      </c>
      <c r="Q55" s="394" t="s">
        <v>167</v>
      </c>
      <c r="R55" s="394" t="s">
        <v>167</v>
      </c>
      <c r="S55" s="394" t="s">
        <v>167</v>
      </c>
      <c r="T55" s="394" t="s">
        <v>167</v>
      </c>
      <c r="U55" s="394" t="s">
        <v>167</v>
      </c>
      <c r="V55" s="394" t="s">
        <v>167</v>
      </c>
      <c r="W55" s="394" t="s">
        <v>167</v>
      </c>
      <c r="X55" s="394" t="s">
        <v>167</v>
      </c>
    </row>
    <row r="56" spans="1:24" ht="15" customHeight="1">
      <c r="A56" s="934" t="s">
        <v>346</v>
      </c>
      <c r="B56" s="389" t="s">
        <v>167</v>
      </c>
      <c r="C56" s="125">
        <v>1</v>
      </c>
      <c r="D56" s="389" t="s">
        <v>167</v>
      </c>
      <c r="E56" s="389" t="s">
        <v>167</v>
      </c>
      <c r="F56" s="391" t="s">
        <v>167</v>
      </c>
      <c r="G56" s="126">
        <v>0.1</v>
      </c>
      <c r="H56" s="391" t="s">
        <v>167</v>
      </c>
      <c r="I56" s="391" t="s">
        <v>167</v>
      </c>
      <c r="J56" s="11"/>
      <c r="K56" s="11"/>
      <c r="L56" s="14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" customHeight="1">
      <c r="A57" s="147" t="s">
        <v>361</v>
      </c>
      <c r="B57" s="389" t="s">
        <v>167</v>
      </c>
      <c r="C57" s="125">
        <v>1</v>
      </c>
      <c r="D57" s="389" t="s">
        <v>167</v>
      </c>
      <c r="E57" s="389" t="s">
        <v>167</v>
      </c>
      <c r="F57" s="391" t="s">
        <v>167</v>
      </c>
      <c r="G57" s="126">
        <v>0.1</v>
      </c>
      <c r="H57" s="391" t="s">
        <v>167</v>
      </c>
      <c r="I57" s="391" t="s">
        <v>167</v>
      </c>
      <c r="J57" s="11"/>
      <c r="K57" s="494" t="s">
        <v>449</v>
      </c>
      <c r="L57" s="495"/>
      <c r="M57" s="10">
        <v>1</v>
      </c>
      <c r="N57" s="394" t="s">
        <v>167</v>
      </c>
      <c r="O57" s="394" t="s">
        <v>167</v>
      </c>
      <c r="P57" s="394" t="s">
        <v>167</v>
      </c>
      <c r="Q57" s="394" t="s">
        <v>167</v>
      </c>
      <c r="R57" s="394" t="s">
        <v>167</v>
      </c>
      <c r="S57" s="394" t="s">
        <v>167</v>
      </c>
      <c r="T57" s="394" t="s">
        <v>167</v>
      </c>
      <c r="U57" s="394" t="s">
        <v>167</v>
      </c>
      <c r="V57" s="394" t="s">
        <v>167</v>
      </c>
      <c r="W57" s="394" t="s">
        <v>167</v>
      </c>
      <c r="X57" s="394" t="s">
        <v>167</v>
      </c>
    </row>
    <row r="58" spans="1:24" ht="15" customHeight="1">
      <c r="A58" s="147" t="s">
        <v>362</v>
      </c>
      <c r="B58" s="125">
        <v>2</v>
      </c>
      <c r="C58" s="379" t="s">
        <v>167</v>
      </c>
      <c r="D58" s="125">
        <v>1</v>
      </c>
      <c r="E58" s="389" t="s">
        <v>167</v>
      </c>
      <c r="F58" s="130">
        <v>0.2</v>
      </c>
      <c r="G58" s="391" t="s">
        <v>167</v>
      </c>
      <c r="H58" s="126">
        <v>0.1</v>
      </c>
      <c r="I58" s="391" t="s">
        <v>167</v>
      </c>
      <c r="J58" s="11"/>
      <c r="K58" s="498" t="s">
        <v>346</v>
      </c>
      <c r="L58" s="499"/>
      <c r="M58" s="394" t="s">
        <v>167</v>
      </c>
      <c r="N58" s="394" t="s">
        <v>167</v>
      </c>
      <c r="O58" s="394" t="s">
        <v>167</v>
      </c>
      <c r="P58" s="394" t="s">
        <v>167</v>
      </c>
      <c r="Q58" s="394" t="s">
        <v>167</v>
      </c>
      <c r="R58" s="394" t="s">
        <v>167</v>
      </c>
      <c r="S58" s="394" t="s">
        <v>167</v>
      </c>
      <c r="T58" s="394" t="s">
        <v>167</v>
      </c>
      <c r="U58" s="394" t="s">
        <v>167</v>
      </c>
      <c r="V58" s="394" t="s">
        <v>167</v>
      </c>
      <c r="W58" s="394" t="s">
        <v>167</v>
      </c>
      <c r="X58" s="394" t="s">
        <v>167</v>
      </c>
    </row>
    <row r="59" spans="1:24" ht="15" customHeight="1">
      <c r="A59" s="147" t="s">
        <v>234</v>
      </c>
      <c r="B59" s="127">
        <v>1</v>
      </c>
      <c r="C59" s="378" t="s">
        <v>167</v>
      </c>
      <c r="D59" s="389" t="s">
        <v>167</v>
      </c>
      <c r="E59" s="390" t="s">
        <v>167</v>
      </c>
      <c r="F59" s="129">
        <v>0.1</v>
      </c>
      <c r="G59" s="391" t="s">
        <v>167</v>
      </c>
      <c r="H59" s="391" t="s">
        <v>167</v>
      </c>
      <c r="I59" s="391" t="s">
        <v>167</v>
      </c>
      <c r="J59" s="11"/>
      <c r="K59" s="494" t="s">
        <v>361</v>
      </c>
      <c r="L59" s="495"/>
      <c r="M59" s="394" t="s">
        <v>167</v>
      </c>
      <c r="N59" s="394" t="s">
        <v>167</v>
      </c>
      <c r="O59" s="394" t="s">
        <v>167</v>
      </c>
      <c r="P59" s="394" t="s">
        <v>167</v>
      </c>
      <c r="Q59" s="394" t="s">
        <v>167</v>
      </c>
      <c r="R59" s="394" t="s">
        <v>167</v>
      </c>
      <c r="S59" s="394" t="s">
        <v>167</v>
      </c>
      <c r="T59" s="394" t="s">
        <v>167</v>
      </c>
      <c r="U59" s="394" t="s">
        <v>167</v>
      </c>
      <c r="V59" s="394" t="s">
        <v>167</v>
      </c>
      <c r="W59" s="394" t="s">
        <v>167</v>
      </c>
      <c r="X59" s="394" t="s">
        <v>167</v>
      </c>
    </row>
    <row r="60" spans="1:24" ht="15" customHeight="1">
      <c r="A60" s="147"/>
      <c r="B60" s="125"/>
      <c r="C60" s="125"/>
      <c r="D60" s="125"/>
      <c r="E60" s="125"/>
      <c r="F60" s="125"/>
      <c r="G60" s="125"/>
      <c r="H60" s="125"/>
      <c r="I60" s="125"/>
      <c r="J60" s="11"/>
      <c r="K60" s="494" t="s">
        <v>362</v>
      </c>
      <c r="L60" s="495"/>
      <c r="M60" s="394" t="s">
        <v>167</v>
      </c>
      <c r="N60" s="394" t="s">
        <v>167</v>
      </c>
      <c r="O60" s="394" t="s">
        <v>167</v>
      </c>
      <c r="P60" s="394" t="s">
        <v>167</v>
      </c>
      <c r="Q60" s="394" t="s">
        <v>167</v>
      </c>
      <c r="R60" s="394" t="s">
        <v>167</v>
      </c>
      <c r="S60" s="394" t="s">
        <v>167</v>
      </c>
      <c r="T60" s="394" t="s">
        <v>167</v>
      </c>
      <c r="U60" s="394" t="s">
        <v>167</v>
      </c>
      <c r="V60" s="394" t="s">
        <v>167</v>
      </c>
      <c r="W60" s="394" t="s">
        <v>167</v>
      </c>
      <c r="X60" s="394" t="s">
        <v>167</v>
      </c>
    </row>
    <row r="61" spans="1:24" ht="15" customHeight="1">
      <c r="A61" s="147" t="s">
        <v>348</v>
      </c>
      <c r="B61" s="389" t="s">
        <v>167</v>
      </c>
      <c r="C61" s="380" t="s">
        <v>167</v>
      </c>
      <c r="D61" s="380" t="s">
        <v>167</v>
      </c>
      <c r="E61" s="389" t="s">
        <v>167</v>
      </c>
      <c r="F61" s="392" t="s">
        <v>167</v>
      </c>
      <c r="G61" s="393" t="s">
        <v>167</v>
      </c>
      <c r="H61" s="393" t="s">
        <v>167</v>
      </c>
      <c r="I61" s="392" t="s">
        <v>167</v>
      </c>
      <c r="J61" s="11"/>
      <c r="K61" s="494" t="s">
        <v>234</v>
      </c>
      <c r="L61" s="495"/>
      <c r="M61" s="394" t="s">
        <v>167</v>
      </c>
      <c r="N61" s="394" t="s">
        <v>167</v>
      </c>
      <c r="O61" s="394" t="s">
        <v>167</v>
      </c>
      <c r="P61" s="394" t="s">
        <v>167</v>
      </c>
      <c r="Q61" s="394" t="s">
        <v>167</v>
      </c>
      <c r="R61" s="394" t="s">
        <v>167</v>
      </c>
      <c r="S61" s="394" t="s">
        <v>167</v>
      </c>
      <c r="T61" s="394" t="s">
        <v>167</v>
      </c>
      <c r="U61" s="394" t="s">
        <v>167</v>
      </c>
      <c r="V61" s="394" t="s">
        <v>167</v>
      </c>
      <c r="W61" s="394" t="s">
        <v>167</v>
      </c>
      <c r="X61" s="394" t="s">
        <v>167</v>
      </c>
    </row>
    <row r="62" spans="1:24" ht="15" customHeight="1">
      <c r="A62" s="147" t="s">
        <v>363</v>
      </c>
      <c r="B62" s="389" t="s">
        <v>167</v>
      </c>
      <c r="C62" s="379" t="s">
        <v>167</v>
      </c>
      <c r="D62" s="389" t="s">
        <v>167</v>
      </c>
      <c r="E62" s="389" t="s">
        <v>167</v>
      </c>
      <c r="F62" s="392" t="s">
        <v>167</v>
      </c>
      <c r="G62" s="391" t="s">
        <v>167</v>
      </c>
      <c r="H62" s="391" t="s">
        <v>167</v>
      </c>
      <c r="I62" s="391" t="s">
        <v>167</v>
      </c>
      <c r="J62" s="11"/>
      <c r="K62" s="18"/>
      <c r="L62" s="147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5" customHeight="1">
      <c r="A63" s="147" t="s">
        <v>364</v>
      </c>
      <c r="B63" s="389" t="s">
        <v>167</v>
      </c>
      <c r="C63" s="379" t="s">
        <v>167</v>
      </c>
      <c r="D63" s="389" t="s">
        <v>167</v>
      </c>
      <c r="E63" s="389" t="s">
        <v>167</v>
      </c>
      <c r="F63" s="392" t="s">
        <v>167</v>
      </c>
      <c r="G63" s="391" t="s">
        <v>167</v>
      </c>
      <c r="H63" s="391" t="s">
        <v>167</v>
      </c>
      <c r="I63" s="391" t="s">
        <v>167</v>
      </c>
      <c r="J63" s="11"/>
      <c r="K63" s="494" t="s">
        <v>348</v>
      </c>
      <c r="L63" s="495"/>
      <c r="M63" s="394" t="s">
        <v>167</v>
      </c>
      <c r="N63" s="394" t="s">
        <v>167</v>
      </c>
      <c r="O63" s="394" t="s">
        <v>167</v>
      </c>
      <c r="P63" s="394" t="s">
        <v>167</v>
      </c>
      <c r="Q63" s="394" t="s">
        <v>167</v>
      </c>
      <c r="R63" s="394" t="s">
        <v>167</v>
      </c>
      <c r="S63" s="394" t="s">
        <v>167</v>
      </c>
      <c r="T63" s="394" t="s">
        <v>167</v>
      </c>
      <c r="U63" s="394" t="s">
        <v>167</v>
      </c>
      <c r="V63" s="394" t="s">
        <v>167</v>
      </c>
      <c r="W63" s="394" t="s">
        <v>167</v>
      </c>
      <c r="X63" s="394" t="s">
        <v>167</v>
      </c>
    </row>
    <row r="64" spans="1:24" ht="15" customHeight="1">
      <c r="A64" s="147" t="s">
        <v>46</v>
      </c>
      <c r="B64" s="389" t="s">
        <v>167</v>
      </c>
      <c r="C64" s="379" t="s">
        <v>167</v>
      </c>
      <c r="D64" s="389" t="s">
        <v>167</v>
      </c>
      <c r="E64" s="389" t="s">
        <v>167</v>
      </c>
      <c r="F64" s="392" t="s">
        <v>167</v>
      </c>
      <c r="G64" s="391" t="s">
        <v>167</v>
      </c>
      <c r="H64" s="391" t="s">
        <v>167</v>
      </c>
      <c r="I64" s="391" t="s">
        <v>167</v>
      </c>
      <c r="J64" s="11"/>
      <c r="K64" s="494" t="s">
        <v>363</v>
      </c>
      <c r="L64" s="495"/>
      <c r="M64" s="394" t="s">
        <v>167</v>
      </c>
      <c r="N64" s="394" t="s">
        <v>167</v>
      </c>
      <c r="O64" s="394" t="s">
        <v>167</v>
      </c>
      <c r="P64" s="394" t="s">
        <v>167</v>
      </c>
      <c r="Q64" s="394" t="s">
        <v>167</v>
      </c>
      <c r="R64" s="394" t="s">
        <v>167</v>
      </c>
      <c r="S64" s="394" t="s">
        <v>167</v>
      </c>
      <c r="T64" s="394" t="s">
        <v>167</v>
      </c>
      <c r="U64" s="394" t="s">
        <v>167</v>
      </c>
      <c r="V64" s="394" t="s">
        <v>167</v>
      </c>
      <c r="W64" s="394" t="s">
        <v>167</v>
      </c>
      <c r="X64" s="394" t="s">
        <v>167</v>
      </c>
    </row>
    <row r="65" spans="1:24" ht="15" customHeight="1">
      <c r="A65" s="147" t="s">
        <v>277</v>
      </c>
      <c r="B65" s="389" t="s">
        <v>167</v>
      </c>
      <c r="C65" s="379" t="s">
        <v>167</v>
      </c>
      <c r="D65" s="389" t="s">
        <v>167</v>
      </c>
      <c r="E65" s="389" t="s">
        <v>167</v>
      </c>
      <c r="F65" s="392" t="s">
        <v>167</v>
      </c>
      <c r="G65" s="391" t="s">
        <v>167</v>
      </c>
      <c r="H65" s="391" t="s">
        <v>167</v>
      </c>
      <c r="I65" s="391" t="s">
        <v>167</v>
      </c>
      <c r="J65" s="11"/>
      <c r="K65" s="494" t="s">
        <v>364</v>
      </c>
      <c r="L65" s="495"/>
      <c r="M65" s="394" t="s">
        <v>167</v>
      </c>
      <c r="N65" s="394" t="s">
        <v>167</v>
      </c>
      <c r="O65" s="394" t="s">
        <v>167</v>
      </c>
      <c r="P65" s="394" t="s">
        <v>167</v>
      </c>
      <c r="Q65" s="394" t="s">
        <v>167</v>
      </c>
      <c r="R65" s="394" t="s">
        <v>167</v>
      </c>
      <c r="S65" s="394" t="s">
        <v>167</v>
      </c>
      <c r="T65" s="394" t="s">
        <v>167</v>
      </c>
      <c r="U65" s="394" t="s">
        <v>167</v>
      </c>
      <c r="V65" s="394" t="s">
        <v>167</v>
      </c>
      <c r="W65" s="394" t="s">
        <v>167</v>
      </c>
      <c r="X65" s="394" t="s">
        <v>167</v>
      </c>
    </row>
    <row r="66" spans="1:24" ht="15" customHeight="1">
      <c r="A66" s="147"/>
      <c r="B66" s="125"/>
      <c r="C66" s="124"/>
      <c r="D66" s="124"/>
      <c r="E66" s="125"/>
      <c r="F66" s="130"/>
      <c r="G66" s="124"/>
      <c r="H66" s="124"/>
      <c r="I66" s="130"/>
      <c r="J66" s="11"/>
      <c r="K66" s="494" t="s">
        <v>46</v>
      </c>
      <c r="L66" s="495"/>
      <c r="M66" s="394" t="s">
        <v>167</v>
      </c>
      <c r="N66" s="394" t="s">
        <v>167</v>
      </c>
      <c r="O66" s="394" t="s">
        <v>167</v>
      </c>
      <c r="P66" s="394" t="s">
        <v>167</v>
      </c>
      <c r="Q66" s="394" t="s">
        <v>167</v>
      </c>
      <c r="R66" s="394" t="s">
        <v>167</v>
      </c>
      <c r="S66" s="394" t="s">
        <v>167</v>
      </c>
      <c r="T66" s="394" t="s">
        <v>167</v>
      </c>
      <c r="U66" s="394" t="s">
        <v>167</v>
      </c>
      <c r="V66" s="394" t="s">
        <v>167</v>
      </c>
      <c r="W66" s="394" t="s">
        <v>167</v>
      </c>
      <c r="X66" s="394" t="s">
        <v>167</v>
      </c>
    </row>
    <row r="67" spans="1:24" ht="15" customHeight="1">
      <c r="A67" s="147" t="s">
        <v>365</v>
      </c>
      <c r="B67" s="389" t="s">
        <v>167</v>
      </c>
      <c r="C67" s="379" t="s">
        <v>167</v>
      </c>
      <c r="D67" s="379" t="s">
        <v>167</v>
      </c>
      <c r="E67" s="389" t="s">
        <v>167</v>
      </c>
      <c r="F67" s="389" t="s">
        <v>167</v>
      </c>
      <c r="G67" s="389" t="s">
        <v>167</v>
      </c>
      <c r="H67" s="389" t="s">
        <v>167</v>
      </c>
      <c r="I67" s="389" t="s">
        <v>167</v>
      </c>
      <c r="J67" s="11"/>
      <c r="K67" s="494" t="s">
        <v>277</v>
      </c>
      <c r="L67" s="495"/>
      <c r="M67" s="394" t="s">
        <v>167</v>
      </c>
      <c r="N67" s="394" t="s">
        <v>167</v>
      </c>
      <c r="O67" s="394" t="s">
        <v>167</v>
      </c>
      <c r="P67" s="394" t="s">
        <v>167</v>
      </c>
      <c r="Q67" s="394" t="s">
        <v>167</v>
      </c>
      <c r="R67" s="394" t="s">
        <v>167</v>
      </c>
      <c r="S67" s="394" t="s">
        <v>167</v>
      </c>
      <c r="T67" s="394" t="s">
        <v>167</v>
      </c>
      <c r="U67" s="394" t="s">
        <v>167</v>
      </c>
      <c r="V67" s="394" t="s">
        <v>167</v>
      </c>
      <c r="W67" s="394" t="s">
        <v>167</v>
      </c>
      <c r="X67" s="394" t="s">
        <v>167</v>
      </c>
    </row>
    <row r="68" spans="1:24" ht="15" customHeight="1">
      <c r="A68" s="147" t="s">
        <v>366</v>
      </c>
      <c r="B68" s="389" t="s">
        <v>167</v>
      </c>
      <c r="C68" s="379" t="s">
        <v>167</v>
      </c>
      <c r="D68" s="379" t="s">
        <v>167</v>
      </c>
      <c r="E68" s="389" t="s">
        <v>167</v>
      </c>
      <c r="F68" s="389" t="s">
        <v>167</v>
      </c>
      <c r="G68" s="389" t="s">
        <v>167</v>
      </c>
      <c r="H68" s="389" t="s">
        <v>167</v>
      </c>
      <c r="I68" s="389" t="s">
        <v>167</v>
      </c>
      <c r="J68" s="11"/>
      <c r="K68" s="18"/>
      <c r="L68" s="147"/>
      <c r="M68" s="10"/>
      <c r="N68" s="10"/>
      <c r="O68" s="10"/>
      <c r="P68" s="10"/>
      <c r="Q68" s="10"/>
      <c r="R68" s="10"/>
      <c r="S68" s="10"/>
      <c r="T68" s="394"/>
      <c r="U68" s="10"/>
      <c r="V68" s="10"/>
      <c r="W68" s="10"/>
      <c r="X68" s="10"/>
    </row>
    <row r="69" spans="1:24" ht="15" customHeight="1">
      <c r="A69" s="147" t="s">
        <v>450</v>
      </c>
      <c r="B69" s="389" t="s">
        <v>167</v>
      </c>
      <c r="C69" s="379" t="s">
        <v>167</v>
      </c>
      <c r="D69" s="379" t="s">
        <v>167</v>
      </c>
      <c r="E69" s="389" t="s">
        <v>167</v>
      </c>
      <c r="F69" s="392" t="s">
        <v>167</v>
      </c>
      <c r="G69" s="379" t="s">
        <v>167</v>
      </c>
      <c r="H69" s="379" t="s">
        <v>167</v>
      </c>
      <c r="I69" s="392" t="s">
        <v>167</v>
      </c>
      <c r="J69" s="11"/>
      <c r="K69" s="494" t="s">
        <v>365</v>
      </c>
      <c r="L69" s="495"/>
      <c r="M69" s="394" t="s">
        <v>167</v>
      </c>
      <c r="N69" s="394" t="s">
        <v>167</v>
      </c>
      <c r="O69" s="394" t="s">
        <v>167</v>
      </c>
      <c r="P69" s="394" t="s">
        <v>167</v>
      </c>
      <c r="Q69" s="394" t="s">
        <v>167</v>
      </c>
      <c r="R69" s="394" t="s">
        <v>167</v>
      </c>
      <c r="S69" s="394" t="s">
        <v>167</v>
      </c>
      <c r="T69" s="394" t="s">
        <v>167</v>
      </c>
      <c r="U69" s="394" t="s">
        <v>167</v>
      </c>
      <c r="V69" s="394" t="s">
        <v>167</v>
      </c>
      <c r="W69" s="394" t="s">
        <v>167</v>
      </c>
      <c r="X69" s="394" t="s">
        <v>167</v>
      </c>
    </row>
    <row r="70" spans="1:24" ht="15" customHeight="1">
      <c r="A70" s="147"/>
      <c r="B70" s="125"/>
      <c r="C70" s="125"/>
      <c r="D70" s="125"/>
      <c r="E70" s="125"/>
      <c r="F70" s="126"/>
      <c r="G70" s="126"/>
      <c r="H70" s="126"/>
      <c r="I70" s="126"/>
      <c r="J70" s="11"/>
      <c r="K70" s="494" t="s">
        <v>366</v>
      </c>
      <c r="L70" s="495"/>
      <c r="M70" s="394" t="s">
        <v>573</v>
      </c>
      <c r="N70" s="394" t="s">
        <v>167</v>
      </c>
      <c r="O70" s="394" t="s">
        <v>167</v>
      </c>
      <c r="P70" s="394" t="s">
        <v>167</v>
      </c>
      <c r="Q70" s="394" t="s">
        <v>167</v>
      </c>
      <c r="R70" s="394" t="s">
        <v>167</v>
      </c>
      <c r="S70" s="394" t="s">
        <v>167</v>
      </c>
      <c r="T70" s="394" t="s">
        <v>167</v>
      </c>
      <c r="U70" s="394" t="s">
        <v>167</v>
      </c>
      <c r="V70" s="394" t="s">
        <v>167</v>
      </c>
      <c r="W70" s="394" t="s">
        <v>167</v>
      </c>
      <c r="X70" s="394" t="s">
        <v>167</v>
      </c>
    </row>
    <row r="71" spans="1:24" ht="15" customHeight="1">
      <c r="A71" s="395" t="s">
        <v>411</v>
      </c>
      <c r="B71" s="125">
        <v>83</v>
      </c>
      <c r="C71" s="125">
        <v>74</v>
      </c>
      <c r="D71" s="125">
        <v>47</v>
      </c>
      <c r="E71" s="125">
        <v>44</v>
      </c>
      <c r="F71" s="126">
        <v>7.6</v>
      </c>
      <c r="G71" s="126">
        <v>6.7</v>
      </c>
      <c r="H71" s="126">
        <v>4.2</v>
      </c>
      <c r="I71" s="126">
        <v>3.9</v>
      </c>
      <c r="J71" s="11"/>
      <c r="K71" s="494" t="s">
        <v>450</v>
      </c>
      <c r="L71" s="495"/>
      <c r="M71" s="394" t="s">
        <v>167</v>
      </c>
      <c r="N71" s="394" t="s">
        <v>167</v>
      </c>
      <c r="O71" s="394" t="s">
        <v>167</v>
      </c>
      <c r="P71" s="394" t="s">
        <v>167</v>
      </c>
      <c r="Q71" s="394" t="s">
        <v>167</v>
      </c>
      <c r="R71" s="394" t="s">
        <v>167</v>
      </c>
      <c r="S71" s="394" t="s">
        <v>167</v>
      </c>
      <c r="T71" s="394" t="s">
        <v>167</v>
      </c>
      <c r="U71" s="394" t="s">
        <v>167</v>
      </c>
      <c r="V71" s="394" t="s">
        <v>167</v>
      </c>
      <c r="W71" s="394" t="s">
        <v>167</v>
      </c>
      <c r="X71" s="394" t="s">
        <v>167</v>
      </c>
    </row>
    <row r="72" spans="1:24" ht="15" customHeight="1">
      <c r="A72" s="395" t="s">
        <v>349</v>
      </c>
      <c r="B72" s="125">
        <v>580</v>
      </c>
      <c r="C72" s="125">
        <v>607</v>
      </c>
      <c r="D72" s="125">
        <v>640</v>
      </c>
      <c r="E72" s="125">
        <v>582</v>
      </c>
      <c r="F72" s="126">
        <v>52.9</v>
      </c>
      <c r="G72" s="126">
        <v>54.8</v>
      </c>
      <c r="H72" s="126">
        <v>57.3</v>
      </c>
      <c r="I72" s="126">
        <v>51.8</v>
      </c>
      <c r="J72" s="11"/>
      <c r="K72" s="11"/>
      <c r="L72" s="147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5" customHeight="1">
      <c r="A73" s="395" t="s">
        <v>350</v>
      </c>
      <c r="B73" s="125">
        <v>305</v>
      </c>
      <c r="C73" s="125">
        <v>298</v>
      </c>
      <c r="D73" s="125">
        <v>402</v>
      </c>
      <c r="E73" s="125">
        <v>339</v>
      </c>
      <c r="F73" s="126">
        <v>27.8</v>
      </c>
      <c r="G73" s="126">
        <v>26.9</v>
      </c>
      <c r="H73" s="126">
        <v>36</v>
      </c>
      <c r="I73" s="126">
        <v>30.1</v>
      </c>
      <c r="J73" s="11"/>
      <c r="K73" s="508" t="s">
        <v>411</v>
      </c>
      <c r="L73" s="509"/>
      <c r="M73" s="10">
        <v>5</v>
      </c>
      <c r="N73" s="10">
        <v>5</v>
      </c>
      <c r="O73" s="10">
        <v>4</v>
      </c>
      <c r="P73" s="10">
        <v>5</v>
      </c>
      <c r="Q73" s="10">
        <v>1</v>
      </c>
      <c r="R73" s="10">
        <v>4</v>
      </c>
      <c r="S73" s="10">
        <v>6</v>
      </c>
      <c r="T73" s="10">
        <v>1</v>
      </c>
      <c r="U73" s="10">
        <v>1</v>
      </c>
      <c r="V73" s="10">
        <v>5</v>
      </c>
      <c r="W73" s="10">
        <v>4</v>
      </c>
      <c r="X73" s="10">
        <v>3</v>
      </c>
    </row>
    <row r="74" spans="1:24" ht="15" customHeight="1">
      <c r="A74" s="936" t="s">
        <v>351</v>
      </c>
      <c r="B74" s="132">
        <v>136</v>
      </c>
      <c r="C74" s="132">
        <v>152</v>
      </c>
      <c r="D74" s="125">
        <v>116</v>
      </c>
      <c r="E74" s="125">
        <v>109</v>
      </c>
      <c r="F74" s="133">
        <v>12.4</v>
      </c>
      <c r="G74" s="133">
        <v>13.7</v>
      </c>
      <c r="H74" s="133">
        <v>10.4</v>
      </c>
      <c r="I74" s="133">
        <v>9.7</v>
      </c>
      <c r="J74" s="11"/>
      <c r="K74" s="514" t="s">
        <v>349</v>
      </c>
      <c r="L74" s="515"/>
      <c r="M74" s="10">
        <v>42</v>
      </c>
      <c r="N74" s="10">
        <v>46</v>
      </c>
      <c r="O74" s="10">
        <v>67</v>
      </c>
      <c r="P74" s="10">
        <v>51</v>
      </c>
      <c r="Q74" s="10">
        <v>49</v>
      </c>
      <c r="R74" s="10">
        <v>50</v>
      </c>
      <c r="S74" s="10">
        <v>51</v>
      </c>
      <c r="T74" s="10">
        <v>55</v>
      </c>
      <c r="U74" s="10">
        <v>45</v>
      </c>
      <c r="V74" s="10">
        <v>51</v>
      </c>
      <c r="W74" s="10">
        <v>38</v>
      </c>
      <c r="X74" s="10">
        <v>37</v>
      </c>
    </row>
    <row r="75" spans="1:24" ht="15" customHeight="1">
      <c r="A75" s="9" t="s">
        <v>446</v>
      </c>
      <c r="D75" s="19"/>
      <c r="E75" s="19"/>
      <c r="F75" s="19"/>
      <c r="G75" s="19"/>
      <c r="H75" s="11"/>
      <c r="I75" s="19"/>
      <c r="J75" s="11"/>
      <c r="K75" s="508" t="s">
        <v>350</v>
      </c>
      <c r="L75" s="509"/>
      <c r="M75" s="10">
        <v>36</v>
      </c>
      <c r="N75" s="10">
        <v>20</v>
      </c>
      <c r="O75" s="10">
        <v>30</v>
      </c>
      <c r="P75" s="10">
        <v>32</v>
      </c>
      <c r="Q75" s="10">
        <v>24</v>
      </c>
      <c r="R75" s="10">
        <v>31</v>
      </c>
      <c r="S75" s="10">
        <v>36</v>
      </c>
      <c r="T75" s="10">
        <v>15</v>
      </c>
      <c r="U75" s="10">
        <v>19</v>
      </c>
      <c r="V75" s="10">
        <v>33</v>
      </c>
      <c r="W75" s="10">
        <v>28</v>
      </c>
      <c r="X75" s="10">
        <v>35</v>
      </c>
    </row>
    <row r="76" spans="1:24" ht="15" customHeight="1">
      <c r="A76" s="9" t="s">
        <v>447</v>
      </c>
      <c r="D76" s="11"/>
      <c r="E76" s="11"/>
      <c r="F76" s="11"/>
      <c r="G76" s="11"/>
      <c r="H76" s="11"/>
      <c r="I76" s="11"/>
      <c r="J76" s="11"/>
      <c r="K76" s="506" t="s">
        <v>351</v>
      </c>
      <c r="L76" s="507"/>
      <c r="M76" s="149">
        <v>4</v>
      </c>
      <c r="N76" s="41">
        <v>5</v>
      </c>
      <c r="O76" s="41">
        <v>9</v>
      </c>
      <c r="P76" s="41"/>
      <c r="Q76" s="41">
        <v>9</v>
      </c>
      <c r="R76" s="41">
        <v>8</v>
      </c>
      <c r="S76" s="41">
        <v>8</v>
      </c>
      <c r="T76" s="41">
        <v>14</v>
      </c>
      <c r="U76" s="41">
        <v>13</v>
      </c>
      <c r="V76" s="41">
        <v>13</v>
      </c>
      <c r="W76" s="41">
        <v>17</v>
      </c>
      <c r="X76" s="41">
        <v>9</v>
      </c>
    </row>
    <row r="77" ht="15" customHeight="1">
      <c r="A77" s="9" t="s">
        <v>367</v>
      </c>
    </row>
  </sheetData>
  <sheetProtection/>
  <mergeCells count="71">
    <mergeCell ref="A3:X3"/>
    <mergeCell ref="A5:I5"/>
    <mergeCell ref="K5:X5"/>
    <mergeCell ref="A7:A9"/>
    <mergeCell ref="B7:E8"/>
    <mergeCell ref="F7:I8"/>
    <mergeCell ref="K7:L8"/>
    <mergeCell ref="M7:M8"/>
    <mergeCell ref="N7:N8"/>
    <mergeCell ref="O7:O8"/>
    <mergeCell ref="T7:T8"/>
    <mergeCell ref="U7:U8"/>
    <mergeCell ref="V7:V8"/>
    <mergeCell ref="W7:W8"/>
    <mergeCell ref="P7:P8"/>
    <mergeCell ref="Q7:Q8"/>
    <mergeCell ref="R7:R8"/>
    <mergeCell ref="S7:S8"/>
    <mergeCell ref="X7:X8"/>
    <mergeCell ref="K15:L15"/>
    <mergeCell ref="K73:L73"/>
    <mergeCell ref="K74:L74"/>
    <mergeCell ref="K27:L27"/>
    <mergeCell ref="K28:L28"/>
    <mergeCell ref="K29:L29"/>
    <mergeCell ref="K30:L30"/>
    <mergeCell ref="K31:L31"/>
    <mergeCell ref="K33:L33"/>
    <mergeCell ref="K16:L16"/>
    <mergeCell ref="K17:L17"/>
    <mergeCell ref="K18:L18"/>
    <mergeCell ref="K19:L19"/>
    <mergeCell ref="K21:L21"/>
    <mergeCell ref="K25:L25"/>
    <mergeCell ref="K23:L23"/>
    <mergeCell ref="K22:L22"/>
    <mergeCell ref="K24:L24"/>
    <mergeCell ref="K46:L46"/>
    <mergeCell ref="K34:L34"/>
    <mergeCell ref="K35:L35"/>
    <mergeCell ref="K36:L36"/>
    <mergeCell ref="K37:L37"/>
    <mergeCell ref="K76:L76"/>
    <mergeCell ref="K71:L71"/>
    <mergeCell ref="K70:L70"/>
    <mergeCell ref="K69:L69"/>
    <mergeCell ref="K75:L75"/>
    <mergeCell ref="K39:L39"/>
    <mergeCell ref="K40:L40"/>
    <mergeCell ref="K41:L41"/>
    <mergeCell ref="K42:L42"/>
    <mergeCell ref="K43:L43"/>
    <mergeCell ref="K45:L45"/>
    <mergeCell ref="K47:L47"/>
    <mergeCell ref="K65:L65"/>
    <mergeCell ref="K53:L53"/>
    <mergeCell ref="K54:L54"/>
    <mergeCell ref="K55:L55"/>
    <mergeCell ref="K48:L48"/>
    <mergeCell ref="K49:L49"/>
    <mergeCell ref="K51:L51"/>
    <mergeCell ref="K66:L66"/>
    <mergeCell ref="K52:L52"/>
    <mergeCell ref="K67:L67"/>
    <mergeCell ref="K57:L57"/>
    <mergeCell ref="K58:L58"/>
    <mergeCell ref="K59:L59"/>
    <mergeCell ref="K60:L60"/>
    <mergeCell ref="K61:L61"/>
    <mergeCell ref="K63:L63"/>
    <mergeCell ref="K64:L6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zoomScale="75" zoomScaleNormal="75" zoomScaleSheetLayoutView="75" zoomScalePageLayoutView="0" workbookViewId="0" topLeftCell="A45">
      <selection activeCell="P51" sqref="Q51:AG51"/>
    </sheetView>
  </sheetViews>
  <sheetFormatPr defaultColWidth="10.59765625" defaultRowHeight="15"/>
  <cols>
    <col min="1" max="1" width="10.69921875" style="9" customWidth="1"/>
    <col min="2" max="3" width="5.19921875" style="9" customWidth="1"/>
    <col min="4" max="4" width="21.59765625" style="9" customWidth="1"/>
    <col min="5" max="5" width="10.19921875" style="9" customWidth="1"/>
    <col min="6" max="9" width="14.3984375" style="9" customWidth="1"/>
    <col min="10" max="10" width="12.5" style="9" customWidth="1"/>
    <col min="11" max="11" width="9.69921875" style="9" customWidth="1"/>
    <col min="12" max="12" width="7.8984375" style="9" customWidth="1"/>
    <col min="13" max="16" width="6" style="9" customWidth="1"/>
    <col min="17" max="20" width="6.69921875" style="9" customWidth="1"/>
    <col min="21" max="21" width="7" style="9" customWidth="1"/>
    <col min="22" max="22" width="6.69921875" style="9" customWidth="1"/>
    <col min="23" max="25" width="7.19921875" style="9" customWidth="1"/>
    <col min="26" max="26" width="7" style="9" customWidth="1"/>
    <col min="27" max="28" width="6" style="9" customWidth="1"/>
    <col min="29" max="29" width="4.09765625" style="9" customWidth="1"/>
    <col min="30" max="30" width="7.59765625" style="9" customWidth="1"/>
    <col min="31" max="16384" width="10.59765625" style="9" customWidth="1"/>
  </cols>
  <sheetData>
    <row r="1" spans="1:30" s="2" customFormat="1" ht="15" customHeight="1">
      <c r="A1" s="240" t="s">
        <v>528</v>
      </c>
      <c r="B1" s="1"/>
      <c r="AD1" s="3" t="s">
        <v>529</v>
      </c>
    </row>
    <row r="2" spans="1:30" s="2" customFormat="1" ht="15" customHeight="1">
      <c r="A2" s="240"/>
      <c r="B2" s="1"/>
      <c r="AD2" s="3"/>
    </row>
    <row r="3" spans="1:30" ht="18" customHeight="1">
      <c r="A3" s="844" t="s">
        <v>616</v>
      </c>
      <c r="B3" s="844"/>
      <c r="C3" s="844"/>
      <c r="D3" s="844"/>
      <c r="E3" s="844"/>
      <c r="F3" s="844"/>
      <c r="G3" s="844"/>
      <c r="H3" s="844"/>
      <c r="I3" s="844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</row>
    <row r="4" spans="11:30" ht="15" customHeight="1"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</row>
    <row r="5" spans="1:30" ht="15" customHeight="1">
      <c r="A5" s="911" t="s">
        <v>615</v>
      </c>
      <c r="B5" s="526"/>
      <c r="C5" s="526"/>
      <c r="D5" s="526"/>
      <c r="E5" s="526"/>
      <c r="F5" s="526"/>
      <c r="G5" s="526"/>
      <c r="H5" s="526"/>
      <c r="I5" s="526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</row>
    <row r="6" spans="1:30" ht="15" customHeight="1" thickBot="1">
      <c r="A6" s="37"/>
      <c r="B6" s="37"/>
      <c r="C6" s="37"/>
      <c r="D6" s="37"/>
      <c r="E6" s="37"/>
      <c r="F6" s="37"/>
      <c r="G6" s="37"/>
      <c r="H6" s="37"/>
      <c r="I6" s="37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</row>
    <row r="7" spans="1:30" ht="15" customHeight="1">
      <c r="A7" s="371" t="s">
        <v>40</v>
      </c>
      <c r="B7" s="539" t="s">
        <v>246</v>
      </c>
      <c r="C7" s="539"/>
      <c r="D7" s="539"/>
      <c r="E7" s="540"/>
      <c r="F7" s="915" t="s">
        <v>266</v>
      </c>
      <c r="G7" s="916"/>
      <c r="H7" s="538" t="s">
        <v>39</v>
      </c>
      <c r="I7" s="538"/>
      <c r="K7" s="911" t="s">
        <v>617</v>
      </c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</row>
    <row r="8" spans="1:30" ht="15" customHeight="1" thickBot="1">
      <c r="A8" s="372" t="s">
        <v>29</v>
      </c>
      <c r="B8" s="538"/>
      <c r="C8" s="538"/>
      <c r="D8" s="538"/>
      <c r="E8" s="541"/>
      <c r="F8" s="35" t="s">
        <v>474</v>
      </c>
      <c r="G8" s="140" t="s">
        <v>409</v>
      </c>
      <c r="H8" s="35" t="s">
        <v>474</v>
      </c>
      <c r="I8" s="140" t="s">
        <v>409</v>
      </c>
      <c r="K8" s="37"/>
      <c r="L8" s="37"/>
      <c r="M8" s="37"/>
      <c r="N8" s="37"/>
      <c r="O8" s="37"/>
      <c r="P8" s="37"/>
      <c r="Q8" s="37"/>
      <c r="R8" s="37"/>
      <c r="S8" s="37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</row>
    <row r="9" spans="1:30" ht="15" customHeight="1">
      <c r="A9" s="32"/>
      <c r="B9" s="31"/>
      <c r="C9" s="31"/>
      <c r="D9" s="31"/>
      <c r="E9" s="32"/>
      <c r="F9" s="12"/>
      <c r="G9" s="12"/>
      <c r="H9" s="40"/>
      <c r="I9" s="40"/>
      <c r="K9" s="587" t="s">
        <v>599</v>
      </c>
      <c r="L9" s="588"/>
      <c r="M9" s="588"/>
      <c r="N9" s="588"/>
      <c r="O9" s="591" t="s">
        <v>177</v>
      </c>
      <c r="P9" s="592"/>
      <c r="Q9" s="98" t="s">
        <v>249</v>
      </c>
      <c r="R9" s="98" t="s">
        <v>235</v>
      </c>
      <c r="S9" s="98" t="s">
        <v>236</v>
      </c>
      <c r="T9" s="98" t="s">
        <v>237</v>
      </c>
      <c r="U9" s="98" t="s">
        <v>238</v>
      </c>
      <c r="V9" s="98" t="s">
        <v>239</v>
      </c>
      <c r="W9" s="98" t="s">
        <v>240</v>
      </c>
      <c r="X9" s="98" t="s">
        <v>241</v>
      </c>
      <c r="Y9" s="98" t="s">
        <v>242</v>
      </c>
      <c r="Z9" s="591" t="s">
        <v>243</v>
      </c>
      <c r="AA9" s="592"/>
      <c r="AB9" s="589" t="s">
        <v>244</v>
      </c>
      <c r="AC9" s="590"/>
      <c r="AD9" s="917" t="s">
        <v>245</v>
      </c>
    </row>
    <row r="10" spans="1:30" ht="15" customHeight="1">
      <c r="A10" s="21"/>
      <c r="B10" s="542" t="s">
        <v>177</v>
      </c>
      <c r="C10" s="542"/>
      <c r="D10" s="542"/>
      <c r="E10" s="543"/>
      <c r="F10" s="248">
        <v>125</v>
      </c>
      <c r="G10" s="248">
        <v>103</v>
      </c>
      <c r="H10" s="254">
        <v>8.3</v>
      </c>
      <c r="I10" s="254">
        <v>7.2</v>
      </c>
      <c r="K10" s="11"/>
      <c r="L10" s="11"/>
      <c r="M10" s="11"/>
      <c r="N10" s="11"/>
      <c r="O10" s="99"/>
      <c r="P10" s="11"/>
      <c r="W10" s="251"/>
      <c r="AB10" s="251"/>
      <c r="AD10" s="251"/>
    </row>
    <row r="11" spans="1:30" ht="15" customHeight="1">
      <c r="A11" s="21"/>
      <c r="B11" s="496"/>
      <c r="C11" s="496"/>
      <c r="D11" s="496"/>
      <c r="E11" s="497"/>
      <c r="F11" s="255"/>
      <c r="G11" s="255"/>
      <c r="H11" s="256"/>
      <c r="I11" s="256"/>
      <c r="K11" s="595" t="s">
        <v>600</v>
      </c>
      <c r="L11" s="595"/>
      <c r="M11" s="595"/>
      <c r="N11" s="595"/>
      <c r="O11" s="593">
        <f>SUM(Q11:AD11)</f>
        <v>103</v>
      </c>
      <c r="P11" s="594"/>
      <c r="Q11" s="293">
        <f>SUM(Q13:Q20,Q22:Q29)</f>
        <v>5</v>
      </c>
      <c r="R11" s="293">
        <f aca="true" t="shared" si="0" ref="R11:Y11">SUM(R13:R20,R22:R29)</f>
        <v>12</v>
      </c>
      <c r="S11" s="293">
        <f t="shared" si="0"/>
        <v>10</v>
      </c>
      <c r="T11" s="293">
        <f t="shared" si="0"/>
        <v>10</v>
      </c>
      <c r="U11" s="293">
        <f t="shared" si="0"/>
        <v>10</v>
      </c>
      <c r="V11" s="293">
        <f t="shared" si="0"/>
        <v>8</v>
      </c>
      <c r="W11" s="293">
        <f t="shared" si="0"/>
        <v>11</v>
      </c>
      <c r="X11" s="293">
        <f t="shared" si="0"/>
        <v>7</v>
      </c>
      <c r="Y11" s="293">
        <f t="shared" si="0"/>
        <v>7</v>
      </c>
      <c r="Z11" s="581">
        <f>SUM(Z13:AA20,Z22:AA29)</f>
        <v>8</v>
      </c>
      <c r="AA11" s="581"/>
      <c r="AB11" s="581">
        <f>SUM(AB13:AC20,AB22:AC29)</f>
        <v>8</v>
      </c>
      <c r="AC11" s="581"/>
      <c r="AD11" s="293">
        <f>SUM(AD13:AD20,AD22:AD29)</f>
        <v>7</v>
      </c>
    </row>
    <row r="12" spans="1:30" ht="15" customHeight="1">
      <c r="A12" s="148">
        <v>1</v>
      </c>
      <c r="B12" s="496" t="s">
        <v>363</v>
      </c>
      <c r="C12" s="496"/>
      <c r="D12" s="496"/>
      <c r="E12" s="497"/>
      <c r="F12" s="394" t="s">
        <v>167</v>
      </c>
      <c r="G12" s="394" t="s">
        <v>167</v>
      </c>
      <c r="H12" s="394" t="s">
        <v>167</v>
      </c>
      <c r="I12" s="394" t="s">
        <v>167</v>
      </c>
      <c r="K12" s="31"/>
      <c r="L12" s="11"/>
      <c r="O12" s="100"/>
      <c r="P12" s="11"/>
      <c r="W12" s="251"/>
      <c r="Z12" s="596"/>
      <c r="AA12" s="596"/>
      <c r="AB12" s="535"/>
      <c r="AC12" s="535"/>
      <c r="AD12" s="251"/>
    </row>
    <row r="13" spans="1:30" ht="15" customHeight="1">
      <c r="A13" s="148">
        <v>2</v>
      </c>
      <c r="B13" s="496" t="s">
        <v>41</v>
      </c>
      <c r="C13" s="496"/>
      <c r="D13" s="496"/>
      <c r="E13" s="497"/>
      <c r="F13" s="394" t="s">
        <v>167</v>
      </c>
      <c r="G13" s="394" t="s">
        <v>167</v>
      </c>
      <c r="H13" s="394" t="s">
        <v>167</v>
      </c>
      <c r="I13" s="394" t="s">
        <v>167</v>
      </c>
      <c r="K13" s="544" t="s">
        <v>577</v>
      </c>
      <c r="L13" s="545"/>
      <c r="M13" s="545"/>
      <c r="N13" s="546"/>
      <c r="O13" s="564">
        <f aca="true" t="shared" si="1" ref="O13:O20">SUM(Q13:AD13)</f>
        <v>38</v>
      </c>
      <c r="P13" s="565"/>
      <c r="Q13" s="394" t="s">
        <v>167</v>
      </c>
      <c r="R13" s="10">
        <v>7</v>
      </c>
      <c r="S13" s="10">
        <v>3</v>
      </c>
      <c r="T13" s="10">
        <v>4</v>
      </c>
      <c r="U13" s="10">
        <v>2</v>
      </c>
      <c r="V13" s="10">
        <v>4</v>
      </c>
      <c r="W13" s="10">
        <v>6</v>
      </c>
      <c r="X13" s="10">
        <v>3</v>
      </c>
      <c r="Y13" s="10">
        <v>2</v>
      </c>
      <c r="Z13" s="537">
        <v>2</v>
      </c>
      <c r="AA13" s="537"/>
      <c r="AB13" s="537">
        <v>2</v>
      </c>
      <c r="AC13" s="537"/>
      <c r="AD13" s="10">
        <v>3</v>
      </c>
    </row>
    <row r="14" spans="1:30" ht="15" customHeight="1">
      <c r="A14" s="148">
        <v>3</v>
      </c>
      <c r="B14" s="496" t="s">
        <v>286</v>
      </c>
      <c r="C14" s="496"/>
      <c r="D14" s="496"/>
      <c r="E14" s="497"/>
      <c r="F14" s="394" t="s">
        <v>167</v>
      </c>
      <c r="G14" s="394" t="s">
        <v>167</v>
      </c>
      <c r="H14" s="394" t="s">
        <v>167</v>
      </c>
      <c r="I14" s="394" t="s">
        <v>167</v>
      </c>
      <c r="K14" s="544" t="s">
        <v>578</v>
      </c>
      <c r="L14" s="545"/>
      <c r="M14" s="545"/>
      <c r="N14" s="546"/>
      <c r="O14" s="564">
        <f t="shared" si="1"/>
        <v>7</v>
      </c>
      <c r="P14" s="565"/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394" t="s">
        <v>167</v>
      </c>
      <c r="W14" s="394" t="s">
        <v>167</v>
      </c>
      <c r="X14" s="10">
        <v>1</v>
      </c>
      <c r="Y14" s="394" t="s">
        <v>167</v>
      </c>
      <c r="Z14" s="536" t="s">
        <v>167</v>
      </c>
      <c r="AA14" s="537"/>
      <c r="AB14" s="537">
        <v>1</v>
      </c>
      <c r="AC14" s="537"/>
      <c r="AD14" s="394" t="s">
        <v>167</v>
      </c>
    </row>
    <row r="15" spans="1:30" ht="15" customHeight="1">
      <c r="A15" s="148">
        <v>4</v>
      </c>
      <c r="B15" s="496" t="s">
        <v>42</v>
      </c>
      <c r="C15" s="496"/>
      <c r="D15" s="496"/>
      <c r="E15" s="497"/>
      <c r="F15" s="394" t="s">
        <v>167</v>
      </c>
      <c r="G15" s="394" t="s">
        <v>167</v>
      </c>
      <c r="H15" s="394" t="s">
        <v>167</v>
      </c>
      <c r="I15" s="394" t="s">
        <v>167</v>
      </c>
      <c r="K15" s="544" t="s">
        <v>579</v>
      </c>
      <c r="L15" s="545"/>
      <c r="M15" s="545"/>
      <c r="N15" s="546"/>
      <c r="O15" s="564">
        <f t="shared" si="1"/>
        <v>10</v>
      </c>
      <c r="P15" s="565"/>
      <c r="Q15" s="394" t="s">
        <v>167</v>
      </c>
      <c r="R15" s="394" t="s">
        <v>572</v>
      </c>
      <c r="S15" s="10">
        <v>1</v>
      </c>
      <c r="T15" s="394" t="s">
        <v>167</v>
      </c>
      <c r="U15" s="10">
        <v>1</v>
      </c>
      <c r="V15" s="10">
        <v>1</v>
      </c>
      <c r="W15" s="394" t="s">
        <v>167</v>
      </c>
      <c r="X15" s="10">
        <v>1</v>
      </c>
      <c r="Y15" s="10">
        <v>2</v>
      </c>
      <c r="Z15" s="537">
        <v>2</v>
      </c>
      <c r="AA15" s="537"/>
      <c r="AB15" s="537">
        <v>2</v>
      </c>
      <c r="AC15" s="537"/>
      <c r="AD15" s="394" t="s">
        <v>167</v>
      </c>
    </row>
    <row r="16" spans="1:30" ht="15" customHeight="1">
      <c r="A16" s="148">
        <v>5</v>
      </c>
      <c r="B16" s="496" t="s">
        <v>43</v>
      </c>
      <c r="C16" s="496"/>
      <c r="D16" s="496"/>
      <c r="E16" s="497"/>
      <c r="F16" s="394" t="s">
        <v>167</v>
      </c>
      <c r="G16" s="394" t="s">
        <v>167</v>
      </c>
      <c r="H16" s="394" t="s">
        <v>167</v>
      </c>
      <c r="I16" s="394" t="s">
        <v>167</v>
      </c>
      <c r="K16" s="544" t="s">
        <v>580</v>
      </c>
      <c r="L16" s="545"/>
      <c r="M16" s="545"/>
      <c r="N16" s="546"/>
      <c r="O16" s="564">
        <f t="shared" si="1"/>
        <v>3</v>
      </c>
      <c r="P16" s="565"/>
      <c r="Q16" s="394" t="s">
        <v>167</v>
      </c>
      <c r="R16" s="394" t="s">
        <v>167</v>
      </c>
      <c r="S16" s="394" t="s">
        <v>167</v>
      </c>
      <c r="T16" s="394" t="s">
        <v>167</v>
      </c>
      <c r="U16" s="10">
        <v>2</v>
      </c>
      <c r="V16" s="394" t="s">
        <v>167</v>
      </c>
      <c r="W16" s="394" t="s">
        <v>167</v>
      </c>
      <c r="X16" s="394" t="s">
        <v>167</v>
      </c>
      <c r="Y16" s="394" t="s">
        <v>167</v>
      </c>
      <c r="Z16" s="536" t="s">
        <v>167</v>
      </c>
      <c r="AA16" s="537"/>
      <c r="AB16" s="537">
        <v>1</v>
      </c>
      <c r="AC16" s="537"/>
      <c r="AD16" s="394" t="s">
        <v>167</v>
      </c>
    </row>
    <row r="17" spans="1:30" ht="15" customHeight="1">
      <c r="A17" s="148"/>
      <c r="B17" s="546"/>
      <c r="C17" s="546"/>
      <c r="D17" s="546"/>
      <c r="E17" s="545"/>
      <c r="F17" s="10"/>
      <c r="G17" s="10"/>
      <c r="H17" s="10"/>
      <c r="I17" s="10"/>
      <c r="K17" s="544" t="s">
        <v>581</v>
      </c>
      <c r="L17" s="545"/>
      <c r="M17" s="545"/>
      <c r="N17" s="546"/>
      <c r="O17" s="564">
        <f t="shared" si="1"/>
        <v>4</v>
      </c>
      <c r="P17" s="565"/>
      <c r="Q17" s="10">
        <v>1</v>
      </c>
      <c r="R17" s="394" t="s">
        <v>167</v>
      </c>
      <c r="S17" s="10">
        <v>1</v>
      </c>
      <c r="T17" s="394" t="s">
        <v>167</v>
      </c>
      <c r="U17" s="394" t="s">
        <v>167</v>
      </c>
      <c r="V17" s="394" t="s">
        <v>167</v>
      </c>
      <c r="W17" s="394" t="s">
        <v>167</v>
      </c>
      <c r="X17" s="394" t="s">
        <v>167</v>
      </c>
      <c r="Y17" s="10">
        <v>1</v>
      </c>
      <c r="Z17" s="537">
        <v>1</v>
      </c>
      <c r="AA17" s="537"/>
      <c r="AB17" s="536" t="s">
        <v>167</v>
      </c>
      <c r="AC17" s="537"/>
      <c r="AD17" s="394" t="s">
        <v>167</v>
      </c>
    </row>
    <row r="18" spans="1:30" ht="15" customHeight="1">
      <c r="A18" s="148">
        <v>6</v>
      </c>
      <c r="B18" s="496" t="s">
        <v>44</v>
      </c>
      <c r="C18" s="496"/>
      <c r="D18" s="496"/>
      <c r="E18" s="497"/>
      <c r="F18" s="394" t="s">
        <v>167</v>
      </c>
      <c r="G18" s="394" t="s">
        <v>167</v>
      </c>
      <c r="H18" s="394" t="s">
        <v>167</v>
      </c>
      <c r="I18" s="394" t="s">
        <v>167</v>
      </c>
      <c r="K18" s="544" t="s">
        <v>582</v>
      </c>
      <c r="L18" s="545"/>
      <c r="M18" s="545"/>
      <c r="N18" s="546"/>
      <c r="O18" s="564">
        <f t="shared" si="1"/>
        <v>5</v>
      </c>
      <c r="P18" s="565"/>
      <c r="Q18" s="394" t="s">
        <v>167</v>
      </c>
      <c r="R18" s="10">
        <v>1</v>
      </c>
      <c r="S18" s="394" t="s">
        <v>167</v>
      </c>
      <c r="T18" s="394" t="s">
        <v>167</v>
      </c>
      <c r="U18" s="394" t="s">
        <v>167</v>
      </c>
      <c r="V18" s="10">
        <v>1</v>
      </c>
      <c r="W18" s="394" t="s">
        <v>167</v>
      </c>
      <c r="X18" s="394" t="s">
        <v>167</v>
      </c>
      <c r="Y18" s="394" t="s">
        <v>167</v>
      </c>
      <c r="Z18" s="537">
        <v>1</v>
      </c>
      <c r="AA18" s="537"/>
      <c r="AB18" s="537">
        <v>1</v>
      </c>
      <c r="AC18" s="537"/>
      <c r="AD18" s="10">
        <v>1</v>
      </c>
    </row>
    <row r="19" spans="1:30" ht="15" customHeight="1">
      <c r="A19" s="148">
        <v>7</v>
      </c>
      <c r="B19" s="496" t="s">
        <v>45</v>
      </c>
      <c r="C19" s="496"/>
      <c r="D19" s="496"/>
      <c r="E19" s="497"/>
      <c r="F19" s="10">
        <v>3</v>
      </c>
      <c r="G19" s="394" t="s">
        <v>167</v>
      </c>
      <c r="H19" s="10">
        <v>0.2</v>
      </c>
      <c r="I19" s="394" t="s">
        <v>167</v>
      </c>
      <c r="K19" s="544" t="s">
        <v>583</v>
      </c>
      <c r="L19" s="545"/>
      <c r="M19" s="545"/>
      <c r="N19" s="546"/>
      <c r="O19" s="564">
        <f t="shared" si="1"/>
        <v>2</v>
      </c>
      <c r="P19" s="565"/>
      <c r="Q19" s="394" t="s">
        <v>167</v>
      </c>
      <c r="R19" s="394" t="s">
        <v>167</v>
      </c>
      <c r="S19" s="394" t="s">
        <v>167</v>
      </c>
      <c r="T19" s="10">
        <v>1</v>
      </c>
      <c r="U19" s="394" t="s">
        <v>167</v>
      </c>
      <c r="V19" s="394" t="s">
        <v>167</v>
      </c>
      <c r="W19" s="394" t="s">
        <v>167</v>
      </c>
      <c r="X19" s="394" t="s">
        <v>167</v>
      </c>
      <c r="Y19" s="394" t="s">
        <v>167</v>
      </c>
      <c r="Z19" s="536" t="s">
        <v>167</v>
      </c>
      <c r="AA19" s="537"/>
      <c r="AB19" s="536" t="s">
        <v>167</v>
      </c>
      <c r="AC19" s="537"/>
      <c r="AD19" s="10">
        <v>1</v>
      </c>
    </row>
    <row r="20" spans="1:30" ht="15" customHeight="1">
      <c r="A20" s="148">
        <v>8</v>
      </c>
      <c r="B20" s="496" t="s">
        <v>46</v>
      </c>
      <c r="C20" s="496"/>
      <c r="D20" s="496"/>
      <c r="E20" s="497"/>
      <c r="F20" s="394" t="s">
        <v>167</v>
      </c>
      <c r="G20" s="394" t="s">
        <v>167</v>
      </c>
      <c r="H20" s="394" t="s">
        <v>167</v>
      </c>
      <c r="I20" s="394" t="s">
        <v>167</v>
      </c>
      <c r="K20" s="544" t="s">
        <v>584</v>
      </c>
      <c r="L20" s="545"/>
      <c r="M20" s="545"/>
      <c r="N20" s="546"/>
      <c r="O20" s="564">
        <f t="shared" si="1"/>
        <v>6</v>
      </c>
      <c r="P20" s="565"/>
      <c r="Q20" s="10">
        <v>2</v>
      </c>
      <c r="R20" s="394" t="s">
        <v>167</v>
      </c>
      <c r="S20" s="10">
        <v>1</v>
      </c>
      <c r="T20" s="394" t="s">
        <v>167</v>
      </c>
      <c r="U20" s="10">
        <v>1</v>
      </c>
      <c r="V20" s="10">
        <v>1</v>
      </c>
      <c r="W20" s="394" t="s">
        <v>167</v>
      </c>
      <c r="X20" s="394" t="s">
        <v>167</v>
      </c>
      <c r="Y20" s="394" t="s">
        <v>167</v>
      </c>
      <c r="Z20" s="536" t="s">
        <v>167</v>
      </c>
      <c r="AA20" s="537"/>
      <c r="AB20" s="536" t="s">
        <v>167</v>
      </c>
      <c r="AC20" s="537"/>
      <c r="AD20" s="10">
        <v>1</v>
      </c>
    </row>
    <row r="21" spans="1:29" ht="15" customHeight="1">
      <c r="A21" s="148">
        <v>9</v>
      </c>
      <c r="B21" s="496" t="s">
        <v>47</v>
      </c>
      <c r="C21" s="496"/>
      <c r="D21" s="496"/>
      <c r="E21" s="497"/>
      <c r="F21" s="394" t="s">
        <v>167</v>
      </c>
      <c r="G21" s="394" t="s">
        <v>167</v>
      </c>
      <c r="H21" s="394" t="s">
        <v>167</v>
      </c>
      <c r="I21" s="394" t="s">
        <v>167</v>
      </c>
      <c r="K21" s="31"/>
      <c r="L21" s="11"/>
      <c r="O21" s="398"/>
      <c r="P21" s="187"/>
      <c r="W21" s="251"/>
      <c r="Z21" s="596"/>
      <c r="AA21" s="596"/>
      <c r="AB21" s="535"/>
      <c r="AC21" s="535"/>
    </row>
    <row r="22" spans="1:30" ht="15" customHeight="1">
      <c r="A22" s="148">
        <v>10</v>
      </c>
      <c r="B22" s="496" t="s">
        <v>234</v>
      </c>
      <c r="C22" s="496"/>
      <c r="D22" s="496"/>
      <c r="E22" s="497"/>
      <c r="F22" s="394" t="s">
        <v>167</v>
      </c>
      <c r="G22" s="394" t="s">
        <v>167</v>
      </c>
      <c r="H22" s="394" t="s">
        <v>167</v>
      </c>
      <c r="I22" s="394" t="s">
        <v>167</v>
      </c>
      <c r="K22" s="544" t="s">
        <v>585</v>
      </c>
      <c r="L22" s="545"/>
      <c r="M22" s="545"/>
      <c r="N22" s="546"/>
      <c r="O22" s="586" t="s">
        <v>167</v>
      </c>
      <c r="P22" s="565"/>
      <c r="Q22" s="394" t="s">
        <v>167</v>
      </c>
      <c r="R22" s="394" t="s">
        <v>167</v>
      </c>
      <c r="S22" s="394" t="s">
        <v>167</v>
      </c>
      <c r="T22" s="394" t="s">
        <v>167</v>
      </c>
      <c r="U22" s="394" t="s">
        <v>167</v>
      </c>
      <c r="V22" s="394" t="s">
        <v>167</v>
      </c>
      <c r="W22" s="394" t="s">
        <v>167</v>
      </c>
      <c r="X22" s="394" t="s">
        <v>167</v>
      </c>
      <c r="Y22" s="394" t="s">
        <v>167</v>
      </c>
      <c r="Z22" s="536" t="s">
        <v>167</v>
      </c>
      <c r="AA22" s="537"/>
      <c r="AB22" s="536" t="s">
        <v>167</v>
      </c>
      <c r="AC22" s="537"/>
      <c r="AD22" s="394" t="s">
        <v>167</v>
      </c>
    </row>
    <row r="23" spans="1:30" ht="15" customHeight="1">
      <c r="A23" s="148"/>
      <c r="B23" s="496"/>
      <c r="C23" s="496"/>
      <c r="D23" s="496"/>
      <c r="E23" s="497"/>
      <c r="F23" s="10"/>
      <c r="G23" s="10"/>
      <c r="H23" s="10"/>
      <c r="I23" s="10"/>
      <c r="K23" s="544" t="s">
        <v>586</v>
      </c>
      <c r="L23" s="545"/>
      <c r="M23" s="545"/>
      <c r="N23" s="546"/>
      <c r="O23" s="564">
        <f aca="true" t="shared" si="2" ref="O23:O28">SUM(Q23:AD23)</f>
        <v>8</v>
      </c>
      <c r="P23" s="565"/>
      <c r="Q23" s="394" t="s">
        <v>167</v>
      </c>
      <c r="R23" s="10">
        <v>1</v>
      </c>
      <c r="S23" s="10">
        <v>1</v>
      </c>
      <c r="T23" s="10">
        <v>2</v>
      </c>
      <c r="U23" s="10">
        <v>1</v>
      </c>
      <c r="V23" s="394" t="s">
        <v>167</v>
      </c>
      <c r="W23" s="10">
        <v>1</v>
      </c>
      <c r="X23" s="394" t="s">
        <v>167</v>
      </c>
      <c r="Y23" s="10">
        <v>1</v>
      </c>
      <c r="Z23" s="537">
        <v>1</v>
      </c>
      <c r="AA23" s="537"/>
      <c r="AB23" s="536" t="s">
        <v>167</v>
      </c>
      <c r="AC23" s="537"/>
      <c r="AD23" s="394" t="s">
        <v>167</v>
      </c>
    </row>
    <row r="24" spans="1:30" ht="15" customHeight="1">
      <c r="A24" s="148">
        <v>11</v>
      </c>
      <c r="B24" s="496" t="s">
        <v>340</v>
      </c>
      <c r="C24" s="496"/>
      <c r="D24" s="496"/>
      <c r="E24" s="497"/>
      <c r="F24" s="10">
        <v>1</v>
      </c>
      <c r="G24" s="394" t="s">
        <v>167</v>
      </c>
      <c r="H24" s="10">
        <v>0.1</v>
      </c>
      <c r="I24" s="394" t="s">
        <v>167</v>
      </c>
      <c r="K24" s="544" t="s">
        <v>587</v>
      </c>
      <c r="L24" s="545"/>
      <c r="M24" s="545"/>
      <c r="N24" s="546"/>
      <c r="O24" s="564">
        <f t="shared" si="2"/>
        <v>6</v>
      </c>
      <c r="P24" s="565"/>
      <c r="Q24" s="10">
        <v>1</v>
      </c>
      <c r="R24" s="10">
        <v>1</v>
      </c>
      <c r="S24" s="10">
        <v>1</v>
      </c>
      <c r="T24" s="394" t="s">
        <v>167</v>
      </c>
      <c r="U24" s="10">
        <v>1</v>
      </c>
      <c r="V24" s="10">
        <v>1</v>
      </c>
      <c r="W24" s="394" t="s">
        <v>167</v>
      </c>
      <c r="X24" s="10">
        <v>1</v>
      </c>
      <c r="Y24" s="394" t="s">
        <v>167</v>
      </c>
      <c r="Z24" s="536" t="s">
        <v>167</v>
      </c>
      <c r="AA24" s="537"/>
      <c r="AB24" s="536" t="s">
        <v>167</v>
      </c>
      <c r="AC24" s="537"/>
      <c r="AD24" s="394" t="s">
        <v>167</v>
      </c>
    </row>
    <row r="25" spans="1:30" ht="15" customHeight="1">
      <c r="A25" s="148">
        <v>12</v>
      </c>
      <c r="B25" s="496" t="s">
        <v>289</v>
      </c>
      <c r="C25" s="496"/>
      <c r="D25" s="496"/>
      <c r="E25" s="497"/>
      <c r="F25" s="394" t="s">
        <v>167</v>
      </c>
      <c r="G25" s="394" t="s">
        <v>167</v>
      </c>
      <c r="H25" s="394" t="s">
        <v>167</v>
      </c>
      <c r="I25" s="394" t="s">
        <v>167</v>
      </c>
      <c r="K25" s="544" t="s">
        <v>588</v>
      </c>
      <c r="L25" s="545"/>
      <c r="M25" s="545"/>
      <c r="N25" s="546"/>
      <c r="O25" s="564">
        <f t="shared" si="2"/>
        <v>7</v>
      </c>
      <c r="P25" s="565"/>
      <c r="Q25" s="394" t="s">
        <v>167</v>
      </c>
      <c r="R25" s="394" t="s">
        <v>167</v>
      </c>
      <c r="S25" s="394" t="s">
        <v>167</v>
      </c>
      <c r="T25" s="10">
        <v>1</v>
      </c>
      <c r="U25" s="394" t="s">
        <v>167</v>
      </c>
      <c r="V25" s="394" t="s">
        <v>167</v>
      </c>
      <c r="W25" s="10">
        <v>2</v>
      </c>
      <c r="X25" s="10">
        <v>1</v>
      </c>
      <c r="Y25" s="10">
        <v>1</v>
      </c>
      <c r="Z25" s="536" t="s">
        <v>167</v>
      </c>
      <c r="AA25" s="537"/>
      <c r="AB25" s="537">
        <v>1</v>
      </c>
      <c r="AC25" s="537"/>
      <c r="AD25" s="10">
        <v>1</v>
      </c>
    </row>
    <row r="26" spans="1:30" ht="15" customHeight="1">
      <c r="A26" s="148">
        <v>13</v>
      </c>
      <c r="B26" s="496" t="s">
        <v>432</v>
      </c>
      <c r="C26" s="496"/>
      <c r="D26" s="496"/>
      <c r="E26" s="497"/>
      <c r="F26" s="394" t="s">
        <v>167</v>
      </c>
      <c r="G26" s="394" t="s">
        <v>167</v>
      </c>
      <c r="H26" s="394" t="s">
        <v>167</v>
      </c>
      <c r="I26" s="394" t="s">
        <v>167</v>
      </c>
      <c r="K26" s="544" t="s">
        <v>589</v>
      </c>
      <c r="L26" s="545"/>
      <c r="M26" s="545"/>
      <c r="N26" s="546"/>
      <c r="O26" s="564">
        <f t="shared" si="2"/>
        <v>1</v>
      </c>
      <c r="P26" s="565"/>
      <c r="Q26" s="394" t="s">
        <v>167</v>
      </c>
      <c r="R26" s="394" t="s">
        <v>167</v>
      </c>
      <c r="S26" s="394" t="s">
        <v>167</v>
      </c>
      <c r="T26" s="394" t="s">
        <v>167</v>
      </c>
      <c r="U26" s="394" t="s">
        <v>167</v>
      </c>
      <c r="V26" s="394" t="s">
        <v>167</v>
      </c>
      <c r="W26" s="394" t="s">
        <v>167</v>
      </c>
      <c r="X26" s="394" t="s">
        <v>167</v>
      </c>
      <c r="Y26" s="394" t="s">
        <v>167</v>
      </c>
      <c r="Z26" s="537">
        <v>1</v>
      </c>
      <c r="AA26" s="537"/>
      <c r="AB26" s="536" t="s">
        <v>167</v>
      </c>
      <c r="AC26" s="537"/>
      <c r="AD26" s="394" t="s">
        <v>167</v>
      </c>
    </row>
    <row r="27" spans="1:30" ht="15" customHeight="1">
      <c r="A27" s="148" t="s">
        <v>30</v>
      </c>
      <c r="B27" s="496" t="s">
        <v>48</v>
      </c>
      <c r="C27" s="496"/>
      <c r="D27" s="496"/>
      <c r="E27" s="497"/>
      <c r="F27" s="394" t="s">
        <v>167</v>
      </c>
      <c r="G27" s="394" t="s">
        <v>167</v>
      </c>
      <c r="H27" s="394" t="s">
        <v>167</v>
      </c>
      <c r="I27" s="394" t="s">
        <v>167</v>
      </c>
      <c r="K27" s="544" t="s">
        <v>590</v>
      </c>
      <c r="L27" s="545"/>
      <c r="M27" s="545"/>
      <c r="N27" s="546"/>
      <c r="O27" s="564">
        <f t="shared" si="2"/>
        <v>2</v>
      </c>
      <c r="P27" s="565"/>
      <c r="Q27" s="394" t="s">
        <v>167</v>
      </c>
      <c r="R27" s="10">
        <v>1</v>
      </c>
      <c r="S27" s="10">
        <v>1</v>
      </c>
      <c r="T27" s="394" t="s">
        <v>167</v>
      </c>
      <c r="U27" s="394" t="s">
        <v>167</v>
      </c>
      <c r="V27" s="394" t="s">
        <v>167</v>
      </c>
      <c r="W27" s="394" t="s">
        <v>167</v>
      </c>
      <c r="X27" s="394" t="s">
        <v>167</v>
      </c>
      <c r="Y27" s="394" t="s">
        <v>167</v>
      </c>
      <c r="Z27" s="536" t="s">
        <v>167</v>
      </c>
      <c r="AA27" s="537"/>
      <c r="AB27" s="536" t="s">
        <v>167</v>
      </c>
      <c r="AC27" s="537"/>
      <c r="AD27" s="394" t="s">
        <v>167</v>
      </c>
    </row>
    <row r="28" spans="1:30" ht="15" customHeight="1">
      <c r="A28" s="912">
        <v>15</v>
      </c>
      <c r="B28" s="11"/>
      <c r="C28" s="496" t="s">
        <v>380</v>
      </c>
      <c r="D28" s="496"/>
      <c r="E28" s="497"/>
      <c r="F28" s="394" t="s">
        <v>167</v>
      </c>
      <c r="G28" s="394" t="s">
        <v>167</v>
      </c>
      <c r="H28" s="394" t="s">
        <v>167</v>
      </c>
      <c r="I28" s="394" t="s">
        <v>167</v>
      </c>
      <c r="K28" s="544" t="s">
        <v>591</v>
      </c>
      <c r="L28" s="545"/>
      <c r="M28" s="545"/>
      <c r="N28" s="546"/>
      <c r="O28" s="564">
        <f t="shared" si="2"/>
        <v>4</v>
      </c>
      <c r="P28" s="565"/>
      <c r="Q28" s="394" t="s">
        <v>167</v>
      </c>
      <c r="R28" s="394" t="s">
        <v>167</v>
      </c>
      <c r="S28" s="394" t="s">
        <v>167</v>
      </c>
      <c r="T28" s="10">
        <v>1</v>
      </c>
      <c r="U28" s="10">
        <v>1</v>
      </c>
      <c r="V28" s="394" t="s">
        <v>167</v>
      </c>
      <c r="W28" s="10">
        <v>2</v>
      </c>
      <c r="X28" s="394" t="s">
        <v>167</v>
      </c>
      <c r="Y28" s="394" t="s">
        <v>167</v>
      </c>
      <c r="Z28" s="536" t="s">
        <v>167</v>
      </c>
      <c r="AA28" s="537"/>
      <c r="AB28" s="536" t="s">
        <v>167</v>
      </c>
      <c r="AC28" s="537"/>
      <c r="AD28" s="394" t="s">
        <v>167</v>
      </c>
    </row>
    <row r="29" spans="1:30" ht="15" customHeight="1">
      <c r="A29" s="148"/>
      <c r="B29" s="496"/>
      <c r="C29" s="496"/>
      <c r="D29" s="496"/>
      <c r="E29" s="497"/>
      <c r="F29" s="10"/>
      <c r="G29" s="10"/>
      <c r="H29" s="10"/>
      <c r="I29" s="10"/>
      <c r="K29" s="544" t="s">
        <v>592</v>
      </c>
      <c r="L29" s="545"/>
      <c r="M29" s="545"/>
      <c r="N29" s="546"/>
      <c r="O29" s="586" t="s">
        <v>167</v>
      </c>
      <c r="P29" s="565"/>
      <c r="Q29" s="394" t="s">
        <v>167</v>
      </c>
      <c r="R29" s="394" t="s">
        <v>167</v>
      </c>
      <c r="S29" s="394" t="s">
        <v>167</v>
      </c>
      <c r="T29" s="394" t="s">
        <v>167</v>
      </c>
      <c r="U29" s="394" t="s">
        <v>167</v>
      </c>
      <c r="V29" s="394" t="s">
        <v>167</v>
      </c>
      <c r="W29" s="394" t="s">
        <v>167</v>
      </c>
      <c r="X29" s="394" t="s">
        <v>167</v>
      </c>
      <c r="Y29" s="394" t="s">
        <v>167</v>
      </c>
      <c r="Z29" s="536" t="s">
        <v>167</v>
      </c>
      <c r="AA29" s="537"/>
      <c r="AB29" s="536" t="s">
        <v>167</v>
      </c>
      <c r="AC29" s="537"/>
      <c r="AD29" s="394" t="s">
        <v>167</v>
      </c>
    </row>
    <row r="30" spans="1:30" ht="15" customHeight="1">
      <c r="A30" s="912">
        <v>16</v>
      </c>
      <c r="B30" s="11"/>
      <c r="C30" s="496" t="s">
        <v>383</v>
      </c>
      <c r="D30" s="496"/>
      <c r="E30" s="497"/>
      <c r="F30" s="394" t="s">
        <v>167</v>
      </c>
      <c r="G30" s="394" t="s">
        <v>167</v>
      </c>
      <c r="H30" s="394" t="s">
        <v>167</v>
      </c>
      <c r="I30" s="394" t="s">
        <v>167</v>
      </c>
      <c r="K30" s="39"/>
      <c r="L30" s="36"/>
      <c r="M30" s="36"/>
      <c r="N30" s="399"/>
      <c r="O30" s="36"/>
      <c r="P30" s="36"/>
      <c r="Q30" s="36"/>
      <c r="R30" s="36"/>
      <c r="S30" s="36"/>
      <c r="T30" s="36"/>
      <c r="U30" s="36"/>
      <c r="V30" s="36"/>
      <c r="W30" s="252"/>
      <c r="X30" s="36"/>
      <c r="Y30" s="36"/>
      <c r="Z30" s="36"/>
      <c r="AA30" s="36"/>
      <c r="AB30" s="252"/>
      <c r="AC30" s="36"/>
      <c r="AD30" s="252"/>
    </row>
    <row r="31" spans="1:30" ht="15" customHeight="1">
      <c r="A31" s="148">
        <v>17</v>
      </c>
      <c r="B31" s="496" t="s">
        <v>228</v>
      </c>
      <c r="C31" s="496"/>
      <c r="D31" s="496"/>
      <c r="E31" s="497"/>
      <c r="F31" s="394" t="s">
        <v>167</v>
      </c>
      <c r="G31" s="394" t="s">
        <v>167</v>
      </c>
      <c r="H31" s="394" t="s">
        <v>167</v>
      </c>
      <c r="I31" s="394" t="s">
        <v>167</v>
      </c>
      <c r="K31" s="9" t="s">
        <v>368</v>
      </c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</row>
    <row r="32" spans="1:30" ht="15" customHeight="1">
      <c r="A32" s="148">
        <v>18</v>
      </c>
      <c r="B32" s="496" t="s">
        <v>412</v>
      </c>
      <c r="C32" s="496"/>
      <c r="D32" s="496"/>
      <c r="E32" s="497"/>
      <c r="F32" s="394" t="s">
        <v>167</v>
      </c>
      <c r="G32" s="394" t="s">
        <v>167</v>
      </c>
      <c r="H32" s="394" t="s">
        <v>167</v>
      </c>
      <c r="I32" s="394" t="s">
        <v>167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</row>
    <row r="33" spans="1:30" ht="15" customHeight="1">
      <c r="A33" s="148">
        <v>19</v>
      </c>
      <c r="B33" s="496" t="s">
        <v>232</v>
      </c>
      <c r="C33" s="496"/>
      <c r="D33" s="496"/>
      <c r="E33" s="497"/>
      <c r="F33" s="10">
        <v>1</v>
      </c>
      <c r="G33" s="10">
        <v>1</v>
      </c>
      <c r="H33" s="10">
        <v>0.1</v>
      </c>
      <c r="I33" s="10">
        <v>0.1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</row>
    <row r="34" spans="1:30" ht="15" customHeight="1">
      <c r="A34" s="148">
        <v>20</v>
      </c>
      <c r="B34" s="496" t="s">
        <v>49</v>
      </c>
      <c r="C34" s="496"/>
      <c r="D34" s="496"/>
      <c r="E34" s="497"/>
      <c r="F34" s="394" t="s">
        <v>167</v>
      </c>
      <c r="G34" s="394" t="s">
        <v>167</v>
      </c>
      <c r="H34" s="394" t="s">
        <v>167</v>
      </c>
      <c r="I34" s="394" t="s">
        <v>167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</row>
    <row r="35" spans="1:30" ht="15" customHeight="1">
      <c r="A35" s="148"/>
      <c r="B35" s="18"/>
      <c r="C35" s="18"/>
      <c r="D35" s="18"/>
      <c r="E35" s="33"/>
      <c r="F35" s="10"/>
      <c r="G35" s="10"/>
      <c r="H35" s="10"/>
      <c r="I35" s="10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</row>
    <row r="36" spans="1:30" ht="15" customHeight="1">
      <c r="A36" s="148">
        <v>21</v>
      </c>
      <c r="B36" s="496" t="s">
        <v>223</v>
      </c>
      <c r="C36" s="496"/>
      <c r="D36" s="496"/>
      <c r="E36" s="497"/>
      <c r="F36" s="10">
        <v>3</v>
      </c>
      <c r="G36" s="10">
        <v>3</v>
      </c>
      <c r="H36" s="10">
        <v>0.2</v>
      </c>
      <c r="I36" s="10">
        <v>0.2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</row>
    <row r="37" spans="1:30" ht="18" customHeight="1">
      <c r="A37" s="148">
        <v>22</v>
      </c>
      <c r="B37" s="496" t="s">
        <v>52</v>
      </c>
      <c r="C37" s="496"/>
      <c r="D37" s="496"/>
      <c r="E37" s="497"/>
      <c r="F37" s="10">
        <v>4</v>
      </c>
      <c r="G37" s="10">
        <v>6</v>
      </c>
      <c r="H37" s="10">
        <v>0.3</v>
      </c>
      <c r="I37" s="10">
        <v>0.4</v>
      </c>
      <c r="K37" s="844" t="s">
        <v>618</v>
      </c>
      <c r="L37" s="844"/>
      <c r="M37" s="844"/>
      <c r="N37" s="844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</row>
    <row r="38" spans="1:13" ht="15" customHeight="1">
      <c r="A38" s="148">
        <v>23</v>
      </c>
      <c r="B38" s="496" t="s">
        <v>342</v>
      </c>
      <c r="C38" s="496"/>
      <c r="D38" s="496"/>
      <c r="E38" s="497"/>
      <c r="F38" s="394" t="s">
        <v>167</v>
      </c>
      <c r="G38" s="394" t="s">
        <v>167</v>
      </c>
      <c r="H38" s="394" t="s">
        <v>167</v>
      </c>
      <c r="I38" s="394" t="s">
        <v>167</v>
      </c>
      <c r="M38" s="5"/>
    </row>
    <row r="39" spans="1:30" ht="15" customHeight="1">
      <c r="A39" s="148">
        <v>24</v>
      </c>
      <c r="B39" s="496" t="s">
        <v>50</v>
      </c>
      <c r="C39" s="496"/>
      <c r="D39" s="496"/>
      <c r="E39" s="497"/>
      <c r="F39" s="394" t="s">
        <v>167</v>
      </c>
      <c r="G39" s="10">
        <v>1</v>
      </c>
      <c r="H39" s="394" t="s">
        <v>167</v>
      </c>
      <c r="I39" s="10">
        <v>0.1</v>
      </c>
      <c r="K39" s="911" t="s">
        <v>619</v>
      </c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  <c r="AD39" s="526"/>
    </row>
    <row r="40" spans="1:30" ht="15" customHeight="1" thickBot="1">
      <c r="A40" s="148">
        <v>25</v>
      </c>
      <c r="B40" s="496" t="s">
        <v>51</v>
      </c>
      <c r="C40" s="496"/>
      <c r="D40" s="496"/>
      <c r="E40" s="497"/>
      <c r="F40" s="10">
        <v>1</v>
      </c>
      <c r="G40" s="394" t="s">
        <v>167</v>
      </c>
      <c r="H40" s="10">
        <v>0.1</v>
      </c>
      <c r="I40" s="394" t="s">
        <v>167</v>
      </c>
      <c r="K40" s="37"/>
      <c r="L40" s="37"/>
      <c r="M40" s="42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1" ht="15" customHeight="1">
      <c r="A41" s="148"/>
      <c r="B41" s="18"/>
      <c r="C41" s="18"/>
      <c r="D41" s="18"/>
      <c r="E41" s="33"/>
      <c r="F41" s="10"/>
      <c r="G41" s="10"/>
      <c r="H41" s="10"/>
      <c r="I41" s="10"/>
      <c r="K41" s="552" t="s">
        <v>598</v>
      </c>
      <c r="L41" s="553"/>
      <c r="M41" s="553"/>
      <c r="N41" s="554"/>
      <c r="O41" s="918" t="s">
        <v>620</v>
      </c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  <c r="AB41" s="561"/>
      <c r="AC41" s="548" t="s">
        <v>274</v>
      </c>
      <c r="AD41" s="549"/>
      <c r="AE41" s="20"/>
    </row>
    <row r="42" spans="1:30" ht="15" customHeight="1">
      <c r="A42" s="148">
        <v>26</v>
      </c>
      <c r="B42" s="496" t="s">
        <v>53</v>
      </c>
      <c r="C42" s="496"/>
      <c r="D42" s="496"/>
      <c r="E42" s="497"/>
      <c r="F42" s="394" t="s">
        <v>167</v>
      </c>
      <c r="G42" s="394" t="s">
        <v>167</v>
      </c>
      <c r="H42" s="394" t="s">
        <v>167</v>
      </c>
      <c r="I42" s="394" t="s">
        <v>167</v>
      </c>
      <c r="K42" s="553"/>
      <c r="L42" s="553"/>
      <c r="M42" s="553"/>
      <c r="N42" s="554"/>
      <c r="O42" s="919" t="s">
        <v>621</v>
      </c>
      <c r="P42" s="599"/>
      <c r="Q42" s="562" t="s">
        <v>267</v>
      </c>
      <c r="R42" s="557" t="s">
        <v>268</v>
      </c>
      <c r="S42" s="557" t="s">
        <v>269</v>
      </c>
      <c r="T42" s="557" t="s">
        <v>270</v>
      </c>
      <c r="U42" s="557" t="s">
        <v>395</v>
      </c>
      <c r="V42" s="562" t="s">
        <v>271</v>
      </c>
      <c r="W42" s="557" t="s">
        <v>396</v>
      </c>
      <c r="X42" s="557" t="s">
        <v>415</v>
      </c>
      <c r="Y42" s="557" t="s">
        <v>272</v>
      </c>
      <c r="Z42" s="557" t="s">
        <v>462</v>
      </c>
      <c r="AA42" s="562" t="s">
        <v>273</v>
      </c>
      <c r="AB42" s="557" t="s">
        <v>234</v>
      </c>
      <c r="AC42" s="548"/>
      <c r="AD42" s="549"/>
    </row>
    <row r="43" spans="1:30" ht="15" customHeight="1">
      <c r="A43" s="148" t="s">
        <v>31</v>
      </c>
      <c r="B43" s="496" t="s">
        <v>227</v>
      </c>
      <c r="C43" s="496"/>
      <c r="D43" s="496"/>
      <c r="E43" s="497"/>
      <c r="F43" s="10">
        <v>26</v>
      </c>
      <c r="G43" s="10">
        <v>38</v>
      </c>
      <c r="H43" s="10">
        <v>1.7</v>
      </c>
      <c r="I43" s="10">
        <v>2.7</v>
      </c>
      <c r="K43" s="553"/>
      <c r="L43" s="553"/>
      <c r="M43" s="553"/>
      <c r="N43" s="554"/>
      <c r="O43" s="600"/>
      <c r="P43" s="554"/>
      <c r="Q43" s="563"/>
      <c r="R43" s="558"/>
      <c r="S43" s="558"/>
      <c r="T43" s="558"/>
      <c r="U43" s="558"/>
      <c r="V43" s="563"/>
      <c r="W43" s="558"/>
      <c r="X43" s="558"/>
      <c r="Y43" s="558"/>
      <c r="Z43" s="558"/>
      <c r="AA43" s="563"/>
      <c r="AB43" s="558"/>
      <c r="AC43" s="548"/>
      <c r="AD43" s="549"/>
    </row>
    <row r="44" spans="1:30" ht="15" customHeight="1">
      <c r="A44" s="373">
        <v>28</v>
      </c>
      <c r="B44" s="11" t="s">
        <v>384</v>
      </c>
      <c r="C44" s="496" t="s">
        <v>385</v>
      </c>
      <c r="D44" s="496"/>
      <c r="E44" s="497"/>
      <c r="F44" s="10">
        <v>1</v>
      </c>
      <c r="G44" s="10">
        <v>6</v>
      </c>
      <c r="H44" s="10">
        <v>0.1</v>
      </c>
      <c r="I44" s="10">
        <v>0.4</v>
      </c>
      <c r="K44" s="555"/>
      <c r="L44" s="555"/>
      <c r="M44" s="555"/>
      <c r="N44" s="556"/>
      <c r="O44" s="601"/>
      <c r="P44" s="556"/>
      <c r="Q44" s="513"/>
      <c r="R44" s="559"/>
      <c r="S44" s="559"/>
      <c r="T44" s="559"/>
      <c r="U44" s="559"/>
      <c r="V44" s="513"/>
      <c r="W44" s="559"/>
      <c r="X44" s="559"/>
      <c r="Y44" s="559"/>
      <c r="Z44" s="559"/>
      <c r="AA44" s="513"/>
      <c r="AB44" s="559"/>
      <c r="AC44" s="550"/>
      <c r="AD44" s="551"/>
    </row>
    <row r="45" spans="1:30" ht="15" customHeight="1">
      <c r="A45" s="373">
        <v>29</v>
      </c>
      <c r="B45" s="11"/>
      <c r="C45" s="496" t="s">
        <v>386</v>
      </c>
      <c r="D45" s="496"/>
      <c r="E45" s="497"/>
      <c r="F45" s="10">
        <v>14</v>
      </c>
      <c r="G45" s="10">
        <v>16</v>
      </c>
      <c r="H45" s="10">
        <v>0.9</v>
      </c>
      <c r="I45" s="10">
        <v>1.1</v>
      </c>
      <c r="K45" s="582" t="s">
        <v>593</v>
      </c>
      <c r="L45" s="582"/>
      <c r="M45" s="582"/>
      <c r="N45" s="583"/>
      <c r="O45" s="584">
        <f>SUM(Q45:AB45)</f>
        <v>13</v>
      </c>
      <c r="P45" s="585"/>
      <c r="Q45" s="397" t="s">
        <v>167</v>
      </c>
      <c r="R45" s="38">
        <v>5</v>
      </c>
      <c r="S45" s="397" t="s">
        <v>167</v>
      </c>
      <c r="T45" s="38">
        <v>4</v>
      </c>
      <c r="U45" s="38">
        <v>1</v>
      </c>
      <c r="V45" s="397" t="s">
        <v>167</v>
      </c>
      <c r="W45" s="397" t="s">
        <v>167</v>
      </c>
      <c r="X45" s="38">
        <v>3</v>
      </c>
      <c r="Y45" s="397" t="s">
        <v>167</v>
      </c>
      <c r="Z45" s="397" t="s">
        <v>167</v>
      </c>
      <c r="AA45" s="397" t="s">
        <v>167</v>
      </c>
      <c r="AB45" s="397" t="s">
        <v>167</v>
      </c>
      <c r="AC45" s="547">
        <v>75</v>
      </c>
      <c r="AD45" s="547"/>
    </row>
    <row r="46" spans="1:30" ht="15" customHeight="1">
      <c r="A46" s="373">
        <v>30</v>
      </c>
      <c r="B46" s="11"/>
      <c r="C46" s="496" t="s">
        <v>387</v>
      </c>
      <c r="D46" s="496"/>
      <c r="E46" s="497"/>
      <c r="F46" s="10">
        <v>4</v>
      </c>
      <c r="G46" s="10">
        <v>7</v>
      </c>
      <c r="H46" s="10">
        <v>0.3</v>
      </c>
      <c r="I46" s="10">
        <v>0.5</v>
      </c>
      <c r="K46" s="533" t="s">
        <v>594</v>
      </c>
      <c r="L46" s="533"/>
      <c r="M46" s="533"/>
      <c r="N46" s="533"/>
      <c r="O46" s="576">
        <f>SUM(Q46:AB46)</f>
        <v>20</v>
      </c>
      <c r="P46" s="577"/>
      <c r="Q46" s="397" t="s">
        <v>167</v>
      </c>
      <c r="R46" s="38">
        <v>11</v>
      </c>
      <c r="S46" s="397" t="s">
        <v>167</v>
      </c>
      <c r="T46" s="38">
        <v>2</v>
      </c>
      <c r="U46" s="38">
        <v>5</v>
      </c>
      <c r="V46" s="397" t="s">
        <v>167</v>
      </c>
      <c r="W46" s="397" t="s">
        <v>167</v>
      </c>
      <c r="X46" s="397" t="s">
        <v>167</v>
      </c>
      <c r="Y46" s="397" t="s">
        <v>167</v>
      </c>
      <c r="Z46" s="397" t="s">
        <v>167</v>
      </c>
      <c r="AA46" s="397" t="s">
        <v>167</v>
      </c>
      <c r="AB46" s="38">
        <v>2</v>
      </c>
      <c r="AC46" s="571">
        <v>243</v>
      </c>
      <c r="AD46" s="571"/>
    </row>
    <row r="47" spans="1:30" ht="15" customHeight="1">
      <c r="A47" s="148"/>
      <c r="B47" s="18"/>
      <c r="C47" s="18"/>
      <c r="D47" s="18"/>
      <c r="E47" s="33"/>
      <c r="F47" s="10"/>
      <c r="G47" s="10"/>
      <c r="H47" s="10"/>
      <c r="I47" s="10"/>
      <c r="K47" s="533" t="s">
        <v>595</v>
      </c>
      <c r="L47" s="533"/>
      <c r="M47" s="533"/>
      <c r="N47" s="534"/>
      <c r="O47" s="576">
        <f>SUM(Q47:AB47)</f>
        <v>18</v>
      </c>
      <c r="P47" s="577"/>
      <c r="Q47" s="397" t="s">
        <v>167</v>
      </c>
      <c r="R47" s="38">
        <v>11</v>
      </c>
      <c r="S47" s="397" t="s">
        <v>167</v>
      </c>
      <c r="T47" s="38">
        <v>3</v>
      </c>
      <c r="U47" s="397" t="s">
        <v>167</v>
      </c>
      <c r="V47" s="397" t="s">
        <v>167</v>
      </c>
      <c r="W47" s="397" t="s">
        <v>167</v>
      </c>
      <c r="X47" s="38">
        <v>1</v>
      </c>
      <c r="Y47" s="397" t="s">
        <v>167</v>
      </c>
      <c r="Z47" s="38">
        <v>2</v>
      </c>
      <c r="AA47" s="397" t="s">
        <v>167</v>
      </c>
      <c r="AB47" s="38">
        <v>1</v>
      </c>
      <c r="AC47" s="571">
        <v>288</v>
      </c>
      <c r="AD47" s="571"/>
    </row>
    <row r="48" spans="1:30" ht="15" customHeight="1">
      <c r="A48" s="373">
        <v>31</v>
      </c>
      <c r="B48" s="11"/>
      <c r="C48" s="496" t="s">
        <v>388</v>
      </c>
      <c r="D48" s="496"/>
      <c r="E48" s="497"/>
      <c r="F48" s="10">
        <v>1</v>
      </c>
      <c r="G48" s="10">
        <v>3</v>
      </c>
      <c r="H48" s="10">
        <v>0.1</v>
      </c>
      <c r="I48" s="10">
        <v>0.2</v>
      </c>
      <c r="K48" s="533" t="s">
        <v>596</v>
      </c>
      <c r="L48" s="533"/>
      <c r="M48" s="533"/>
      <c r="N48" s="534"/>
      <c r="O48" s="576">
        <f>SUM(Q48:AB48)</f>
        <v>19</v>
      </c>
      <c r="P48" s="577"/>
      <c r="Q48" s="38">
        <v>3</v>
      </c>
      <c r="R48" s="38">
        <v>1</v>
      </c>
      <c r="S48" s="397" t="s">
        <v>167</v>
      </c>
      <c r="T48" s="38">
        <v>7</v>
      </c>
      <c r="U48" s="38">
        <v>8</v>
      </c>
      <c r="V48" s="397" t="s">
        <v>167</v>
      </c>
      <c r="W48" s="397" t="s">
        <v>167</v>
      </c>
      <c r="X48" s="397" t="s">
        <v>167</v>
      </c>
      <c r="Y48" s="397" t="s">
        <v>167</v>
      </c>
      <c r="Z48" s="397" t="s">
        <v>167</v>
      </c>
      <c r="AA48" s="397" t="s">
        <v>167</v>
      </c>
      <c r="AB48" s="397" t="s">
        <v>167</v>
      </c>
      <c r="AC48" s="571">
        <v>392</v>
      </c>
      <c r="AD48" s="571"/>
    </row>
    <row r="49" spans="1:30" ht="15" customHeight="1">
      <c r="A49" s="373">
        <v>32</v>
      </c>
      <c r="B49" s="11"/>
      <c r="C49" s="496" t="s">
        <v>389</v>
      </c>
      <c r="D49" s="496"/>
      <c r="E49" s="497"/>
      <c r="F49" s="10">
        <v>6</v>
      </c>
      <c r="G49" s="10">
        <v>6</v>
      </c>
      <c r="H49" s="10">
        <v>0.4</v>
      </c>
      <c r="I49" s="10">
        <v>0.4</v>
      </c>
      <c r="K49" s="533" t="s">
        <v>597</v>
      </c>
      <c r="L49" s="533"/>
      <c r="M49" s="533"/>
      <c r="N49" s="534"/>
      <c r="O49" s="580">
        <f>SUM(O51:P58,O60:P67)</f>
        <v>9</v>
      </c>
      <c r="P49" s="581"/>
      <c r="Q49" s="248" t="s">
        <v>167</v>
      </c>
      <c r="R49" s="293">
        <f>SUM(R51:R58,R60:R67)</f>
        <v>3</v>
      </c>
      <c r="S49" s="248" t="s">
        <v>167</v>
      </c>
      <c r="T49" s="293">
        <f>SUM(T51:T58,T60:T67)</f>
        <v>6</v>
      </c>
      <c r="U49" s="248" t="s">
        <v>167</v>
      </c>
      <c r="V49" s="248" t="s">
        <v>167</v>
      </c>
      <c r="W49" s="248" t="s">
        <v>167</v>
      </c>
      <c r="X49" s="248" t="s">
        <v>167</v>
      </c>
      <c r="Y49" s="248" t="s">
        <v>167</v>
      </c>
      <c r="Z49" s="248" t="s">
        <v>167</v>
      </c>
      <c r="AA49" s="248" t="s">
        <v>167</v>
      </c>
      <c r="AB49" s="248" t="s">
        <v>167</v>
      </c>
      <c r="AC49" s="580">
        <f>SUM(AC51:AD58,AC60:AD67)</f>
        <v>784</v>
      </c>
      <c r="AD49" s="581"/>
    </row>
    <row r="50" spans="1:30" ht="15" customHeight="1">
      <c r="A50" s="148">
        <v>33</v>
      </c>
      <c r="B50" s="496" t="s">
        <v>413</v>
      </c>
      <c r="C50" s="496"/>
      <c r="D50" s="496"/>
      <c r="E50" s="497"/>
      <c r="F50" s="394" t="s">
        <v>167</v>
      </c>
      <c r="G50" s="394" t="s">
        <v>167</v>
      </c>
      <c r="H50" s="394" t="s">
        <v>167</v>
      </c>
      <c r="I50" s="394" t="s">
        <v>167</v>
      </c>
      <c r="K50" s="579"/>
      <c r="L50" s="579"/>
      <c r="M50" s="579"/>
      <c r="N50" s="579"/>
      <c r="O50" s="574"/>
      <c r="P50" s="575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571"/>
      <c r="AD50" s="571"/>
    </row>
    <row r="51" spans="1:30" ht="15" customHeight="1">
      <c r="A51" s="148">
        <v>34</v>
      </c>
      <c r="B51" s="496" t="s">
        <v>54</v>
      </c>
      <c r="C51" s="496"/>
      <c r="D51" s="496"/>
      <c r="E51" s="497"/>
      <c r="F51" s="394" t="s">
        <v>167</v>
      </c>
      <c r="G51" s="394" t="s">
        <v>167</v>
      </c>
      <c r="H51" s="394" t="s">
        <v>167</v>
      </c>
      <c r="I51" s="394" t="s">
        <v>167</v>
      </c>
      <c r="K51" s="572" t="s">
        <v>577</v>
      </c>
      <c r="L51" s="573"/>
      <c r="M51" s="573"/>
      <c r="N51" s="573"/>
      <c r="O51" s="576">
        <f>SUM(Q51:AB51)</f>
        <v>6</v>
      </c>
      <c r="P51" s="577"/>
      <c r="Q51" s="397" t="s">
        <v>167</v>
      </c>
      <c r="R51" s="38">
        <v>1</v>
      </c>
      <c r="S51" s="397" t="s">
        <v>167</v>
      </c>
      <c r="T51" s="38">
        <v>5</v>
      </c>
      <c r="U51" s="397" t="s">
        <v>167</v>
      </c>
      <c r="V51" s="397" t="s">
        <v>167</v>
      </c>
      <c r="W51" s="397" t="s">
        <v>167</v>
      </c>
      <c r="X51" s="397" t="s">
        <v>167</v>
      </c>
      <c r="Y51" s="397" t="s">
        <v>167</v>
      </c>
      <c r="Z51" s="397" t="s">
        <v>167</v>
      </c>
      <c r="AA51" s="397" t="s">
        <v>167</v>
      </c>
      <c r="AB51" s="397" t="s">
        <v>167</v>
      </c>
      <c r="AC51" s="571">
        <v>52</v>
      </c>
      <c r="AD51" s="571"/>
    </row>
    <row r="52" spans="1:30" ht="15" customHeight="1">
      <c r="A52" s="148">
        <v>35</v>
      </c>
      <c r="B52" s="496" t="s">
        <v>55</v>
      </c>
      <c r="C52" s="496"/>
      <c r="D52" s="496"/>
      <c r="E52" s="497"/>
      <c r="F52" s="394" t="s">
        <v>167</v>
      </c>
      <c r="G52" s="394" t="s">
        <v>167</v>
      </c>
      <c r="H52" s="394" t="s">
        <v>167</v>
      </c>
      <c r="I52" s="394" t="s">
        <v>167</v>
      </c>
      <c r="K52" s="572" t="s">
        <v>578</v>
      </c>
      <c r="L52" s="573"/>
      <c r="M52" s="573"/>
      <c r="N52" s="573"/>
      <c r="O52" s="578" t="s">
        <v>167</v>
      </c>
      <c r="P52" s="577"/>
      <c r="Q52" s="397" t="s">
        <v>167</v>
      </c>
      <c r="R52" s="397" t="s">
        <v>167</v>
      </c>
      <c r="S52" s="397" t="s">
        <v>575</v>
      </c>
      <c r="T52" s="397" t="s">
        <v>167</v>
      </c>
      <c r="U52" s="397" t="s">
        <v>167</v>
      </c>
      <c r="V52" s="397" t="s">
        <v>167</v>
      </c>
      <c r="W52" s="397" t="s">
        <v>167</v>
      </c>
      <c r="X52" s="397" t="s">
        <v>167</v>
      </c>
      <c r="Y52" s="397" t="s">
        <v>167</v>
      </c>
      <c r="Z52" s="397" t="s">
        <v>167</v>
      </c>
      <c r="AA52" s="397" t="s">
        <v>167</v>
      </c>
      <c r="AB52" s="397" t="s">
        <v>167</v>
      </c>
      <c r="AC52" s="570" t="s">
        <v>167</v>
      </c>
      <c r="AD52" s="571"/>
    </row>
    <row r="53" spans="1:30" ht="15" customHeight="1">
      <c r="A53" s="148"/>
      <c r="B53" s="18"/>
      <c r="C53" s="18"/>
      <c r="D53" s="18"/>
      <c r="E53" s="33"/>
      <c r="F53" s="10"/>
      <c r="G53" s="10"/>
      <c r="H53" s="10"/>
      <c r="I53" s="10"/>
      <c r="K53" s="572" t="s">
        <v>579</v>
      </c>
      <c r="L53" s="573"/>
      <c r="M53" s="573"/>
      <c r="N53" s="573"/>
      <c r="O53" s="576">
        <f>SUM(Q53:AB53)</f>
        <v>2</v>
      </c>
      <c r="P53" s="577"/>
      <c r="Q53" s="397" t="s">
        <v>167</v>
      </c>
      <c r="R53" s="38">
        <v>1</v>
      </c>
      <c r="S53" s="397" t="s">
        <v>167</v>
      </c>
      <c r="T53" s="38">
        <v>1</v>
      </c>
      <c r="U53" s="397" t="s">
        <v>167</v>
      </c>
      <c r="V53" s="397" t="s">
        <v>167</v>
      </c>
      <c r="W53" s="397" t="s">
        <v>167</v>
      </c>
      <c r="X53" s="397" t="s">
        <v>167</v>
      </c>
      <c r="Y53" s="397" t="s">
        <v>167</v>
      </c>
      <c r="Z53" s="397" t="s">
        <v>167</v>
      </c>
      <c r="AA53" s="397" t="s">
        <v>167</v>
      </c>
      <c r="AB53" s="397" t="s">
        <v>167</v>
      </c>
      <c r="AC53" s="571">
        <v>105</v>
      </c>
      <c r="AD53" s="571"/>
    </row>
    <row r="54" spans="1:30" ht="15" customHeight="1">
      <c r="A54" s="148">
        <v>36</v>
      </c>
      <c r="B54" s="496" t="s">
        <v>56</v>
      </c>
      <c r="C54" s="496"/>
      <c r="D54" s="496"/>
      <c r="E54" s="497"/>
      <c r="F54" s="394" t="s">
        <v>167</v>
      </c>
      <c r="G54" s="394" t="s">
        <v>167</v>
      </c>
      <c r="H54" s="394" t="s">
        <v>167</v>
      </c>
      <c r="I54" s="394" t="s">
        <v>167</v>
      </c>
      <c r="K54" s="572" t="s">
        <v>580</v>
      </c>
      <c r="L54" s="573"/>
      <c r="M54" s="573"/>
      <c r="N54" s="573"/>
      <c r="O54" s="578" t="s">
        <v>167</v>
      </c>
      <c r="P54" s="577"/>
      <c r="Q54" s="397" t="s">
        <v>167</v>
      </c>
      <c r="R54" s="397" t="s">
        <v>167</v>
      </c>
      <c r="S54" s="397" t="s">
        <v>167</v>
      </c>
      <c r="T54" s="397" t="s">
        <v>167</v>
      </c>
      <c r="U54" s="397" t="s">
        <v>167</v>
      </c>
      <c r="V54" s="397" t="s">
        <v>167</v>
      </c>
      <c r="W54" s="397" t="s">
        <v>167</v>
      </c>
      <c r="X54" s="397" t="s">
        <v>167</v>
      </c>
      <c r="Y54" s="397" t="s">
        <v>167</v>
      </c>
      <c r="Z54" s="397" t="s">
        <v>167</v>
      </c>
      <c r="AA54" s="397" t="s">
        <v>167</v>
      </c>
      <c r="AB54" s="397" t="s">
        <v>167</v>
      </c>
      <c r="AC54" s="571">
        <v>13</v>
      </c>
      <c r="AD54" s="571"/>
    </row>
    <row r="55" spans="1:30" ht="15" customHeight="1">
      <c r="A55" s="148" t="s">
        <v>32</v>
      </c>
      <c r="B55" s="496" t="s">
        <v>57</v>
      </c>
      <c r="C55" s="496"/>
      <c r="D55" s="496"/>
      <c r="E55" s="497"/>
      <c r="F55" s="10">
        <v>6</v>
      </c>
      <c r="G55" s="10">
        <v>1</v>
      </c>
      <c r="H55" s="10">
        <v>0.4</v>
      </c>
      <c r="I55" s="10">
        <v>0.1</v>
      </c>
      <c r="K55" s="572" t="s">
        <v>581</v>
      </c>
      <c r="L55" s="573"/>
      <c r="M55" s="573"/>
      <c r="N55" s="573"/>
      <c r="O55" s="578" t="s">
        <v>167</v>
      </c>
      <c r="P55" s="577"/>
      <c r="Q55" s="397" t="s">
        <v>167</v>
      </c>
      <c r="R55" s="397" t="s">
        <v>167</v>
      </c>
      <c r="S55" s="397" t="s">
        <v>167</v>
      </c>
      <c r="T55" s="397" t="s">
        <v>167</v>
      </c>
      <c r="U55" s="397" t="s">
        <v>575</v>
      </c>
      <c r="V55" s="397" t="s">
        <v>167</v>
      </c>
      <c r="W55" s="397" t="s">
        <v>167</v>
      </c>
      <c r="X55" s="397" t="s">
        <v>167</v>
      </c>
      <c r="Y55" s="397" t="s">
        <v>167</v>
      </c>
      <c r="Z55" s="397" t="s">
        <v>167</v>
      </c>
      <c r="AA55" s="397" t="s">
        <v>167</v>
      </c>
      <c r="AB55" s="397" t="s">
        <v>167</v>
      </c>
      <c r="AC55" s="571">
        <v>63</v>
      </c>
      <c r="AD55" s="571"/>
    </row>
    <row r="56" spans="1:30" ht="15" customHeight="1">
      <c r="A56" s="912">
        <v>38</v>
      </c>
      <c r="B56" s="11" t="s">
        <v>381</v>
      </c>
      <c r="C56" s="496" t="s">
        <v>390</v>
      </c>
      <c r="D56" s="496"/>
      <c r="E56" s="497"/>
      <c r="F56" s="10">
        <v>6</v>
      </c>
      <c r="G56" s="10">
        <v>1</v>
      </c>
      <c r="H56" s="10">
        <v>0.4</v>
      </c>
      <c r="I56" s="10">
        <v>0.1</v>
      </c>
      <c r="K56" s="572" t="s">
        <v>582</v>
      </c>
      <c r="L56" s="573"/>
      <c r="M56" s="573"/>
      <c r="N56" s="573"/>
      <c r="O56" s="578" t="s">
        <v>167</v>
      </c>
      <c r="P56" s="577"/>
      <c r="Q56" s="397" t="s">
        <v>167</v>
      </c>
      <c r="R56" s="397" t="s">
        <v>167</v>
      </c>
      <c r="S56" s="397" t="s">
        <v>167</v>
      </c>
      <c r="T56" s="397" t="s">
        <v>167</v>
      </c>
      <c r="U56" s="397" t="s">
        <v>167</v>
      </c>
      <c r="V56" s="397" t="s">
        <v>167</v>
      </c>
      <c r="W56" s="397" t="s">
        <v>167</v>
      </c>
      <c r="X56" s="397" t="s">
        <v>167</v>
      </c>
      <c r="Y56" s="397" t="s">
        <v>167</v>
      </c>
      <c r="Z56" s="397" t="s">
        <v>167</v>
      </c>
      <c r="AA56" s="397" t="s">
        <v>167</v>
      </c>
      <c r="AB56" s="397" t="s">
        <v>167</v>
      </c>
      <c r="AC56" s="571">
        <v>176</v>
      </c>
      <c r="AD56" s="571"/>
    </row>
    <row r="57" spans="1:30" ht="15" customHeight="1">
      <c r="A57" s="912">
        <v>39</v>
      </c>
      <c r="B57" s="11" t="s">
        <v>381</v>
      </c>
      <c r="C57" s="496" t="s">
        <v>391</v>
      </c>
      <c r="D57" s="496"/>
      <c r="E57" s="497"/>
      <c r="F57" s="394" t="s">
        <v>167</v>
      </c>
      <c r="G57" s="394" t="s">
        <v>167</v>
      </c>
      <c r="H57" s="394" t="s">
        <v>167</v>
      </c>
      <c r="I57" s="394" t="s">
        <v>167</v>
      </c>
      <c r="K57" s="572" t="s">
        <v>583</v>
      </c>
      <c r="L57" s="573"/>
      <c r="M57" s="573"/>
      <c r="N57" s="573"/>
      <c r="O57" s="578" t="s">
        <v>167</v>
      </c>
      <c r="P57" s="577"/>
      <c r="Q57" s="397" t="s">
        <v>167</v>
      </c>
      <c r="R57" s="397" t="s">
        <v>575</v>
      </c>
      <c r="S57" s="397" t="s">
        <v>167</v>
      </c>
      <c r="T57" s="397" t="s">
        <v>167</v>
      </c>
      <c r="U57" s="397" t="s">
        <v>167</v>
      </c>
      <c r="V57" s="397" t="s">
        <v>167</v>
      </c>
      <c r="W57" s="397" t="s">
        <v>167</v>
      </c>
      <c r="X57" s="397" t="s">
        <v>167</v>
      </c>
      <c r="Y57" s="397" t="s">
        <v>167</v>
      </c>
      <c r="Z57" s="397" t="s">
        <v>167</v>
      </c>
      <c r="AA57" s="397" t="s">
        <v>167</v>
      </c>
      <c r="AB57" s="397" t="s">
        <v>167</v>
      </c>
      <c r="AC57" s="570" t="s">
        <v>167</v>
      </c>
      <c r="AD57" s="571"/>
    </row>
    <row r="58" spans="1:30" ht="15" customHeight="1">
      <c r="A58" s="148">
        <v>40</v>
      </c>
      <c r="B58" s="496" t="s">
        <v>58</v>
      </c>
      <c r="C58" s="496"/>
      <c r="D58" s="496"/>
      <c r="E58" s="497"/>
      <c r="F58" s="10">
        <v>36</v>
      </c>
      <c r="G58" s="10">
        <v>23</v>
      </c>
      <c r="H58" s="10">
        <v>2.4</v>
      </c>
      <c r="I58" s="10">
        <v>1.6</v>
      </c>
      <c r="K58" s="572" t="s">
        <v>584</v>
      </c>
      <c r="L58" s="573"/>
      <c r="M58" s="573"/>
      <c r="N58" s="573"/>
      <c r="O58" s="578" t="s">
        <v>167</v>
      </c>
      <c r="P58" s="577"/>
      <c r="Q58" s="397" t="s">
        <v>167</v>
      </c>
      <c r="R58" s="397" t="s">
        <v>167</v>
      </c>
      <c r="S58" s="397" t="s">
        <v>167</v>
      </c>
      <c r="T58" s="397" t="s">
        <v>573</v>
      </c>
      <c r="U58" s="397" t="s">
        <v>167</v>
      </c>
      <c r="V58" s="397" t="s">
        <v>167</v>
      </c>
      <c r="W58" s="397" t="s">
        <v>167</v>
      </c>
      <c r="X58" s="397" t="s">
        <v>167</v>
      </c>
      <c r="Y58" s="397" t="s">
        <v>167</v>
      </c>
      <c r="Z58" s="397" t="s">
        <v>167</v>
      </c>
      <c r="AA58" s="397" t="s">
        <v>167</v>
      </c>
      <c r="AB58" s="397" t="s">
        <v>167</v>
      </c>
      <c r="AC58" s="570" t="s">
        <v>167</v>
      </c>
      <c r="AD58" s="571"/>
    </row>
    <row r="59" spans="1:30" ht="15" customHeight="1">
      <c r="A59" s="148"/>
      <c r="B59" s="18"/>
      <c r="C59" s="18"/>
      <c r="D59" s="18"/>
      <c r="E59" s="33"/>
      <c r="F59" s="10"/>
      <c r="G59" s="10"/>
      <c r="H59" s="10"/>
      <c r="I59" s="10"/>
      <c r="K59" s="573"/>
      <c r="L59" s="573"/>
      <c r="M59" s="573"/>
      <c r="N59" s="573"/>
      <c r="O59" s="576"/>
      <c r="P59" s="577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571"/>
      <c r="AD59" s="571"/>
    </row>
    <row r="60" spans="1:30" ht="15" customHeight="1">
      <c r="A60" s="148">
        <v>41</v>
      </c>
      <c r="B60" s="496" t="s">
        <v>247</v>
      </c>
      <c r="C60" s="496"/>
      <c r="D60" s="496"/>
      <c r="E60" s="497"/>
      <c r="F60" s="10">
        <v>9</v>
      </c>
      <c r="G60" s="10">
        <v>4</v>
      </c>
      <c r="H60" s="10">
        <v>0.6</v>
      </c>
      <c r="I60" s="10">
        <v>0.3</v>
      </c>
      <c r="K60" s="572" t="s">
        <v>585</v>
      </c>
      <c r="L60" s="573"/>
      <c r="M60" s="573"/>
      <c r="N60" s="573"/>
      <c r="O60" s="578" t="s">
        <v>167</v>
      </c>
      <c r="P60" s="577"/>
      <c r="Q60" s="397" t="s">
        <v>167</v>
      </c>
      <c r="R60" s="397" t="s">
        <v>167</v>
      </c>
      <c r="S60" s="397" t="s">
        <v>167</v>
      </c>
      <c r="T60" s="397" t="s">
        <v>167</v>
      </c>
      <c r="U60" s="397" t="s">
        <v>167</v>
      </c>
      <c r="V60" s="397" t="s">
        <v>167</v>
      </c>
      <c r="W60" s="397" t="s">
        <v>167</v>
      </c>
      <c r="X60" s="397" t="s">
        <v>167</v>
      </c>
      <c r="Y60" s="397" t="s">
        <v>167</v>
      </c>
      <c r="Z60" s="397" t="s">
        <v>167</v>
      </c>
      <c r="AA60" s="397" t="s">
        <v>167</v>
      </c>
      <c r="AB60" s="397" t="s">
        <v>167</v>
      </c>
      <c r="AC60" s="570" t="s">
        <v>167</v>
      </c>
      <c r="AD60" s="571"/>
    </row>
    <row r="61" spans="1:30" ht="15" customHeight="1">
      <c r="A61" s="148">
        <v>42</v>
      </c>
      <c r="B61" s="496" t="s">
        <v>59</v>
      </c>
      <c r="C61" s="496"/>
      <c r="D61" s="496"/>
      <c r="E61" s="497"/>
      <c r="F61" s="394" t="s">
        <v>167</v>
      </c>
      <c r="G61" s="394" t="s">
        <v>167</v>
      </c>
      <c r="H61" s="394" t="s">
        <v>167</v>
      </c>
      <c r="I61" s="394" t="s">
        <v>167</v>
      </c>
      <c r="K61" s="572" t="s">
        <v>586</v>
      </c>
      <c r="L61" s="573"/>
      <c r="M61" s="573"/>
      <c r="N61" s="573"/>
      <c r="O61" s="578" t="s">
        <v>167</v>
      </c>
      <c r="P61" s="577"/>
      <c r="Q61" s="397" t="s">
        <v>167</v>
      </c>
      <c r="R61" s="397" t="s">
        <v>167</v>
      </c>
      <c r="S61" s="397" t="s">
        <v>167</v>
      </c>
      <c r="T61" s="397" t="s">
        <v>167</v>
      </c>
      <c r="U61" s="397" t="s">
        <v>167</v>
      </c>
      <c r="V61" s="397" t="s">
        <v>167</v>
      </c>
      <c r="W61" s="397" t="s">
        <v>167</v>
      </c>
      <c r="X61" s="397" t="s">
        <v>167</v>
      </c>
      <c r="Y61" s="397" t="s">
        <v>167</v>
      </c>
      <c r="Z61" s="397" t="s">
        <v>167</v>
      </c>
      <c r="AA61" s="397" t="s">
        <v>167</v>
      </c>
      <c r="AB61" s="397" t="s">
        <v>575</v>
      </c>
      <c r="AC61" s="571">
        <v>129</v>
      </c>
      <c r="AD61" s="571"/>
    </row>
    <row r="62" spans="1:30" ht="15" customHeight="1">
      <c r="A62" s="148">
        <v>43</v>
      </c>
      <c r="B62" s="496" t="s">
        <v>60</v>
      </c>
      <c r="C62" s="496"/>
      <c r="D62" s="496"/>
      <c r="E62" s="497"/>
      <c r="F62" s="394" t="s">
        <v>167</v>
      </c>
      <c r="G62" s="394" t="s">
        <v>167</v>
      </c>
      <c r="H62" s="394" t="s">
        <v>167</v>
      </c>
      <c r="I62" s="394" t="s">
        <v>167</v>
      </c>
      <c r="K62" s="572" t="s">
        <v>587</v>
      </c>
      <c r="L62" s="573"/>
      <c r="M62" s="573"/>
      <c r="N62" s="573"/>
      <c r="O62" s="576">
        <f>SUM(Q62:AB62)</f>
        <v>1</v>
      </c>
      <c r="P62" s="577"/>
      <c r="Q62" s="397" t="s">
        <v>167</v>
      </c>
      <c r="R62" s="38">
        <v>1</v>
      </c>
      <c r="S62" s="397" t="s">
        <v>167</v>
      </c>
      <c r="T62" s="397" t="s">
        <v>167</v>
      </c>
      <c r="U62" s="397" t="s">
        <v>576</v>
      </c>
      <c r="V62" s="397" t="s">
        <v>167</v>
      </c>
      <c r="W62" s="397" t="s">
        <v>167</v>
      </c>
      <c r="X62" s="397" t="s">
        <v>167</v>
      </c>
      <c r="Y62" s="397" t="s">
        <v>167</v>
      </c>
      <c r="Z62" s="397" t="s">
        <v>167</v>
      </c>
      <c r="AA62" s="397" t="s">
        <v>167</v>
      </c>
      <c r="AB62" s="397" t="s">
        <v>167</v>
      </c>
      <c r="AC62" s="571">
        <v>23</v>
      </c>
      <c r="AD62" s="571"/>
    </row>
    <row r="63" spans="1:30" ht="15" customHeight="1">
      <c r="A63" s="148">
        <v>44</v>
      </c>
      <c r="B63" s="496" t="s">
        <v>61</v>
      </c>
      <c r="C63" s="496"/>
      <c r="D63" s="496"/>
      <c r="E63" s="497"/>
      <c r="F63" s="394" t="s">
        <v>167</v>
      </c>
      <c r="G63" s="394" t="s">
        <v>167</v>
      </c>
      <c r="H63" s="394" t="s">
        <v>167</v>
      </c>
      <c r="I63" s="394" t="s">
        <v>167</v>
      </c>
      <c r="K63" s="572" t="s">
        <v>588</v>
      </c>
      <c r="L63" s="573"/>
      <c r="M63" s="573"/>
      <c r="N63" s="573"/>
      <c r="O63" s="574" t="s">
        <v>167</v>
      </c>
      <c r="P63" s="575"/>
      <c r="Q63" s="397" t="s">
        <v>167</v>
      </c>
      <c r="R63" s="397" t="s">
        <v>167</v>
      </c>
      <c r="S63" s="397" t="s">
        <v>167</v>
      </c>
      <c r="T63" s="397" t="s">
        <v>167</v>
      </c>
      <c r="U63" s="397" t="s">
        <v>167</v>
      </c>
      <c r="V63" s="397" t="s">
        <v>167</v>
      </c>
      <c r="W63" s="397" t="s">
        <v>167</v>
      </c>
      <c r="X63" s="397" t="s">
        <v>167</v>
      </c>
      <c r="Y63" s="397" t="s">
        <v>167</v>
      </c>
      <c r="Z63" s="397" t="s">
        <v>167</v>
      </c>
      <c r="AA63" s="397" t="s">
        <v>167</v>
      </c>
      <c r="AB63" s="397" t="s">
        <v>167</v>
      </c>
      <c r="AC63" s="570" t="s">
        <v>167</v>
      </c>
      <c r="AD63" s="571"/>
    </row>
    <row r="64" spans="1:30" ht="15" customHeight="1">
      <c r="A64" s="148">
        <v>45</v>
      </c>
      <c r="B64" s="496" t="s">
        <v>414</v>
      </c>
      <c r="C64" s="496"/>
      <c r="D64" s="496"/>
      <c r="E64" s="497"/>
      <c r="F64" s="394" t="s">
        <v>167</v>
      </c>
      <c r="G64" s="394" t="s">
        <v>167</v>
      </c>
      <c r="H64" s="394" t="s">
        <v>167</v>
      </c>
      <c r="I64" s="394" t="s">
        <v>167</v>
      </c>
      <c r="K64" s="572" t="s">
        <v>589</v>
      </c>
      <c r="L64" s="573"/>
      <c r="M64" s="573"/>
      <c r="N64" s="573"/>
      <c r="O64" s="574" t="s">
        <v>575</v>
      </c>
      <c r="P64" s="575"/>
      <c r="Q64" s="397" t="s">
        <v>167</v>
      </c>
      <c r="R64" s="397" t="s">
        <v>167</v>
      </c>
      <c r="S64" s="397" t="s">
        <v>167</v>
      </c>
      <c r="T64" s="397" t="s">
        <v>167</v>
      </c>
      <c r="U64" s="397" t="s">
        <v>167</v>
      </c>
      <c r="V64" s="397" t="s">
        <v>167</v>
      </c>
      <c r="W64" s="397" t="s">
        <v>167</v>
      </c>
      <c r="X64" s="397" t="s">
        <v>167</v>
      </c>
      <c r="Y64" s="397" t="s">
        <v>167</v>
      </c>
      <c r="Z64" s="397" t="s">
        <v>167</v>
      </c>
      <c r="AA64" s="397" t="s">
        <v>167</v>
      </c>
      <c r="AB64" s="397" t="s">
        <v>167</v>
      </c>
      <c r="AC64" s="571">
        <v>220</v>
      </c>
      <c r="AD64" s="571"/>
    </row>
    <row r="65" spans="1:30" ht="15" customHeight="1">
      <c r="A65" s="148"/>
      <c r="B65" s="18"/>
      <c r="C65" s="18"/>
      <c r="D65" s="18"/>
      <c r="E65" s="33"/>
      <c r="K65" s="572" t="s">
        <v>590</v>
      </c>
      <c r="L65" s="573"/>
      <c r="M65" s="573"/>
      <c r="N65" s="573"/>
      <c r="O65" s="574" t="s">
        <v>167</v>
      </c>
      <c r="P65" s="575"/>
      <c r="Q65" s="397" t="s">
        <v>167</v>
      </c>
      <c r="R65" s="397" t="s">
        <v>167</v>
      </c>
      <c r="S65" s="397" t="s">
        <v>575</v>
      </c>
      <c r="T65" s="397" t="s">
        <v>167</v>
      </c>
      <c r="U65" s="397" t="s">
        <v>167</v>
      </c>
      <c r="V65" s="397" t="s">
        <v>167</v>
      </c>
      <c r="W65" s="397" t="s">
        <v>576</v>
      </c>
      <c r="X65" s="397" t="s">
        <v>167</v>
      </c>
      <c r="Y65" s="397" t="s">
        <v>167</v>
      </c>
      <c r="Z65" s="397" t="s">
        <v>167</v>
      </c>
      <c r="AA65" s="397" t="s">
        <v>167</v>
      </c>
      <c r="AB65" s="397" t="s">
        <v>167</v>
      </c>
      <c r="AC65" s="571">
        <v>3</v>
      </c>
      <c r="AD65" s="571"/>
    </row>
    <row r="66" spans="1:30" ht="15" customHeight="1">
      <c r="A66" s="148">
        <v>46</v>
      </c>
      <c r="B66" s="531" t="s">
        <v>62</v>
      </c>
      <c r="C66" s="531"/>
      <c r="D66" s="531"/>
      <c r="E66" s="532"/>
      <c r="F66" s="10">
        <v>12</v>
      </c>
      <c r="G66" s="10">
        <v>8</v>
      </c>
      <c r="H66" s="10">
        <v>0.8</v>
      </c>
      <c r="I66" s="10">
        <v>0.6</v>
      </c>
      <c r="K66" s="572" t="s">
        <v>591</v>
      </c>
      <c r="L66" s="573"/>
      <c r="M66" s="573"/>
      <c r="N66" s="573"/>
      <c r="O66" s="574" t="s">
        <v>167</v>
      </c>
      <c r="P66" s="575"/>
      <c r="Q66" s="397" t="s">
        <v>167</v>
      </c>
      <c r="R66" s="397" t="s">
        <v>167</v>
      </c>
      <c r="S66" s="397" t="s">
        <v>167</v>
      </c>
      <c r="T66" s="397" t="s">
        <v>167</v>
      </c>
      <c r="U66" s="397" t="s">
        <v>167</v>
      </c>
      <c r="V66" s="397" t="s">
        <v>167</v>
      </c>
      <c r="W66" s="397" t="s">
        <v>167</v>
      </c>
      <c r="X66" s="397" t="s">
        <v>167</v>
      </c>
      <c r="Y66" s="397" t="s">
        <v>167</v>
      </c>
      <c r="Z66" s="397" t="s">
        <v>167</v>
      </c>
      <c r="AA66" s="397" t="s">
        <v>167</v>
      </c>
      <c r="AB66" s="397" t="s">
        <v>167</v>
      </c>
      <c r="AC66" s="570" t="s">
        <v>167</v>
      </c>
      <c r="AD66" s="571"/>
    </row>
    <row r="67" spans="1:30" ht="15" customHeight="1">
      <c r="A67" s="148">
        <v>47</v>
      </c>
      <c r="B67" s="496" t="s">
        <v>331</v>
      </c>
      <c r="C67" s="496"/>
      <c r="D67" s="496"/>
      <c r="E67" s="497"/>
      <c r="F67" s="10">
        <v>10</v>
      </c>
      <c r="G67" s="10">
        <v>8</v>
      </c>
      <c r="H67" s="10">
        <v>0.7</v>
      </c>
      <c r="I67" s="10">
        <v>0.6</v>
      </c>
      <c r="K67" s="572" t="s">
        <v>592</v>
      </c>
      <c r="L67" s="573"/>
      <c r="M67" s="573"/>
      <c r="N67" s="573"/>
      <c r="O67" s="574" t="s">
        <v>167</v>
      </c>
      <c r="P67" s="575"/>
      <c r="Q67" s="382" t="s">
        <v>167</v>
      </c>
      <c r="R67" s="382" t="s">
        <v>167</v>
      </c>
      <c r="S67" s="382" t="s">
        <v>167</v>
      </c>
      <c r="T67" s="382" t="s">
        <v>167</v>
      </c>
      <c r="U67" s="382" t="s">
        <v>167</v>
      </c>
      <c r="V67" s="382" t="s">
        <v>167</v>
      </c>
      <c r="W67" s="382" t="s">
        <v>575</v>
      </c>
      <c r="X67" s="382" t="s">
        <v>167</v>
      </c>
      <c r="Y67" s="382" t="s">
        <v>167</v>
      </c>
      <c r="Z67" s="382" t="s">
        <v>167</v>
      </c>
      <c r="AA67" s="382" t="s">
        <v>167</v>
      </c>
      <c r="AB67" s="382" t="s">
        <v>167</v>
      </c>
      <c r="AC67" s="570" t="s">
        <v>167</v>
      </c>
      <c r="AD67" s="571"/>
    </row>
    <row r="68" spans="1:30" ht="15" customHeight="1">
      <c r="A68" s="148">
        <v>48</v>
      </c>
      <c r="B68" s="496" t="s">
        <v>64</v>
      </c>
      <c r="C68" s="496"/>
      <c r="D68" s="496"/>
      <c r="E68" s="497"/>
      <c r="F68" s="10">
        <v>13</v>
      </c>
      <c r="G68" s="10">
        <v>10</v>
      </c>
      <c r="H68" s="10">
        <v>0.9</v>
      </c>
      <c r="I68" s="10">
        <v>0.7</v>
      </c>
      <c r="K68" s="568"/>
      <c r="L68" s="568"/>
      <c r="M68" s="568"/>
      <c r="N68" s="569"/>
      <c r="O68" s="567"/>
      <c r="P68" s="566"/>
      <c r="Q68" s="43"/>
      <c r="R68" s="44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566"/>
      <c r="AD68" s="566"/>
    </row>
    <row r="69" spans="1:19" ht="15" customHeight="1">
      <c r="A69" s="148"/>
      <c r="B69" s="18"/>
      <c r="C69" s="18"/>
      <c r="D69" s="18"/>
      <c r="E69" s="33"/>
      <c r="F69" s="10"/>
      <c r="G69" s="10"/>
      <c r="H69" s="10"/>
      <c r="I69" s="10"/>
      <c r="K69" s="9" t="s">
        <v>275</v>
      </c>
      <c r="M69" s="6"/>
      <c r="S69" s="9" t="s">
        <v>65</v>
      </c>
    </row>
    <row r="70" spans="1:13" ht="15" customHeight="1">
      <c r="A70" s="148" t="s">
        <v>33</v>
      </c>
      <c r="B70" s="496" t="s">
        <v>63</v>
      </c>
      <c r="C70" s="496"/>
      <c r="D70" s="496"/>
      <c r="E70" s="497"/>
      <c r="F70" s="10">
        <v>13</v>
      </c>
      <c r="G70" s="10">
        <v>10</v>
      </c>
      <c r="H70" s="10">
        <v>0.9</v>
      </c>
      <c r="I70" s="10">
        <v>0.7</v>
      </c>
      <c r="K70" s="9" t="s">
        <v>276</v>
      </c>
      <c r="M70" s="250"/>
    </row>
    <row r="71" spans="1:13" ht="15" customHeight="1">
      <c r="A71" s="148" t="s">
        <v>34</v>
      </c>
      <c r="B71" s="11" t="s">
        <v>381</v>
      </c>
      <c r="C71" s="496" t="s">
        <v>392</v>
      </c>
      <c r="D71" s="496"/>
      <c r="E71" s="497"/>
      <c r="F71" s="10">
        <v>13</v>
      </c>
      <c r="G71" s="10">
        <v>7</v>
      </c>
      <c r="H71" s="10">
        <v>0.9</v>
      </c>
      <c r="I71" s="10">
        <v>0.5</v>
      </c>
      <c r="K71" s="9" t="s">
        <v>397</v>
      </c>
      <c r="M71" s="7"/>
    </row>
    <row r="72" spans="1:9" ht="15" customHeight="1">
      <c r="A72" s="148" t="s">
        <v>35</v>
      </c>
      <c r="B72" s="11" t="s">
        <v>381</v>
      </c>
      <c r="C72" s="11"/>
      <c r="D72" s="496" t="s">
        <v>393</v>
      </c>
      <c r="E72" s="497"/>
      <c r="F72" s="10">
        <v>1</v>
      </c>
      <c r="G72" s="10">
        <v>2</v>
      </c>
      <c r="H72" s="10">
        <v>0.1</v>
      </c>
      <c r="I72" s="10">
        <v>0.1</v>
      </c>
    </row>
    <row r="73" spans="1:9" ht="15" customHeight="1">
      <c r="A73" s="148" t="s">
        <v>36</v>
      </c>
      <c r="B73" s="11" t="s">
        <v>381</v>
      </c>
      <c r="C73" s="11"/>
      <c r="D73" s="496" t="s">
        <v>394</v>
      </c>
      <c r="E73" s="497"/>
      <c r="F73" s="10">
        <v>7</v>
      </c>
      <c r="G73" s="10">
        <v>5</v>
      </c>
      <c r="H73" s="10">
        <v>0.5</v>
      </c>
      <c r="I73" s="10">
        <v>0.3</v>
      </c>
    </row>
    <row r="74" spans="1:9" ht="15" customHeight="1">
      <c r="A74" s="148" t="s">
        <v>37</v>
      </c>
      <c r="B74" s="11"/>
      <c r="C74" s="11"/>
      <c r="D74" s="496" t="s">
        <v>382</v>
      </c>
      <c r="E74" s="497"/>
      <c r="F74" s="10">
        <v>5</v>
      </c>
      <c r="G74" s="394" t="s">
        <v>167</v>
      </c>
      <c r="H74" s="10">
        <v>0.3</v>
      </c>
      <c r="I74" s="394" t="s">
        <v>167</v>
      </c>
    </row>
    <row r="75" spans="1:9" ht="15" customHeight="1">
      <c r="A75" s="148"/>
      <c r="E75" s="21"/>
      <c r="F75" s="10"/>
      <c r="G75" s="10"/>
      <c r="H75" s="10"/>
      <c r="I75" s="10"/>
    </row>
    <row r="76" spans="1:9" ht="15" customHeight="1">
      <c r="A76" s="913" t="s">
        <v>38</v>
      </c>
      <c r="B76" s="36"/>
      <c r="C76" s="597" t="s">
        <v>339</v>
      </c>
      <c r="D76" s="597"/>
      <c r="E76" s="598"/>
      <c r="F76" s="396" t="s">
        <v>167</v>
      </c>
      <c r="G76" s="41">
        <v>3</v>
      </c>
      <c r="H76" s="396" t="s">
        <v>167</v>
      </c>
      <c r="I76" s="41">
        <v>0.2</v>
      </c>
    </row>
    <row r="77" ht="15" customHeight="1">
      <c r="A77" s="9" t="s">
        <v>433</v>
      </c>
    </row>
    <row r="78" ht="15" customHeight="1">
      <c r="A78" s="9" t="s">
        <v>434</v>
      </c>
    </row>
    <row r="79" ht="15" customHeight="1">
      <c r="A79" s="9" t="s">
        <v>367</v>
      </c>
    </row>
  </sheetData>
  <sheetProtection/>
  <mergeCells count="231">
    <mergeCell ref="A3:I3"/>
    <mergeCell ref="A5:I5"/>
    <mergeCell ref="K7:AD7"/>
    <mergeCell ref="S42:S44"/>
    <mergeCell ref="R42:R44"/>
    <mergeCell ref="Q42:Q44"/>
    <mergeCell ref="Z27:AA27"/>
    <mergeCell ref="Z28:AA28"/>
    <mergeCell ref="Z29:AA29"/>
    <mergeCell ref="K37:AD37"/>
    <mergeCell ref="K39:AD39"/>
    <mergeCell ref="AB29:AC29"/>
    <mergeCell ref="AB28:AC28"/>
    <mergeCell ref="C76:E76"/>
    <mergeCell ref="O29:P29"/>
    <mergeCell ref="O42:P44"/>
    <mergeCell ref="X42:X44"/>
    <mergeCell ref="W42:W44"/>
    <mergeCell ref="V42:V44"/>
    <mergeCell ref="U42:U44"/>
    <mergeCell ref="T42:T44"/>
    <mergeCell ref="K46:N46"/>
    <mergeCell ref="O67:P67"/>
    <mergeCell ref="Z21:AA21"/>
    <mergeCell ref="Z23:AA23"/>
    <mergeCell ref="Z24:AA24"/>
    <mergeCell ref="Z25:AA25"/>
    <mergeCell ref="Z22:AA22"/>
    <mergeCell ref="Z26:AA26"/>
    <mergeCell ref="Z20:AA20"/>
    <mergeCell ref="Z17:AA17"/>
    <mergeCell ref="Z13:AA13"/>
    <mergeCell ref="Z14:AA14"/>
    <mergeCell ref="Z15:AA15"/>
    <mergeCell ref="Z16:AA16"/>
    <mergeCell ref="K9:N9"/>
    <mergeCell ref="AB9:AC9"/>
    <mergeCell ref="AB11:AC11"/>
    <mergeCell ref="AB12:AC12"/>
    <mergeCell ref="O9:P9"/>
    <mergeCell ref="O11:P11"/>
    <mergeCell ref="K11:N11"/>
    <mergeCell ref="Z9:AA9"/>
    <mergeCell ref="Z11:AA11"/>
    <mergeCell ref="Z12:AA12"/>
    <mergeCell ref="AB13:AC13"/>
    <mergeCell ref="AB14:AC14"/>
    <mergeCell ref="AB15:AC15"/>
    <mergeCell ref="AB16:AC16"/>
    <mergeCell ref="Z18:AA18"/>
    <mergeCell ref="Z19:AA19"/>
    <mergeCell ref="O13:P13"/>
    <mergeCell ref="O14:P14"/>
    <mergeCell ref="O16:P16"/>
    <mergeCell ref="O17:P17"/>
    <mergeCell ref="O15:P15"/>
    <mergeCell ref="O27:P27"/>
    <mergeCell ref="O19:P19"/>
    <mergeCell ref="O26:P26"/>
    <mergeCell ref="O22:P22"/>
    <mergeCell ref="O23:P23"/>
    <mergeCell ref="O20:P20"/>
    <mergeCell ref="O24:P24"/>
    <mergeCell ref="AC48:AD48"/>
    <mergeCell ref="O48:P48"/>
    <mergeCell ref="K48:N48"/>
    <mergeCell ref="K45:N45"/>
    <mergeCell ref="O47:P47"/>
    <mergeCell ref="O46:P46"/>
    <mergeCell ref="O45:P45"/>
    <mergeCell ref="O25:P25"/>
    <mergeCell ref="AC47:AD47"/>
    <mergeCell ref="AC46:AD46"/>
    <mergeCell ref="AC50:AD50"/>
    <mergeCell ref="O50:P50"/>
    <mergeCell ref="K50:N50"/>
    <mergeCell ref="AC49:AD49"/>
    <mergeCell ref="O49:P49"/>
    <mergeCell ref="K49:N49"/>
    <mergeCell ref="AC52:AD52"/>
    <mergeCell ref="O52:P52"/>
    <mergeCell ref="K52:N52"/>
    <mergeCell ref="AC51:AD51"/>
    <mergeCell ref="O51:P51"/>
    <mergeCell ref="K51:N51"/>
    <mergeCell ref="AC54:AD54"/>
    <mergeCell ref="O54:P54"/>
    <mergeCell ref="K54:N54"/>
    <mergeCell ref="AC53:AD53"/>
    <mergeCell ref="O53:P53"/>
    <mergeCell ref="K53:N53"/>
    <mergeCell ref="AC56:AD56"/>
    <mergeCell ref="O56:P56"/>
    <mergeCell ref="K56:N56"/>
    <mergeCell ref="AC55:AD55"/>
    <mergeCell ref="O55:P55"/>
    <mergeCell ref="K55:N55"/>
    <mergeCell ref="AC58:AD58"/>
    <mergeCell ref="O58:P58"/>
    <mergeCell ref="K58:N58"/>
    <mergeCell ref="AC57:AD57"/>
    <mergeCell ref="O57:P57"/>
    <mergeCell ref="K57:N57"/>
    <mergeCell ref="AC60:AD60"/>
    <mergeCell ref="O60:P60"/>
    <mergeCell ref="K60:N60"/>
    <mergeCell ref="AC59:AD59"/>
    <mergeCell ref="O59:P59"/>
    <mergeCell ref="K59:N59"/>
    <mergeCell ref="AC62:AD62"/>
    <mergeCell ref="O62:P62"/>
    <mergeCell ref="K62:N62"/>
    <mergeCell ref="AC61:AD61"/>
    <mergeCell ref="O61:P61"/>
    <mergeCell ref="K61:N61"/>
    <mergeCell ref="AC64:AD64"/>
    <mergeCell ref="O64:P64"/>
    <mergeCell ref="K64:N64"/>
    <mergeCell ref="AC63:AD63"/>
    <mergeCell ref="O63:P63"/>
    <mergeCell ref="K63:N63"/>
    <mergeCell ref="K67:N67"/>
    <mergeCell ref="AC66:AD66"/>
    <mergeCell ref="O66:P66"/>
    <mergeCell ref="K66:N66"/>
    <mergeCell ref="AC65:AD65"/>
    <mergeCell ref="O65:P65"/>
    <mergeCell ref="K65:N65"/>
    <mergeCell ref="B38:E38"/>
    <mergeCell ref="B37:E37"/>
    <mergeCell ref="B43:E43"/>
    <mergeCell ref="B39:E39"/>
    <mergeCell ref="B70:E70"/>
    <mergeCell ref="AC68:AD68"/>
    <mergeCell ref="O68:P68"/>
    <mergeCell ref="K68:N68"/>
    <mergeCell ref="B68:E68"/>
    <mergeCell ref="AC67:AD67"/>
    <mergeCell ref="B29:E29"/>
    <mergeCell ref="C30:E30"/>
    <mergeCell ref="B31:E31"/>
    <mergeCell ref="C28:E28"/>
    <mergeCell ref="B40:E40"/>
    <mergeCell ref="B42:E42"/>
    <mergeCell ref="B32:E32"/>
    <mergeCell ref="B33:E33"/>
    <mergeCell ref="B34:E34"/>
    <mergeCell ref="B36:E36"/>
    <mergeCell ref="B25:E25"/>
    <mergeCell ref="B26:E26"/>
    <mergeCell ref="K25:N25"/>
    <mergeCell ref="K26:N26"/>
    <mergeCell ref="B16:E16"/>
    <mergeCell ref="K16:N16"/>
    <mergeCell ref="K22:N22"/>
    <mergeCell ref="K23:N23"/>
    <mergeCell ref="K24:N24"/>
    <mergeCell ref="B24:E24"/>
    <mergeCell ref="B27:E27"/>
    <mergeCell ref="AB42:AB44"/>
    <mergeCell ref="K15:N15"/>
    <mergeCell ref="O41:AB41"/>
    <mergeCell ref="AA42:AA44"/>
    <mergeCell ref="Z42:Z44"/>
    <mergeCell ref="Y42:Y44"/>
    <mergeCell ref="AB20:AC20"/>
    <mergeCell ref="K17:N17"/>
    <mergeCell ref="K13:N13"/>
    <mergeCell ref="K14:N14"/>
    <mergeCell ref="AC45:AD45"/>
    <mergeCell ref="AC41:AD44"/>
    <mergeCell ref="K28:N28"/>
    <mergeCell ref="K29:N29"/>
    <mergeCell ref="K41:N44"/>
    <mergeCell ref="K18:N18"/>
    <mergeCell ref="O18:P18"/>
    <mergeCell ref="O28:P28"/>
    <mergeCell ref="AB17:AC17"/>
    <mergeCell ref="AB18:AC18"/>
    <mergeCell ref="AB19:AC19"/>
    <mergeCell ref="K20:N20"/>
    <mergeCell ref="K19:N19"/>
    <mergeCell ref="B12:E12"/>
    <mergeCell ref="B13:E13"/>
    <mergeCell ref="B14:E14"/>
    <mergeCell ref="C44:E44"/>
    <mergeCell ref="C49:E49"/>
    <mergeCell ref="K27:N27"/>
    <mergeCell ref="B17:E17"/>
    <mergeCell ref="B18:E18"/>
    <mergeCell ref="B19:E19"/>
    <mergeCell ref="B20:E20"/>
    <mergeCell ref="B21:E21"/>
    <mergeCell ref="B22:E22"/>
    <mergeCell ref="B23:E23"/>
    <mergeCell ref="AB24:AC24"/>
    <mergeCell ref="AB25:AC25"/>
    <mergeCell ref="B55:E55"/>
    <mergeCell ref="B58:E58"/>
    <mergeCell ref="B15:E15"/>
    <mergeCell ref="H7:I7"/>
    <mergeCell ref="B7:E8"/>
    <mergeCell ref="B10:E10"/>
    <mergeCell ref="F7:G7"/>
    <mergeCell ref="B11:E11"/>
    <mergeCell ref="C56:E56"/>
    <mergeCell ref="B52:E52"/>
    <mergeCell ref="B51:E51"/>
    <mergeCell ref="K47:N47"/>
    <mergeCell ref="B54:E54"/>
    <mergeCell ref="AB21:AC21"/>
    <mergeCell ref="AB26:AC26"/>
    <mergeCell ref="AB27:AC27"/>
    <mergeCell ref="AB22:AC22"/>
    <mergeCell ref="AB23:AC23"/>
    <mergeCell ref="D73:E73"/>
    <mergeCell ref="B64:E64"/>
    <mergeCell ref="B62:E62"/>
    <mergeCell ref="B63:E63"/>
    <mergeCell ref="B61:E61"/>
    <mergeCell ref="C57:E57"/>
    <mergeCell ref="B60:E60"/>
    <mergeCell ref="D74:E74"/>
    <mergeCell ref="C45:E45"/>
    <mergeCell ref="C46:E46"/>
    <mergeCell ref="C48:E48"/>
    <mergeCell ref="C71:E71"/>
    <mergeCell ref="B67:E67"/>
    <mergeCell ref="B66:E66"/>
    <mergeCell ref="B50:E50"/>
    <mergeCell ref="D72:E7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zoomScale="75" zoomScaleNormal="75" zoomScaleSheetLayoutView="75" zoomScalePageLayoutView="0" workbookViewId="0" topLeftCell="U1">
      <selection activeCell="P51" sqref="Q51:AG51"/>
    </sheetView>
  </sheetViews>
  <sheetFormatPr defaultColWidth="10.59765625" defaultRowHeight="15"/>
  <cols>
    <col min="1" max="1" width="11.59765625" style="9" customWidth="1"/>
    <col min="2" max="14" width="10.19921875" style="9" customWidth="1"/>
    <col min="15" max="15" width="8.59765625" style="9" customWidth="1"/>
    <col min="16" max="16" width="9.69921875" style="9" customWidth="1"/>
    <col min="17" max="17" width="7.8984375" style="9" customWidth="1"/>
    <col min="18" max="20" width="6" style="9" customWidth="1"/>
    <col min="21" max="21" width="14.3984375" style="9" customWidth="1"/>
    <col min="22" max="22" width="10.69921875" style="9" customWidth="1"/>
    <col min="23" max="26" width="6" style="9" customWidth="1"/>
    <col min="27" max="40" width="7" style="9" customWidth="1"/>
    <col min="41" max="16384" width="10.59765625" style="9" customWidth="1"/>
  </cols>
  <sheetData>
    <row r="1" spans="1:40" s="2" customFormat="1" ht="19.5" customHeight="1">
      <c r="A1" s="240" t="s">
        <v>535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3" t="s">
        <v>536</v>
      </c>
    </row>
    <row r="2" spans="1:40" s="2" customFormat="1" ht="19.5" customHeight="1">
      <c r="A2" s="240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3"/>
    </row>
    <row r="3" spans="1:40" ht="18" customHeight="1">
      <c r="A3" s="914"/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206"/>
      <c r="P3" s="206"/>
      <c r="Q3" s="206"/>
      <c r="R3" s="296"/>
      <c r="S3" s="206"/>
      <c r="T3" s="206"/>
      <c r="U3" s="257"/>
      <c r="V3" s="602" t="s">
        <v>628</v>
      </c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</row>
    <row r="4" spans="1:40" ht="19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</row>
    <row r="5" spans="1:40" ht="19.5" customHeight="1">
      <c r="A5" s="911" t="s">
        <v>626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167"/>
      <c r="V5" s="735" t="s">
        <v>629</v>
      </c>
      <c r="W5" s="641"/>
      <c r="X5" s="641"/>
      <c r="Y5" s="641"/>
      <c r="Z5" s="641"/>
      <c r="AA5" s="641"/>
      <c r="AB5" s="641"/>
      <c r="AC5" s="641"/>
      <c r="AD5" s="641"/>
      <c r="AE5" s="641"/>
      <c r="AF5" s="641"/>
      <c r="AG5" s="641"/>
      <c r="AH5" s="641"/>
      <c r="AI5" s="641"/>
      <c r="AJ5" s="641"/>
      <c r="AK5" s="641"/>
      <c r="AL5" s="641"/>
      <c r="AM5" s="641"/>
      <c r="AN5" s="641"/>
    </row>
    <row r="6" spans="1:40" ht="19.5" customHeight="1" thickBot="1">
      <c r="A6" s="206"/>
      <c r="B6" s="206"/>
      <c r="C6" s="259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167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</row>
    <row r="7" spans="1:40" ht="19.5" customHeight="1">
      <c r="A7" s="290"/>
      <c r="B7" s="603" t="s">
        <v>177</v>
      </c>
      <c r="C7" s="669" t="s">
        <v>374</v>
      </c>
      <c r="D7" s="664" t="s">
        <v>287</v>
      </c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6"/>
      <c r="R7" s="667" t="s">
        <v>285</v>
      </c>
      <c r="S7" s="605" t="s">
        <v>286</v>
      </c>
      <c r="T7" s="433"/>
      <c r="U7" s="167"/>
      <c r="V7" s="657" t="s">
        <v>189</v>
      </c>
      <c r="W7" s="659" t="s">
        <v>177</v>
      </c>
      <c r="X7" s="260">
        <v>0</v>
      </c>
      <c r="Y7" s="260">
        <v>5</v>
      </c>
      <c r="Z7" s="260">
        <v>10</v>
      </c>
      <c r="AA7" s="260">
        <v>15</v>
      </c>
      <c r="AB7" s="260">
        <v>20</v>
      </c>
      <c r="AC7" s="260">
        <v>25</v>
      </c>
      <c r="AD7" s="260">
        <v>30</v>
      </c>
      <c r="AE7" s="260">
        <v>35</v>
      </c>
      <c r="AF7" s="260">
        <v>40</v>
      </c>
      <c r="AG7" s="260">
        <v>45</v>
      </c>
      <c r="AH7" s="260">
        <v>50</v>
      </c>
      <c r="AI7" s="260">
        <v>55</v>
      </c>
      <c r="AJ7" s="260">
        <v>60</v>
      </c>
      <c r="AK7" s="260">
        <v>65</v>
      </c>
      <c r="AL7" s="260">
        <v>70</v>
      </c>
      <c r="AM7" s="260">
        <v>75</v>
      </c>
      <c r="AN7" s="261">
        <v>80</v>
      </c>
    </row>
    <row r="8" spans="1:40" ht="19.5" customHeight="1">
      <c r="A8" s="924" t="s">
        <v>623</v>
      </c>
      <c r="B8" s="668"/>
      <c r="C8" s="670"/>
      <c r="D8" s="645" t="s">
        <v>435</v>
      </c>
      <c r="E8" s="645" t="s">
        <v>347</v>
      </c>
      <c r="F8" s="645" t="s">
        <v>277</v>
      </c>
      <c r="G8" s="920" t="s">
        <v>622</v>
      </c>
      <c r="H8" s="645" t="s">
        <v>278</v>
      </c>
      <c r="I8" s="645" t="s">
        <v>233</v>
      </c>
      <c r="J8" s="645" t="s">
        <v>279</v>
      </c>
      <c r="K8" s="645" t="s">
        <v>280</v>
      </c>
      <c r="L8" s="645" t="s">
        <v>436</v>
      </c>
      <c r="M8" s="645" t="s">
        <v>281</v>
      </c>
      <c r="N8" s="921" t="s">
        <v>282</v>
      </c>
      <c r="O8" s="645" t="s">
        <v>283</v>
      </c>
      <c r="P8" s="645" t="s">
        <v>437</v>
      </c>
      <c r="Q8" s="663" t="s">
        <v>284</v>
      </c>
      <c r="R8" s="646"/>
      <c r="S8" s="643" t="s">
        <v>369</v>
      </c>
      <c r="T8" s="925" t="s">
        <v>625</v>
      </c>
      <c r="U8" s="167"/>
      <c r="V8" s="657"/>
      <c r="W8" s="659"/>
      <c r="X8" s="260" t="s">
        <v>301</v>
      </c>
      <c r="Y8" s="656" t="s">
        <v>302</v>
      </c>
      <c r="Z8" s="656" t="s">
        <v>302</v>
      </c>
      <c r="AA8" s="656" t="s">
        <v>302</v>
      </c>
      <c r="AB8" s="656" t="s">
        <v>302</v>
      </c>
      <c r="AC8" s="656" t="s">
        <v>302</v>
      </c>
      <c r="AD8" s="656" t="s">
        <v>302</v>
      </c>
      <c r="AE8" s="656" t="s">
        <v>302</v>
      </c>
      <c r="AF8" s="656" t="s">
        <v>302</v>
      </c>
      <c r="AG8" s="656" t="s">
        <v>302</v>
      </c>
      <c r="AH8" s="656" t="s">
        <v>302</v>
      </c>
      <c r="AI8" s="656" t="s">
        <v>302</v>
      </c>
      <c r="AJ8" s="656" t="s">
        <v>302</v>
      </c>
      <c r="AK8" s="656" t="s">
        <v>302</v>
      </c>
      <c r="AL8" s="656" t="s">
        <v>302</v>
      </c>
      <c r="AM8" s="656" t="s">
        <v>302</v>
      </c>
      <c r="AN8" s="261" t="s">
        <v>301</v>
      </c>
    </row>
    <row r="9" spans="1:40" ht="19.5" customHeight="1">
      <c r="A9" s="185"/>
      <c r="B9" s="668"/>
      <c r="C9" s="670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922"/>
      <c r="O9" s="646"/>
      <c r="P9" s="646"/>
      <c r="Q9" s="643"/>
      <c r="R9" s="646"/>
      <c r="S9" s="643"/>
      <c r="T9" s="643"/>
      <c r="U9" s="167"/>
      <c r="V9" s="657"/>
      <c r="W9" s="659"/>
      <c r="X9" s="262" t="s">
        <v>302</v>
      </c>
      <c r="Y9" s="656"/>
      <c r="Z9" s="656"/>
      <c r="AA9" s="656"/>
      <c r="AB9" s="656"/>
      <c r="AC9" s="656"/>
      <c r="AD9" s="656"/>
      <c r="AE9" s="656"/>
      <c r="AF9" s="656"/>
      <c r="AG9" s="656"/>
      <c r="AH9" s="656"/>
      <c r="AI9" s="656"/>
      <c r="AJ9" s="656"/>
      <c r="AK9" s="656"/>
      <c r="AL9" s="656"/>
      <c r="AM9" s="656"/>
      <c r="AN9" s="263" t="s">
        <v>303</v>
      </c>
    </row>
    <row r="10" spans="1:40" ht="19.5" customHeight="1">
      <c r="A10" s="924" t="s">
        <v>624</v>
      </c>
      <c r="B10" s="668"/>
      <c r="C10" s="670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922"/>
      <c r="O10" s="646"/>
      <c r="P10" s="646"/>
      <c r="Q10" s="643"/>
      <c r="R10" s="646"/>
      <c r="S10" s="643"/>
      <c r="T10" s="643"/>
      <c r="U10" s="167"/>
      <c r="V10" s="658"/>
      <c r="W10" s="660"/>
      <c r="X10" s="264">
        <v>4</v>
      </c>
      <c r="Y10" s="264">
        <v>9</v>
      </c>
      <c r="Z10" s="264">
        <v>14</v>
      </c>
      <c r="AA10" s="264">
        <v>19</v>
      </c>
      <c r="AB10" s="264">
        <v>24</v>
      </c>
      <c r="AC10" s="264">
        <v>29</v>
      </c>
      <c r="AD10" s="264">
        <v>34</v>
      </c>
      <c r="AE10" s="264">
        <v>39</v>
      </c>
      <c r="AF10" s="264">
        <v>44</v>
      </c>
      <c r="AG10" s="264">
        <v>49</v>
      </c>
      <c r="AH10" s="264">
        <v>54</v>
      </c>
      <c r="AI10" s="264">
        <v>59</v>
      </c>
      <c r="AJ10" s="264">
        <v>64</v>
      </c>
      <c r="AK10" s="264">
        <v>69</v>
      </c>
      <c r="AL10" s="264">
        <v>74</v>
      </c>
      <c r="AM10" s="264">
        <v>79</v>
      </c>
      <c r="AN10" s="265" t="s">
        <v>304</v>
      </c>
    </row>
    <row r="11" spans="1:40" ht="19.5" customHeight="1">
      <c r="A11" s="185"/>
      <c r="B11" s="668"/>
      <c r="C11" s="670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922"/>
      <c r="O11" s="646"/>
      <c r="P11" s="646"/>
      <c r="Q11" s="643"/>
      <c r="R11" s="646"/>
      <c r="S11" s="643"/>
      <c r="T11" s="643"/>
      <c r="U11" s="167"/>
      <c r="V11" s="285" t="s">
        <v>522</v>
      </c>
      <c r="W11" s="266">
        <f>SUM(X11:AN11)</f>
        <v>92</v>
      </c>
      <c r="X11" s="403" t="s">
        <v>167</v>
      </c>
      <c r="Y11" s="403" t="s">
        <v>167</v>
      </c>
      <c r="Z11" s="403" t="s">
        <v>167</v>
      </c>
      <c r="AA11" s="403" t="s">
        <v>167</v>
      </c>
      <c r="AB11" s="403" t="s">
        <v>167</v>
      </c>
      <c r="AC11" s="403" t="s">
        <v>167</v>
      </c>
      <c r="AD11" s="266">
        <v>1</v>
      </c>
      <c r="AE11" s="266">
        <v>1</v>
      </c>
      <c r="AF11" s="266">
        <v>6</v>
      </c>
      <c r="AG11" s="266">
        <v>4</v>
      </c>
      <c r="AH11" s="266">
        <v>7</v>
      </c>
      <c r="AI11" s="266">
        <v>2</v>
      </c>
      <c r="AJ11" s="266">
        <v>11</v>
      </c>
      <c r="AK11" s="266">
        <v>13</v>
      </c>
      <c r="AL11" s="266">
        <v>20</v>
      </c>
      <c r="AM11" s="266">
        <v>14</v>
      </c>
      <c r="AN11" s="266">
        <v>13</v>
      </c>
    </row>
    <row r="12" spans="1:40" ht="19.5" customHeight="1">
      <c r="A12" s="185" t="s">
        <v>248</v>
      </c>
      <c r="B12" s="668"/>
      <c r="C12" s="670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922"/>
      <c r="O12" s="646"/>
      <c r="P12" s="646"/>
      <c r="Q12" s="643"/>
      <c r="R12" s="646"/>
      <c r="S12" s="643"/>
      <c r="T12" s="643"/>
      <c r="U12" s="167"/>
      <c r="V12" s="297" t="s">
        <v>537</v>
      </c>
      <c r="W12" s="266">
        <f>SUM(X12:AN12)</f>
        <v>89</v>
      </c>
      <c r="X12" s="403" t="s">
        <v>167</v>
      </c>
      <c r="Y12" s="403" t="s">
        <v>572</v>
      </c>
      <c r="Z12" s="403" t="s">
        <v>572</v>
      </c>
      <c r="AA12" s="403" t="s">
        <v>603</v>
      </c>
      <c r="AB12" s="403" t="s">
        <v>572</v>
      </c>
      <c r="AC12" s="403" t="s">
        <v>603</v>
      </c>
      <c r="AD12" s="266">
        <v>1</v>
      </c>
      <c r="AE12" s="266">
        <v>2</v>
      </c>
      <c r="AF12" s="266">
        <v>3</v>
      </c>
      <c r="AG12" s="266">
        <v>4</v>
      </c>
      <c r="AH12" s="266">
        <v>5</v>
      </c>
      <c r="AI12" s="266">
        <v>4</v>
      </c>
      <c r="AJ12" s="266">
        <v>11</v>
      </c>
      <c r="AK12" s="266">
        <v>9</v>
      </c>
      <c r="AL12" s="266">
        <v>18</v>
      </c>
      <c r="AM12" s="266">
        <v>17</v>
      </c>
      <c r="AN12" s="266">
        <v>15</v>
      </c>
    </row>
    <row r="13" spans="1:40" ht="19.5" customHeight="1">
      <c r="A13" s="227"/>
      <c r="B13" s="604"/>
      <c r="C13" s="671"/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N13" s="923"/>
      <c r="O13" s="647"/>
      <c r="P13" s="647"/>
      <c r="Q13" s="644"/>
      <c r="R13" s="647"/>
      <c r="S13" s="644"/>
      <c r="T13" s="644"/>
      <c r="U13" s="167"/>
      <c r="V13" s="297" t="s">
        <v>541</v>
      </c>
      <c r="W13" s="266">
        <f>SUM(X13:AN13)</f>
        <v>76</v>
      </c>
      <c r="X13" s="403" t="s">
        <v>576</v>
      </c>
      <c r="Y13" s="403" t="s">
        <v>602</v>
      </c>
      <c r="Z13" s="403" t="s">
        <v>572</v>
      </c>
      <c r="AA13" s="403" t="s">
        <v>167</v>
      </c>
      <c r="AB13" s="403" t="s">
        <v>167</v>
      </c>
      <c r="AC13" s="403" t="s">
        <v>167</v>
      </c>
      <c r="AD13" s="266">
        <v>2</v>
      </c>
      <c r="AE13" s="266">
        <v>2</v>
      </c>
      <c r="AF13" s="403" t="s">
        <v>167</v>
      </c>
      <c r="AG13" s="266">
        <v>4</v>
      </c>
      <c r="AH13" s="266">
        <v>9</v>
      </c>
      <c r="AI13" s="266">
        <v>3</v>
      </c>
      <c r="AJ13" s="266">
        <v>12</v>
      </c>
      <c r="AK13" s="266">
        <v>10</v>
      </c>
      <c r="AL13" s="266">
        <v>13</v>
      </c>
      <c r="AM13" s="266">
        <v>13</v>
      </c>
      <c r="AN13" s="266">
        <v>8</v>
      </c>
    </row>
    <row r="14" spans="1:40" ht="19.5" customHeight="1">
      <c r="A14" s="285" t="s">
        <v>522</v>
      </c>
      <c r="B14" s="267">
        <f>SUM(C14:S14)</f>
        <v>2146</v>
      </c>
      <c r="C14" s="400" t="s">
        <v>167</v>
      </c>
      <c r="D14" s="268">
        <v>1</v>
      </c>
      <c r="E14" s="268">
        <v>335</v>
      </c>
      <c r="F14" s="268">
        <v>1</v>
      </c>
      <c r="G14" s="268">
        <v>1046</v>
      </c>
      <c r="H14" s="400" t="s">
        <v>167</v>
      </c>
      <c r="I14" s="400" t="s">
        <v>167</v>
      </c>
      <c r="J14" s="400" t="s">
        <v>167</v>
      </c>
      <c r="K14" s="400" t="s">
        <v>167</v>
      </c>
      <c r="L14" s="400" t="s">
        <v>167</v>
      </c>
      <c r="M14" s="400" t="s">
        <v>167</v>
      </c>
      <c r="N14" s="400" t="s">
        <v>167</v>
      </c>
      <c r="O14" s="400" t="s">
        <v>167</v>
      </c>
      <c r="P14" s="400" t="s">
        <v>167</v>
      </c>
      <c r="Q14" s="400" t="s">
        <v>167</v>
      </c>
      <c r="R14" s="400" t="s">
        <v>167</v>
      </c>
      <c r="S14" s="268">
        <v>763</v>
      </c>
      <c r="T14" s="268">
        <v>683</v>
      </c>
      <c r="U14" s="167"/>
      <c r="V14" s="297" t="s">
        <v>539</v>
      </c>
      <c r="W14" s="266">
        <f>SUM(X14:AN14)</f>
        <v>48</v>
      </c>
      <c r="X14" s="134" t="s">
        <v>167</v>
      </c>
      <c r="Y14" s="134" t="s">
        <v>167</v>
      </c>
      <c r="Z14" s="134" t="s">
        <v>572</v>
      </c>
      <c r="AA14" s="134" t="s">
        <v>572</v>
      </c>
      <c r="AB14" s="134" t="s">
        <v>572</v>
      </c>
      <c r="AC14" s="134" t="s">
        <v>572</v>
      </c>
      <c r="AD14" s="134" t="s">
        <v>167</v>
      </c>
      <c r="AE14" s="134" t="s">
        <v>167</v>
      </c>
      <c r="AF14" s="107">
        <v>1</v>
      </c>
      <c r="AG14" s="107">
        <v>1</v>
      </c>
      <c r="AH14" s="107">
        <v>4</v>
      </c>
      <c r="AI14" s="107">
        <v>6</v>
      </c>
      <c r="AJ14" s="107">
        <v>2</v>
      </c>
      <c r="AK14" s="107">
        <v>8</v>
      </c>
      <c r="AL14" s="107">
        <v>11</v>
      </c>
      <c r="AM14" s="107">
        <v>7</v>
      </c>
      <c r="AN14" s="107">
        <v>8</v>
      </c>
    </row>
    <row r="15" spans="1:40" ht="19.5" customHeight="1">
      <c r="A15" s="297" t="s">
        <v>537</v>
      </c>
      <c r="B15" s="267">
        <f>SUM(C15:S15)</f>
        <v>2507</v>
      </c>
      <c r="C15" s="400" t="s">
        <v>167</v>
      </c>
      <c r="D15" s="400" t="s">
        <v>167</v>
      </c>
      <c r="E15" s="268">
        <v>1034</v>
      </c>
      <c r="F15" s="268">
        <v>3</v>
      </c>
      <c r="G15" s="268">
        <v>821</v>
      </c>
      <c r="H15" s="400" t="s">
        <v>167</v>
      </c>
      <c r="I15" s="400" t="s">
        <v>167</v>
      </c>
      <c r="J15" s="400" t="s">
        <v>167</v>
      </c>
      <c r="K15" s="400" t="s">
        <v>167</v>
      </c>
      <c r="L15" s="400" t="s">
        <v>167</v>
      </c>
      <c r="M15" s="400" t="s">
        <v>167</v>
      </c>
      <c r="N15" s="400" t="s">
        <v>167</v>
      </c>
      <c r="O15" s="400" t="s">
        <v>167</v>
      </c>
      <c r="P15" s="400" t="s">
        <v>167</v>
      </c>
      <c r="Q15" s="400" t="s">
        <v>167</v>
      </c>
      <c r="R15" s="400" t="s">
        <v>167</v>
      </c>
      <c r="S15" s="268">
        <v>649</v>
      </c>
      <c r="T15" s="268">
        <v>586</v>
      </c>
      <c r="U15" s="167"/>
      <c r="V15" s="298" t="s">
        <v>540</v>
      </c>
      <c r="W15" s="295">
        <f>SUM(X15:AN15)</f>
        <v>45</v>
      </c>
      <c r="X15" s="294" t="s">
        <v>167</v>
      </c>
      <c r="Y15" s="294" t="s">
        <v>167</v>
      </c>
      <c r="Z15" s="294" t="s">
        <v>167</v>
      </c>
      <c r="AA15" s="294" t="s">
        <v>167</v>
      </c>
      <c r="AB15" s="294" t="s">
        <v>572</v>
      </c>
      <c r="AC15" s="294" t="s">
        <v>167</v>
      </c>
      <c r="AD15" s="294" t="s">
        <v>167</v>
      </c>
      <c r="AE15" s="294" t="s">
        <v>167</v>
      </c>
      <c r="AF15" s="294">
        <v>1</v>
      </c>
      <c r="AG15" s="294" t="s">
        <v>167</v>
      </c>
      <c r="AH15" s="294">
        <v>4</v>
      </c>
      <c r="AI15" s="294">
        <v>2</v>
      </c>
      <c r="AJ15" s="294">
        <v>4</v>
      </c>
      <c r="AK15" s="294">
        <v>9</v>
      </c>
      <c r="AL15" s="294">
        <v>6</v>
      </c>
      <c r="AM15" s="294">
        <v>6</v>
      </c>
      <c r="AN15" s="294">
        <v>13</v>
      </c>
    </row>
    <row r="16" spans="1:40" ht="19.5" customHeight="1">
      <c r="A16" s="297" t="s">
        <v>538</v>
      </c>
      <c r="B16" s="267">
        <f>SUM(C16:S16)</f>
        <v>2995</v>
      </c>
      <c r="C16" s="400" t="s">
        <v>167</v>
      </c>
      <c r="D16" s="400" t="s">
        <v>167</v>
      </c>
      <c r="E16" s="268">
        <v>753</v>
      </c>
      <c r="F16" s="268">
        <v>42</v>
      </c>
      <c r="G16" s="268">
        <v>1544</v>
      </c>
      <c r="H16" s="400" t="s">
        <v>167</v>
      </c>
      <c r="I16" s="268">
        <v>2</v>
      </c>
      <c r="J16" s="400" t="s">
        <v>167</v>
      </c>
      <c r="K16" s="400" t="s">
        <v>167</v>
      </c>
      <c r="L16" s="400" t="s">
        <v>167</v>
      </c>
      <c r="M16" s="400" t="s">
        <v>167</v>
      </c>
      <c r="N16" s="400" t="s">
        <v>167</v>
      </c>
      <c r="O16" s="400" t="s">
        <v>167</v>
      </c>
      <c r="P16" s="400" t="s">
        <v>167</v>
      </c>
      <c r="Q16" s="400" t="s">
        <v>167</v>
      </c>
      <c r="R16" s="400" t="s">
        <v>167</v>
      </c>
      <c r="S16" s="268">
        <v>654</v>
      </c>
      <c r="T16" s="268">
        <v>591</v>
      </c>
      <c r="U16" s="167"/>
      <c r="V16" s="206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</row>
    <row r="17" spans="1:40" ht="19.5" customHeight="1">
      <c r="A17" s="297" t="s">
        <v>539</v>
      </c>
      <c r="B17" s="267">
        <f>SUM(C17:S17)</f>
        <v>834</v>
      </c>
      <c r="C17" s="400" t="s">
        <v>572</v>
      </c>
      <c r="D17" s="400" t="s">
        <v>167</v>
      </c>
      <c r="E17" s="268">
        <v>103</v>
      </c>
      <c r="F17" s="268">
        <v>40</v>
      </c>
      <c r="G17" s="268">
        <v>120</v>
      </c>
      <c r="H17" s="400" t="s">
        <v>167</v>
      </c>
      <c r="I17" s="400" t="s">
        <v>167</v>
      </c>
      <c r="J17" s="400" t="s">
        <v>167</v>
      </c>
      <c r="K17" s="400" t="s">
        <v>167</v>
      </c>
      <c r="L17" s="400" t="s">
        <v>167</v>
      </c>
      <c r="M17" s="400" t="s">
        <v>167</v>
      </c>
      <c r="N17" s="400" t="s">
        <v>167</v>
      </c>
      <c r="O17" s="400" t="s">
        <v>167</v>
      </c>
      <c r="P17" s="400" t="s">
        <v>167</v>
      </c>
      <c r="Q17" s="400" t="s">
        <v>167</v>
      </c>
      <c r="R17" s="400" t="s">
        <v>167</v>
      </c>
      <c r="S17" s="268">
        <v>571</v>
      </c>
      <c r="T17" s="268">
        <v>515</v>
      </c>
      <c r="U17" s="167"/>
      <c r="V17" s="206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</row>
    <row r="18" spans="1:40" ht="19.5" customHeight="1">
      <c r="A18" s="297" t="s">
        <v>540</v>
      </c>
      <c r="B18" s="293">
        <f>SUM(B20:B27,B29:B36)</f>
        <v>795</v>
      </c>
      <c r="C18" s="248" t="s">
        <v>167</v>
      </c>
      <c r="D18" s="248" t="s">
        <v>167</v>
      </c>
      <c r="E18" s="293">
        <f>SUM(E20:E27,E29:E36)</f>
        <v>246</v>
      </c>
      <c r="F18" s="293">
        <f>SUM(F20:F27,F29:F36)</f>
        <v>27</v>
      </c>
      <c r="G18" s="293">
        <f>SUM(G20:G27,G29:G36)</f>
        <v>5</v>
      </c>
      <c r="H18" s="248" t="s">
        <v>167</v>
      </c>
      <c r="I18" s="248" t="s">
        <v>167</v>
      </c>
      <c r="J18" s="248" t="s">
        <v>167</v>
      </c>
      <c r="K18" s="248" t="s">
        <v>167</v>
      </c>
      <c r="L18" s="248" t="s">
        <v>167</v>
      </c>
      <c r="M18" s="248" t="s">
        <v>167</v>
      </c>
      <c r="N18" s="248" t="s">
        <v>167</v>
      </c>
      <c r="O18" s="248" t="s">
        <v>167</v>
      </c>
      <c r="P18" s="248" t="s">
        <v>167</v>
      </c>
      <c r="Q18" s="248" t="s">
        <v>167</v>
      </c>
      <c r="R18" s="248" t="s">
        <v>167</v>
      </c>
      <c r="S18" s="293">
        <f>SUM(S20:S27,S29:S36)</f>
        <v>517</v>
      </c>
      <c r="T18" s="293">
        <f>SUM(T20:T27,T29:T36)</f>
        <v>460</v>
      </c>
      <c r="U18" s="167"/>
      <c r="V18" s="735" t="s">
        <v>530</v>
      </c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1"/>
      <c r="AJ18" s="641"/>
      <c r="AK18" s="258"/>
      <c r="AL18" s="258"/>
      <c r="AM18" s="258"/>
      <c r="AN18" s="258"/>
    </row>
    <row r="19" spans="1:40" ht="19.5" customHeight="1" thickBot="1">
      <c r="A19" s="210"/>
      <c r="B19" s="267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167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206"/>
      <c r="AL19" s="206"/>
      <c r="AM19" s="206"/>
      <c r="AN19" s="206"/>
    </row>
    <row r="20" spans="1:40" ht="19.5" customHeight="1">
      <c r="A20" s="172" t="s">
        <v>250</v>
      </c>
      <c r="B20" s="267">
        <f aca="true" t="shared" si="0" ref="B20:B27">SUM(C20:S20)</f>
        <v>253</v>
      </c>
      <c r="C20" s="401" t="s">
        <v>167</v>
      </c>
      <c r="D20" s="401" t="s">
        <v>167</v>
      </c>
      <c r="E20" s="269">
        <v>46</v>
      </c>
      <c r="F20" s="401" t="s">
        <v>167</v>
      </c>
      <c r="G20" s="269">
        <v>5</v>
      </c>
      <c r="H20" s="401" t="s">
        <v>167</v>
      </c>
      <c r="I20" s="401" t="s">
        <v>167</v>
      </c>
      <c r="J20" s="401" t="s">
        <v>167</v>
      </c>
      <c r="K20" s="401" t="s">
        <v>167</v>
      </c>
      <c r="L20" s="401" t="s">
        <v>167</v>
      </c>
      <c r="M20" s="401" t="s">
        <v>167</v>
      </c>
      <c r="N20" s="401" t="s">
        <v>167</v>
      </c>
      <c r="O20" s="401" t="s">
        <v>167</v>
      </c>
      <c r="P20" s="401" t="s">
        <v>167</v>
      </c>
      <c r="Q20" s="401" t="s">
        <v>167</v>
      </c>
      <c r="R20" s="401" t="s">
        <v>167</v>
      </c>
      <c r="S20" s="269">
        <v>202</v>
      </c>
      <c r="T20" s="269">
        <v>181</v>
      </c>
      <c r="U20" s="167"/>
      <c r="V20" s="926" t="s">
        <v>630</v>
      </c>
      <c r="W20" s="661"/>
      <c r="X20" s="607" t="s">
        <v>177</v>
      </c>
      <c r="Y20" s="603" t="s">
        <v>249</v>
      </c>
      <c r="Z20" s="603" t="s">
        <v>235</v>
      </c>
      <c r="AA20" s="603" t="s">
        <v>460</v>
      </c>
      <c r="AB20" s="603" t="s">
        <v>459</v>
      </c>
      <c r="AC20" s="603" t="s">
        <v>458</v>
      </c>
      <c r="AD20" s="603" t="s">
        <v>457</v>
      </c>
      <c r="AE20" s="603" t="s">
        <v>456</v>
      </c>
      <c r="AF20" s="603" t="s">
        <v>455</v>
      </c>
      <c r="AG20" s="603" t="s">
        <v>454</v>
      </c>
      <c r="AH20" s="603" t="s">
        <v>531</v>
      </c>
      <c r="AI20" s="603" t="s">
        <v>452</v>
      </c>
      <c r="AJ20" s="605" t="s">
        <v>532</v>
      </c>
      <c r="AK20" s="206"/>
      <c r="AL20" s="206"/>
      <c r="AM20" s="206"/>
      <c r="AN20" s="206"/>
    </row>
    <row r="21" spans="1:40" ht="19.5" customHeight="1">
      <c r="A21" s="172" t="s">
        <v>251</v>
      </c>
      <c r="B21" s="267">
        <f t="shared" si="0"/>
        <v>52</v>
      </c>
      <c r="C21" s="401" t="s">
        <v>167</v>
      </c>
      <c r="D21" s="401" t="s">
        <v>167</v>
      </c>
      <c r="E21" s="401" t="s">
        <v>167</v>
      </c>
      <c r="F21" s="401" t="s">
        <v>167</v>
      </c>
      <c r="G21" s="401" t="s">
        <v>167</v>
      </c>
      <c r="H21" s="401" t="s">
        <v>167</v>
      </c>
      <c r="I21" s="401" t="s">
        <v>167</v>
      </c>
      <c r="J21" s="401" t="s">
        <v>167</v>
      </c>
      <c r="K21" s="401" t="s">
        <v>167</v>
      </c>
      <c r="L21" s="401" t="s">
        <v>575</v>
      </c>
      <c r="M21" s="401" t="s">
        <v>167</v>
      </c>
      <c r="N21" s="401" t="s">
        <v>167</v>
      </c>
      <c r="O21" s="401" t="s">
        <v>167</v>
      </c>
      <c r="P21" s="401" t="s">
        <v>167</v>
      </c>
      <c r="Q21" s="401" t="s">
        <v>167</v>
      </c>
      <c r="R21" s="401" t="s">
        <v>167</v>
      </c>
      <c r="S21" s="269">
        <v>52</v>
      </c>
      <c r="T21" s="269">
        <v>46</v>
      </c>
      <c r="U21" s="167"/>
      <c r="V21" s="662"/>
      <c r="W21" s="662"/>
      <c r="X21" s="608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6"/>
      <c r="AK21" s="206"/>
      <c r="AL21" s="206"/>
      <c r="AM21" s="206"/>
      <c r="AN21" s="206"/>
    </row>
    <row r="22" spans="1:40" ht="19.5" customHeight="1">
      <c r="A22" s="172" t="s">
        <v>252</v>
      </c>
      <c r="B22" s="267">
        <f t="shared" si="0"/>
        <v>186</v>
      </c>
      <c r="C22" s="401" t="s">
        <v>167</v>
      </c>
      <c r="D22" s="401" t="s">
        <v>167</v>
      </c>
      <c r="E22" s="269">
        <v>104</v>
      </c>
      <c r="F22" s="269">
        <v>21</v>
      </c>
      <c r="G22" s="401" t="s">
        <v>167</v>
      </c>
      <c r="H22" s="401" t="s">
        <v>167</v>
      </c>
      <c r="I22" s="401" t="s">
        <v>167</v>
      </c>
      <c r="J22" s="401" t="s">
        <v>167</v>
      </c>
      <c r="K22" s="401" t="s">
        <v>167</v>
      </c>
      <c r="L22" s="401" t="s">
        <v>167</v>
      </c>
      <c r="M22" s="401" t="s">
        <v>167</v>
      </c>
      <c r="N22" s="401" t="s">
        <v>167</v>
      </c>
      <c r="O22" s="401" t="s">
        <v>167</v>
      </c>
      <c r="P22" s="401" t="s">
        <v>167</v>
      </c>
      <c r="Q22" s="401" t="s">
        <v>167</v>
      </c>
      <c r="R22" s="401" t="s">
        <v>167</v>
      </c>
      <c r="S22" s="269">
        <v>61</v>
      </c>
      <c r="T22" s="269">
        <v>57</v>
      </c>
      <c r="U22" s="167"/>
      <c r="V22" s="171"/>
      <c r="W22" s="286"/>
      <c r="X22" s="165"/>
      <c r="Y22" s="171"/>
      <c r="Z22" s="171"/>
      <c r="AA22" s="270"/>
      <c r="AB22" s="185"/>
      <c r="AC22" s="185"/>
      <c r="AD22" s="185"/>
      <c r="AE22" s="165"/>
      <c r="AF22" s="185"/>
      <c r="AG22" s="185"/>
      <c r="AH22" s="165"/>
      <c r="AI22" s="185"/>
      <c r="AJ22" s="185"/>
      <c r="AK22" s="206"/>
      <c r="AL22" s="206"/>
      <c r="AM22" s="206"/>
      <c r="AN22" s="206"/>
    </row>
    <row r="23" spans="1:40" ht="19.5" customHeight="1">
      <c r="A23" s="172" t="s">
        <v>253</v>
      </c>
      <c r="B23" s="267">
        <f t="shared" si="0"/>
        <v>17</v>
      </c>
      <c r="C23" s="401" t="s">
        <v>167</v>
      </c>
      <c r="D23" s="401" t="s">
        <v>167</v>
      </c>
      <c r="E23" s="269">
        <v>1</v>
      </c>
      <c r="F23" s="401" t="s">
        <v>167</v>
      </c>
      <c r="G23" s="401" t="s">
        <v>167</v>
      </c>
      <c r="H23" s="401" t="s">
        <v>167</v>
      </c>
      <c r="I23" s="401" t="s">
        <v>167</v>
      </c>
      <c r="J23" s="401" t="s">
        <v>167</v>
      </c>
      <c r="K23" s="401" t="s">
        <v>167</v>
      </c>
      <c r="L23" s="401" t="s">
        <v>167</v>
      </c>
      <c r="M23" s="401" t="s">
        <v>167</v>
      </c>
      <c r="N23" s="401" t="s">
        <v>167</v>
      </c>
      <c r="O23" s="401" t="s">
        <v>167</v>
      </c>
      <c r="P23" s="401" t="s">
        <v>167</v>
      </c>
      <c r="Q23" s="401" t="s">
        <v>167</v>
      </c>
      <c r="R23" s="401" t="s">
        <v>167</v>
      </c>
      <c r="S23" s="269">
        <v>16</v>
      </c>
      <c r="T23" s="269">
        <v>14</v>
      </c>
      <c r="U23" s="167"/>
      <c r="V23" s="595" t="s">
        <v>631</v>
      </c>
      <c r="W23" s="595"/>
      <c r="X23" s="405">
        <f>SUM(Y23:AJ23)</f>
        <v>45</v>
      </c>
      <c r="Y23" s="248">
        <f>SUM(Y25:Y32,Y34:Y41)</f>
        <v>5</v>
      </c>
      <c r="Z23" s="248">
        <f aca="true" t="shared" si="1" ref="Z23:AJ23">SUM(Z25:Z32,Z34:Z41)</f>
        <v>5</v>
      </c>
      <c r="AA23" s="248">
        <f t="shared" si="1"/>
        <v>4</v>
      </c>
      <c r="AB23" s="248">
        <f t="shared" si="1"/>
        <v>6</v>
      </c>
      <c r="AC23" s="248">
        <f t="shared" si="1"/>
        <v>1</v>
      </c>
      <c r="AD23" s="248">
        <f t="shared" si="1"/>
        <v>4</v>
      </c>
      <c r="AE23" s="248">
        <f t="shared" si="1"/>
        <v>6</v>
      </c>
      <c r="AF23" s="248">
        <f t="shared" si="1"/>
        <v>1</v>
      </c>
      <c r="AG23" s="248">
        <f t="shared" si="1"/>
        <v>1</v>
      </c>
      <c r="AH23" s="248">
        <f t="shared" si="1"/>
        <v>5</v>
      </c>
      <c r="AI23" s="248">
        <f t="shared" si="1"/>
        <v>4</v>
      </c>
      <c r="AJ23" s="248">
        <f t="shared" si="1"/>
        <v>3</v>
      </c>
      <c r="AK23" s="206"/>
      <c r="AL23" s="206"/>
      <c r="AM23" s="206"/>
      <c r="AN23" s="206"/>
    </row>
    <row r="24" spans="1:40" ht="19.5" customHeight="1">
      <c r="A24" s="172" t="s">
        <v>254</v>
      </c>
      <c r="B24" s="401" t="s">
        <v>167</v>
      </c>
      <c r="C24" s="401" t="s">
        <v>167</v>
      </c>
      <c r="D24" s="401" t="s">
        <v>167</v>
      </c>
      <c r="E24" s="401" t="s">
        <v>167</v>
      </c>
      <c r="F24" s="401" t="s">
        <v>167</v>
      </c>
      <c r="G24" s="401" t="s">
        <v>167</v>
      </c>
      <c r="H24" s="401" t="s">
        <v>167</v>
      </c>
      <c r="I24" s="401" t="s">
        <v>167</v>
      </c>
      <c r="J24" s="401" t="s">
        <v>167</v>
      </c>
      <c r="K24" s="401" t="s">
        <v>167</v>
      </c>
      <c r="L24" s="401" t="s">
        <v>167</v>
      </c>
      <c r="M24" s="401" t="s">
        <v>167</v>
      </c>
      <c r="N24" s="401" t="s">
        <v>167</v>
      </c>
      <c r="O24" s="401" t="s">
        <v>167</v>
      </c>
      <c r="P24" s="401" t="s">
        <v>167</v>
      </c>
      <c r="Q24" s="401" t="s">
        <v>167</v>
      </c>
      <c r="R24" s="401" t="s">
        <v>167</v>
      </c>
      <c r="S24" s="401" t="s">
        <v>167</v>
      </c>
      <c r="T24" s="401" t="s">
        <v>167</v>
      </c>
      <c r="U24" s="167"/>
      <c r="V24" s="271"/>
      <c r="W24" s="287"/>
      <c r="X24" s="272"/>
      <c r="Y24" s="287"/>
      <c r="Z24" s="222"/>
      <c r="AA24" s="271"/>
      <c r="AB24" s="257"/>
      <c r="AC24" s="257"/>
      <c r="AD24" s="257"/>
      <c r="AE24" s="273"/>
      <c r="AF24" s="288"/>
      <c r="AG24" s="288"/>
      <c r="AH24" s="274"/>
      <c r="AI24" s="274"/>
      <c r="AJ24" s="274"/>
      <c r="AK24" s="206"/>
      <c r="AL24" s="206"/>
      <c r="AM24" s="206"/>
      <c r="AN24" s="206"/>
    </row>
    <row r="25" spans="1:40" ht="19.5" customHeight="1">
      <c r="A25" s="172" t="s">
        <v>255</v>
      </c>
      <c r="B25" s="267">
        <f t="shared" si="0"/>
        <v>26</v>
      </c>
      <c r="C25" s="401" t="s">
        <v>167</v>
      </c>
      <c r="D25" s="401" t="s">
        <v>167</v>
      </c>
      <c r="E25" s="401" t="s">
        <v>167</v>
      </c>
      <c r="F25" s="401" t="s">
        <v>167</v>
      </c>
      <c r="G25" s="401" t="s">
        <v>167</v>
      </c>
      <c r="H25" s="401" t="s">
        <v>167</v>
      </c>
      <c r="I25" s="401" t="s">
        <v>167</v>
      </c>
      <c r="J25" s="401" t="s">
        <v>167</v>
      </c>
      <c r="K25" s="401" t="s">
        <v>167</v>
      </c>
      <c r="L25" s="401" t="s">
        <v>167</v>
      </c>
      <c r="M25" s="401" t="s">
        <v>167</v>
      </c>
      <c r="N25" s="401" t="s">
        <v>167</v>
      </c>
      <c r="O25" s="401" t="s">
        <v>167</v>
      </c>
      <c r="P25" s="401" t="s">
        <v>167</v>
      </c>
      <c r="Q25" s="401" t="s">
        <v>167</v>
      </c>
      <c r="R25" s="401" t="s">
        <v>167</v>
      </c>
      <c r="S25" s="269">
        <v>26</v>
      </c>
      <c r="T25" s="269">
        <v>21</v>
      </c>
      <c r="U25" s="167"/>
      <c r="V25" s="927" t="s">
        <v>632</v>
      </c>
      <c r="W25" s="434"/>
      <c r="X25" s="275">
        <f aca="true" t="shared" si="2" ref="X25:X30">SUM(Y25:AJ25)</f>
        <v>14</v>
      </c>
      <c r="Y25" s="187">
        <v>2</v>
      </c>
      <c r="Z25" s="187">
        <v>1</v>
      </c>
      <c r="AA25" s="107">
        <v>1</v>
      </c>
      <c r="AB25" s="187">
        <v>2</v>
      </c>
      <c r="AC25" s="378" t="s">
        <v>167</v>
      </c>
      <c r="AD25" s="187">
        <v>3</v>
      </c>
      <c r="AE25" s="276">
        <v>2</v>
      </c>
      <c r="AF25" s="410" t="s">
        <v>167</v>
      </c>
      <c r="AG25" s="410" t="s">
        <v>167</v>
      </c>
      <c r="AH25" s="410" t="s">
        <v>167</v>
      </c>
      <c r="AI25" s="289">
        <v>3</v>
      </c>
      <c r="AJ25" s="410" t="s">
        <v>167</v>
      </c>
      <c r="AK25" s="206"/>
      <c r="AL25" s="206"/>
      <c r="AM25" s="206"/>
      <c r="AN25" s="206"/>
    </row>
    <row r="26" spans="1:40" ht="19.5" customHeight="1">
      <c r="A26" s="172" t="s">
        <v>256</v>
      </c>
      <c r="B26" s="267">
        <f t="shared" si="0"/>
        <v>17</v>
      </c>
      <c r="C26" s="401" t="s">
        <v>167</v>
      </c>
      <c r="D26" s="401" t="s">
        <v>167</v>
      </c>
      <c r="E26" s="401" t="s">
        <v>167</v>
      </c>
      <c r="F26" s="401" t="s">
        <v>167</v>
      </c>
      <c r="G26" s="401" t="s">
        <v>167</v>
      </c>
      <c r="H26" s="401" t="s">
        <v>167</v>
      </c>
      <c r="I26" s="401" t="s">
        <v>167</v>
      </c>
      <c r="J26" s="401" t="s">
        <v>167</v>
      </c>
      <c r="K26" s="401" t="s">
        <v>167</v>
      </c>
      <c r="L26" s="401" t="s">
        <v>167</v>
      </c>
      <c r="M26" s="401" t="s">
        <v>167</v>
      </c>
      <c r="N26" s="401" t="s">
        <v>167</v>
      </c>
      <c r="O26" s="401" t="s">
        <v>167</v>
      </c>
      <c r="P26" s="401" t="s">
        <v>167</v>
      </c>
      <c r="Q26" s="401" t="s">
        <v>167</v>
      </c>
      <c r="R26" s="401" t="s">
        <v>167</v>
      </c>
      <c r="S26" s="269">
        <v>17</v>
      </c>
      <c r="T26" s="269">
        <v>17</v>
      </c>
      <c r="U26" s="167"/>
      <c r="V26" s="927" t="s">
        <v>633</v>
      </c>
      <c r="W26" s="434"/>
      <c r="X26" s="406" t="s">
        <v>167</v>
      </c>
      <c r="Y26" s="378" t="s">
        <v>167</v>
      </c>
      <c r="Z26" s="378" t="s">
        <v>167</v>
      </c>
      <c r="AA26" s="134" t="s">
        <v>167</v>
      </c>
      <c r="AB26" s="378" t="s">
        <v>167</v>
      </c>
      <c r="AC26" s="378" t="s">
        <v>167</v>
      </c>
      <c r="AD26" s="378" t="s">
        <v>167</v>
      </c>
      <c r="AE26" s="408" t="s">
        <v>167</v>
      </c>
      <c r="AF26" s="410" t="s">
        <v>167</v>
      </c>
      <c r="AG26" s="410" t="s">
        <v>167</v>
      </c>
      <c r="AH26" s="410" t="s">
        <v>167</v>
      </c>
      <c r="AI26" s="410" t="s">
        <v>167</v>
      </c>
      <c r="AJ26" s="410" t="s">
        <v>167</v>
      </c>
      <c r="AK26" s="206"/>
      <c r="AL26" s="206"/>
      <c r="AM26" s="206"/>
      <c r="AN26" s="206"/>
    </row>
    <row r="27" spans="1:40" ht="19.5" customHeight="1">
      <c r="A27" s="172" t="s">
        <v>257</v>
      </c>
      <c r="B27" s="267">
        <f t="shared" si="0"/>
        <v>68</v>
      </c>
      <c r="C27" s="401" t="s">
        <v>167</v>
      </c>
      <c r="D27" s="401" t="s">
        <v>167</v>
      </c>
      <c r="E27" s="269">
        <v>56</v>
      </c>
      <c r="F27" s="401" t="s">
        <v>167</v>
      </c>
      <c r="G27" s="401" t="s">
        <v>167</v>
      </c>
      <c r="H27" s="401" t="s">
        <v>167</v>
      </c>
      <c r="I27" s="401" t="s">
        <v>167</v>
      </c>
      <c r="J27" s="401" t="s">
        <v>167</v>
      </c>
      <c r="K27" s="401" t="s">
        <v>167</v>
      </c>
      <c r="L27" s="401" t="s">
        <v>167</v>
      </c>
      <c r="M27" s="401" t="s">
        <v>167</v>
      </c>
      <c r="N27" s="401" t="s">
        <v>167</v>
      </c>
      <c r="O27" s="401" t="s">
        <v>167</v>
      </c>
      <c r="P27" s="401" t="s">
        <v>167</v>
      </c>
      <c r="Q27" s="401" t="s">
        <v>167</v>
      </c>
      <c r="R27" s="401" t="s">
        <v>167</v>
      </c>
      <c r="S27" s="269">
        <v>12</v>
      </c>
      <c r="T27" s="269">
        <v>11</v>
      </c>
      <c r="U27" s="167"/>
      <c r="V27" s="927" t="s">
        <v>634</v>
      </c>
      <c r="W27" s="434"/>
      <c r="X27" s="275">
        <f t="shared" si="2"/>
        <v>5</v>
      </c>
      <c r="Y27" s="187">
        <v>1</v>
      </c>
      <c r="Z27" s="378" t="s">
        <v>167</v>
      </c>
      <c r="AA27" s="134" t="s">
        <v>167</v>
      </c>
      <c r="AB27" s="187">
        <v>1</v>
      </c>
      <c r="AC27" s="378" t="s">
        <v>167</v>
      </c>
      <c r="AD27" s="378" t="s">
        <v>167</v>
      </c>
      <c r="AE27" s="276">
        <v>2</v>
      </c>
      <c r="AF27" s="410" t="s">
        <v>167</v>
      </c>
      <c r="AG27" s="410" t="s">
        <v>167</v>
      </c>
      <c r="AH27" s="410" t="s">
        <v>167</v>
      </c>
      <c r="AI27" s="410" t="s">
        <v>167</v>
      </c>
      <c r="AJ27" s="289">
        <v>1</v>
      </c>
      <c r="AK27" s="206"/>
      <c r="AL27" s="206"/>
      <c r="AM27" s="206"/>
      <c r="AN27" s="206"/>
    </row>
    <row r="28" spans="1:40" ht="19.5" customHeight="1">
      <c r="A28" s="172"/>
      <c r="B28" s="267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401" t="s">
        <v>601</v>
      </c>
      <c r="R28" s="269"/>
      <c r="S28" s="269"/>
      <c r="T28" s="269"/>
      <c r="U28" s="167"/>
      <c r="V28" s="927" t="s">
        <v>635</v>
      </c>
      <c r="W28" s="434"/>
      <c r="X28" s="275">
        <f t="shared" si="2"/>
        <v>5</v>
      </c>
      <c r="Y28" s="187">
        <v>1</v>
      </c>
      <c r="Z28" s="187">
        <v>1</v>
      </c>
      <c r="AA28" s="134" t="s">
        <v>167</v>
      </c>
      <c r="AB28" s="187">
        <v>1</v>
      </c>
      <c r="AC28" s="187">
        <v>1</v>
      </c>
      <c r="AD28" s="378" t="s">
        <v>167</v>
      </c>
      <c r="AE28" s="408" t="s">
        <v>167</v>
      </c>
      <c r="AF28" s="410" t="s">
        <v>167</v>
      </c>
      <c r="AG28" s="410" t="s">
        <v>167</v>
      </c>
      <c r="AH28" s="289">
        <v>1</v>
      </c>
      <c r="AI28" s="410" t="s">
        <v>576</v>
      </c>
      <c r="AJ28" s="410" t="s">
        <v>167</v>
      </c>
      <c r="AK28" s="206"/>
      <c r="AL28" s="206"/>
      <c r="AM28" s="206"/>
      <c r="AN28" s="206"/>
    </row>
    <row r="29" spans="1:40" ht="19.5" customHeight="1">
      <c r="A29" s="172" t="s">
        <v>258</v>
      </c>
      <c r="B29" s="267">
        <f aca="true" t="shared" si="3" ref="B29:B35">SUM(C29:S29)</f>
        <v>12</v>
      </c>
      <c r="C29" s="401" t="s">
        <v>167</v>
      </c>
      <c r="D29" s="401" t="s">
        <v>167</v>
      </c>
      <c r="E29" s="401" t="s">
        <v>167</v>
      </c>
      <c r="F29" s="401" t="s">
        <v>167</v>
      </c>
      <c r="G29" s="401" t="s">
        <v>167</v>
      </c>
      <c r="H29" s="401" t="s">
        <v>167</v>
      </c>
      <c r="I29" s="401" t="s">
        <v>167</v>
      </c>
      <c r="J29" s="401" t="s">
        <v>167</v>
      </c>
      <c r="K29" s="401" t="s">
        <v>167</v>
      </c>
      <c r="L29" s="401" t="s">
        <v>167</v>
      </c>
      <c r="M29" s="401" t="s">
        <v>167</v>
      </c>
      <c r="N29" s="401" t="s">
        <v>167</v>
      </c>
      <c r="O29" s="401" t="s">
        <v>167</v>
      </c>
      <c r="P29" s="401" t="s">
        <v>167</v>
      </c>
      <c r="Q29" s="401" t="s">
        <v>167</v>
      </c>
      <c r="R29" s="401" t="s">
        <v>167</v>
      </c>
      <c r="S29" s="269">
        <v>12</v>
      </c>
      <c r="T29" s="269">
        <v>7</v>
      </c>
      <c r="U29" s="167"/>
      <c r="V29" s="927" t="s">
        <v>636</v>
      </c>
      <c r="W29" s="434"/>
      <c r="X29" s="275">
        <f t="shared" si="2"/>
        <v>3</v>
      </c>
      <c r="Y29" s="378" t="s">
        <v>167</v>
      </c>
      <c r="Z29" s="187">
        <v>1</v>
      </c>
      <c r="AA29" s="107">
        <v>1</v>
      </c>
      <c r="AB29" s="378" t="s">
        <v>167</v>
      </c>
      <c r="AC29" s="378" t="s">
        <v>167</v>
      </c>
      <c r="AD29" s="378" t="s">
        <v>167</v>
      </c>
      <c r="AE29" s="408" t="s">
        <v>167</v>
      </c>
      <c r="AF29" s="410" t="s">
        <v>167</v>
      </c>
      <c r="AG29" s="289">
        <v>1</v>
      </c>
      <c r="AH29" s="410" t="s">
        <v>167</v>
      </c>
      <c r="AI29" s="410" t="s">
        <v>167</v>
      </c>
      <c r="AJ29" s="410" t="s">
        <v>167</v>
      </c>
      <c r="AK29" s="206"/>
      <c r="AL29" s="206"/>
      <c r="AM29" s="206"/>
      <c r="AN29" s="206"/>
    </row>
    <row r="30" spans="1:40" ht="19.5" customHeight="1">
      <c r="A30" s="172" t="s">
        <v>259</v>
      </c>
      <c r="B30" s="267">
        <f t="shared" si="3"/>
        <v>29</v>
      </c>
      <c r="C30" s="401" t="s">
        <v>167</v>
      </c>
      <c r="D30" s="401" t="s">
        <v>167</v>
      </c>
      <c r="E30" s="269">
        <v>4</v>
      </c>
      <c r="F30" s="269">
        <v>6</v>
      </c>
      <c r="G30" s="401" t="s">
        <v>167</v>
      </c>
      <c r="H30" s="401" t="s">
        <v>167</v>
      </c>
      <c r="I30" s="401" t="s">
        <v>167</v>
      </c>
      <c r="J30" s="401" t="s">
        <v>167</v>
      </c>
      <c r="K30" s="401" t="s">
        <v>167</v>
      </c>
      <c r="L30" s="401" t="s">
        <v>167</v>
      </c>
      <c r="M30" s="401" t="s">
        <v>167</v>
      </c>
      <c r="N30" s="401" t="s">
        <v>167</v>
      </c>
      <c r="O30" s="401" t="s">
        <v>167</v>
      </c>
      <c r="P30" s="401" t="s">
        <v>167</v>
      </c>
      <c r="Q30" s="401" t="s">
        <v>167</v>
      </c>
      <c r="R30" s="401" t="s">
        <v>167</v>
      </c>
      <c r="S30" s="269">
        <v>19</v>
      </c>
      <c r="T30" s="269">
        <v>16</v>
      </c>
      <c r="U30" s="167"/>
      <c r="V30" s="927" t="s">
        <v>637</v>
      </c>
      <c r="W30" s="434"/>
      <c r="X30" s="275">
        <f t="shared" si="2"/>
        <v>2</v>
      </c>
      <c r="Y30" s="378" t="s">
        <v>167</v>
      </c>
      <c r="Z30" s="378" t="s">
        <v>167</v>
      </c>
      <c r="AA30" s="107">
        <v>1</v>
      </c>
      <c r="AB30" s="187">
        <v>1</v>
      </c>
      <c r="AC30" s="378" t="s">
        <v>167</v>
      </c>
      <c r="AD30" s="378" t="s">
        <v>167</v>
      </c>
      <c r="AE30" s="408" t="s">
        <v>167</v>
      </c>
      <c r="AF30" s="410" t="s">
        <v>167</v>
      </c>
      <c r="AG30" s="410" t="s">
        <v>167</v>
      </c>
      <c r="AH30" s="410" t="s">
        <v>167</v>
      </c>
      <c r="AI30" s="410" t="s">
        <v>167</v>
      </c>
      <c r="AJ30" s="410" t="s">
        <v>167</v>
      </c>
      <c r="AK30" s="206"/>
      <c r="AL30" s="206"/>
      <c r="AM30" s="206"/>
      <c r="AN30" s="206"/>
    </row>
    <row r="31" spans="1:40" ht="19.5" customHeight="1">
      <c r="A31" s="172" t="s">
        <v>260</v>
      </c>
      <c r="B31" s="267">
        <f t="shared" si="3"/>
        <v>14</v>
      </c>
      <c r="C31" s="401" t="s">
        <v>167</v>
      </c>
      <c r="D31" s="401" t="s">
        <v>167</v>
      </c>
      <c r="E31" s="401" t="s">
        <v>167</v>
      </c>
      <c r="F31" s="401" t="s">
        <v>167</v>
      </c>
      <c r="G31" s="401" t="s">
        <v>167</v>
      </c>
      <c r="H31" s="401" t="s">
        <v>167</v>
      </c>
      <c r="I31" s="401" t="s">
        <v>167</v>
      </c>
      <c r="J31" s="401" t="s">
        <v>167</v>
      </c>
      <c r="K31" s="401" t="s">
        <v>167</v>
      </c>
      <c r="L31" s="401" t="s">
        <v>167</v>
      </c>
      <c r="M31" s="401" t="s">
        <v>167</v>
      </c>
      <c r="N31" s="401" t="s">
        <v>167</v>
      </c>
      <c r="O31" s="401" t="s">
        <v>167</v>
      </c>
      <c r="P31" s="401" t="s">
        <v>167</v>
      </c>
      <c r="Q31" s="401" t="s">
        <v>167</v>
      </c>
      <c r="R31" s="401" t="s">
        <v>167</v>
      </c>
      <c r="S31" s="269">
        <v>14</v>
      </c>
      <c r="T31" s="269">
        <v>11</v>
      </c>
      <c r="U31" s="167"/>
      <c r="V31" s="927" t="s">
        <v>638</v>
      </c>
      <c r="W31" s="434"/>
      <c r="X31" s="406" t="s">
        <v>167</v>
      </c>
      <c r="Y31" s="378" t="s">
        <v>167</v>
      </c>
      <c r="Z31" s="378" t="s">
        <v>167</v>
      </c>
      <c r="AA31" s="134" t="s">
        <v>167</v>
      </c>
      <c r="AB31" s="378" t="s">
        <v>167</v>
      </c>
      <c r="AC31" s="378" t="s">
        <v>167</v>
      </c>
      <c r="AD31" s="378" t="s">
        <v>167</v>
      </c>
      <c r="AE31" s="408" t="s">
        <v>167</v>
      </c>
      <c r="AF31" s="410" t="s">
        <v>167</v>
      </c>
      <c r="AG31" s="410" t="s">
        <v>167</v>
      </c>
      <c r="AH31" s="410" t="s">
        <v>167</v>
      </c>
      <c r="AI31" s="410" t="s">
        <v>167</v>
      </c>
      <c r="AJ31" s="410" t="s">
        <v>167</v>
      </c>
      <c r="AK31" s="206"/>
      <c r="AL31" s="206"/>
      <c r="AM31" s="206"/>
      <c r="AN31" s="206"/>
    </row>
    <row r="32" spans="1:40" ht="19.5" customHeight="1">
      <c r="A32" s="172" t="s">
        <v>261</v>
      </c>
      <c r="B32" s="267">
        <f t="shared" si="3"/>
        <v>34</v>
      </c>
      <c r="C32" s="401" t="s">
        <v>167</v>
      </c>
      <c r="D32" s="401" t="s">
        <v>167</v>
      </c>
      <c r="E32" s="401" t="s">
        <v>167</v>
      </c>
      <c r="F32" s="401" t="s">
        <v>167</v>
      </c>
      <c r="G32" s="401" t="s">
        <v>167</v>
      </c>
      <c r="H32" s="401" t="s">
        <v>167</v>
      </c>
      <c r="I32" s="401" t="s">
        <v>167</v>
      </c>
      <c r="J32" s="401" t="s">
        <v>167</v>
      </c>
      <c r="K32" s="401" t="s">
        <v>167</v>
      </c>
      <c r="L32" s="401" t="s">
        <v>167</v>
      </c>
      <c r="M32" s="401" t="s">
        <v>167</v>
      </c>
      <c r="N32" s="401" t="s">
        <v>167</v>
      </c>
      <c r="O32" s="401" t="s">
        <v>167</v>
      </c>
      <c r="P32" s="401" t="s">
        <v>167</v>
      </c>
      <c r="Q32" s="401" t="s">
        <v>167</v>
      </c>
      <c r="R32" s="401" t="s">
        <v>167</v>
      </c>
      <c r="S32" s="269">
        <v>34</v>
      </c>
      <c r="T32" s="269">
        <v>32</v>
      </c>
      <c r="U32" s="167"/>
      <c r="V32" s="927" t="s">
        <v>639</v>
      </c>
      <c r="W32" s="434"/>
      <c r="X32" s="406" t="s">
        <v>167</v>
      </c>
      <c r="Y32" s="378" t="s">
        <v>167</v>
      </c>
      <c r="Z32" s="378" t="s">
        <v>167</v>
      </c>
      <c r="AA32" s="134" t="s">
        <v>167</v>
      </c>
      <c r="AB32" s="378" t="s">
        <v>167</v>
      </c>
      <c r="AC32" s="378" t="s">
        <v>167</v>
      </c>
      <c r="AD32" s="378" t="s">
        <v>167</v>
      </c>
      <c r="AE32" s="408" t="s">
        <v>167</v>
      </c>
      <c r="AF32" s="410" t="s">
        <v>167</v>
      </c>
      <c r="AG32" s="410" t="s">
        <v>167</v>
      </c>
      <c r="AH32" s="410" t="s">
        <v>167</v>
      </c>
      <c r="AI32" s="410" t="s">
        <v>167</v>
      </c>
      <c r="AJ32" s="410" t="s">
        <v>167</v>
      </c>
      <c r="AK32" s="206"/>
      <c r="AL32" s="206"/>
      <c r="AM32" s="206"/>
      <c r="AN32" s="206"/>
    </row>
    <row r="33" spans="1:40" ht="19.5" customHeight="1">
      <c r="A33" s="172" t="s">
        <v>262</v>
      </c>
      <c r="B33" s="267">
        <f t="shared" si="3"/>
        <v>30</v>
      </c>
      <c r="C33" s="401" t="s">
        <v>167</v>
      </c>
      <c r="D33" s="401" t="s">
        <v>167</v>
      </c>
      <c r="E33" s="401" t="s">
        <v>167</v>
      </c>
      <c r="F33" s="401" t="s">
        <v>167</v>
      </c>
      <c r="G33" s="401" t="s">
        <v>167</v>
      </c>
      <c r="H33" s="401" t="s">
        <v>167</v>
      </c>
      <c r="I33" s="401" t="s">
        <v>167</v>
      </c>
      <c r="J33" s="401" t="s">
        <v>167</v>
      </c>
      <c r="K33" s="401" t="s">
        <v>167</v>
      </c>
      <c r="L33" s="401" t="s">
        <v>167</v>
      </c>
      <c r="M33" s="401" t="s">
        <v>167</v>
      </c>
      <c r="N33" s="401" t="s">
        <v>167</v>
      </c>
      <c r="O33" s="401" t="s">
        <v>167</v>
      </c>
      <c r="P33" s="401" t="s">
        <v>167</v>
      </c>
      <c r="Q33" s="401" t="s">
        <v>167</v>
      </c>
      <c r="R33" s="401" t="s">
        <v>167</v>
      </c>
      <c r="S33" s="269">
        <v>30</v>
      </c>
      <c r="T33" s="269">
        <v>29</v>
      </c>
      <c r="U33" s="167"/>
      <c r="V33" s="257"/>
      <c r="W33" s="257"/>
      <c r="X33" s="275"/>
      <c r="Y33" s="187"/>
      <c r="Z33" s="187"/>
      <c r="AA33" s="107"/>
      <c r="AB33" s="187"/>
      <c r="AC33" s="187"/>
      <c r="AD33" s="187"/>
      <c r="AE33" s="276"/>
      <c r="AF33" s="289"/>
      <c r="AG33" s="289"/>
      <c r="AH33" s="289"/>
      <c r="AI33" s="289"/>
      <c r="AJ33" s="289"/>
      <c r="AK33" s="206"/>
      <c r="AL33" s="206"/>
      <c r="AM33" s="206"/>
      <c r="AN33" s="206"/>
    </row>
    <row r="34" spans="1:40" ht="19.5" customHeight="1">
      <c r="A34" s="172" t="s">
        <v>263</v>
      </c>
      <c r="B34" s="267">
        <f t="shared" si="3"/>
        <v>4</v>
      </c>
      <c r="C34" s="401" t="s">
        <v>167</v>
      </c>
      <c r="D34" s="401" t="s">
        <v>167</v>
      </c>
      <c r="E34" s="269">
        <v>2</v>
      </c>
      <c r="F34" s="401" t="s">
        <v>167</v>
      </c>
      <c r="G34" s="401" t="s">
        <v>167</v>
      </c>
      <c r="H34" s="401" t="s">
        <v>167</v>
      </c>
      <c r="I34" s="401" t="s">
        <v>167</v>
      </c>
      <c r="J34" s="401" t="s">
        <v>167</v>
      </c>
      <c r="K34" s="401" t="s">
        <v>167</v>
      </c>
      <c r="L34" s="401" t="s">
        <v>167</v>
      </c>
      <c r="M34" s="401" t="s">
        <v>167</v>
      </c>
      <c r="N34" s="401" t="s">
        <v>167</v>
      </c>
      <c r="O34" s="401" t="s">
        <v>167</v>
      </c>
      <c r="P34" s="401" t="s">
        <v>167</v>
      </c>
      <c r="Q34" s="401" t="s">
        <v>167</v>
      </c>
      <c r="R34" s="401" t="s">
        <v>167</v>
      </c>
      <c r="S34" s="269">
        <v>2</v>
      </c>
      <c r="T34" s="269">
        <v>2</v>
      </c>
      <c r="U34" s="167"/>
      <c r="V34" s="927" t="s">
        <v>640</v>
      </c>
      <c r="W34" s="434"/>
      <c r="X34" s="275">
        <f aca="true" t="shared" si="4" ref="X34:X40">SUM(Y34:AJ34)</f>
        <v>2</v>
      </c>
      <c r="Y34" s="378" t="s">
        <v>167</v>
      </c>
      <c r="Z34" s="378" t="s">
        <v>167</v>
      </c>
      <c r="AA34" s="134" t="s">
        <v>167</v>
      </c>
      <c r="AB34" s="378" t="s">
        <v>167</v>
      </c>
      <c r="AC34" s="378" t="s">
        <v>167</v>
      </c>
      <c r="AD34" s="378" t="s">
        <v>167</v>
      </c>
      <c r="AE34" s="276">
        <v>1</v>
      </c>
      <c r="AF34" s="410" t="s">
        <v>167</v>
      </c>
      <c r="AG34" s="410" t="s">
        <v>167</v>
      </c>
      <c r="AH34" s="289">
        <v>1</v>
      </c>
      <c r="AI34" s="410" t="s">
        <v>167</v>
      </c>
      <c r="AJ34" s="410" t="s">
        <v>167</v>
      </c>
      <c r="AK34" s="206"/>
      <c r="AL34" s="206"/>
      <c r="AM34" s="206"/>
      <c r="AN34" s="206"/>
    </row>
    <row r="35" spans="1:40" ht="19.5" customHeight="1">
      <c r="A35" s="172" t="s">
        <v>264</v>
      </c>
      <c r="B35" s="267">
        <f t="shared" si="3"/>
        <v>53</v>
      </c>
      <c r="C35" s="401" t="s">
        <v>167</v>
      </c>
      <c r="D35" s="401" t="s">
        <v>167</v>
      </c>
      <c r="E35" s="269">
        <v>33</v>
      </c>
      <c r="F35" s="401" t="s">
        <v>167</v>
      </c>
      <c r="G35" s="401" t="s">
        <v>167</v>
      </c>
      <c r="H35" s="401" t="s">
        <v>167</v>
      </c>
      <c r="I35" s="401" t="s">
        <v>167</v>
      </c>
      <c r="J35" s="401" t="s">
        <v>167</v>
      </c>
      <c r="K35" s="401" t="s">
        <v>167</v>
      </c>
      <c r="L35" s="401" t="s">
        <v>167</v>
      </c>
      <c r="M35" s="401" t="s">
        <v>167</v>
      </c>
      <c r="N35" s="401" t="s">
        <v>167</v>
      </c>
      <c r="O35" s="401" t="s">
        <v>167</v>
      </c>
      <c r="P35" s="401" t="s">
        <v>167</v>
      </c>
      <c r="Q35" s="401" t="s">
        <v>167</v>
      </c>
      <c r="R35" s="401" t="s">
        <v>167</v>
      </c>
      <c r="S35" s="269">
        <v>20</v>
      </c>
      <c r="T35" s="269">
        <v>16</v>
      </c>
      <c r="U35" s="167"/>
      <c r="V35" s="927" t="s">
        <v>641</v>
      </c>
      <c r="W35" s="434"/>
      <c r="X35" s="275">
        <f t="shared" si="4"/>
        <v>3</v>
      </c>
      <c r="Y35" s="378" t="s">
        <v>167</v>
      </c>
      <c r="Z35" s="378" t="s">
        <v>167</v>
      </c>
      <c r="AA35" s="134" t="s">
        <v>167</v>
      </c>
      <c r="AB35" s="187">
        <v>1</v>
      </c>
      <c r="AC35" s="378" t="s">
        <v>167</v>
      </c>
      <c r="AD35" s="378" t="s">
        <v>167</v>
      </c>
      <c r="AE35" s="276">
        <v>1</v>
      </c>
      <c r="AF35" s="289">
        <v>1</v>
      </c>
      <c r="AG35" s="410" t="s">
        <v>167</v>
      </c>
      <c r="AH35" s="410" t="s">
        <v>167</v>
      </c>
      <c r="AI35" s="410" t="s">
        <v>167</v>
      </c>
      <c r="AJ35" s="410" t="s">
        <v>167</v>
      </c>
      <c r="AK35" s="206"/>
      <c r="AL35" s="206"/>
      <c r="AM35" s="206"/>
      <c r="AN35" s="206"/>
    </row>
    <row r="36" spans="1:40" ht="19.5" customHeight="1">
      <c r="A36" s="172" t="s">
        <v>265</v>
      </c>
      <c r="B36" s="401" t="s">
        <v>167</v>
      </c>
      <c r="C36" s="402" t="s">
        <v>167</v>
      </c>
      <c r="D36" s="402" t="s">
        <v>167</v>
      </c>
      <c r="E36" s="402" t="s">
        <v>167</v>
      </c>
      <c r="F36" s="402" t="s">
        <v>167</v>
      </c>
      <c r="G36" s="402" t="s">
        <v>167</v>
      </c>
      <c r="H36" s="402" t="s">
        <v>167</v>
      </c>
      <c r="I36" s="402" t="s">
        <v>167</v>
      </c>
      <c r="J36" s="402" t="s">
        <v>167</v>
      </c>
      <c r="K36" s="402" t="s">
        <v>167</v>
      </c>
      <c r="L36" s="402" t="s">
        <v>167</v>
      </c>
      <c r="M36" s="402" t="s">
        <v>167</v>
      </c>
      <c r="N36" s="402" t="s">
        <v>167</v>
      </c>
      <c r="O36" s="402" t="s">
        <v>167</v>
      </c>
      <c r="P36" s="402" t="s">
        <v>167</v>
      </c>
      <c r="Q36" s="402" t="s">
        <v>167</v>
      </c>
      <c r="R36" s="402" t="s">
        <v>167</v>
      </c>
      <c r="S36" s="402" t="s">
        <v>167</v>
      </c>
      <c r="T36" s="402" t="s">
        <v>167</v>
      </c>
      <c r="U36" s="167"/>
      <c r="V36" s="927" t="s">
        <v>642</v>
      </c>
      <c r="W36" s="434"/>
      <c r="X36" s="275">
        <f t="shared" si="4"/>
        <v>1</v>
      </c>
      <c r="Y36" s="378" t="s">
        <v>167</v>
      </c>
      <c r="Z36" s="378" t="s">
        <v>167</v>
      </c>
      <c r="AA36" s="134" t="s">
        <v>167</v>
      </c>
      <c r="AB36" s="378" t="s">
        <v>167</v>
      </c>
      <c r="AC36" s="378" t="s">
        <v>167</v>
      </c>
      <c r="AD36" s="378" t="s">
        <v>167</v>
      </c>
      <c r="AE36" s="408" t="s">
        <v>167</v>
      </c>
      <c r="AF36" s="410" t="s">
        <v>167</v>
      </c>
      <c r="AG36" s="410" t="s">
        <v>167</v>
      </c>
      <c r="AH36" s="410" t="s">
        <v>167</v>
      </c>
      <c r="AI36" s="410" t="s">
        <v>573</v>
      </c>
      <c r="AJ36" s="289">
        <v>1</v>
      </c>
      <c r="AK36" s="206"/>
      <c r="AL36" s="206"/>
      <c r="AM36" s="206"/>
      <c r="AN36" s="206"/>
    </row>
    <row r="37" spans="1:40" ht="19.5" customHeight="1">
      <c r="A37" s="176"/>
      <c r="B37" s="277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167"/>
      <c r="V37" s="927" t="s">
        <v>643</v>
      </c>
      <c r="W37" s="434"/>
      <c r="X37" s="275">
        <f t="shared" si="4"/>
        <v>5</v>
      </c>
      <c r="Y37" s="378" t="s">
        <v>167</v>
      </c>
      <c r="Z37" s="187">
        <v>2</v>
      </c>
      <c r="AA37" s="107">
        <v>1</v>
      </c>
      <c r="AB37" s="378" t="s">
        <v>167</v>
      </c>
      <c r="AC37" s="378" t="s">
        <v>167</v>
      </c>
      <c r="AD37" s="378" t="s">
        <v>167</v>
      </c>
      <c r="AE37" s="408" t="s">
        <v>167</v>
      </c>
      <c r="AF37" s="410" t="s">
        <v>167</v>
      </c>
      <c r="AG37" s="410" t="s">
        <v>167</v>
      </c>
      <c r="AH37" s="289">
        <v>2</v>
      </c>
      <c r="AI37" s="410" t="s">
        <v>167</v>
      </c>
      <c r="AJ37" s="410" t="s">
        <v>167</v>
      </c>
      <c r="AK37" s="206"/>
      <c r="AL37" s="206"/>
      <c r="AM37" s="206"/>
      <c r="AN37" s="206"/>
    </row>
    <row r="38" spans="1:40" ht="19.5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167"/>
      <c r="V38" s="927" t="s">
        <v>644</v>
      </c>
      <c r="W38" s="434"/>
      <c r="X38" s="406" t="s">
        <v>167</v>
      </c>
      <c r="Y38" s="378" t="s">
        <v>167</v>
      </c>
      <c r="Z38" s="378" t="s">
        <v>167</v>
      </c>
      <c r="AA38" s="134" t="s">
        <v>167</v>
      </c>
      <c r="AB38" s="378" t="s">
        <v>167</v>
      </c>
      <c r="AC38" s="378" t="s">
        <v>167</v>
      </c>
      <c r="AD38" s="378" t="s">
        <v>167</v>
      </c>
      <c r="AE38" s="408" t="s">
        <v>167</v>
      </c>
      <c r="AF38" s="410" t="s">
        <v>167</v>
      </c>
      <c r="AG38" s="410" t="s">
        <v>167</v>
      </c>
      <c r="AH38" s="410" t="s">
        <v>167</v>
      </c>
      <c r="AI38" s="410" t="s">
        <v>167</v>
      </c>
      <c r="AJ38" s="410" t="s">
        <v>167</v>
      </c>
      <c r="AK38" s="206"/>
      <c r="AL38" s="206"/>
      <c r="AM38" s="206"/>
      <c r="AN38" s="206"/>
    </row>
    <row r="39" spans="1:40" ht="19.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927" t="s">
        <v>645</v>
      </c>
      <c r="W39" s="434"/>
      <c r="X39" s="275">
        <f t="shared" si="4"/>
        <v>2</v>
      </c>
      <c r="Y39" s="378" t="s">
        <v>167</v>
      </c>
      <c r="Z39" s="378" t="s">
        <v>167</v>
      </c>
      <c r="AA39" s="134" t="s">
        <v>167</v>
      </c>
      <c r="AB39" s="378" t="s">
        <v>167</v>
      </c>
      <c r="AC39" s="378" t="s">
        <v>167</v>
      </c>
      <c r="AD39" s="187">
        <v>1</v>
      </c>
      <c r="AE39" s="408" t="s">
        <v>167</v>
      </c>
      <c r="AF39" s="410" t="s">
        <v>167</v>
      </c>
      <c r="AG39" s="410" t="s">
        <v>167</v>
      </c>
      <c r="AH39" s="410" t="s">
        <v>167</v>
      </c>
      <c r="AI39" s="410" t="s">
        <v>167</v>
      </c>
      <c r="AJ39" s="289">
        <v>1</v>
      </c>
      <c r="AK39" s="206"/>
      <c r="AL39" s="206"/>
      <c r="AM39" s="206"/>
      <c r="AN39" s="206"/>
    </row>
    <row r="40" spans="1:40" ht="19.5" customHeight="1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927" t="s">
        <v>646</v>
      </c>
      <c r="W40" s="434"/>
      <c r="X40" s="275">
        <f t="shared" si="4"/>
        <v>3</v>
      </c>
      <c r="Y40" s="187">
        <v>1</v>
      </c>
      <c r="Z40" s="378" t="s">
        <v>167</v>
      </c>
      <c r="AA40" s="134" t="s">
        <v>167</v>
      </c>
      <c r="AB40" s="378" t="s">
        <v>167</v>
      </c>
      <c r="AC40" s="378" t="s">
        <v>167</v>
      </c>
      <c r="AD40" s="378" t="s">
        <v>167</v>
      </c>
      <c r="AE40" s="408" t="s">
        <v>167</v>
      </c>
      <c r="AF40" s="410" t="s">
        <v>167</v>
      </c>
      <c r="AG40" s="410" t="s">
        <v>167</v>
      </c>
      <c r="AH40" s="289">
        <v>1</v>
      </c>
      <c r="AI40" s="289">
        <v>1</v>
      </c>
      <c r="AJ40" s="410" t="s">
        <v>167</v>
      </c>
      <c r="AK40" s="206"/>
      <c r="AL40" s="206"/>
      <c r="AM40" s="206"/>
      <c r="AN40" s="206"/>
    </row>
    <row r="41" spans="1:40" ht="19.5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928" t="s">
        <v>647</v>
      </c>
      <c r="W41" s="435"/>
      <c r="X41" s="407" t="s">
        <v>167</v>
      </c>
      <c r="Y41" s="396" t="s">
        <v>167</v>
      </c>
      <c r="Z41" s="396" t="s">
        <v>167</v>
      </c>
      <c r="AA41" s="404" t="s">
        <v>167</v>
      </c>
      <c r="AB41" s="396" t="s">
        <v>167</v>
      </c>
      <c r="AC41" s="396" t="s">
        <v>167</v>
      </c>
      <c r="AD41" s="396" t="s">
        <v>167</v>
      </c>
      <c r="AE41" s="409" t="s">
        <v>167</v>
      </c>
      <c r="AF41" s="411" t="s">
        <v>167</v>
      </c>
      <c r="AG41" s="411" t="s">
        <v>167</v>
      </c>
      <c r="AH41" s="412" t="s">
        <v>167</v>
      </c>
      <c r="AI41" s="412" t="s">
        <v>167</v>
      </c>
      <c r="AJ41" s="412" t="s">
        <v>167</v>
      </c>
      <c r="AK41" s="206"/>
      <c r="AL41" s="206"/>
      <c r="AM41" s="206"/>
      <c r="AN41" s="206"/>
    </row>
    <row r="42" spans="1:40" ht="19.5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 t="s">
        <v>463</v>
      </c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206"/>
      <c r="AI42" s="206"/>
      <c r="AJ42" s="206"/>
      <c r="AK42" s="206"/>
      <c r="AL42" s="206"/>
      <c r="AM42" s="206"/>
      <c r="AN42" s="206"/>
    </row>
    <row r="43" spans="1:40" ht="19.5" customHeight="1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</row>
    <row r="44" spans="1:40" ht="18" customHeight="1">
      <c r="A44" s="735" t="s">
        <v>627</v>
      </c>
      <c r="B44" s="641"/>
      <c r="C44" s="641"/>
      <c r="D44" s="641"/>
      <c r="E44" s="641"/>
      <c r="F44" s="641"/>
      <c r="G44" s="641"/>
      <c r="H44" s="641"/>
      <c r="I44" s="641"/>
      <c r="J44" s="641"/>
      <c r="K44" s="641"/>
      <c r="L44" s="641"/>
      <c r="M44" s="641"/>
      <c r="N44" s="641"/>
      <c r="O44" s="641"/>
      <c r="P44" s="641"/>
      <c r="Q44" s="641"/>
      <c r="R44" s="641"/>
      <c r="S44" s="641"/>
      <c r="T44" s="642"/>
      <c r="U44" s="206"/>
      <c r="V44" s="602" t="s">
        <v>476</v>
      </c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  <c r="AG44" s="602"/>
      <c r="AH44" s="602"/>
      <c r="AI44" s="602"/>
      <c r="AJ44" s="602"/>
      <c r="AK44" s="602"/>
      <c r="AL44" s="602"/>
      <c r="AM44" s="602"/>
      <c r="AN44" s="413"/>
    </row>
    <row r="45" spans="1:40" ht="19.5" customHeight="1" thickBo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281"/>
      <c r="U45" s="206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281"/>
      <c r="AG45" s="281"/>
      <c r="AH45" s="281"/>
      <c r="AI45" s="281"/>
      <c r="AJ45" s="282"/>
      <c r="AK45" s="281"/>
      <c r="AL45" s="281"/>
      <c r="AM45" s="281"/>
      <c r="AN45" s="257"/>
    </row>
    <row r="46" spans="1:40" ht="19.5" customHeight="1">
      <c r="A46" s="635" t="s">
        <v>370</v>
      </c>
      <c r="B46" s="635"/>
      <c r="C46" s="635"/>
      <c r="D46" s="636"/>
      <c r="E46" s="640" t="s">
        <v>177</v>
      </c>
      <c r="F46" s="635"/>
      <c r="G46" s="636"/>
      <c r="H46" s="640" t="s">
        <v>289</v>
      </c>
      <c r="I46" s="635"/>
      <c r="J46" s="636"/>
      <c r="K46" s="640" t="s">
        <v>290</v>
      </c>
      <c r="L46" s="635"/>
      <c r="M46" s="636"/>
      <c r="N46" s="640" t="s">
        <v>291</v>
      </c>
      <c r="O46" s="635"/>
      <c r="P46" s="636"/>
      <c r="Q46" s="640" t="s">
        <v>292</v>
      </c>
      <c r="R46" s="635"/>
      <c r="S46" s="635"/>
      <c r="T46" s="642"/>
      <c r="U46" s="206"/>
      <c r="V46" s="635" t="s">
        <v>370</v>
      </c>
      <c r="W46" s="635"/>
      <c r="X46" s="635"/>
      <c r="Y46" s="636"/>
      <c r="Z46" s="626" t="s">
        <v>305</v>
      </c>
      <c r="AA46" s="627"/>
      <c r="AB46" s="627"/>
      <c r="AC46" s="628"/>
      <c r="AD46" s="626" t="s">
        <v>533</v>
      </c>
      <c r="AE46" s="628"/>
      <c r="AF46" s="626" t="s">
        <v>309</v>
      </c>
      <c r="AG46" s="628"/>
      <c r="AH46" s="626" t="s">
        <v>311</v>
      </c>
      <c r="AI46" s="628"/>
      <c r="AJ46" s="626" t="s">
        <v>312</v>
      </c>
      <c r="AK46" s="628"/>
      <c r="AL46" s="631" t="s">
        <v>314</v>
      </c>
      <c r="AM46" s="632"/>
      <c r="AN46" s="257"/>
    </row>
    <row r="47" spans="1:40" ht="19.5" customHeight="1">
      <c r="A47" s="637"/>
      <c r="B47" s="637"/>
      <c r="C47" s="637"/>
      <c r="D47" s="638"/>
      <c r="E47" s="623"/>
      <c r="F47" s="637"/>
      <c r="G47" s="638"/>
      <c r="H47" s="623"/>
      <c r="I47" s="637"/>
      <c r="J47" s="638"/>
      <c r="K47" s="623"/>
      <c r="L47" s="637"/>
      <c r="M47" s="638"/>
      <c r="N47" s="623"/>
      <c r="O47" s="637"/>
      <c r="P47" s="638"/>
      <c r="Q47" s="623" t="s">
        <v>293</v>
      </c>
      <c r="R47" s="637"/>
      <c r="S47" s="637"/>
      <c r="T47" s="655"/>
      <c r="U47" s="206"/>
      <c r="V47" s="637"/>
      <c r="W47" s="637"/>
      <c r="X47" s="637"/>
      <c r="Y47" s="638"/>
      <c r="Z47" s="629" t="s">
        <v>306</v>
      </c>
      <c r="AA47" s="630"/>
      <c r="AB47" s="629" t="s">
        <v>307</v>
      </c>
      <c r="AC47" s="630"/>
      <c r="AD47" s="623" t="s">
        <v>308</v>
      </c>
      <c r="AE47" s="624"/>
      <c r="AF47" s="623" t="s">
        <v>310</v>
      </c>
      <c r="AG47" s="624"/>
      <c r="AH47" s="623" t="s">
        <v>310</v>
      </c>
      <c r="AI47" s="624"/>
      <c r="AJ47" s="623" t="s">
        <v>313</v>
      </c>
      <c r="AK47" s="624"/>
      <c r="AL47" s="633" t="s">
        <v>534</v>
      </c>
      <c r="AM47" s="634"/>
      <c r="AN47" s="206"/>
    </row>
    <row r="48" spans="1:40" ht="19.5" customHeight="1">
      <c r="A48" s="651" t="s">
        <v>475</v>
      </c>
      <c r="B48" s="651"/>
      <c r="C48" s="651"/>
      <c r="D48" s="652"/>
      <c r="E48" s="266"/>
      <c r="F48" s="266"/>
      <c r="G48" s="266">
        <v>9</v>
      </c>
      <c r="H48" s="266"/>
      <c r="I48" s="266"/>
      <c r="J48" s="266">
        <v>7</v>
      </c>
      <c r="K48" s="266"/>
      <c r="L48" s="266"/>
      <c r="M48" s="266">
        <v>2</v>
      </c>
      <c r="N48" s="266"/>
      <c r="O48" s="266"/>
      <c r="P48" s="403" t="s">
        <v>167</v>
      </c>
      <c r="Q48" s="266"/>
      <c r="R48" s="266"/>
      <c r="S48" s="206"/>
      <c r="T48" s="403" t="s">
        <v>167</v>
      </c>
      <c r="U48" s="206"/>
      <c r="V48" s="651" t="s">
        <v>475</v>
      </c>
      <c r="W48" s="651"/>
      <c r="X48" s="651"/>
      <c r="Y48" s="652"/>
      <c r="Z48" s="618">
        <v>53093</v>
      </c>
      <c r="AA48" s="619"/>
      <c r="AB48" s="620">
        <v>22753</v>
      </c>
      <c r="AC48" s="619"/>
      <c r="AD48" s="620">
        <v>18712</v>
      </c>
      <c r="AE48" s="619"/>
      <c r="AF48" s="620">
        <v>239694</v>
      </c>
      <c r="AG48" s="619"/>
      <c r="AH48" s="620">
        <v>3973</v>
      </c>
      <c r="AI48" s="619"/>
      <c r="AJ48" s="620">
        <v>65</v>
      </c>
      <c r="AK48" s="619"/>
      <c r="AL48" s="620">
        <v>289</v>
      </c>
      <c r="AM48" s="619"/>
      <c r="AN48" s="206"/>
    </row>
    <row r="49" spans="1:40" ht="19.5" customHeight="1">
      <c r="A49" s="650" t="s">
        <v>537</v>
      </c>
      <c r="B49" s="452"/>
      <c r="C49" s="452"/>
      <c r="D49" s="453"/>
      <c r="E49" s="266"/>
      <c r="F49" s="266"/>
      <c r="G49" s="266">
        <v>17</v>
      </c>
      <c r="H49" s="266"/>
      <c r="I49" s="266"/>
      <c r="J49" s="266">
        <v>3</v>
      </c>
      <c r="K49" s="266"/>
      <c r="L49" s="266"/>
      <c r="M49" s="266">
        <v>13</v>
      </c>
      <c r="N49" s="266"/>
      <c r="O49" s="266"/>
      <c r="P49" s="266">
        <v>1</v>
      </c>
      <c r="Q49" s="266"/>
      <c r="R49" s="266"/>
      <c r="S49" s="206"/>
      <c r="T49" s="403" t="s">
        <v>167</v>
      </c>
      <c r="U49" s="206"/>
      <c r="V49" s="650" t="s">
        <v>537</v>
      </c>
      <c r="W49" s="452"/>
      <c r="X49" s="452"/>
      <c r="Y49" s="453"/>
      <c r="Z49" s="622">
        <v>52765</v>
      </c>
      <c r="AA49" s="565"/>
      <c r="AB49" s="621">
        <v>22654</v>
      </c>
      <c r="AC49" s="565"/>
      <c r="AD49" s="621">
        <v>19265</v>
      </c>
      <c r="AE49" s="565"/>
      <c r="AF49" s="621">
        <v>226419</v>
      </c>
      <c r="AG49" s="565"/>
      <c r="AH49" s="621">
        <v>3707</v>
      </c>
      <c r="AI49" s="565"/>
      <c r="AJ49" s="621">
        <v>35</v>
      </c>
      <c r="AK49" s="565"/>
      <c r="AL49" s="621">
        <v>195</v>
      </c>
      <c r="AM49" s="565"/>
      <c r="AN49" s="206"/>
    </row>
    <row r="50" spans="1:40" ht="19.5" customHeight="1">
      <c r="A50" s="650" t="s">
        <v>541</v>
      </c>
      <c r="B50" s="452"/>
      <c r="C50" s="452"/>
      <c r="D50" s="453"/>
      <c r="E50" s="266"/>
      <c r="F50" s="266"/>
      <c r="G50" s="266">
        <v>27</v>
      </c>
      <c r="H50" s="266"/>
      <c r="I50" s="266"/>
      <c r="J50" s="266">
        <v>10</v>
      </c>
      <c r="K50" s="266"/>
      <c r="L50" s="266"/>
      <c r="M50" s="266">
        <v>17</v>
      </c>
      <c r="N50" s="266"/>
      <c r="O50" s="266"/>
      <c r="P50" s="403" t="s">
        <v>167</v>
      </c>
      <c r="Q50" s="266"/>
      <c r="R50" s="266"/>
      <c r="S50" s="206"/>
      <c r="T50" s="403" t="s">
        <v>167</v>
      </c>
      <c r="U50" s="206"/>
      <c r="V50" s="650" t="s">
        <v>541</v>
      </c>
      <c r="W50" s="452"/>
      <c r="X50" s="452"/>
      <c r="Y50" s="453"/>
      <c r="Z50" s="622">
        <v>49590</v>
      </c>
      <c r="AA50" s="565"/>
      <c r="AB50" s="621">
        <v>18026</v>
      </c>
      <c r="AC50" s="565"/>
      <c r="AD50" s="621">
        <v>21368</v>
      </c>
      <c r="AE50" s="565"/>
      <c r="AF50" s="621">
        <v>197092</v>
      </c>
      <c r="AG50" s="565"/>
      <c r="AH50" s="621">
        <v>11217</v>
      </c>
      <c r="AI50" s="565"/>
      <c r="AJ50" s="621">
        <v>45</v>
      </c>
      <c r="AK50" s="565"/>
      <c r="AL50" s="621">
        <v>162</v>
      </c>
      <c r="AM50" s="565"/>
      <c r="AN50" s="206"/>
    </row>
    <row r="51" spans="1:40" ht="19.5" customHeight="1">
      <c r="A51" s="650" t="s">
        <v>539</v>
      </c>
      <c r="B51" s="452"/>
      <c r="C51" s="452"/>
      <c r="D51" s="453"/>
      <c r="E51" s="266"/>
      <c r="F51" s="266"/>
      <c r="G51" s="266">
        <v>28</v>
      </c>
      <c r="H51" s="266"/>
      <c r="I51" s="266"/>
      <c r="J51" s="266">
        <v>5</v>
      </c>
      <c r="K51" s="266"/>
      <c r="L51" s="266"/>
      <c r="M51" s="266">
        <v>23</v>
      </c>
      <c r="N51" s="266"/>
      <c r="O51" s="266"/>
      <c r="P51" s="403" t="s">
        <v>167</v>
      </c>
      <c r="Q51" s="266"/>
      <c r="R51" s="266"/>
      <c r="S51" s="206"/>
      <c r="T51" s="403" t="s">
        <v>167</v>
      </c>
      <c r="U51" s="206"/>
      <c r="V51" s="650" t="s">
        <v>539</v>
      </c>
      <c r="W51" s="452"/>
      <c r="X51" s="452"/>
      <c r="Y51" s="453"/>
      <c r="Z51" s="622">
        <v>60856</v>
      </c>
      <c r="AA51" s="565"/>
      <c r="AB51" s="621">
        <v>20306</v>
      </c>
      <c r="AC51" s="565"/>
      <c r="AD51" s="621">
        <v>27916</v>
      </c>
      <c r="AE51" s="565"/>
      <c r="AF51" s="621">
        <v>239861</v>
      </c>
      <c r="AG51" s="565"/>
      <c r="AH51" s="621">
        <v>3002</v>
      </c>
      <c r="AI51" s="565"/>
      <c r="AJ51" s="621">
        <v>38</v>
      </c>
      <c r="AK51" s="565"/>
      <c r="AL51" s="621">
        <v>181</v>
      </c>
      <c r="AM51" s="565"/>
      <c r="AN51" s="206"/>
    </row>
    <row r="52" spans="1:40" ht="19.5" customHeight="1">
      <c r="A52" s="650" t="s">
        <v>540</v>
      </c>
      <c r="B52" s="452"/>
      <c r="C52" s="452"/>
      <c r="D52" s="453"/>
      <c r="E52" s="292"/>
      <c r="F52" s="292"/>
      <c r="G52" s="292">
        <f>SUM(G54:G66)</f>
        <v>16</v>
      </c>
      <c r="H52" s="292"/>
      <c r="I52" s="292"/>
      <c r="J52" s="292">
        <f>SUM(J54:J66)</f>
        <v>3</v>
      </c>
      <c r="K52" s="292"/>
      <c r="L52" s="292"/>
      <c r="M52" s="292">
        <f>SUM(M54:M66)</f>
        <v>13</v>
      </c>
      <c r="N52" s="292"/>
      <c r="O52" s="292"/>
      <c r="P52" s="292" t="s">
        <v>167</v>
      </c>
      <c r="Q52" s="292"/>
      <c r="R52" s="292"/>
      <c r="S52" s="206"/>
      <c r="T52" s="292" t="s">
        <v>167</v>
      </c>
      <c r="U52" s="206"/>
      <c r="V52" s="650" t="s">
        <v>542</v>
      </c>
      <c r="W52" s="452"/>
      <c r="X52" s="452"/>
      <c r="Y52" s="453"/>
      <c r="Z52" s="625">
        <f>SUM(Z54:AA66)</f>
        <v>64243</v>
      </c>
      <c r="AA52" s="614"/>
      <c r="AB52" s="613">
        <f>SUM(AB54:AC66)</f>
        <v>24748</v>
      </c>
      <c r="AC52" s="614"/>
      <c r="AD52" s="613">
        <f>SUM(AD54:AE66)</f>
        <v>26530</v>
      </c>
      <c r="AE52" s="614"/>
      <c r="AF52" s="613">
        <v>297366</v>
      </c>
      <c r="AG52" s="614"/>
      <c r="AH52" s="613">
        <f>SUM(AH54:AI66)</f>
        <v>3794</v>
      </c>
      <c r="AI52" s="614"/>
      <c r="AJ52" s="613">
        <v>47</v>
      </c>
      <c r="AK52" s="614"/>
      <c r="AL52" s="613">
        <f>SUM(AL54:AM66)</f>
        <v>302</v>
      </c>
      <c r="AM52" s="614"/>
      <c r="AN52" s="206"/>
    </row>
    <row r="53" spans="1:40" ht="19.5" customHeight="1">
      <c r="A53" s="635"/>
      <c r="B53" s="635"/>
      <c r="C53" s="635"/>
      <c r="D53" s="63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06"/>
      <c r="T53" s="266"/>
      <c r="U53" s="206"/>
      <c r="V53" s="635"/>
      <c r="W53" s="635"/>
      <c r="X53" s="635"/>
      <c r="Y53" s="636"/>
      <c r="Z53" s="615"/>
      <c r="AA53" s="616"/>
      <c r="AB53" s="617"/>
      <c r="AC53" s="616"/>
      <c r="AD53" s="617"/>
      <c r="AE53" s="616"/>
      <c r="AF53" s="617"/>
      <c r="AG53" s="616"/>
      <c r="AH53" s="617"/>
      <c r="AI53" s="616"/>
      <c r="AJ53" s="617"/>
      <c r="AK53" s="616"/>
      <c r="AL53" s="617"/>
      <c r="AM53" s="616"/>
      <c r="AN53" s="206"/>
    </row>
    <row r="54" spans="1:40" ht="19.5" customHeight="1">
      <c r="A54" s="648" t="s">
        <v>180</v>
      </c>
      <c r="B54" s="648"/>
      <c r="C54" s="648"/>
      <c r="D54" s="649"/>
      <c r="E54" s="266"/>
      <c r="F54" s="266"/>
      <c r="G54" s="403" t="s">
        <v>167</v>
      </c>
      <c r="H54" s="266"/>
      <c r="I54" s="266"/>
      <c r="J54" s="403" t="s">
        <v>167</v>
      </c>
      <c r="K54" s="266"/>
      <c r="L54" s="266"/>
      <c r="M54" s="403" t="s">
        <v>167</v>
      </c>
      <c r="N54" s="266"/>
      <c r="O54" s="266"/>
      <c r="P54" s="403" t="s">
        <v>167</v>
      </c>
      <c r="Q54" s="266"/>
      <c r="R54" s="266"/>
      <c r="S54" s="206"/>
      <c r="T54" s="403" t="s">
        <v>167</v>
      </c>
      <c r="U54" s="206"/>
      <c r="V54" s="648" t="s">
        <v>180</v>
      </c>
      <c r="W54" s="648"/>
      <c r="X54" s="648"/>
      <c r="Y54" s="649"/>
      <c r="Z54" s="612">
        <v>8933</v>
      </c>
      <c r="AA54" s="610"/>
      <c r="AB54" s="610">
        <v>2984</v>
      </c>
      <c r="AC54" s="610"/>
      <c r="AD54" s="610">
        <v>4131</v>
      </c>
      <c r="AE54" s="610"/>
      <c r="AF54" s="610">
        <v>39211</v>
      </c>
      <c r="AG54" s="610"/>
      <c r="AH54" s="610">
        <v>471</v>
      </c>
      <c r="AI54" s="610"/>
      <c r="AJ54" s="610">
        <v>4</v>
      </c>
      <c r="AK54" s="610"/>
      <c r="AL54" s="610">
        <v>23</v>
      </c>
      <c r="AM54" s="610"/>
      <c r="AN54" s="206"/>
    </row>
    <row r="55" spans="1:40" ht="19.5" customHeight="1">
      <c r="A55" s="648" t="s">
        <v>294</v>
      </c>
      <c r="B55" s="648"/>
      <c r="C55" s="648"/>
      <c r="D55" s="649"/>
      <c r="E55" s="266"/>
      <c r="F55" s="266"/>
      <c r="G55" s="403" t="s">
        <v>167</v>
      </c>
      <c r="H55" s="266"/>
      <c r="I55" s="266"/>
      <c r="J55" s="403" t="s">
        <v>167</v>
      </c>
      <c r="K55" s="266"/>
      <c r="L55" s="266"/>
      <c r="M55" s="403" t="s">
        <v>167</v>
      </c>
      <c r="N55" s="266"/>
      <c r="O55" s="266"/>
      <c r="P55" s="403" t="s">
        <v>167</v>
      </c>
      <c r="Q55" s="266"/>
      <c r="R55" s="266"/>
      <c r="S55" s="206"/>
      <c r="T55" s="403" t="s">
        <v>167</v>
      </c>
      <c r="U55" s="206"/>
      <c r="V55" s="648" t="s">
        <v>294</v>
      </c>
      <c r="W55" s="648"/>
      <c r="X55" s="648"/>
      <c r="Y55" s="649"/>
      <c r="Z55" s="612">
        <v>5710</v>
      </c>
      <c r="AA55" s="610"/>
      <c r="AB55" s="610">
        <v>2260</v>
      </c>
      <c r="AC55" s="610"/>
      <c r="AD55" s="610">
        <v>2905</v>
      </c>
      <c r="AE55" s="610"/>
      <c r="AF55" s="610">
        <v>12370</v>
      </c>
      <c r="AG55" s="610"/>
      <c r="AH55" s="610">
        <v>547</v>
      </c>
      <c r="AI55" s="610"/>
      <c r="AJ55" s="610" t="s">
        <v>167</v>
      </c>
      <c r="AK55" s="610"/>
      <c r="AL55" s="610">
        <v>25</v>
      </c>
      <c r="AM55" s="610"/>
      <c r="AN55" s="206"/>
    </row>
    <row r="56" spans="1:40" ht="19.5" customHeight="1">
      <c r="A56" s="648" t="s">
        <v>295</v>
      </c>
      <c r="B56" s="648"/>
      <c r="C56" s="648"/>
      <c r="D56" s="649"/>
      <c r="E56" s="266"/>
      <c r="F56" s="266"/>
      <c r="G56" s="403" t="s">
        <v>167</v>
      </c>
      <c r="H56" s="266"/>
      <c r="I56" s="266"/>
      <c r="J56" s="403" t="s">
        <v>167</v>
      </c>
      <c r="K56" s="266"/>
      <c r="L56" s="266"/>
      <c r="M56" s="403" t="s">
        <v>167</v>
      </c>
      <c r="N56" s="266"/>
      <c r="O56" s="266"/>
      <c r="P56" s="403" t="s">
        <v>167</v>
      </c>
      <c r="Q56" s="266"/>
      <c r="R56" s="266"/>
      <c r="S56" s="206"/>
      <c r="T56" s="403" t="s">
        <v>167</v>
      </c>
      <c r="U56" s="206"/>
      <c r="V56" s="648" t="s">
        <v>295</v>
      </c>
      <c r="W56" s="648"/>
      <c r="X56" s="648"/>
      <c r="Y56" s="649"/>
      <c r="Z56" s="612">
        <v>4186</v>
      </c>
      <c r="AA56" s="610"/>
      <c r="AB56" s="610">
        <v>1545</v>
      </c>
      <c r="AC56" s="610"/>
      <c r="AD56" s="610">
        <v>1642</v>
      </c>
      <c r="AE56" s="610"/>
      <c r="AF56" s="610">
        <v>17617</v>
      </c>
      <c r="AG56" s="610"/>
      <c r="AH56" s="610">
        <v>180</v>
      </c>
      <c r="AI56" s="610"/>
      <c r="AJ56" s="610">
        <v>3</v>
      </c>
      <c r="AK56" s="610"/>
      <c r="AL56" s="610">
        <v>18</v>
      </c>
      <c r="AM56" s="610"/>
      <c r="AN56" s="206"/>
    </row>
    <row r="57" spans="1:40" ht="19.5" customHeight="1">
      <c r="A57" s="648" t="s">
        <v>296</v>
      </c>
      <c r="B57" s="648"/>
      <c r="C57" s="648"/>
      <c r="D57" s="649"/>
      <c r="E57" s="266"/>
      <c r="F57" s="266"/>
      <c r="G57" s="403" t="s">
        <v>167</v>
      </c>
      <c r="H57" s="266"/>
      <c r="I57" s="266"/>
      <c r="J57" s="403" t="s">
        <v>167</v>
      </c>
      <c r="K57" s="266"/>
      <c r="L57" s="266"/>
      <c r="M57" s="403" t="s">
        <v>167</v>
      </c>
      <c r="N57" s="266"/>
      <c r="O57" s="266"/>
      <c r="P57" s="403" t="s">
        <v>167</v>
      </c>
      <c r="Q57" s="266"/>
      <c r="R57" s="266"/>
      <c r="S57" s="206"/>
      <c r="T57" s="403" t="s">
        <v>167</v>
      </c>
      <c r="U57" s="206"/>
      <c r="V57" s="648" t="s">
        <v>296</v>
      </c>
      <c r="W57" s="648"/>
      <c r="X57" s="648"/>
      <c r="Y57" s="649"/>
      <c r="Z57" s="612">
        <v>6916</v>
      </c>
      <c r="AA57" s="610"/>
      <c r="AB57" s="610">
        <v>2540</v>
      </c>
      <c r="AC57" s="610"/>
      <c r="AD57" s="610">
        <v>3143</v>
      </c>
      <c r="AE57" s="610"/>
      <c r="AF57" s="610">
        <v>43293</v>
      </c>
      <c r="AG57" s="610"/>
      <c r="AH57" s="610">
        <v>1046</v>
      </c>
      <c r="AI57" s="610"/>
      <c r="AJ57" s="610">
        <v>4</v>
      </c>
      <c r="AK57" s="610"/>
      <c r="AL57" s="610">
        <v>45</v>
      </c>
      <c r="AM57" s="610"/>
      <c r="AN57" s="206"/>
    </row>
    <row r="58" spans="1:40" ht="19.5" customHeight="1">
      <c r="A58" s="648" t="s">
        <v>297</v>
      </c>
      <c r="B58" s="648"/>
      <c r="C58" s="648"/>
      <c r="D58" s="649"/>
      <c r="E58" s="266"/>
      <c r="F58" s="266"/>
      <c r="G58" s="403" t="s">
        <v>167</v>
      </c>
      <c r="H58" s="266"/>
      <c r="I58" s="266"/>
      <c r="J58" s="403" t="s">
        <v>167</v>
      </c>
      <c r="K58" s="266"/>
      <c r="L58" s="266"/>
      <c r="M58" s="403" t="s">
        <v>167</v>
      </c>
      <c r="N58" s="266"/>
      <c r="O58" s="266"/>
      <c r="P58" s="403" t="s">
        <v>167</v>
      </c>
      <c r="Q58" s="266"/>
      <c r="R58" s="266"/>
      <c r="S58" s="206"/>
      <c r="T58" s="403" t="s">
        <v>167</v>
      </c>
      <c r="U58" s="206"/>
      <c r="V58" s="648" t="s">
        <v>297</v>
      </c>
      <c r="W58" s="648"/>
      <c r="X58" s="648"/>
      <c r="Y58" s="649"/>
      <c r="Z58" s="612">
        <v>4342</v>
      </c>
      <c r="AA58" s="610"/>
      <c r="AB58" s="610">
        <v>2074</v>
      </c>
      <c r="AC58" s="610"/>
      <c r="AD58" s="610">
        <v>1154</v>
      </c>
      <c r="AE58" s="610"/>
      <c r="AF58" s="610">
        <v>14637</v>
      </c>
      <c r="AG58" s="610"/>
      <c r="AH58" s="610">
        <v>124</v>
      </c>
      <c r="AI58" s="610"/>
      <c r="AJ58" s="610">
        <v>2</v>
      </c>
      <c r="AK58" s="610"/>
      <c r="AL58" s="610">
        <v>11</v>
      </c>
      <c r="AM58" s="610"/>
      <c r="AN58" s="206"/>
    </row>
    <row r="59" spans="1:40" ht="19.5" customHeight="1">
      <c r="A59" s="648" t="s">
        <v>298</v>
      </c>
      <c r="B59" s="648"/>
      <c r="C59" s="648"/>
      <c r="D59" s="649"/>
      <c r="E59" s="275"/>
      <c r="F59" s="266"/>
      <c r="G59" s="403" t="s">
        <v>167</v>
      </c>
      <c r="H59" s="266"/>
      <c r="I59" s="266"/>
      <c r="J59" s="403" t="s">
        <v>167</v>
      </c>
      <c r="K59" s="266"/>
      <c r="L59" s="266"/>
      <c r="M59" s="403" t="s">
        <v>167</v>
      </c>
      <c r="N59" s="266"/>
      <c r="O59" s="266"/>
      <c r="P59" s="403" t="s">
        <v>167</v>
      </c>
      <c r="Q59" s="266"/>
      <c r="R59" s="266"/>
      <c r="S59" s="206"/>
      <c r="T59" s="403" t="s">
        <v>167</v>
      </c>
      <c r="U59" s="206"/>
      <c r="V59" s="648" t="s">
        <v>298</v>
      </c>
      <c r="W59" s="648"/>
      <c r="X59" s="648"/>
      <c r="Y59" s="649"/>
      <c r="Z59" s="612">
        <v>3560</v>
      </c>
      <c r="AA59" s="610"/>
      <c r="AB59" s="610">
        <v>1330</v>
      </c>
      <c r="AC59" s="610"/>
      <c r="AD59" s="610">
        <v>1532</v>
      </c>
      <c r="AE59" s="610"/>
      <c r="AF59" s="610">
        <v>12853</v>
      </c>
      <c r="AG59" s="610"/>
      <c r="AH59" s="610">
        <v>262</v>
      </c>
      <c r="AI59" s="610"/>
      <c r="AJ59" s="610">
        <v>12</v>
      </c>
      <c r="AK59" s="610"/>
      <c r="AL59" s="610">
        <v>48</v>
      </c>
      <c r="AM59" s="610"/>
      <c r="AN59" s="206"/>
    </row>
    <row r="60" spans="1:40" ht="19.5" customHeight="1">
      <c r="A60" s="648" t="s">
        <v>418</v>
      </c>
      <c r="B60" s="648"/>
      <c r="C60" s="648"/>
      <c r="D60" s="649"/>
      <c r="E60" s="266"/>
      <c r="F60" s="266"/>
      <c r="G60" s="403" t="s">
        <v>167</v>
      </c>
      <c r="H60" s="266"/>
      <c r="I60" s="266"/>
      <c r="J60" s="403" t="s">
        <v>167</v>
      </c>
      <c r="K60" s="266"/>
      <c r="L60" s="266"/>
      <c r="M60" s="403" t="s">
        <v>167</v>
      </c>
      <c r="N60" s="266"/>
      <c r="O60" s="266"/>
      <c r="P60" s="403" t="s">
        <v>167</v>
      </c>
      <c r="Q60" s="266"/>
      <c r="R60" s="266"/>
      <c r="S60" s="206"/>
      <c r="T60" s="403" t="s">
        <v>167</v>
      </c>
      <c r="U60" s="206"/>
      <c r="V60" s="648" t="s">
        <v>418</v>
      </c>
      <c r="W60" s="648"/>
      <c r="X60" s="648"/>
      <c r="Y60" s="649"/>
      <c r="Z60" s="612">
        <v>873</v>
      </c>
      <c r="AA60" s="610"/>
      <c r="AB60" s="610">
        <v>295</v>
      </c>
      <c r="AC60" s="610"/>
      <c r="AD60" s="610">
        <v>511</v>
      </c>
      <c r="AE60" s="610"/>
      <c r="AF60" s="610">
        <v>6364</v>
      </c>
      <c r="AG60" s="610"/>
      <c r="AH60" s="610">
        <v>119</v>
      </c>
      <c r="AI60" s="610"/>
      <c r="AJ60" s="610" t="s">
        <v>167</v>
      </c>
      <c r="AK60" s="610"/>
      <c r="AL60" s="610" t="s">
        <v>167</v>
      </c>
      <c r="AM60" s="610"/>
      <c r="AN60" s="206"/>
    </row>
    <row r="61" spans="1:40" ht="19.5" customHeight="1">
      <c r="A61" s="648" t="s">
        <v>299</v>
      </c>
      <c r="B61" s="648"/>
      <c r="C61" s="648"/>
      <c r="D61" s="649"/>
      <c r="E61" s="266"/>
      <c r="F61" s="266"/>
      <c r="G61" s="403" t="s">
        <v>167</v>
      </c>
      <c r="H61" s="266"/>
      <c r="I61" s="266"/>
      <c r="J61" s="403" t="s">
        <v>167</v>
      </c>
      <c r="K61" s="266"/>
      <c r="L61" s="266"/>
      <c r="M61" s="403" t="s">
        <v>167</v>
      </c>
      <c r="N61" s="266"/>
      <c r="O61" s="266"/>
      <c r="P61" s="403" t="s">
        <v>167</v>
      </c>
      <c r="Q61" s="266"/>
      <c r="R61" s="266"/>
      <c r="S61" s="206"/>
      <c r="T61" s="403" t="s">
        <v>167</v>
      </c>
      <c r="U61" s="206"/>
      <c r="V61" s="648" t="s">
        <v>299</v>
      </c>
      <c r="W61" s="648"/>
      <c r="X61" s="648"/>
      <c r="Y61" s="649"/>
      <c r="Z61" s="612">
        <v>2403</v>
      </c>
      <c r="AA61" s="610"/>
      <c r="AB61" s="610">
        <v>1070</v>
      </c>
      <c r="AC61" s="610"/>
      <c r="AD61" s="610">
        <v>941</v>
      </c>
      <c r="AE61" s="610"/>
      <c r="AF61" s="610">
        <v>12460</v>
      </c>
      <c r="AG61" s="610"/>
      <c r="AH61" s="610">
        <v>142</v>
      </c>
      <c r="AI61" s="610"/>
      <c r="AJ61" s="610" t="s">
        <v>167</v>
      </c>
      <c r="AK61" s="610"/>
      <c r="AL61" s="610">
        <v>15</v>
      </c>
      <c r="AM61" s="610"/>
      <c r="AN61" s="206"/>
    </row>
    <row r="62" spans="1:40" ht="19.5" customHeight="1">
      <c r="A62" s="648" t="s">
        <v>419</v>
      </c>
      <c r="B62" s="648"/>
      <c r="C62" s="648"/>
      <c r="D62" s="649"/>
      <c r="E62" s="266"/>
      <c r="F62" s="266"/>
      <c r="G62" s="403" t="s">
        <v>167</v>
      </c>
      <c r="H62" s="266"/>
      <c r="I62" s="266"/>
      <c r="J62" s="403" t="s">
        <v>167</v>
      </c>
      <c r="K62" s="266"/>
      <c r="L62" s="266"/>
      <c r="M62" s="403" t="s">
        <v>167</v>
      </c>
      <c r="N62" s="266"/>
      <c r="O62" s="266"/>
      <c r="P62" s="403" t="s">
        <v>167</v>
      </c>
      <c r="Q62" s="266"/>
      <c r="R62" s="266"/>
      <c r="S62" s="206"/>
      <c r="T62" s="403" t="s">
        <v>167</v>
      </c>
      <c r="U62" s="206"/>
      <c r="V62" s="648" t="s">
        <v>419</v>
      </c>
      <c r="W62" s="648"/>
      <c r="X62" s="648"/>
      <c r="Y62" s="649"/>
      <c r="Z62" s="612">
        <v>488</v>
      </c>
      <c r="AA62" s="610"/>
      <c r="AB62" s="610">
        <v>200</v>
      </c>
      <c r="AC62" s="610"/>
      <c r="AD62" s="610">
        <v>148</v>
      </c>
      <c r="AE62" s="610"/>
      <c r="AF62" s="610">
        <v>5717</v>
      </c>
      <c r="AG62" s="610"/>
      <c r="AH62" s="610">
        <v>56</v>
      </c>
      <c r="AI62" s="610"/>
      <c r="AJ62" s="610" t="s">
        <v>167</v>
      </c>
      <c r="AK62" s="610"/>
      <c r="AL62" s="610">
        <v>1</v>
      </c>
      <c r="AM62" s="610"/>
      <c r="AN62" s="206"/>
    </row>
    <row r="63" spans="1:40" ht="19.5" customHeight="1">
      <c r="A63" s="648" t="s">
        <v>416</v>
      </c>
      <c r="B63" s="648"/>
      <c r="C63" s="648"/>
      <c r="D63" s="649"/>
      <c r="E63" s="266"/>
      <c r="F63" s="266"/>
      <c r="G63" s="403" t="s">
        <v>167</v>
      </c>
      <c r="H63" s="266"/>
      <c r="I63" s="266"/>
      <c r="J63" s="403" t="s">
        <v>167</v>
      </c>
      <c r="K63" s="266"/>
      <c r="L63" s="266"/>
      <c r="M63" s="403" t="s">
        <v>167</v>
      </c>
      <c r="N63" s="266"/>
      <c r="O63" s="266"/>
      <c r="P63" s="403" t="s">
        <v>167</v>
      </c>
      <c r="Q63" s="266"/>
      <c r="R63" s="266"/>
      <c r="S63" s="206"/>
      <c r="T63" s="403" t="s">
        <v>167</v>
      </c>
      <c r="U63" s="206"/>
      <c r="V63" s="648" t="s">
        <v>416</v>
      </c>
      <c r="W63" s="648"/>
      <c r="X63" s="648"/>
      <c r="Y63" s="649"/>
      <c r="Z63" s="612">
        <v>1238</v>
      </c>
      <c r="AA63" s="610"/>
      <c r="AB63" s="610">
        <v>407</v>
      </c>
      <c r="AC63" s="610"/>
      <c r="AD63" s="610">
        <v>592</v>
      </c>
      <c r="AE63" s="610"/>
      <c r="AF63" s="610">
        <v>5620</v>
      </c>
      <c r="AG63" s="610"/>
      <c r="AH63" s="610">
        <v>30</v>
      </c>
      <c r="AI63" s="610"/>
      <c r="AJ63" s="610" t="s">
        <v>167</v>
      </c>
      <c r="AK63" s="610"/>
      <c r="AL63" s="610" t="s">
        <v>167</v>
      </c>
      <c r="AM63" s="610"/>
      <c r="AN63" s="206"/>
    </row>
    <row r="64" spans="1:40" ht="19.5" customHeight="1">
      <c r="A64" s="648" t="s">
        <v>300</v>
      </c>
      <c r="B64" s="648"/>
      <c r="C64" s="648"/>
      <c r="D64" s="649"/>
      <c r="E64" s="266"/>
      <c r="F64" s="266"/>
      <c r="G64" s="403" t="s">
        <v>167</v>
      </c>
      <c r="H64" s="266"/>
      <c r="I64" s="266"/>
      <c r="J64" s="403" t="s">
        <v>167</v>
      </c>
      <c r="K64" s="266"/>
      <c r="L64" s="266"/>
      <c r="M64" s="403" t="s">
        <v>167</v>
      </c>
      <c r="N64" s="266"/>
      <c r="O64" s="266"/>
      <c r="P64" s="403" t="s">
        <v>167</v>
      </c>
      <c r="Q64" s="266"/>
      <c r="R64" s="266"/>
      <c r="S64" s="206"/>
      <c r="T64" s="403" t="s">
        <v>167</v>
      </c>
      <c r="U64" s="206"/>
      <c r="V64" s="648" t="s">
        <v>300</v>
      </c>
      <c r="W64" s="648"/>
      <c r="X64" s="648"/>
      <c r="Y64" s="649"/>
      <c r="Z64" s="612">
        <v>2169</v>
      </c>
      <c r="AA64" s="610"/>
      <c r="AB64" s="610">
        <v>911</v>
      </c>
      <c r="AC64" s="610"/>
      <c r="AD64" s="610">
        <v>858</v>
      </c>
      <c r="AE64" s="610"/>
      <c r="AF64" s="610">
        <v>10983</v>
      </c>
      <c r="AG64" s="610"/>
      <c r="AH64" s="610">
        <v>70</v>
      </c>
      <c r="AI64" s="610"/>
      <c r="AJ64" s="610" t="s">
        <v>167</v>
      </c>
      <c r="AK64" s="610"/>
      <c r="AL64" s="610" t="s">
        <v>167</v>
      </c>
      <c r="AM64" s="610"/>
      <c r="AN64" s="206"/>
    </row>
    <row r="65" spans="1:40" ht="19.5" customHeight="1">
      <c r="A65" s="648" t="s">
        <v>26</v>
      </c>
      <c r="B65" s="648"/>
      <c r="C65" s="648"/>
      <c r="D65" s="649"/>
      <c r="E65" s="107"/>
      <c r="F65" s="107"/>
      <c r="G65" s="266">
        <v>15</v>
      </c>
      <c r="H65" s="107"/>
      <c r="I65" s="107"/>
      <c r="J65" s="107">
        <v>2</v>
      </c>
      <c r="K65" s="107"/>
      <c r="L65" s="107"/>
      <c r="M65" s="107">
        <v>13</v>
      </c>
      <c r="N65" s="107"/>
      <c r="O65" s="107"/>
      <c r="P65" s="134" t="s">
        <v>167</v>
      </c>
      <c r="Q65" s="107"/>
      <c r="R65" s="107"/>
      <c r="S65" s="206"/>
      <c r="T65" s="134" t="s">
        <v>167</v>
      </c>
      <c r="U65" s="206"/>
      <c r="V65" s="648" t="s">
        <v>26</v>
      </c>
      <c r="W65" s="648"/>
      <c r="X65" s="648"/>
      <c r="Y65" s="649"/>
      <c r="Z65" s="612">
        <v>14070</v>
      </c>
      <c r="AA65" s="610"/>
      <c r="AB65" s="610">
        <v>5838</v>
      </c>
      <c r="AC65" s="610"/>
      <c r="AD65" s="610">
        <v>4981</v>
      </c>
      <c r="AE65" s="610"/>
      <c r="AF65" s="610">
        <v>83555</v>
      </c>
      <c r="AG65" s="610"/>
      <c r="AH65" s="610">
        <v>485</v>
      </c>
      <c r="AI65" s="610"/>
      <c r="AJ65" s="610">
        <v>16</v>
      </c>
      <c r="AK65" s="610"/>
      <c r="AL65" s="610">
        <v>54</v>
      </c>
      <c r="AM65" s="610"/>
      <c r="AN65" s="206"/>
    </row>
    <row r="66" spans="1:40" ht="19.5" customHeight="1">
      <c r="A66" s="653" t="s">
        <v>417</v>
      </c>
      <c r="B66" s="653"/>
      <c r="C66" s="653"/>
      <c r="D66" s="654"/>
      <c r="E66" s="280"/>
      <c r="F66" s="280"/>
      <c r="G66" s="280">
        <v>1</v>
      </c>
      <c r="H66" s="280"/>
      <c r="I66" s="280"/>
      <c r="J66" s="280">
        <v>1</v>
      </c>
      <c r="K66" s="280"/>
      <c r="L66" s="280"/>
      <c r="M66" s="404" t="s">
        <v>167</v>
      </c>
      <c r="N66" s="280"/>
      <c r="O66" s="280"/>
      <c r="P66" s="404" t="s">
        <v>167</v>
      </c>
      <c r="Q66" s="280"/>
      <c r="R66" s="280"/>
      <c r="S66" s="284"/>
      <c r="T66" s="404" t="s">
        <v>167</v>
      </c>
      <c r="U66" s="206"/>
      <c r="V66" s="653" t="s">
        <v>417</v>
      </c>
      <c r="W66" s="653"/>
      <c r="X66" s="653"/>
      <c r="Y66" s="654"/>
      <c r="Z66" s="611">
        <v>9355</v>
      </c>
      <c r="AA66" s="609"/>
      <c r="AB66" s="609">
        <v>3294</v>
      </c>
      <c r="AC66" s="609"/>
      <c r="AD66" s="609">
        <v>3992</v>
      </c>
      <c r="AE66" s="609"/>
      <c r="AF66" s="609">
        <v>22686</v>
      </c>
      <c r="AG66" s="609"/>
      <c r="AH66" s="609">
        <v>262</v>
      </c>
      <c r="AI66" s="609"/>
      <c r="AJ66" s="609">
        <v>6</v>
      </c>
      <c r="AK66" s="609"/>
      <c r="AL66" s="609">
        <v>62</v>
      </c>
      <c r="AM66" s="609"/>
      <c r="AN66" s="206"/>
    </row>
    <row r="67" spans="1:40" ht="19.5" customHeight="1">
      <c r="A67" s="206" t="s">
        <v>371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06"/>
      <c r="U67" s="206"/>
      <c r="V67" s="258" t="s">
        <v>27</v>
      </c>
      <c r="W67" s="258"/>
      <c r="X67" s="258"/>
      <c r="Y67" s="258"/>
      <c r="Z67" s="258"/>
      <c r="AA67" s="258"/>
      <c r="AB67" s="258"/>
      <c r="AC67" s="258"/>
      <c r="AD67" s="258"/>
      <c r="AE67" s="258"/>
      <c r="AF67" s="206"/>
      <c r="AG67" s="206"/>
      <c r="AH67" s="206"/>
      <c r="AI67" s="206"/>
      <c r="AJ67" s="206"/>
      <c r="AK67" s="206"/>
      <c r="AL67" s="206"/>
      <c r="AM67" s="206"/>
      <c r="AN67" s="206"/>
    </row>
    <row r="68" spans="1:40" ht="14.25" customHeight="1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</row>
    <row r="69" spans="1:40" ht="14.25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</row>
    <row r="70" spans="1:40" ht="14.2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14.25" customHeight="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</row>
    <row r="72" spans="1:40" ht="14.25" customHeight="1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</row>
    <row r="73" spans="1:40" ht="14.25" customHeight="1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</row>
  </sheetData>
  <sheetProtection/>
  <mergeCells count="267">
    <mergeCell ref="V56:Y56"/>
    <mergeCell ref="V57:Y57"/>
    <mergeCell ref="AL56:AM56"/>
    <mergeCell ref="AF57:AG57"/>
    <mergeCell ref="AH57:AI57"/>
    <mergeCell ref="AJ57:AK57"/>
    <mergeCell ref="AL57:AM57"/>
    <mergeCell ref="V66:Y66"/>
    <mergeCell ref="V62:Y62"/>
    <mergeCell ref="V63:Y63"/>
    <mergeCell ref="V64:Y64"/>
    <mergeCell ref="V65:Y65"/>
    <mergeCell ref="V48:Y48"/>
    <mergeCell ref="V49:Y49"/>
    <mergeCell ref="V50:Y50"/>
    <mergeCell ref="V51:Y51"/>
    <mergeCell ref="V52:Y52"/>
    <mergeCell ref="V59:Y59"/>
    <mergeCell ref="V58:Y58"/>
    <mergeCell ref="V53:Y53"/>
    <mergeCell ref="V54:Y54"/>
    <mergeCell ref="V55:Y55"/>
    <mergeCell ref="AH56:AI56"/>
    <mergeCell ref="AJ56:AK56"/>
    <mergeCell ref="AJ48:AK48"/>
    <mergeCell ref="AJ52:AK52"/>
    <mergeCell ref="AH51:AI51"/>
    <mergeCell ref="AJ51:AK51"/>
    <mergeCell ref="A61:D61"/>
    <mergeCell ref="Z56:AA56"/>
    <mergeCell ref="AB56:AC56"/>
    <mergeCell ref="AD56:AE56"/>
    <mergeCell ref="Z57:AA57"/>
    <mergeCell ref="AB57:AC57"/>
    <mergeCell ref="Z58:AA58"/>
    <mergeCell ref="AB58:AC58"/>
    <mergeCell ref="V60:Y60"/>
    <mergeCell ref="V61:Y61"/>
    <mergeCell ref="AL51:AM51"/>
    <mergeCell ref="AJ49:AK49"/>
    <mergeCell ref="AL49:AM49"/>
    <mergeCell ref="AH50:AI50"/>
    <mergeCell ref="AJ50:AK50"/>
    <mergeCell ref="AL50:AM50"/>
    <mergeCell ref="V3:AN3"/>
    <mergeCell ref="V5:AN5"/>
    <mergeCell ref="AJ8:AJ9"/>
    <mergeCell ref="AK8:AK9"/>
    <mergeCell ref="AL8:AL9"/>
    <mergeCell ref="AM8:AM9"/>
    <mergeCell ref="B7:B13"/>
    <mergeCell ref="N8:N13"/>
    <mergeCell ref="O8:O13"/>
    <mergeCell ref="C7:C13"/>
    <mergeCell ref="L8:L13"/>
    <mergeCell ref="M8:M13"/>
    <mergeCell ref="H8:H13"/>
    <mergeCell ref="D8:D13"/>
    <mergeCell ref="S7:T7"/>
    <mergeCell ref="Q8:Q13"/>
    <mergeCell ref="T8:T13"/>
    <mergeCell ref="P8:P13"/>
    <mergeCell ref="D7:Q7"/>
    <mergeCell ref="R7:R13"/>
    <mergeCell ref="I8:I13"/>
    <mergeCell ref="E8:E13"/>
    <mergeCell ref="F8:F13"/>
    <mergeCell ref="G8:G13"/>
    <mergeCell ref="AA8:AA9"/>
    <mergeCell ref="AB8:AB9"/>
    <mergeCell ref="AC8:AC9"/>
    <mergeCell ref="V20:W21"/>
    <mergeCell ref="AA20:AA21"/>
    <mergeCell ref="AB20:AB21"/>
    <mergeCell ref="AC20:AC21"/>
    <mergeCell ref="V18:AJ18"/>
    <mergeCell ref="AG8:AG9"/>
    <mergeCell ref="AF8:AF9"/>
    <mergeCell ref="Q46:T46"/>
    <mergeCell ref="Q47:T47"/>
    <mergeCell ref="AH8:AH9"/>
    <mergeCell ref="AI8:AI9"/>
    <mergeCell ref="AD8:AD9"/>
    <mergeCell ref="AE8:AE9"/>
    <mergeCell ref="V7:V10"/>
    <mergeCell ref="Y8:Y9"/>
    <mergeCell ref="W7:W10"/>
    <mergeCell ref="Z8:Z9"/>
    <mergeCell ref="A64:D64"/>
    <mergeCell ref="A65:D65"/>
    <mergeCell ref="A66:D66"/>
    <mergeCell ref="A50:D50"/>
    <mergeCell ref="A51:D51"/>
    <mergeCell ref="A52:D52"/>
    <mergeCell ref="A53:D53"/>
    <mergeCell ref="A63:D63"/>
    <mergeCell ref="A59:D59"/>
    <mergeCell ref="A60:D60"/>
    <mergeCell ref="AL48:AM48"/>
    <mergeCell ref="A58:D58"/>
    <mergeCell ref="A62:D62"/>
    <mergeCell ref="A54:D54"/>
    <mergeCell ref="A55:D55"/>
    <mergeCell ref="A57:D57"/>
    <mergeCell ref="A56:D56"/>
    <mergeCell ref="A49:D49"/>
    <mergeCell ref="A48:D48"/>
    <mergeCell ref="AH49:AI49"/>
    <mergeCell ref="A5:T5"/>
    <mergeCell ref="A46:D47"/>
    <mergeCell ref="E46:G47"/>
    <mergeCell ref="H46:J47"/>
    <mergeCell ref="K46:M47"/>
    <mergeCell ref="N46:P47"/>
    <mergeCell ref="A44:T44"/>
    <mergeCell ref="S8:S13"/>
    <mergeCell ref="J8:J13"/>
    <mergeCell ref="K8:K13"/>
    <mergeCell ref="V41:W41"/>
    <mergeCell ref="AJ46:AK46"/>
    <mergeCell ref="AJ47:AK47"/>
    <mergeCell ref="V23:W23"/>
    <mergeCell ref="V25:W25"/>
    <mergeCell ref="V26:W26"/>
    <mergeCell ref="V27:W27"/>
    <mergeCell ref="V28:W28"/>
    <mergeCell ref="V30:W30"/>
    <mergeCell ref="V39:W39"/>
    <mergeCell ref="AL46:AM46"/>
    <mergeCell ref="AL47:AM47"/>
    <mergeCell ref="AH46:AI46"/>
    <mergeCell ref="AH47:AI47"/>
    <mergeCell ref="AB47:AC47"/>
    <mergeCell ref="V46:Y47"/>
    <mergeCell ref="AF46:AG46"/>
    <mergeCell ref="AF47:AG47"/>
    <mergeCell ref="AD46:AE46"/>
    <mergeCell ref="AB51:AC51"/>
    <mergeCell ref="AD51:AE51"/>
    <mergeCell ref="AD57:AE57"/>
    <mergeCell ref="AF51:AG51"/>
    <mergeCell ref="Z55:AA55"/>
    <mergeCell ref="AB55:AC55"/>
    <mergeCell ref="AD55:AE55"/>
    <mergeCell ref="AF56:AG56"/>
    <mergeCell ref="Z46:AC46"/>
    <mergeCell ref="Z47:AA47"/>
    <mergeCell ref="Z50:AA50"/>
    <mergeCell ref="AD50:AE50"/>
    <mergeCell ref="AF49:AG49"/>
    <mergeCell ref="AF50:AG50"/>
    <mergeCell ref="AF48:AG48"/>
    <mergeCell ref="Z54:AA54"/>
    <mergeCell ref="AD52:AE52"/>
    <mergeCell ref="AB54:AC54"/>
    <mergeCell ref="AH53:AI53"/>
    <mergeCell ref="AJ53:AK53"/>
    <mergeCell ref="AD47:AE47"/>
    <mergeCell ref="AD48:AE48"/>
    <mergeCell ref="AD49:AE49"/>
    <mergeCell ref="Z52:AA52"/>
    <mergeCell ref="AB52:AC52"/>
    <mergeCell ref="AL53:AM53"/>
    <mergeCell ref="AF52:AG52"/>
    <mergeCell ref="Z48:AA48"/>
    <mergeCell ref="AB48:AC48"/>
    <mergeCell ref="AB50:AC50"/>
    <mergeCell ref="AH52:AI52"/>
    <mergeCell ref="Z49:AA49"/>
    <mergeCell ref="AB49:AC49"/>
    <mergeCell ref="AH48:AI48"/>
    <mergeCell ref="Z51:AA51"/>
    <mergeCell ref="AF55:AG55"/>
    <mergeCell ref="AJ54:AK54"/>
    <mergeCell ref="AL52:AM52"/>
    <mergeCell ref="Z53:AA53"/>
    <mergeCell ref="AB53:AC53"/>
    <mergeCell ref="AD53:AE53"/>
    <mergeCell ref="AF53:AG53"/>
    <mergeCell ref="AL54:AM54"/>
    <mergeCell ref="AH55:AI55"/>
    <mergeCell ref="AJ55:AK55"/>
    <mergeCell ref="AL55:AM55"/>
    <mergeCell ref="AD54:AE54"/>
    <mergeCell ref="AF54:AG54"/>
    <mergeCell ref="AH54:AI54"/>
    <mergeCell ref="AH59:AI59"/>
    <mergeCell ref="AJ59:AK59"/>
    <mergeCell ref="AL59:AM59"/>
    <mergeCell ref="AD58:AE58"/>
    <mergeCell ref="AF58:AG58"/>
    <mergeCell ref="AH58:AI58"/>
    <mergeCell ref="AL61:AM61"/>
    <mergeCell ref="Z60:AA60"/>
    <mergeCell ref="AB60:AC60"/>
    <mergeCell ref="AJ58:AK58"/>
    <mergeCell ref="AL58:AM58"/>
    <mergeCell ref="Z59:AA59"/>
    <mergeCell ref="AB59:AC59"/>
    <mergeCell ref="AD59:AE59"/>
    <mergeCell ref="AF59:AG59"/>
    <mergeCell ref="Z61:AA61"/>
    <mergeCell ref="AB61:AC61"/>
    <mergeCell ref="AD61:AE61"/>
    <mergeCell ref="AF61:AG61"/>
    <mergeCell ref="AH61:AI61"/>
    <mergeCell ref="AJ61:AK61"/>
    <mergeCell ref="AH63:AI63"/>
    <mergeCell ref="AJ63:AK63"/>
    <mergeCell ref="AL63:AM63"/>
    <mergeCell ref="Z62:AA62"/>
    <mergeCell ref="AB62:AC62"/>
    <mergeCell ref="AH60:AI60"/>
    <mergeCell ref="AJ60:AK60"/>
    <mergeCell ref="AD60:AE60"/>
    <mergeCell ref="AF60:AG60"/>
    <mergeCell ref="AL60:AM60"/>
    <mergeCell ref="AL65:AM65"/>
    <mergeCell ref="Z64:AA64"/>
    <mergeCell ref="AB64:AC64"/>
    <mergeCell ref="AH64:AI64"/>
    <mergeCell ref="AJ64:AK64"/>
    <mergeCell ref="AL62:AM62"/>
    <mergeCell ref="Z63:AA63"/>
    <mergeCell ref="AB63:AC63"/>
    <mergeCell ref="AD63:AE63"/>
    <mergeCell ref="AF63:AG63"/>
    <mergeCell ref="AL66:AM66"/>
    <mergeCell ref="Z66:AA66"/>
    <mergeCell ref="AB66:AC66"/>
    <mergeCell ref="AD66:AE66"/>
    <mergeCell ref="AF66:AG66"/>
    <mergeCell ref="AL64:AM64"/>
    <mergeCell ref="Z65:AA65"/>
    <mergeCell ref="AB65:AC65"/>
    <mergeCell ref="AD65:AE65"/>
    <mergeCell ref="AF65:AG65"/>
    <mergeCell ref="AH66:AI66"/>
    <mergeCell ref="AJ66:AK66"/>
    <mergeCell ref="AD64:AE64"/>
    <mergeCell ref="AF64:AG64"/>
    <mergeCell ref="AH62:AI62"/>
    <mergeCell ref="AJ62:AK62"/>
    <mergeCell ref="AD62:AE62"/>
    <mergeCell ref="AF62:AG62"/>
    <mergeCell ref="AH65:AI65"/>
    <mergeCell ref="AJ65:AK65"/>
    <mergeCell ref="Y20:Y21"/>
    <mergeCell ref="Z20:Z21"/>
    <mergeCell ref="V35:W35"/>
    <mergeCell ref="V36:W36"/>
    <mergeCell ref="V38:W38"/>
    <mergeCell ref="V37:W37"/>
    <mergeCell ref="V29:W29"/>
    <mergeCell ref="V31:W31"/>
    <mergeCell ref="V32:W32"/>
    <mergeCell ref="V34:W34"/>
    <mergeCell ref="V44:AM44"/>
    <mergeCell ref="AD20:AD21"/>
    <mergeCell ref="AE20:AE21"/>
    <mergeCell ref="AJ20:AJ21"/>
    <mergeCell ref="AF20:AF21"/>
    <mergeCell ref="AG20:AG21"/>
    <mergeCell ref="AH20:AH21"/>
    <mergeCell ref="AI20:AI21"/>
    <mergeCell ref="V40:W40"/>
    <mergeCell ref="X20:X2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="75" zoomScaleNormal="75" zoomScaleSheetLayoutView="75" zoomScalePageLayoutView="0" workbookViewId="0" topLeftCell="A1">
      <selection activeCell="P51" sqref="Q51:AG51"/>
    </sheetView>
  </sheetViews>
  <sheetFormatPr defaultColWidth="10.59765625" defaultRowHeight="15"/>
  <cols>
    <col min="1" max="1" width="11.59765625" style="47" customWidth="1"/>
    <col min="2" max="2" width="6.5" style="47" customWidth="1"/>
    <col min="3" max="6" width="9.19921875" style="47" customWidth="1"/>
    <col min="7" max="12" width="10" style="47" customWidth="1"/>
    <col min="13" max="15" width="12.5" style="47" customWidth="1"/>
    <col min="16" max="16" width="12.3984375" style="47" customWidth="1"/>
    <col min="17" max="17" width="12.69921875" style="47" customWidth="1"/>
    <col min="18" max="24" width="12.3984375" style="47" customWidth="1"/>
    <col min="25" max="28" width="10.09765625" style="47" customWidth="1"/>
    <col min="29" max="16384" width="10.59765625" style="47" customWidth="1"/>
  </cols>
  <sheetData>
    <row r="1" spans="1:25" s="45" customFormat="1" ht="24.75" customHeight="1">
      <c r="A1" s="301" t="s">
        <v>545</v>
      </c>
      <c r="Y1" s="46" t="s">
        <v>546</v>
      </c>
    </row>
    <row r="2" ht="18" customHeight="1"/>
    <row r="3" spans="1:25" ht="24.75" customHeight="1">
      <c r="A3" s="602" t="s">
        <v>477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N3" s="711" t="s">
        <v>355</v>
      </c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</row>
    <row r="4" spans="1:25" ht="24.7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48"/>
    </row>
    <row r="5" spans="1:25" ht="24.75" customHeight="1">
      <c r="A5" s="705" t="s">
        <v>288</v>
      </c>
      <c r="B5" s="706"/>
      <c r="C5" s="688" t="s">
        <v>95</v>
      </c>
      <c r="D5" s="689"/>
      <c r="E5" s="697" t="s">
        <v>373</v>
      </c>
      <c r="F5" s="698"/>
      <c r="G5" s="679" t="s">
        <v>99</v>
      </c>
      <c r="H5" s="679"/>
      <c r="I5" s="679"/>
      <c r="J5" s="679"/>
      <c r="K5" s="679"/>
      <c r="L5" s="679"/>
      <c r="N5" s="648" t="s">
        <v>189</v>
      </c>
      <c r="O5" s="712"/>
      <c r="P5" s="717" t="s">
        <v>102</v>
      </c>
      <c r="Q5" s="713"/>
      <c r="R5" s="714" t="s">
        <v>352</v>
      </c>
      <c r="S5" s="713"/>
      <c r="T5" s="714" t="s">
        <v>353</v>
      </c>
      <c r="U5" s="713"/>
      <c r="V5" s="714" t="s">
        <v>354</v>
      </c>
      <c r="W5" s="713"/>
      <c r="X5" s="714" t="s">
        <v>289</v>
      </c>
      <c r="Y5" s="713"/>
    </row>
    <row r="6" spans="1:25" ht="24.75" customHeight="1">
      <c r="A6" s="705"/>
      <c r="B6" s="706"/>
      <c r="C6" s="690"/>
      <c r="D6" s="691"/>
      <c r="E6" s="699"/>
      <c r="F6" s="700"/>
      <c r="G6" s="686" t="s">
        <v>96</v>
      </c>
      <c r="H6" s="680" t="s">
        <v>97</v>
      </c>
      <c r="I6" s="682" t="s">
        <v>98</v>
      </c>
      <c r="J6" s="682" t="s">
        <v>28</v>
      </c>
      <c r="K6" s="54" t="s">
        <v>100</v>
      </c>
      <c r="L6" s="684" t="s">
        <v>179</v>
      </c>
      <c r="N6" s="713"/>
      <c r="O6" s="713"/>
      <c r="P6" s="105" t="s">
        <v>103</v>
      </c>
      <c r="Q6" s="105" t="s">
        <v>104</v>
      </c>
      <c r="R6" s="105" t="s">
        <v>103</v>
      </c>
      <c r="S6" s="105" t="s">
        <v>104</v>
      </c>
      <c r="T6" s="105" t="s">
        <v>103</v>
      </c>
      <c r="U6" s="105" t="s">
        <v>104</v>
      </c>
      <c r="V6" s="105" t="s">
        <v>103</v>
      </c>
      <c r="W6" s="106" t="s">
        <v>104</v>
      </c>
      <c r="X6" s="105" t="s">
        <v>103</v>
      </c>
      <c r="Y6" s="106" t="s">
        <v>104</v>
      </c>
    </row>
    <row r="7" spans="1:25" ht="24.75" customHeight="1">
      <c r="A7" s="707"/>
      <c r="B7" s="708"/>
      <c r="C7" s="692"/>
      <c r="D7" s="693"/>
      <c r="E7" s="701"/>
      <c r="F7" s="702"/>
      <c r="G7" s="687"/>
      <c r="H7" s="681"/>
      <c r="I7" s="683"/>
      <c r="J7" s="683"/>
      <c r="K7" s="55" t="s">
        <v>101</v>
      </c>
      <c r="L7" s="685"/>
      <c r="N7" s="582" t="s">
        <v>475</v>
      </c>
      <c r="O7" s="583"/>
      <c r="P7" s="107">
        <v>3909</v>
      </c>
      <c r="Q7" s="107">
        <v>4662</v>
      </c>
      <c r="R7" s="107">
        <v>4020</v>
      </c>
      <c r="S7" s="107">
        <v>2572</v>
      </c>
      <c r="T7" s="107">
        <v>75</v>
      </c>
      <c r="U7" s="107">
        <v>14</v>
      </c>
      <c r="V7" s="107">
        <v>27</v>
      </c>
      <c r="W7" s="107">
        <v>236</v>
      </c>
      <c r="X7" s="134" t="s">
        <v>167</v>
      </c>
      <c r="Y7" s="134" t="s">
        <v>167</v>
      </c>
    </row>
    <row r="8" spans="1:25" ht="24.75" customHeight="1">
      <c r="A8" s="582" t="s">
        <v>475</v>
      </c>
      <c r="B8" s="582"/>
      <c r="C8" s="677">
        <v>690</v>
      </c>
      <c r="D8" s="678"/>
      <c r="E8" s="674">
        <v>10</v>
      </c>
      <c r="F8" s="675"/>
      <c r="G8" s="134" t="s">
        <v>167</v>
      </c>
      <c r="H8" s="134" t="s">
        <v>167</v>
      </c>
      <c r="I8" s="134" t="s">
        <v>167</v>
      </c>
      <c r="J8" s="134" t="s">
        <v>167</v>
      </c>
      <c r="K8" s="134" t="s">
        <v>167</v>
      </c>
      <c r="L8" s="52">
        <v>10</v>
      </c>
      <c r="N8" s="533" t="s">
        <v>467</v>
      </c>
      <c r="O8" s="534"/>
      <c r="P8" s="107">
        <v>3957</v>
      </c>
      <c r="Q8" s="107">
        <v>4611</v>
      </c>
      <c r="R8" s="107">
        <v>3944</v>
      </c>
      <c r="S8" s="107">
        <v>2548</v>
      </c>
      <c r="T8" s="107">
        <v>58</v>
      </c>
      <c r="U8" s="107">
        <v>14</v>
      </c>
      <c r="V8" s="107">
        <v>35</v>
      </c>
      <c r="W8" s="107">
        <v>305</v>
      </c>
      <c r="X8" s="134">
        <v>1</v>
      </c>
      <c r="Y8" s="134" t="s">
        <v>167</v>
      </c>
    </row>
    <row r="9" spans="1:25" ht="24.75" customHeight="1">
      <c r="A9" s="533" t="s">
        <v>467</v>
      </c>
      <c r="B9" s="534"/>
      <c r="C9" s="677">
        <v>1035</v>
      </c>
      <c r="D9" s="678"/>
      <c r="E9" s="674">
        <v>15</v>
      </c>
      <c r="F9" s="675"/>
      <c r="G9" s="52">
        <v>1</v>
      </c>
      <c r="H9" s="134" t="s">
        <v>167</v>
      </c>
      <c r="I9" s="134" t="s">
        <v>167</v>
      </c>
      <c r="J9" s="134" t="s">
        <v>167</v>
      </c>
      <c r="K9" s="52">
        <v>6</v>
      </c>
      <c r="L9" s="52">
        <v>8</v>
      </c>
      <c r="N9" s="533" t="s">
        <v>478</v>
      </c>
      <c r="O9" s="534"/>
      <c r="P9" s="107">
        <v>3662</v>
      </c>
      <c r="Q9" s="107">
        <v>4111</v>
      </c>
      <c r="R9" s="107">
        <v>4109</v>
      </c>
      <c r="S9" s="107">
        <v>2677</v>
      </c>
      <c r="T9" s="107">
        <v>42</v>
      </c>
      <c r="U9" s="107">
        <v>13</v>
      </c>
      <c r="V9" s="107">
        <v>49</v>
      </c>
      <c r="W9" s="107">
        <v>258</v>
      </c>
      <c r="X9" s="134">
        <v>1</v>
      </c>
      <c r="Y9" s="134" t="s">
        <v>167</v>
      </c>
    </row>
    <row r="10" spans="1:25" ht="24.75" customHeight="1">
      <c r="A10" s="533" t="s">
        <v>478</v>
      </c>
      <c r="B10" s="534"/>
      <c r="C10" s="677">
        <v>568</v>
      </c>
      <c r="D10" s="678"/>
      <c r="E10" s="674">
        <v>26</v>
      </c>
      <c r="F10" s="675"/>
      <c r="G10" s="52">
        <v>3</v>
      </c>
      <c r="H10" s="134" t="s">
        <v>167</v>
      </c>
      <c r="I10" s="134" t="s">
        <v>167</v>
      </c>
      <c r="J10" s="134" t="s">
        <v>167</v>
      </c>
      <c r="K10" s="134" t="s">
        <v>167</v>
      </c>
      <c r="L10" s="52">
        <v>23</v>
      </c>
      <c r="N10" s="533" t="s">
        <v>428</v>
      </c>
      <c r="O10" s="534"/>
      <c r="P10" s="107">
        <v>3787</v>
      </c>
      <c r="Q10" s="107">
        <v>4072</v>
      </c>
      <c r="R10" s="107">
        <v>4099</v>
      </c>
      <c r="S10" s="107">
        <v>2609</v>
      </c>
      <c r="T10" s="107">
        <v>54</v>
      </c>
      <c r="U10" s="107">
        <v>10</v>
      </c>
      <c r="V10" s="107">
        <v>37</v>
      </c>
      <c r="W10" s="107">
        <v>241</v>
      </c>
      <c r="X10" s="134" t="s">
        <v>167</v>
      </c>
      <c r="Y10" s="134" t="s">
        <v>167</v>
      </c>
    </row>
    <row r="11" spans="1:25" ht="24.75" customHeight="1">
      <c r="A11" s="533" t="s">
        <v>428</v>
      </c>
      <c r="B11" s="534"/>
      <c r="C11" s="677">
        <v>421</v>
      </c>
      <c r="D11" s="678"/>
      <c r="E11" s="674">
        <v>24</v>
      </c>
      <c r="F11" s="675"/>
      <c r="G11" s="52">
        <v>3</v>
      </c>
      <c r="H11" s="134" t="s">
        <v>167</v>
      </c>
      <c r="I11" s="134" t="s">
        <v>167</v>
      </c>
      <c r="J11" s="52">
        <v>21</v>
      </c>
      <c r="K11" s="134" t="s">
        <v>167</v>
      </c>
      <c r="L11" s="134" t="s">
        <v>167</v>
      </c>
      <c r="N11" s="715" t="s">
        <v>468</v>
      </c>
      <c r="O11" s="716"/>
      <c r="P11" s="294">
        <v>3544</v>
      </c>
      <c r="Q11" s="294">
        <v>4064</v>
      </c>
      <c r="R11" s="294">
        <v>4092</v>
      </c>
      <c r="S11" s="294">
        <v>2674</v>
      </c>
      <c r="T11" s="294">
        <v>60</v>
      </c>
      <c r="U11" s="294">
        <v>10</v>
      </c>
      <c r="V11" s="294">
        <v>48</v>
      </c>
      <c r="W11" s="294">
        <v>236</v>
      </c>
      <c r="X11" s="294" t="s">
        <v>167</v>
      </c>
      <c r="Y11" s="294" t="s">
        <v>167</v>
      </c>
    </row>
    <row r="12" spans="1:14" ht="24.75" customHeight="1">
      <c r="A12" s="533" t="s">
        <v>468</v>
      </c>
      <c r="B12" s="534"/>
      <c r="C12" s="625">
        <f>SUM(C14:D26)</f>
        <v>496</v>
      </c>
      <c r="D12" s="613"/>
      <c r="E12" s="613">
        <f>SUM(E14:F26)</f>
        <v>15</v>
      </c>
      <c r="F12" s="613"/>
      <c r="G12" s="292">
        <f>SUM(G14:G26)</f>
        <v>2</v>
      </c>
      <c r="H12" s="292" t="s">
        <v>167</v>
      </c>
      <c r="I12" s="292" t="s">
        <v>167</v>
      </c>
      <c r="J12" s="292">
        <f>SUM(J14:J26)</f>
        <v>13</v>
      </c>
      <c r="K12" s="292" t="s">
        <v>167</v>
      </c>
      <c r="L12" s="292" t="s">
        <v>572</v>
      </c>
      <c r="N12" s="47" t="s">
        <v>480</v>
      </c>
    </row>
    <row r="13" spans="1:12" ht="24.75" customHeight="1">
      <c r="A13" s="50"/>
      <c r="B13" s="49"/>
      <c r="C13" s="677"/>
      <c r="D13" s="678"/>
      <c r="E13" s="674"/>
      <c r="F13" s="675"/>
      <c r="G13" s="51"/>
      <c r="H13" s="51"/>
      <c r="I13" s="51"/>
      <c r="J13" s="51"/>
      <c r="K13" s="51"/>
      <c r="L13" s="51"/>
    </row>
    <row r="14" spans="1:23" ht="24.75" customHeight="1">
      <c r="A14" s="694" t="s">
        <v>180</v>
      </c>
      <c r="B14" s="695"/>
      <c r="C14" s="677">
        <v>27</v>
      </c>
      <c r="D14" s="678"/>
      <c r="E14" s="676" t="s">
        <v>167</v>
      </c>
      <c r="F14" s="675"/>
      <c r="G14" s="403" t="s">
        <v>167</v>
      </c>
      <c r="H14" s="403" t="s">
        <v>167</v>
      </c>
      <c r="I14" s="403" t="s">
        <v>167</v>
      </c>
      <c r="J14" s="403" t="s">
        <v>167</v>
      </c>
      <c r="K14" s="403" t="s">
        <v>167</v>
      </c>
      <c r="L14" s="403" t="s">
        <v>167</v>
      </c>
      <c r="N14" s="251"/>
      <c r="O14" s="251"/>
      <c r="P14" s="251"/>
      <c r="Q14" s="251"/>
      <c r="R14" s="251"/>
      <c r="S14" s="251"/>
      <c r="T14" s="251"/>
      <c r="U14" s="251"/>
      <c r="V14" s="251"/>
      <c r="W14" s="251"/>
    </row>
    <row r="15" spans="1:23" ht="24.75" customHeight="1">
      <c r="A15" s="696" t="s">
        <v>181</v>
      </c>
      <c r="B15" s="695"/>
      <c r="C15" s="677">
        <v>90</v>
      </c>
      <c r="D15" s="678"/>
      <c r="E15" s="676" t="s">
        <v>167</v>
      </c>
      <c r="F15" s="675"/>
      <c r="G15" s="403" t="s">
        <v>167</v>
      </c>
      <c r="H15" s="403" t="s">
        <v>167</v>
      </c>
      <c r="I15" s="403" t="s">
        <v>167</v>
      </c>
      <c r="J15" s="403" t="s">
        <v>167</v>
      </c>
      <c r="K15" s="403" t="s">
        <v>167</v>
      </c>
      <c r="L15" s="403" t="s">
        <v>167</v>
      </c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1:23" ht="24.75" customHeight="1">
      <c r="A16" s="696" t="s">
        <v>182</v>
      </c>
      <c r="B16" s="695"/>
      <c r="C16" s="677"/>
      <c r="D16" s="678"/>
      <c r="E16" s="676" t="s">
        <v>167</v>
      </c>
      <c r="F16" s="675"/>
      <c r="G16" s="403" t="s">
        <v>167</v>
      </c>
      <c r="H16" s="403" t="s">
        <v>167</v>
      </c>
      <c r="I16" s="403" t="s">
        <v>167</v>
      </c>
      <c r="J16" s="403" t="s">
        <v>167</v>
      </c>
      <c r="K16" s="403" t="s">
        <v>167</v>
      </c>
      <c r="L16" s="403" t="s">
        <v>167</v>
      </c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1:23" ht="24.75" customHeight="1">
      <c r="A17" s="696" t="s">
        <v>183</v>
      </c>
      <c r="B17" s="695"/>
      <c r="C17" s="677">
        <v>12</v>
      </c>
      <c r="D17" s="678"/>
      <c r="E17" s="674">
        <v>1</v>
      </c>
      <c r="F17" s="675"/>
      <c r="G17" s="403" t="s">
        <v>167</v>
      </c>
      <c r="H17" s="403" t="s">
        <v>167</v>
      </c>
      <c r="I17" s="403" t="s">
        <v>167</v>
      </c>
      <c r="J17" s="51">
        <v>1</v>
      </c>
      <c r="K17" s="403" t="s">
        <v>167</v>
      </c>
      <c r="L17" s="403" t="s">
        <v>167</v>
      </c>
      <c r="N17" s="251"/>
      <c r="O17" s="251"/>
      <c r="P17" s="251"/>
      <c r="Q17" s="251"/>
      <c r="R17" s="251"/>
      <c r="S17" s="251"/>
      <c r="T17" s="251"/>
      <c r="U17" s="251"/>
      <c r="V17" s="251"/>
      <c r="W17" s="251"/>
    </row>
    <row r="18" spans="1:23" ht="24.75" customHeight="1">
      <c r="A18" s="696" t="s">
        <v>184</v>
      </c>
      <c r="B18" s="695"/>
      <c r="C18" s="677">
        <v>5</v>
      </c>
      <c r="D18" s="678"/>
      <c r="E18" s="674">
        <v>1</v>
      </c>
      <c r="F18" s="675"/>
      <c r="G18" s="403" t="s">
        <v>167</v>
      </c>
      <c r="H18" s="403" t="s">
        <v>167</v>
      </c>
      <c r="I18" s="403" t="s">
        <v>167</v>
      </c>
      <c r="J18" s="51">
        <v>1</v>
      </c>
      <c r="K18" s="403" t="s">
        <v>167</v>
      </c>
      <c r="L18" s="403" t="s">
        <v>167</v>
      </c>
      <c r="N18" s="251"/>
      <c r="O18" s="251"/>
      <c r="P18" s="251"/>
      <c r="Q18" s="251"/>
      <c r="R18" s="251"/>
      <c r="S18" s="251"/>
      <c r="T18" s="251"/>
      <c r="U18" s="251"/>
      <c r="V18" s="251"/>
      <c r="W18" s="251"/>
    </row>
    <row r="19" spans="1:23" ht="24.75" customHeight="1">
      <c r="A19" s="696" t="s">
        <v>185</v>
      </c>
      <c r="B19" s="695"/>
      <c r="C19" s="677">
        <v>11</v>
      </c>
      <c r="D19" s="678"/>
      <c r="E19" s="674">
        <v>1</v>
      </c>
      <c r="F19" s="675"/>
      <c r="G19" s="51">
        <v>1</v>
      </c>
      <c r="H19" s="403" t="s">
        <v>167</v>
      </c>
      <c r="I19" s="403" t="s">
        <v>167</v>
      </c>
      <c r="J19" s="403" t="s">
        <v>167</v>
      </c>
      <c r="K19" s="403" t="s">
        <v>167</v>
      </c>
      <c r="L19" s="403" t="s">
        <v>167</v>
      </c>
      <c r="N19" s="251"/>
      <c r="O19" s="251"/>
      <c r="P19" s="251"/>
      <c r="Q19" s="251"/>
      <c r="R19" s="251"/>
      <c r="S19" s="251"/>
      <c r="T19" s="251"/>
      <c r="U19" s="251"/>
      <c r="V19" s="251"/>
      <c r="W19" s="251"/>
    </row>
    <row r="20" spans="1:25" ht="18" customHeight="1">
      <c r="A20" s="696" t="s">
        <v>422</v>
      </c>
      <c r="B20" s="695"/>
      <c r="C20" s="677"/>
      <c r="D20" s="678"/>
      <c r="E20" s="676" t="s">
        <v>167</v>
      </c>
      <c r="F20" s="675"/>
      <c r="G20" s="403" t="s">
        <v>167</v>
      </c>
      <c r="H20" s="403" t="s">
        <v>167</v>
      </c>
      <c r="I20" s="403" t="s">
        <v>167</v>
      </c>
      <c r="J20" s="403" t="s">
        <v>167</v>
      </c>
      <c r="K20" s="403" t="s">
        <v>167</v>
      </c>
      <c r="L20" s="403" t="s">
        <v>167</v>
      </c>
      <c r="N20" s="602" t="s">
        <v>481</v>
      </c>
      <c r="O20" s="602"/>
      <c r="P20" s="602"/>
      <c r="Q20" s="602"/>
      <c r="R20" s="602"/>
      <c r="S20" s="602"/>
      <c r="T20" s="602"/>
      <c r="U20" s="602"/>
      <c r="V20" s="414"/>
      <c r="W20" s="414"/>
      <c r="X20" s="414"/>
      <c r="Y20" s="414"/>
    </row>
    <row r="21" spans="1:21" ht="24.75" customHeight="1" thickBot="1">
      <c r="A21" s="696" t="s">
        <v>186</v>
      </c>
      <c r="B21" s="709"/>
      <c r="C21" s="677">
        <v>23</v>
      </c>
      <c r="D21" s="678"/>
      <c r="E21" s="676" t="s">
        <v>167</v>
      </c>
      <c r="F21" s="675"/>
      <c r="G21" s="403" t="s">
        <v>167</v>
      </c>
      <c r="H21" s="403" t="s">
        <v>167</v>
      </c>
      <c r="I21" s="403" t="s">
        <v>167</v>
      </c>
      <c r="J21" s="403" t="s">
        <v>167</v>
      </c>
      <c r="K21" s="403" t="s">
        <v>167</v>
      </c>
      <c r="L21" s="403" t="s">
        <v>167</v>
      </c>
      <c r="N21" s="48"/>
      <c r="O21" s="48"/>
      <c r="P21" s="48"/>
      <c r="Q21" s="48"/>
      <c r="R21" s="48"/>
      <c r="S21" s="48"/>
      <c r="T21" s="48"/>
      <c r="U21" s="56" t="s">
        <v>109</v>
      </c>
    </row>
    <row r="22" spans="1:21" ht="24.75" customHeight="1">
      <c r="A22" s="696" t="s">
        <v>423</v>
      </c>
      <c r="B22" s="695"/>
      <c r="C22" s="677">
        <v>4</v>
      </c>
      <c r="D22" s="678"/>
      <c r="E22" s="676" t="s">
        <v>167</v>
      </c>
      <c r="F22" s="675"/>
      <c r="G22" s="403" t="s">
        <v>167</v>
      </c>
      <c r="H22" s="403" t="s">
        <v>167</v>
      </c>
      <c r="I22" s="403" t="s">
        <v>167</v>
      </c>
      <c r="J22" s="403" t="s">
        <v>167</v>
      </c>
      <c r="K22" s="403" t="s">
        <v>167</v>
      </c>
      <c r="L22" s="403" t="s">
        <v>167</v>
      </c>
      <c r="N22" s="718" t="s">
        <v>0</v>
      </c>
      <c r="O22" s="718"/>
      <c r="P22" s="721" t="s">
        <v>356</v>
      </c>
      <c r="Q22" s="723"/>
      <c r="R22" s="723"/>
      <c r="S22" s="723"/>
      <c r="T22" s="726" t="s">
        <v>357</v>
      </c>
      <c r="U22" s="718"/>
    </row>
    <row r="23" spans="1:21" ht="24.75" customHeight="1">
      <c r="A23" s="696" t="s">
        <v>420</v>
      </c>
      <c r="B23" s="709"/>
      <c r="C23" s="677">
        <v>13</v>
      </c>
      <c r="D23" s="678"/>
      <c r="E23" s="676" t="s">
        <v>167</v>
      </c>
      <c r="F23" s="675"/>
      <c r="G23" s="403" t="s">
        <v>167</v>
      </c>
      <c r="H23" s="403" t="s">
        <v>167</v>
      </c>
      <c r="I23" s="403" t="s">
        <v>167</v>
      </c>
      <c r="J23" s="403" t="s">
        <v>167</v>
      </c>
      <c r="K23" s="403" t="s">
        <v>167</v>
      </c>
      <c r="L23" s="403" t="s">
        <v>167</v>
      </c>
      <c r="N23" s="719"/>
      <c r="O23" s="719"/>
      <c r="P23" s="724" t="s">
        <v>443</v>
      </c>
      <c r="Q23" s="725"/>
      <c r="R23" s="728" t="s">
        <v>444</v>
      </c>
      <c r="S23" s="725"/>
      <c r="T23" s="727"/>
      <c r="U23" s="720"/>
    </row>
    <row r="24" spans="1:21" ht="24.75" customHeight="1">
      <c r="A24" s="696" t="s">
        <v>187</v>
      </c>
      <c r="B24" s="695"/>
      <c r="C24" s="677">
        <v>12</v>
      </c>
      <c r="D24" s="678"/>
      <c r="E24" s="676" t="s">
        <v>167</v>
      </c>
      <c r="F24" s="675"/>
      <c r="G24" s="134" t="s">
        <v>167</v>
      </c>
      <c r="H24" s="134" t="s">
        <v>167</v>
      </c>
      <c r="I24" s="134" t="s">
        <v>167</v>
      </c>
      <c r="J24" s="134" t="s">
        <v>575</v>
      </c>
      <c r="K24" s="403" t="s">
        <v>167</v>
      </c>
      <c r="L24" s="403" t="s">
        <v>167</v>
      </c>
      <c r="N24" s="720"/>
      <c r="O24" s="720"/>
      <c r="P24" s="101" t="s">
        <v>442</v>
      </c>
      <c r="Q24" s="101" t="s">
        <v>105</v>
      </c>
      <c r="R24" s="101" t="s">
        <v>442</v>
      </c>
      <c r="S24" s="101" t="s">
        <v>105</v>
      </c>
      <c r="T24" s="101" t="s">
        <v>442</v>
      </c>
      <c r="U24" s="101" t="s">
        <v>105</v>
      </c>
    </row>
    <row r="25" spans="1:21" ht="24.75" customHeight="1">
      <c r="A25" s="696" t="s">
        <v>188</v>
      </c>
      <c r="B25" s="695"/>
      <c r="C25" s="677">
        <v>232</v>
      </c>
      <c r="D25" s="678"/>
      <c r="E25" s="674">
        <v>7</v>
      </c>
      <c r="F25" s="675"/>
      <c r="G25" s="403" t="s">
        <v>167</v>
      </c>
      <c r="H25" s="403" t="s">
        <v>167</v>
      </c>
      <c r="I25" s="403" t="s">
        <v>167</v>
      </c>
      <c r="J25" s="51">
        <v>7</v>
      </c>
      <c r="K25" s="403" t="s">
        <v>167</v>
      </c>
      <c r="L25" s="403" t="s">
        <v>167</v>
      </c>
      <c r="N25" s="582" t="s">
        <v>475</v>
      </c>
      <c r="O25" s="583"/>
      <c r="P25" s="145">
        <v>1861</v>
      </c>
      <c r="Q25" s="141" t="s">
        <v>493</v>
      </c>
      <c r="R25" s="51">
        <v>9110</v>
      </c>
      <c r="S25" s="141" t="s">
        <v>493</v>
      </c>
      <c r="T25" s="146">
        <v>452</v>
      </c>
      <c r="U25" s="51" t="s">
        <v>493</v>
      </c>
    </row>
    <row r="26" spans="1:21" ht="24.75" customHeight="1">
      <c r="A26" s="703" t="s">
        <v>421</v>
      </c>
      <c r="B26" s="704"/>
      <c r="C26" s="710">
        <v>67</v>
      </c>
      <c r="D26" s="673"/>
      <c r="E26" s="672">
        <v>5</v>
      </c>
      <c r="F26" s="673"/>
      <c r="G26" s="53">
        <v>1</v>
      </c>
      <c r="H26" s="404" t="s">
        <v>167</v>
      </c>
      <c r="I26" s="404" t="s">
        <v>167</v>
      </c>
      <c r="J26" s="53">
        <v>4</v>
      </c>
      <c r="K26" s="404" t="s">
        <v>167</v>
      </c>
      <c r="L26" s="404" t="s">
        <v>167</v>
      </c>
      <c r="N26" s="533" t="s">
        <v>467</v>
      </c>
      <c r="O26" s="534"/>
      <c r="P26" s="143">
        <v>2360</v>
      </c>
      <c r="Q26" s="52" t="s">
        <v>493</v>
      </c>
      <c r="R26" s="51">
        <v>9681</v>
      </c>
      <c r="S26" s="52" t="s">
        <v>493</v>
      </c>
      <c r="T26" s="50">
        <v>227</v>
      </c>
      <c r="U26" s="51" t="s">
        <v>493</v>
      </c>
    </row>
    <row r="27" spans="14:21" ht="24.75" customHeight="1">
      <c r="N27" s="533" t="s">
        <v>478</v>
      </c>
      <c r="O27" s="534"/>
      <c r="P27" s="143">
        <v>1983</v>
      </c>
      <c r="Q27" s="52" t="s">
        <v>493</v>
      </c>
      <c r="R27" s="51">
        <v>10455</v>
      </c>
      <c r="S27" s="52" t="s">
        <v>493</v>
      </c>
      <c r="T27" s="50">
        <v>124</v>
      </c>
      <c r="U27" s="51" t="s">
        <v>493</v>
      </c>
    </row>
    <row r="28" spans="1:21" ht="24.75" customHeight="1">
      <c r="A28" s="47" t="s">
        <v>27</v>
      </c>
      <c r="N28" s="533" t="s">
        <v>428</v>
      </c>
      <c r="O28" s="534"/>
      <c r="P28" s="156">
        <v>-12468</v>
      </c>
      <c r="Q28" s="52" t="s">
        <v>493</v>
      </c>
      <c r="R28" s="51" t="s">
        <v>493</v>
      </c>
      <c r="S28" s="52" t="s">
        <v>493</v>
      </c>
      <c r="T28" s="50">
        <v>132</v>
      </c>
      <c r="U28" s="51" t="s">
        <v>493</v>
      </c>
    </row>
    <row r="29" spans="14:21" ht="24.75" customHeight="1">
      <c r="N29" s="715" t="s">
        <v>468</v>
      </c>
      <c r="O29" s="716"/>
      <c r="P29" s="312">
        <v>-14702</v>
      </c>
      <c r="Q29" s="294" t="s">
        <v>493</v>
      </c>
      <c r="R29" s="294" t="s">
        <v>493</v>
      </c>
      <c r="S29" s="294" t="s">
        <v>493</v>
      </c>
      <c r="T29" s="303">
        <v>140</v>
      </c>
      <c r="U29" s="294" t="s">
        <v>493</v>
      </c>
    </row>
    <row r="30" spans="14:21" ht="24.75" customHeight="1">
      <c r="N30" s="57" t="s">
        <v>445</v>
      </c>
      <c r="O30" s="310"/>
      <c r="P30" s="310"/>
      <c r="Q30" s="310"/>
      <c r="R30" s="310"/>
      <c r="S30" s="310"/>
      <c r="T30" s="310"/>
      <c r="U30" s="310"/>
    </row>
    <row r="31" spans="15:24" ht="24.75" customHeight="1">
      <c r="O31" s="310"/>
      <c r="P31" s="310"/>
      <c r="Q31" s="310"/>
      <c r="R31" s="310"/>
      <c r="S31" s="310"/>
      <c r="T31" s="310"/>
      <c r="U31" s="310"/>
      <c r="V31" s="310"/>
      <c r="W31" s="310"/>
      <c r="X31" s="310"/>
    </row>
    <row r="32" spans="1:24" ht="18" customHeight="1">
      <c r="A32" s="602" t="s">
        <v>479</v>
      </c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N32" s="311"/>
      <c r="O32" s="310"/>
      <c r="P32" s="310"/>
      <c r="Q32" s="310"/>
      <c r="R32" s="310"/>
      <c r="S32" s="310"/>
      <c r="T32" s="310"/>
      <c r="U32" s="310"/>
      <c r="V32" s="310"/>
      <c r="W32" s="310"/>
      <c r="X32" s="310"/>
    </row>
    <row r="33" spans="14:24" ht="24.75" customHeight="1">
      <c r="N33" s="311"/>
      <c r="O33" s="310"/>
      <c r="P33" s="310"/>
      <c r="Q33" s="310"/>
      <c r="R33" s="310"/>
      <c r="S33" s="310"/>
      <c r="T33" s="310"/>
      <c r="U33" s="310"/>
      <c r="V33" s="310"/>
      <c r="W33" s="310"/>
      <c r="X33" s="310"/>
    </row>
    <row r="34" spans="1:12" ht="24.75" customHeight="1">
      <c r="A34" s="735" t="s">
        <v>424</v>
      </c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</row>
    <row r="35" spans="1:25" ht="18" customHeight="1" thickBot="1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N35" s="602" t="s">
        <v>482</v>
      </c>
      <c r="O35" s="602"/>
      <c r="P35" s="602"/>
      <c r="Q35" s="602"/>
      <c r="R35" s="602"/>
      <c r="S35" s="602"/>
      <c r="T35" s="602"/>
      <c r="U35" s="602"/>
      <c r="V35" s="602"/>
      <c r="W35" s="602"/>
      <c r="X35" s="413"/>
      <c r="Y35" s="413"/>
    </row>
    <row r="36" spans="1:23" ht="24.75" customHeight="1" thickBot="1">
      <c r="A36" s="729" t="s">
        <v>189</v>
      </c>
      <c r="B36" s="698"/>
      <c r="C36" s="733" t="s">
        <v>102</v>
      </c>
      <c r="D36" s="739"/>
      <c r="E36" s="731" t="s">
        <v>438</v>
      </c>
      <c r="F36" s="732"/>
      <c r="G36" s="731" t="s">
        <v>439</v>
      </c>
      <c r="H36" s="732"/>
      <c r="I36" s="731" t="s">
        <v>440</v>
      </c>
      <c r="J36" s="732"/>
      <c r="K36" s="731" t="s">
        <v>441</v>
      </c>
      <c r="L36" s="733"/>
      <c r="W36" s="56" t="s">
        <v>109</v>
      </c>
    </row>
    <row r="37" spans="1:23" ht="24.75" customHeight="1">
      <c r="A37" s="730"/>
      <c r="B37" s="702"/>
      <c r="C37" s="309" t="s">
        <v>103</v>
      </c>
      <c r="D37" s="308" t="s">
        <v>104</v>
      </c>
      <c r="E37" s="307" t="s">
        <v>103</v>
      </c>
      <c r="F37" s="307" t="s">
        <v>104</v>
      </c>
      <c r="G37" s="307" t="s">
        <v>103</v>
      </c>
      <c r="H37" s="307" t="s">
        <v>104</v>
      </c>
      <c r="I37" s="307" t="s">
        <v>103</v>
      </c>
      <c r="J37" s="307" t="s">
        <v>104</v>
      </c>
      <c r="K37" s="306" t="s">
        <v>103</v>
      </c>
      <c r="L37" s="164" t="s">
        <v>104</v>
      </c>
      <c r="N37" s="718" t="s">
        <v>0</v>
      </c>
      <c r="O37" s="736"/>
      <c r="P37" s="721" t="s">
        <v>398</v>
      </c>
      <c r="Q37" s="722"/>
      <c r="R37" s="721" t="s">
        <v>106</v>
      </c>
      <c r="S37" s="722"/>
      <c r="T37" s="721" t="s">
        <v>107</v>
      </c>
      <c r="U37" s="722"/>
      <c r="V37" s="721" t="s">
        <v>108</v>
      </c>
      <c r="W37" s="723"/>
    </row>
    <row r="38" spans="1:23" ht="24.75" customHeight="1">
      <c r="A38" s="582" t="s">
        <v>475</v>
      </c>
      <c r="B38" s="740"/>
      <c r="C38" s="305">
        <v>3099</v>
      </c>
      <c r="D38" s="305">
        <v>4662</v>
      </c>
      <c r="E38" s="304">
        <v>169.9</v>
      </c>
      <c r="F38" s="304">
        <v>156.8</v>
      </c>
      <c r="G38" s="304">
        <v>59.8</v>
      </c>
      <c r="H38" s="304">
        <v>51.3</v>
      </c>
      <c r="I38" s="304">
        <v>86</v>
      </c>
      <c r="J38" s="304">
        <v>80.5</v>
      </c>
      <c r="K38" s="304">
        <v>91.3</v>
      </c>
      <c r="L38" s="304">
        <v>85.5</v>
      </c>
      <c r="N38" s="720"/>
      <c r="O38" s="737"/>
      <c r="P38" s="101" t="s">
        <v>442</v>
      </c>
      <c r="Q38" s="101" t="s">
        <v>105</v>
      </c>
      <c r="R38" s="101" t="s">
        <v>442</v>
      </c>
      <c r="S38" s="101" t="s">
        <v>105</v>
      </c>
      <c r="T38" s="101" t="s">
        <v>442</v>
      </c>
      <c r="U38" s="101" t="s">
        <v>105</v>
      </c>
      <c r="V38" s="101" t="s">
        <v>442</v>
      </c>
      <c r="W38" s="101" t="s">
        <v>105</v>
      </c>
    </row>
    <row r="39" spans="1:23" ht="24.75" customHeight="1">
      <c r="A39" s="533" t="s">
        <v>467</v>
      </c>
      <c r="B39" s="734"/>
      <c r="C39" s="305">
        <v>3957</v>
      </c>
      <c r="D39" s="305">
        <v>4611</v>
      </c>
      <c r="E39" s="304">
        <v>169.8</v>
      </c>
      <c r="F39" s="304">
        <v>156.9</v>
      </c>
      <c r="G39" s="304">
        <v>59.5</v>
      </c>
      <c r="H39" s="304">
        <v>51.1</v>
      </c>
      <c r="I39" s="304">
        <v>86</v>
      </c>
      <c r="J39" s="304">
        <v>80.6</v>
      </c>
      <c r="K39" s="304">
        <v>91.3</v>
      </c>
      <c r="L39" s="304">
        <v>85.5</v>
      </c>
      <c r="N39" s="582" t="s">
        <v>475</v>
      </c>
      <c r="O39" s="583"/>
      <c r="P39" s="142">
        <v>18</v>
      </c>
      <c r="Q39" s="141" t="s">
        <v>493</v>
      </c>
      <c r="R39" s="51">
        <v>91423</v>
      </c>
      <c r="S39" s="141" t="s">
        <v>493</v>
      </c>
      <c r="T39" s="415" t="s">
        <v>167</v>
      </c>
      <c r="U39" s="403" t="s">
        <v>167</v>
      </c>
      <c r="V39" s="415" t="s">
        <v>167</v>
      </c>
      <c r="W39" s="415" t="s">
        <v>167</v>
      </c>
    </row>
    <row r="40" spans="1:23" ht="24.75" customHeight="1">
      <c r="A40" s="533" t="s">
        <v>478</v>
      </c>
      <c r="B40" s="734"/>
      <c r="C40" s="305">
        <v>3662</v>
      </c>
      <c r="D40" s="305">
        <v>4111</v>
      </c>
      <c r="E40" s="304">
        <v>169.7</v>
      </c>
      <c r="F40" s="304">
        <v>157</v>
      </c>
      <c r="G40" s="304">
        <v>60.5</v>
      </c>
      <c r="H40" s="304">
        <v>51.3</v>
      </c>
      <c r="I40" s="304">
        <v>86.1</v>
      </c>
      <c r="J40" s="304">
        <v>80.3</v>
      </c>
      <c r="K40" s="304">
        <v>91.6</v>
      </c>
      <c r="L40" s="304">
        <v>85.6</v>
      </c>
      <c r="N40" s="533" t="s">
        <v>467</v>
      </c>
      <c r="O40" s="534"/>
      <c r="P40" s="104">
        <v>12</v>
      </c>
      <c r="Q40" s="52" t="s">
        <v>493</v>
      </c>
      <c r="R40" s="51">
        <v>95047</v>
      </c>
      <c r="S40" s="52" t="s">
        <v>493</v>
      </c>
      <c r="T40" s="52">
        <v>2</v>
      </c>
      <c r="U40" s="51" t="s">
        <v>493</v>
      </c>
      <c r="V40" s="134" t="s">
        <v>167</v>
      </c>
      <c r="W40" s="134" t="s">
        <v>167</v>
      </c>
    </row>
    <row r="41" spans="1:23" ht="24.75" customHeight="1">
      <c r="A41" s="533" t="s">
        <v>428</v>
      </c>
      <c r="B41" s="734"/>
      <c r="C41" s="305">
        <v>3787</v>
      </c>
      <c r="D41" s="305">
        <v>4072</v>
      </c>
      <c r="E41" s="304">
        <v>170</v>
      </c>
      <c r="F41" s="304">
        <v>156.8</v>
      </c>
      <c r="G41" s="304">
        <v>60.5</v>
      </c>
      <c r="H41" s="304">
        <v>51</v>
      </c>
      <c r="I41" s="304">
        <v>86.4</v>
      </c>
      <c r="J41" s="304">
        <v>79.9</v>
      </c>
      <c r="K41" s="304">
        <v>91.6</v>
      </c>
      <c r="L41" s="304">
        <v>85.7</v>
      </c>
      <c r="N41" s="533" t="s">
        <v>478</v>
      </c>
      <c r="O41" s="534"/>
      <c r="P41" s="104">
        <v>9</v>
      </c>
      <c r="Q41" s="52" t="s">
        <v>493</v>
      </c>
      <c r="R41" s="51">
        <v>109501</v>
      </c>
      <c r="S41" s="52" t="s">
        <v>493</v>
      </c>
      <c r="T41" s="134" t="s">
        <v>167</v>
      </c>
      <c r="U41" s="403" t="s">
        <v>167</v>
      </c>
      <c r="V41" s="52">
        <v>2</v>
      </c>
      <c r="W41" s="52" t="s">
        <v>493</v>
      </c>
    </row>
    <row r="42" spans="1:23" ht="24.75" customHeight="1">
      <c r="A42" s="715" t="s">
        <v>468</v>
      </c>
      <c r="B42" s="738"/>
      <c r="C42" s="303">
        <v>3546</v>
      </c>
      <c r="D42" s="303">
        <v>4066</v>
      </c>
      <c r="E42" s="302">
        <v>170.4</v>
      </c>
      <c r="F42" s="302">
        <v>157.3</v>
      </c>
      <c r="G42" s="302">
        <v>60.9</v>
      </c>
      <c r="H42" s="302">
        <v>51.3</v>
      </c>
      <c r="I42" s="302">
        <v>86.1</v>
      </c>
      <c r="J42" s="302">
        <v>80.3</v>
      </c>
      <c r="K42" s="302">
        <v>91.9</v>
      </c>
      <c r="L42" s="302">
        <v>85.9</v>
      </c>
      <c r="N42" s="533" t="s">
        <v>428</v>
      </c>
      <c r="O42" s="534"/>
      <c r="P42" s="104">
        <v>9</v>
      </c>
      <c r="Q42" s="52" t="s">
        <v>493</v>
      </c>
      <c r="R42" s="51">
        <v>119931</v>
      </c>
      <c r="S42" s="52" t="s">
        <v>493</v>
      </c>
      <c r="T42" s="52">
        <v>3</v>
      </c>
      <c r="U42" s="51" t="s">
        <v>493</v>
      </c>
      <c r="V42" s="52">
        <v>1</v>
      </c>
      <c r="W42" s="52" t="s">
        <v>493</v>
      </c>
    </row>
    <row r="43" spans="1:23" ht="24.75" customHeight="1">
      <c r="A43" s="47" t="s">
        <v>1</v>
      </c>
      <c r="N43" s="715" t="s">
        <v>468</v>
      </c>
      <c r="O43" s="716"/>
      <c r="P43" s="295">
        <v>5</v>
      </c>
      <c r="Q43" s="294" t="s">
        <v>493</v>
      </c>
      <c r="R43" s="294">
        <v>118338</v>
      </c>
      <c r="S43" s="294" t="s">
        <v>493</v>
      </c>
      <c r="T43" s="294">
        <v>2</v>
      </c>
      <c r="U43" s="294" t="s">
        <v>493</v>
      </c>
      <c r="V43" s="294">
        <v>2</v>
      </c>
      <c r="W43" s="294" t="s">
        <v>493</v>
      </c>
    </row>
    <row r="44" spans="1:14" ht="24.75" customHeight="1">
      <c r="A44" s="47" t="s">
        <v>2</v>
      </c>
      <c r="N44" s="47" t="s">
        <v>399</v>
      </c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/>
  <mergeCells count="113">
    <mergeCell ref="A34:L34"/>
    <mergeCell ref="N3:Y3"/>
    <mergeCell ref="A19:B19"/>
    <mergeCell ref="A20:B20"/>
    <mergeCell ref="C20:D20"/>
    <mergeCell ref="E20:F20"/>
    <mergeCell ref="E22:F22"/>
    <mergeCell ref="A42:B42"/>
    <mergeCell ref="C36:D36"/>
    <mergeCell ref="A38:B38"/>
    <mergeCell ref="A39:B39"/>
    <mergeCell ref="A40:B40"/>
    <mergeCell ref="N43:O43"/>
    <mergeCell ref="N28:O28"/>
    <mergeCell ref="N29:O29"/>
    <mergeCell ref="N37:O38"/>
    <mergeCell ref="N39:O39"/>
    <mergeCell ref="N40:O40"/>
    <mergeCell ref="N41:O41"/>
    <mergeCell ref="N42:O42"/>
    <mergeCell ref="P37:Q37"/>
    <mergeCell ref="A32:L32"/>
    <mergeCell ref="A36:B37"/>
    <mergeCell ref="E36:F36"/>
    <mergeCell ref="G36:H36"/>
    <mergeCell ref="I36:J36"/>
    <mergeCell ref="K36:L36"/>
    <mergeCell ref="A41:B41"/>
    <mergeCell ref="R37:S37"/>
    <mergeCell ref="T37:U37"/>
    <mergeCell ref="V37:W37"/>
    <mergeCell ref="P23:Q23"/>
    <mergeCell ref="T22:U23"/>
    <mergeCell ref="P22:S22"/>
    <mergeCell ref="R23:S23"/>
    <mergeCell ref="N35:W35"/>
    <mergeCell ref="N26:O26"/>
    <mergeCell ref="N27:O27"/>
    <mergeCell ref="N25:O25"/>
    <mergeCell ref="N11:O11"/>
    <mergeCell ref="P5:Q5"/>
    <mergeCell ref="R5:S5"/>
    <mergeCell ref="T5:U5"/>
    <mergeCell ref="N9:O9"/>
    <mergeCell ref="N10:O10"/>
    <mergeCell ref="N22:O24"/>
    <mergeCell ref="N20:U20"/>
    <mergeCell ref="N5:O6"/>
    <mergeCell ref="N7:O7"/>
    <mergeCell ref="N8:O8"/>
    <mergeCell ref="V5:W5"/>
    <mergeCell ref="X5:Y5"/>
    <mergeCell ref="E24:F24"/>
    <mergeCell ref="E25:F25"/>
    <mergeCell ref="A23:B23"/>
    <mergeCell ref="A24:B24"/>
    <mergeCell ref="A25:B25"/>
    <mergeCell ref="E15:F15"/>
    <mergeCell ref="C19:D19"/>
    <mergeCell ref="C21:D21"/>
    <mergeCell ref="C23:D23"/>
    <mergeCell ref="A22:B22"/>
    <mergeCell ref="A26:B26"/>
    <mergeCell ref="E23:F23"/>
    <mergeCell ref="A5:B7"/>
    <mergeCell ref="J6:J7"/>
    <mergeCell ref="A17:B17"/>
    <mergeCell ref="A18:B18"/>
    <mergeCell ref="A21:B21"/>
    <mergeCell ref="C26:D26"/>
    <mergeCell ref="E13:F13"/>
    <mergeCell ref="E14:F14"/>
    <mergeCell ref="A3:L3"/>
    <mergeCell ref="A14:B14"/>
    <mergeCell ref="A15:B15"/>
    <mergeCell ref="A16:B16"/>
    <mergeCell ref="E5:F7"/>
    <mergeCell ref="E8:F8"/>
    <mergeCell ref="E9:F9"/>
    <mergeCell ref="E10:F10"/>
    <mergeCell ref="E11:F11"/>
    <mergeCell ref="E12:F12"/>
    <mergeCell ref="C14:D14"/>
    <mergeCell ref="C25:D25"/>
    <mergeCell ref="C24:D24"/>
    <mergeCell ref="C15:D15"/>
    <mergeCell ref="C16:D16"/>
    <mergeCell ref="C17:D17"/>
    <mergeCell ref="C18:D18"/>
    <mergeCell ref="C22:D22"/>
    <mergeCell ref="C5:D7"/>
    <mergeCell ref="C8:D8"/>
    <mergeCell ref="C9:D9"/>
    <mergeCell ref="C10:D10"/>
    <mergeCell ref="C11:D11"/>
    <mergeCell ref="C12:D12"/>
    <mergeCell ref="G5:L5"/>
    <mergeCell ref="H6:H7"/>
    <mergeCell ref="I6:I7"/>
    <mergeCell ref="L6:L7"/>
    <mergeCell ref="E16:F16"/>
    <mergeCell ref="E17:F17"/>
    <mergeCell ref="G6:G7"/>
    <mergeCell ref="A12:B12"/>
    <mergeCell ref="A8:B8"/>
    <mergeCell ref="A9:B9"/>
    <mergeCell ref="A10:B10"/>
    <mergeCell ref="A11:B11"/>
    <mergeCell ref="E26:F26"/>
    <mergeCell ref="E18:F18"/>
    <mergeCell ref="E19:F19"/>
    <mergeCell ref="E21:F21"/>
    <mergeCell ref="C13:D13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zoomScale="75" zoomScaleNormal="75" zoomScalePageLayoutView="0" workbookViewId="0" topLeftCell="A1">
      <selection activeCell="P51" sqref="Q51:AG51"/>
    </sheetView>
  </sheetViews>
  <sheetFormatPr defaultColWidth="10.59765625" defaultRowHeight="15"/>
  <cols>
    <col min="1" max="1" width="28.69921875" style="14" customWidth="1"/>
    <col min="2" max="10" width="9" style="14" customWidth="1"/>
    <col min="11" max="11" width="10" style="14" customWidth="1"/>
    <col min="12" max="23" width="9" style="14" customWidth="1"/>
    <col min="24" max="24" width="8.8984375" style="14" customWidth="1"/>
    <col min="25" max="25" width="11.5" style="14" customWidth="1"/>
    <col min="26" max="26" width="12.8984375" style="14" customWidth="1"/>
    <col min="27" max="27" width="12" style="14" customWidth="1"/>
    <col min="28" max="28" width="11.09765625" style="14" customWidth="1"/>
    <col min="29" max="16384" width="10.59765625" style="14" customWidth="1"/>
  </cols>
  <sheetData>
    <row r="1" spans="1:28" s="13" customFormat="1" ht="15" customHeight="1">
      <c r="A1" s="362" t="s">
        <v>568</v>
      </c>
      <c r="B1" s="318"/>
      <c r="C1" s="319"/>
      <c r="D1" s="319"/>
      <c r="E1" s="319"/>
      <c r="F1" s="319"/>
      <c r="G1" s="368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1" t="s">
        <v>569</v>
      </c>
      <c r="AA1" s="319"/>
      <c r="AB1" s="166"/>
    </row>
    <row r="2" spans="1:28" s="13" customFormat="1" ht="15" customHeight="1">
      <c r="A2" s="362"/>
      <c r="B2" s="318"/>
      <c r="C2" s="319"/>
      <c r="D2" s="319"/>
      <c r="E2" s="319"/>
      <c r="F2" s="319"/>
      <c r="G2" s="368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1"/>
      <c r="AA2" s="319"/>
      <c r="AB2" s="166"/>
    </row>
    <row r="3" spans="1:28" ht="18" customHeight="1">
      <c r="A3" s="430" t="s">
        <v>648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374"/>
      <c r="AB3" s="374"/>
    </row>
    <row r="4" spans="1:28" ht="15" customHeight="1" thickBo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3"/>
      <c r="AA4" s="324"/>
      <c r="AB4" s="324"/>
    </row>
    <row r="5" spans="1:28" ht="15" customHeight="1">
      <c r="A5" s="325"/>
      <c r="B5" s="326"/>
      <c r="C5" s="327"/>
      <c r="D5" s="831" t="s">
        <v>562</v>
      </c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3"/>
      <c r="P5" s="802" t="s">
        <v>563</v>
      </c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257"/>
      <c r="AB5" s="206"/>
    </row>
    <row r="6" spans="1:28" ht="15" customHeight="1">
      <c r="A6" s="746" t="s">
        <v>564</v>
      </c>
      <c r="B6" s="747"/>
      <c r="C6" s="748"/>
      <c r="D6" s="786" t="s">
        <v>144</v>
      </c>
      <c r="E6" s="787"/>
      <c r="F6" s="784" t="s">
        <v>67</v>
      </c>
      <c r="G6" s="801"/>
      <c r="H6" s="801"/>
      <c r="I6" s="801"/>
      <c r="J6" s="801"/>
      <c r="K6" s="801"/>
      <c r="L6" s="801"/>
      <c r="M6" s="801"/>
      <c r="N6" s="806" t="s">
        <v>547</v>
      </c>
      <c r="O6" s="807"/>
      <c r="P6" s="789" t="s">
        <v>145</v>
      </c>
      <c r="Q6" s="790"/>
      <c r="R6" s="778" t="s">
        <v>483</v>
      </c>
      <c r="S6" s="795"/>
      <c r="T6" s="795"/>
      <c r="U6" s="795"/>
      <c r="V6" s="795"/>
      <c r="W6" s="796"/>
      <c r="X6" s="789" t="s">
        <v>565</v>
      </c>
      <c r="Y6" s="828"/>
      <c r="Z6" s="778" t="s">
        <v>69</v>
      </c>
      <c r="AA6" s="257"/>
      <c r="AB6" s="206"/>
    </row>
    <row r="7" spans="1:28" ht="15" customHeight="1">
      <c r="A7" s="328"/>
      <c r="B7" s="287"/>
      <c r="C7" s="329"/>
      <c r="D7" s="788"/>
      <c r="E7" s="787"/>
      <c r="F7" s="485"/>
      <c r="G7" s="483"/>
      <c r="H7" s="483"/>
      <c r="I7" s="483"/>
      <c r="J7" s="483"/>
      <c r="K7" s="483"/>
      <c r="L7" s="483"/>
      <c r="M7" s="483"/>
      <c r="N7" s="808"/>
      <c r="O7" s="809"/>
      <c r="P7" s="791"/>
      <c r="Q7" s="792"/>
      <c r="R7" s="797"/>
      <c r="S7" s="798"/>
      <c r="T7" s="798"/>
      <c r="U7" s="798"/>
      <c r="V7" s="798"/>
      <c r="W7" s="799"/>
      <c r="X7" s="791"/>
      <c r="Y7" s="787"/>
      <c r="Z7" s="492"/>
      <c r="AA7" s="257"/>
      <c r="AB7" s="206"/>
    </row>
    <row r="8" spans="1:28" ht="15" customHeight="1">
      <c r="A8" s="746" t="s">
        <v>66</v>
      </c>
      <c r="B8" s="747"/>
      <c r="C8" s="748"/>
      <c r="D8" s="788"/>
      <c r="E8" s="787"/>
      <c r="F8" s="929" t="s">
        <v>649</v>
      </c>
      <c r="G8" s="779"/>
      <c r="H8" s="778" t="s">
        <v>68</v>
      </c>
      <c r="I8" s="779"/>
      <c r="J8" s="929" t="s">
        <v>650</v>
      </c>
      <c r="K8" s="779"/>
      <c r="L8" s="929" t="s">
        <v>651</v>
      </c>
      <c r="M8" s="781"/>
      <c r="N8" s="808"/>
      <c r="O8" s="809"/>
      <c r="P8" s="791"/>
      <c r="Q8" s="792"/>
      <c r="R8" s="784" t="s">
        <v>146</v>
      </c>
      <c r="S8" s="785"/>
      <c r="T8" s="784" t="s">
        <v>566</v>
      </c>
      <c r="U8" s="785"/>
      <c r="V8" s="930" t="s">
        <v>652</v>
      </c>
      <c r="W8" s="800"/>
      <c r="X8" s="791"/>
      <c r="Y8" s="787"/>
      <c r="Z8" s="492"/>
      <c r="AA8" s="257"/>
      <c r="AB8" s="206"/>
    </row>
    <row r="9" spans="1:28" ht="15" customHeight="1">
      <c r="A9" s="331"/>
      <c r="B9" s="332"/>
      <c r="C9" s="333"/>
      <c r="D9" s="434" t="s">
        <v>567</v>
      </c>
      <c r="E9" s="780"/>
      <c r="F9" s="492"/>
      <c r="G9" s="780"/>
      <c r="H9" s="492"/>
      <c r="I9" s="780"/>
      <c r="J9" s="492"/>
      <c r="K9" s="780"/>
      <c r="L9" s="492"/>
      <c r="M9" s="434"/>
      <c r="N9" s="810"/>
      <c r="O9" s="811"/>
      <c r="P9" s="492" t="s">
        <v>147</v>
      </c>
      <c r="Q9" s="780"/>
      <c r="R9" s="492"/>
      <c r="S9" s="780"/>
      <c r="T9" s="492"/>
      <c r="U9" s="780"/>
      <c r="V9" s="797"/>
      <c r="W9" s="799"/>
      <c r="X9" s="741" t="s">
        <v>147</v>
      </c>
      <c r="Y9" s="742"/>
      <c r="Z9" s="334" t="s">
        <v>147</v>
      </c>
      <c r="AA9" s="257"/>
      <c r="AB9" s="206"/>
    </row>
    <row r="10" spans="1:28" ht="15" customHeight="1">
      <c r="A10" s="749" t="s">
        <v>548</v>
      </c>
      <c r="B10" s="750"/>
      <c r="C10" s="751"/>
      <c r="D10" s="783">
        <v>1071810</v>
      </c>
      <c r="E10" s="782"/>
      <c r="F10" s="782">
        <f>SUM(H10:M10)</f>
        <v>650539</v>
      </c>
      <c r="G10" s="782"/>
      <c r="H10" s="782">
        <v>181354</v>
      </c>
      <c r="I10" s="782"/>
      <c r="J10" s="782">
        <v>467734</v>
      </c>
      <c r="K10" s="782"/>
      <c r="L10" s="782">
        <v>1451</v>
      </c>
      <c r="M10" s="782"/>
      <c r="N10" s="782">
        <v>10818</v>
      </c>
      <c r="O10" s="782"/>
      <c r="P10" s="782">
        <v>1083908</v>
      </c>
      <c r="Q10" s="782"/>
      <c r="R10" s="782">
        <f>SUM(T10:W10)</f>
        <v>345399</v>
      </c>
      <c r="S10" s="782"/>
      <c r="T10" s="782">
        <v>340152</v>
      </c>
      <c r="U10" s="782"/>
      <c r="V10" s="814">
        <v>5247</v>
      </c>
      <c r="W10" s="814"/>
      <c r="X10" s="812">
        <v>137239</v>
      </c>
      <c r="Y10" s="812"/>
      <c r="Z10" s="335">
        <v>406554</v>
      </c>
      <c r="AA10" s="257"/>
      <c r="AB10" s="206"/>
    </row>
    <row r="11" spans="1:28" ht="15" customHeight="1">
      <c r="A11" s="752">
        <v>53</v>
      </c>
      <c r="B11" s="752"/>
      <c r="C11" s="753"/>
      <c r="D11" s="758">
        <v>1071180</v>
      </c>
      <c r="E11" s="744"/>
      <c r="F11" s="744">
        <f>SUM(H11:M11)</f>
        <v>647978</v>
      </c>
      <c r="G11" s="744"/>
      <c r="H11" s="744">
        <v>185597</v>
      </c>
      <c r="I11" s="744"/>
      <c r="J11" s="744">
        <v>462221</v>
      </c>
      <c r="K11" s="744"/>
      <c r="L11" s="744">
        <v>160</v>
      </c>
      <c r="M11" s="744"/>
      <c r="N11" s="744">
        <v>9746</v>
      </c>
      <c r="O11" s="744"/>
      <c r="P11" s="744">
        <v>1095617</v>
      </c>
      <c r="Q11" s="744"/>
      <c r="R11" s="744">
        <f>SUM(T11:W11)</f>
        <v>339548</v>
      </c>
      <c r="S11" s="744"/>
      <c r="T11" s="744">
        <v>336086</v>
      </c>
      <c r="U11" s="744"/>
      <c r="V11" s="744">
        <v>3462</v>
      </c>
      <c r="W11" s="744"/>
      <c r="X11" s="813">
        <v>87059</v>
      </c>
      <c r="Y11" s="813"/>
      <c r="Z11" s="224">
        <v>445748</v>
      </c>
      <c r="AA11" s="206"/>
      <c r="AB11" s="206"/>
    </row>
    <row r="12" spans="1:28" ht="15" customHeight="1">
      <c r="A12" s="752">
        <v>54</v>
      </c>
      <c r="B12" s="752"/>
      <c r="C12" s="753"/>
      <c r="D12" s="758">
        <v>1089815</v>
      </c>
      <c r="E12" s="744"/>
      <c r="F12" s="744">
        <f>SUM(H12:M12)</f>
        <v>720880</v>
      </c>
      <c r="G12" s="744"/>
      <c r="H12" s="744">
        <v>253897</v>
      </c>
      <c r="I12" s="744"/>
      <c r="J12" s="744">
        <v>464265</v>
      </c>
      <c r="K12" s="744"/>
      <c r="L12" s="744">
        <v>2718</v>
      </c>
      <c r="M12" s="744"/>
      <c r="N12" s="744">
        <v>5119</v>
      </c>
      <c r="O12" s="744"/>
      <c r="P12" s="744">
        <v>1099058</v>
      </c>
      <c r="Q12" s="744"/>
      <c r="R12" s="744">
        <f>SUM(T12:W12)</f>
        <v>342674</v>
      </c>
      <c r="S12" s="744"/>
      <c r="T12" s="744">
        <v>342659</v>
      </c>
      <c r="U12" s="744"/>
      <c r="V12" s="744">
        <v>15</v>
      </c>
      <c r="W12" s="744"/>
      <c r="X12" s="813">
        <v>60403</v>
      </c>
      <c r="Y12" s="813"/>
      <c r="Z12" s="224">
        <v>437811</v>
      </c>
      <c r="AA12" s="206"/>
      <c r="AB12" s="206"/>
    </row>
    <row r="13" spans="1:28" ht="15" customHeight="1">
      <c r="A13" s="752">
        <v>55</v>
      </c>
      <c r="B13" s="752"/>
      <c r="C13" s="753"/>
      <c r="D13" s="758">
        <v>1104876</v>
      </c>
      <c r="E13" s="744"/>
      <c r="F13" s="744">
        <f>SUM(H13:M13)</f>
        <v>671613</v>
      </c>
      <c r="G13" s="744"/>
      <c r="H13" s="744">
        <v>232941</v>
      </c>
      <c r="I13" s="744"/>
      <c r="J13" s="744">
        <v>435750</v>
      </c>
      <c r="K13" s="744"/>
      <c r="L13" s="744">
        <v>2922</v>
      </c>
      <c r="M13" s="744"/>
      <c r="N13" s="744">
        <v>2401</v>
      </c>
      <c r="O13" s="744"/>
      <c r="P13" s="744">
        <v>1112152</v>
      </c>
      <c r="Q13" s="744"/>
      <c r="R13" s="744">
        <f>SUM(T13:W13)</f>
        <v>343715</v>
      </c>
      <c r="S13" s="744"/>
      <c r="T13" s="744">
        <v>343715</v>
      </c>
      <c r="U13" s="744"/>
      <c r="V13" s="743" t="s">
        <v>167</v>
      </c>
      <c r="W13" s="744"/>
      <c r="X13" s="813">
        <v>57916</v>
      </c>
      <c r="Y13" s="813"/>
      <c r="Z13" s="224">
        <v>503735</v>
      </c>
      <c r="AA13" s="206"/>
      <c r="AB13" s="206"/>
    </row>
    <row r="14" spans="1:28" s="59" customFormat="1" ht="15" customHeight="1">
      <c r="A14" s="756">
        <v>56</v>
      </c>
      <c r="B14" s="756"/>
      <c r="C14" s="757"/>
      <c r="D14" s="793">
        <v>1113578</v>
      </c>
      <c r="E14" s="794"/>
      <c r="F14" s="794">
        <f>SUM(F28,F41)</f>
        <v>659557</v>
      </c>
      <c r="G14" s="794"/>
      <c r="H14" s="794">
        <f>SUM(H28,H41)</f>
        <v>244544</v>
      </c>
      <c r="I14" s="794"/>
      <c r="J14" s="794">
        <f>SUM(J28,J41)</f>
        <v>411961</v>
      </c>
      <c r="K14" s="794"/>
      <c r="L14" s="794">
        <f>SUM(L28,L41)</f>
        <v>3052</v>
      </c>
      <c r="M14" s="794"/>
      <c r="N14" s="794">
        <f>SUM(N28,N41)</f>
        <v>5418</v>
      </c>
      <c r="O14" s="794"/>
      <c r="P14" s="794">
        <f>SUM(P28,P41)</f>
        <v>1117783</v>
      </c>
      <c r="Q14" s="794"/>
      <c r="R14" s="794">
        <f>SUM(R28,R41)</f>
        <v>346555</v>
      </c>
      <c r="S14" s="794"/>
      <c r="T14" s="794">
        <f>SUM(T28,T41)</f>
        <v>346055</v>
      </c>
      <c r="U14" s="794"/>
      <c r="V14" s="794" t="s">
        <v>167</v>
      </c>
      <c r="W14" s="794"/>
      <c r="X14" s="794">
        <f>SUM(X28,X41)</f>
        <v>53945</v>
      </c>
      <c r="Y14" s="794"/>
      <c r="Z14" s="367">
        <f>SUM(Z28,Z41)</f>
        <v>550022</v>
      </c>
      <c r="AA14" s="15"/>
      <c r="AB14" s="15"/>
    </row>
    <row r="15" spans="1:28" ht="15" customHeight="1">
      <c r="A15" s="315"/>
      <c r="B15" s="287"/>
      <c r="C15" s="329"/>
      <c r="D15" s="576"/>
      <c r="E15" s="577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815"/>
      <c r="Y15" s="815"/>
      <c r="Z15" s="224"/>
      <c r="AA15" s="206"/>
      <c r="AB15" s="206"/>
    </row>
    <row r="16" spans="1:28" ht="15" customHeight="1">
      <c r="A16" s="754" t="s">
        <v>117</v>
      </c>
      <c r="B16" s="755"/>
      <c r="C16" s="439"/>
      <c r="D16" s="576">
        <v>409634</v>
      </c>
      <c r="E16" s="577"/>
      <c r="F16" s="744">
        <f aca="true" t="shared" si="0" ref="F16:F26">SUM(H16:M16)</f>
        <v>372650</v>
      </c>
      <c r="G16" s="744"/>
      <c r="H16" s="744">
        <v>100504</v>
      </c>
      <c r="I16" s="744"/>
      <c r="J16" s="744">
        <v>270809</v>
      </c>
      <c r="K16" s="744"/>
      <c r="L16" s="744">
        <v>1337</v>
      </c>
      <c r="M16" s="744"/>
      <c r="N16" s="743" t="s">
        <v>167</v>
      </c>
      <c r="O16" s="744"/>
      <c r="P16" s="744">
        <v>409634</v>
      </c>
      <c r="Q16" s="744"/>
      <c r="R16" s="744">
        <f>SUM(T16:W16)</f>
        <v>117119</v>
      </c>
      <c r="S16" s="744"/>
      <c r="T16" s="744">
        <v>117119</v>
      </c>
      <c r="U16" s="744"/>
      <c r="V16" s="743" t="s">
        <v>167</v>
      </c>
      <c r="W16" s="744"/>
      <c r="X16" s="816" t="s">
        <v>167</v>
      </c>
      <c r="Y16" s="817"/>
      <c r="Z16" s="224">
        <v>311322</v>
      </c>
      <c r="AA16" s="206"/>
      <c r="AB16" s="206"/>
    </row>
    <row r="17" spans="1:28" ht="15" customHeight="1">
      <c r="A17" s="754" t="s">
        <v>119</v>
      </c>
      <c r="B17" s="755"/>
      <c r="C17" s="439"/>
      <c r="D17" s="576">
        <v>105583</v>
      </c>
      <c r="E17" s="577"/>
      <c r="F17" s="744">
        <f t="shared" si="0"/>
        <v>55109</v>
      </c>
      <c r="G17" s="744"/>
      <c r="H17" s="744">
        <v>19223</v>
      </c>
      <c r="I17" s="744"/>
      <c r="J17" s="744">
        <v>34636</v>
      </c>
      <c r="K17" s="744"/>
      <c r="L17" s="744">
        <v>1250</v>
      </c>
      <c r="M17" s="744"/>
      <c r="N17" s="820" t="s">
        <v>167</v>
      </c>
      <c r="O17" s="762"/>
      <c r="P17" s="820" t="s">
        <v>167</v>
      </c>
      <c r="Q17" s="762"/>
      <c r="R17" s="820" t="s">
        <v>167</v>
      </c>
      <c r="S17" s="762"/>
      <c r="T17" s="820" t="s">
        <v>167</v>
      </c>
      <c r="U17" s="762"/>
      <c r="V17" s="820" t="s">
        <v>167</v>
      </c>
      <c r="W17" s="762"/>
      <c r="X17" s="818" t="s">
        <v>167</v>
      </c>
      <c r="Y17" s="819"/>
      <c r="Z17" s="417" t="s">
        <v>167</v>
      </c>
      <c r="AA17" s="206"/>
      <c r="AB17" s="206"/>
    </row>
    <row r="18" spans="1:28" ht="15" customHeight="1">
      <c r="A18" s="754" t="s">
        <v>120</v>
      </c>
      <c r="B18" s="755"/>
      <c r="C18" s="439"/>
      <c r="D18" s="576">
        <v>34201</v>
      </c>
      <c r="E18" s="577"/>
      <c r="F18" s="744">
        <f t="shared" si="0"/>
        <v>28561</v>
      </c>
      <c r="G18" s="744"/>
      <c r="H18" s="744">
        <v>13227</v>
      </c>
      <c r="I18" s="744"/>
      <c r="J18" s="744">
        <v>15334</v>
      </c>
      <c r="K18" s="744"/>
      <c r="L18" s="743" t="s">
        <v>167</v>
      </c>
      <c r="M18" s="744"/>
      <c r="N18" s="743" t="s">
        <v>167</v>
      </c>
      <c r="O18" s="744"/>
      <c r="P18" s="744">
        <v>34201</v>
      </c>
      <c r="Q18" s="744"/>
      <c r="R18" s="744">
        <f>SUM(T18:W18)</f>
        <v>15396</v>
      </c>
      <c r="S18" s="744"/>
      <c r="T18" s="744">
        <v>15396</v>
      </c>
      <c r="U18" s="744"/>
      <c r="V18" s="743" t="s">
        <v>167</v>
      </c>
      <c r="W18" s="744"/>
      <c r="X18" s="813">
        <v>3214</v>
      </c>
      <c r="Y18" s="813"/>
      <c r="Z18" s="224">
        <v>4108</v>
      </c>
      <c r="AA18" s="206"/>
      <c r="AB18" s="206"/>
    </row>
    <row r="19" spans="1:28" ht="15" customHeight="1">
      <c r="A19" s="754" t="s">
        <v>121</v>
      </c>
      <c r="B19" s="755"/>
      <c r="C19" s="439"/>
      <c r="D19" s="576">
        <v>25837</v>
      </c>
      <c r="E19" s="577"/>
      <c r="F19" s="744">
        <f t="shared" si="0"/>
        <v>14079</v>
      </c>
      <c r="G19" s="744"/>
      <c r="H19" s="744">
        <v>6936</v>
      </c>
      <c r="I19" s="744"/>
      <c r="J19" s="744">
        <v>7143</v>
      </c>
      <c r="K19" s="744"/>
      <c r="L19" s="743" t="s">
        <v>167</v>
      </c>
      <c r="M19" s="744"/>
      <c r="N19" s="762">
        <v>436</v>
      </c>
      <c r="O19" s="762"/>
      <c r="P19" s="820" t="s">
        <v>167</v>
      </c>
      <c r="Q19" s="762"/>
      <c r="R19" s="820" t="s">
        <v>167</v>
      </c>
      <c r="S19" s="762"/>
      <c r="T19" s="820" t="s">
        <v>167</v>
      </c>
      <c r="U19" s="762"/>
      <c r="V19" s="820" t="s">
        <v>167</v>
      </c>
      <c r="W19" s="762"/>
      <c r="X19" s="820" t="s">
        <v>167</v>
      </c>
      <c r="Y19" s="762"/>
      <c r="Z19" s="417" t="s">
        <v>167</v>
      </c>
      <c r="AA19" s="206"/>
      <c r="AB19" s="206"/>
    </row>
    <row r="20" spans="1:28" ht="15" customHeight="1">
      <c r="A20" s="754" t="s">
        <v>122</v>
      </c>
      <c r="B20" s="755"/>
      <c r="C20" s="439"/>
      <c r="D20" s="576">
        <v>65650</v>
      </c>
      <c r="E20" s="577"/>
      <c r="F20" s="744">
        <f t="shared" si="0"/>
        <v>36180</v>
      </c>
      <c r="G20" s="744"/>
      <c r="H20" s="744">
        <v>16993</v>
      </c>
      <c r="I20" s="744"/>
      <c r="J20" s="744">
        <v>19187</v>
      </c>
      <c r="K20" s="744"/>
      <c r="L20" s="743" t="s">
        <v>167</v>
      </c>
      <c r="M20" s="744"/>
      <c r="N20" s="820" t="s">
        <v>167</v>
      </c>
      <c r="O20" s="762"/>
      <c r="P20" s="820" t="s">
        <v>167</v>
      </c>
      <c r="Q20" s="762"/>
      <c r="R20" s="820" t="s">
        <v>167</v>
      </c>
      <c r="S20" s="762"/>
      <c r="T20" s="820" t="s">
        <v>167</v>
      </c>
      <c r="U20" s="762"/>
      <c r="V20" s="820" t="s">
        <v>167</v>
      </c>
      <c r="W20" s="762"/>
      <c r="X20" s="820" t="s">
        <v>167</v>
      </c>
      <c r="Y20" s="762"/>
      <c r="Z20" s="417" t="s">
        <v>167</v>
      </c>
      <c r="AA20" s="206"/>
      <c r="AB20" s="206"/>
    </row>
    <row r="21" spans="1:28" ht="15" customHeight="1">
      <c r="A21" s="754" t="s">
        <v>126</v>
      </c>
      <c r="B21" s="755"/>
      <c r="C21" s="439"/>
      <c r="D21" s="576">
        <v>11367</v>
      </c>
      <c r="E21" s="577"/>
      <c r="F21" s="744">
        <f t="shared" si="0"/>
        <v>6638</v>
      </c>
      <c r="G21" s="744"/>
      <c r="H21" s="744">
        <v>5320</v>
      </c>
      <c r="I21" s="744"/>
      <c r="J21" s="744">
        <v>1318</v>
      </c>
      <c r="K21" s="744"/>
      <c r="L21" s="743" t="s">
        <v>167</v>
      </c>
      <c r="M21" s="744"/>
      <c r="N21" s="743" t="s">
        <v>167</v>
      </c>
      <c r="O21" s="744"/>
      <c r="P21" s="744">
        <v>11367</v>
      </c>
      <c r="Q21" s="744"/>
      <c r="R21" s="744">
        <f>SUM(T21:W21)</f>
        <v>3988</v>
      </c>
      <c r="S21" s="744"/>
      <c r="T21" s="744">
        <v>3988</v>
      </c>
      <c r="U21" s="744"/>
      <c r="V21" s="743" t="s">
        <v>167</v>
      </c>
      <c r="W21" s="744"/>
      <c r="X21" s="813">
        <v>218</v>
      </c>
      <c r="Y21" s="813"/>
      <c r="Z21" s="224">
        <v>4380</v>
      </c>
      <c r="AA21" s="206"/>
      <c r="AB21" s="206"/>
    </row>
    <row r="22" spans="1:28" ht="15" customHeight="1">
      <c r="A22" s="754" t="s">
        <v>70</v>
      </c>
      <c r="B22" s="755"/>
      <c r="C22" s="439"/>
      <c r="D22" s="576">
        <v>14268</v>
      </c>
      <c r="E22" s="577"/>
      <c r="F22" s="744">
        <f t="shared" si="0"/>
        <v>4049</v>
      </c>
      <c r="G22" s="744"/>
      <c r="H22" s="744">
        <v>3209</v>
      </c>
      <c r="I22" s="744"/>
      <c r="J22" s="744">
        <v>840</v>
      </c>
      <c r="K22" s="744"/>
      <c r="L22" s="743" t="s">
        <v>167</v>
      </c>
      <c r="M22" s="744"/>
      <c r="N22" s="820" t="s">
        <v>167</v>
      </c>
      <c r="O22" s="762"/>
      <c r="P22" s="820" t="s">
        <v>167</v>
      </c>
      <c r="Q22" s="762"/>
      <c r="R22" s="820" t="s">
        <v>167</v>
      </c>
      <c r="S22" s="762"/>
      <c r="T22" s="820" t="s">
        <v>167</v>
      </c>
      <c r="U22" s="762"/>
      <c r="V22" s="820" t="s">
        <v>167</v>
      </c>
      <c r="W22" s="762"/>
      <c r="X22" s="820" t="s">
        <v>167</v>
      </c>
      <c r="Y22" s="762"/>
      <c r="Z22" s="417" t="s">
        <v>167</v>
      </c>
      <c r="AA22" s="206"/>
      <c r="AB22" s="206"/>
    </row>
    <row r="23" spans="1:28" ht="15" customHeight="1">
      <c r="A23" s="754" t="s">
        <v>131</v>
      </c>
      <c r="B23" s="755"/>
      <c r="C23" s="439"/>
      <c r="D23" s="576">
        <v>13774</v>
      </c>
      <c r="E23" s="577"/>
      <c r="F23" s="744">
        <f t="shared" si="0"/>
        <v>3785</v>
      </c>
      <c r="G23" s="744"/>
      <c r="H23" s="744">
        <v>2571</v>
      </c>
      <c r="I23" s="744"/>
      <c r="J23" s="744">
        <v>1214</v>
      </c>
      <c r="K23" s="744"/>
      <c r="L23" s="743" t="s">
        <v>167</v>
      </c>
      <c r="M23" s="744"/>
      <c r="N23" s="743" t="s">
        <v>167</v>
      </c>
      <c r="O23" s="744"/>
      <c r="P23" s="744">
        <v>13774</v>
      </c>
      <c r="Q23" s="744"/>
      <c r="R23" s="744">
        <f>SUM(T23:W23)</f>
        <v>3045</v>
      </c>
      <c r="S23" s="744"/>
      <c r="T23" s="744">
        <v>3045</v>
      </c>
      <c r="U23" s="744"/>
      <c r="V23" s="743" t="s">
        <v>167</v>
      </c>
      <c r="W23" s="744"/>
      <c r="X23" s="813">
        <v>4518</v>
      </c>
      <c r="Y23" s="813"/>
      <c r="Z23" s="224">
        <v>1980</v>
      </c>
      <c r="AA23" s="206"/>
      <c r="AB23" s="206"/>
    </row>
    <row r="24" spans="1:28" ht="15" customHeight="1">
      <c r="A24" s="754" t="s">
        <v>134</v>
      </c>
      <c r="B24" s="755"/>
      <c r="C24" s="439"/>
      <c r="D24" s="761">
        <v>15104</v>
      </c>
      <c r="E24" s="762"/>
      <c r="F24" s="745">
        <f t="shared" si="0"/>
        <v>5240</v>
      </c>
      <c r="G24" s="745"/>
      <c r="H24" s="762" t="s">
        <v>604</v>
      </c>
      <c r="I24" s="762"/>
      <c r="J24" s="744">
        <v>5240</v>
      </c>
      <c r="K24" s="744"/>
      <c r="L24" s="743" t="s">
        <v>167</v>
      </c>
      <c r="M24" s="744"/>
      <c r="N24" s="762">
        <v>241</v>
      </c>
      <c r="O24" s="762"/>
      <c r="P24" s="820" t="s">
        <v>167</v>
      </c>
      <c r="Q24" s="762"/>
      <c r="R24" s="820" t="s">
        <v>167</v>
      </c>
      <c r="S24" s="762"/>
      <c r="T24" s="820" t="s">
        <v>167</v>
      </c>
      <c r="U24" s="762"/>
      <c r="V24" s="820" t="s">
        <v>167</v>
      </c>
      <c r="W24" s="762"/>
      <c r="X24" s="820" t="s">
        <v>167</v>
      </c>
      <c r="Y24" s="762"/>
      <c r="Z24" s="417" t="s">
        <v>167</v>
      </c>
      <c r="AA24" s="206"/>
      <c r="AB24" s="206"/>
    </row>
    <row r="25" spans="1:28" ht="15" customHeight="1">
      <c r="A25" s="754" t="s">
        <v>135</v>
      </c>
      <c r="B25" s="755"/>
      <c r="C25" s="439"/>
      <c r="D25" s="761">
        <v>5727</v>
      </c>
      <c r="E25" s="762"/>
      <c r="F25" s="745">
        <f t="shared" si="0"/>
        <v>392</v>
      </c>
      <c r="G25" s="745"/>
      <c r="H25" s="762" t="s">
        <v>604</v>
      </c>
      <c r="I25" s="762"/>
      <c r="J25" s="744">
        <v>392</v>
      </c>
      <c r="K25" s="744"/>
      <c r="L25" s="743" t="s">
        <v>167</v>
      </c>
      <c r="M25" s="744"/>
      <c r="N25" s="762">
        <v>51</v>
      </c>
      <c r="O25" s="762"/>
      <c r="P25" s="820" t="s">
        <v>167</v>
      </c>
      <c r="Q25" s="762"/>
      <c r="R25" s="820" t="s">
        <v>167</v>
      </c>
      <c r="S25" s="762"/>
      <c r="T25" s="820" t="s">
        <v>167</v>
      </c>
      <c r="U25" s="762"/>
      <c r="V25" s="820" t="s">
        <v>167</v>
      </c>
      <c r="W25" s="762"/>
      <c r="X25" s="820" t="s">
        <v>167</v>
      </c>
      <c r="Y25" s="762"/>
      <c r="Z25" s="417" t="s">
        <v>167</v>
      </c>
      <c r="AA25" s="206"/>
      <c r="AB25" s="206"/>
    </row>
    <row r="26" spans="1:28" ht="15" customHeight="1">
      <c r="A26" s="754" t="s">
        <v>137</v>
      </c>
      <c r="B26" s="755"/>
      <c r="C26" s="439"/>
      <c r="D26" s="576">
        <v>10262</v>
      </c>
      <c r="E26" s="577"/>
      <c r="F26" s="744">
        <f t="shared" si="0"/>
        <v>3158</v>
      </c>
      <c r="G26" s="744"/>
      <c r="H26" s="744">
        <v>1960</v>
      </c>
      <c r="I26" s="744"/>
      <c r="J26" s="744">
        <v>1198</v>
      </c>
      <c r="K26" s="744"/>
      <c r="L26" s="743" t="s">
        <v>167</v>
      </c>
      <c r="M26" s="744"/>
      <c r="N26" s="826">
        <v>70</v>
      </c>
      <c r="O26" s="826"/>
      <c r="P26" s="820" t="s">
        <v>167</v>
      </c>
      <c r="Q26" s="762"/>
      <c r="R26" s="820" t="s">
        <v>167</v>
      </c>
      <c r="S26" s="762"/>
      <c r="T26" s="820" t="s">
        <v>167</v>
      </c>
      <c r="U26" s="762"/>
      <c r="V26" s="820" t="s">
        <v>167</v>
      </c>
      <c r="W26" s="762"/>
      <c r="X26" s="820" t="s">
        <v>167</v>
      </c>
      <c r="Y26" s="762"/>
      <c r="Z26" s="417" t="s">
        <v>167</v>
      </c>
      <c r="AA26" s="206"/>
      <c r="AB26" s="206"/>
    </row>
    <row r="27" spans="1:28" ht="15" customHeight="1">
      <c r="A27" s="339"/>
      <c r="B27" s="338"/>
      <c r="C27" s="189"/>
      <c r="D27" s="336"/>
      <c r="E27" s="219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337"/>
      <c r="Y27" s="337"/>
      <c r="Z27" s="224"/>
      <c r="AA27" s="206"/>
      <c r="AB27" s="206"/>
    </row>
    <row r="28" spans="1:28" ht="15" customHeight="1">
      <c r="A28" s="754" t="s">
        <v>549</v>
      </c>
      <c r="B28" s="754"/>
      <c r="C28" s="777"/>
      <c r="D28" s="577">
        <v>690576</v>
      </c>
      <c r="E28" s="577"/>
      <c r="F28" s="744">
        <f>SUM(F16:G26)</f>
        <v>529841</v>
      </c>
      <c r="G28" s="744"/>
      <c r="H28" s="577">
        <f>SUM(H16:I26)</f>
        <v>169943</v>
      </c>
      <c r="I28" s="577"/>
      <c r="J28" s="577">
        <f>SUM(J16:K26)</f>
        <v>357311</v>
      </c>
      <c r="K28" s="577"/>
      <c r="L28" s="577">
        <f>SUM(L16:M26)</f>
        <v>2587</v>
      </c>
      <c r="M28" s="577"/>
      <c r="N28" s="577">
        <v>506</v>
      </c>
      <c r="O28" s="577"/>
      <c r="P28" s="744">
        <v>468976</v>
      </c>
      <c r="Q28" s="744"/>
      <c r="R28" s="577">
        <f>SUM(R16:S26)</f>
        <v>139548</v>
      </c>
      <c r="S28" s="577"/>
      <c r="T28" s="744">
        <v>139548</v>
      </c>
      <c r="U28" s="744"/>
      <c r="V28" s="743" t="s">
        <v>167</v>
      </c>
      <c r="W28" s="744"/>
      <c r="X28" s="813">
        <v>7950</v>
      </c>
      <c r="Y28" s="813"/>
      <c r="Z28" s="224">
        <v>321790</v>
      </c>
      <c r="AA28" s="206"/>
      <c r="AB28" s="206"/>
    </row>
    <row r="29" spans="1:28" ht="15" customHeight="1">
      <c r="A29" s="8"/>
      <c r="B29" s="287"/>
      <c r="C29" s="329"/>
      <c r="D29" s="336"/>
      <c r="E29" s="219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337"/>
      <c r="Y29" s="337"/>
      <c r="Z29" s="224"/>
      <c r="AA29" s="206"/>
      <c r="AB29" s="206"/>
    </row>
    <row r="30" spans="1:28" ht="15" customHeight="1">
      <c r="A30" s="772" t="s">
        <v>3</v>
      </c>
      <c r="B30" s="747"/>
      <c r="C30" s="748"/>
      <c r="D30" s="578" t="s">
        <v>167</v>
      </c>
      <c r="E30" s="577"/>
      <c r="F30" s="743" t="s">
        <v>167</v>
      </c>
      <c r="G30" s="744"/>
      <c r="H30" s="827" t="s">
        <v>167</v>
      </c>
      <c r="I30" s="577"/>
      <c r="J30" s="827" t="s">
        <v>167</v>
      </c>
      <c r="K30" s="577"/>
      <c r="L30" s="827" t="s">
        <v>167</v>
      </c>
      <c r="M30" s="577"/>
      <c r="N30" s="743" t="s">
        <v>167</v>
      </c>
      <c r="O30" s="744"/>
      <c r="P30" s="744">
        <v>171233</v>
      </c>
      <c r="Q30" s="744"/>
      <c r="R30" s="744">
        <f aca="true" t="shared" si="1" ref="R30:R40">SUM(T30:W30)</f>
        <v>59975</v>
      </c>
      <c r="S30" s="744"/>
      <c r="T30" s="744">
        <v>59975</v>
      </c>
      <c r="U30" s="744"/>
      <c r="V30" s="743" t="s">
        <v>167</v>
      </c>
      <c r="W30" s="744"/>
      <c r="X30" s="813">
        <v>500</v>
      </c>
      <c r="Y30" s="813"/>
      <c r="Z30" s="224">
        <v>80993</v>
      </c>
      <c r="AA30" s="206"/>
      <c r="AB30" s="206"/>
    </row>
    <row r="31" spans="1:28" ht="15" customHeight="1">
      <c r="A31" s="772" t="s">
        <v>71</v>
      </c>
      <c r="B31" s="747"/>
      <c r="C31" s="748"/>
      <c r="D31" s="576">
        <v>27929</v>
      </c>
      <c r="E31" s="577"/>
      <c r="F31" s="744">
        <f aca="true" t="shared" si="2" ref="F31:F39">SUM(H31:M31)</f>
        <v>9429</v>
      </c>
      <c r="G31" s="744"/>
      <c r="H31" s="744">
        <v>4328</v>
      </c>
      <c r="I31" s="744"/>
      <c r="J31" s="744">
        <v>5101</v>
      </c>
      <c r="K31" s="744"/>
      <c r="L31" s="743" t="s">
        <v>167</v>
      </c>
      <c r="M31" s="744"/>
      <c r="N31" s="743" t="s">
        <v>167</v>
      </c>
      <c r="O31" s="744"/>
      <c r="P31" s="743" t="s">
        <v>167</v>
      </c>
      <c r="Q31" s="744"/>
      <c r="R31" s="743" t="s">
        <v>167</v>
      </c>
      <c r="S31" s="744"/>
      <c r="T31" s="743" t="s">
        <v>167</v>
      </c>
      <c r="U31" s="744"/>
      <c r="V31" s="743" t="s">
        <v>167</v>
      </c>
      <c r="W31" s="744"/>
      <c r="X31" s="816" t="s">
        <v>167</v>
      </c>
      <c r="Y31" s="817"/>
      <c r="Z31" s="416" t="s">
        <v>167</v>
      </c>
      <c r="AA31" s="206"/>
      <c r="AB31" s="206"/>
    </row>
    <row r="32" spans="1:28" ht="15" customHeight="1">
      <c r="A32" s="772" t="s">
        <v>149</v>
      </c>
      <c r="B32" s="747"/>
      <c r="C32" s="748"/>
      <c r="D32" s="578" t="s">
        <v>167</v>
      </c>
      <c r="E32" s="577"/>
      <c r="F32" s="743" t="s">
        <v>167</v>
      </c>
      <c r="G32" s="744"/>
      <c r="H32" s="743" t="s">
        <v>167</v>
      </c>
      <c r="I32" s="744"/>
      <c r="J32" s="743" t="s">
        <v>167</v>
      </c>
      <c r="K32" s="744"/>
      <c r="L32" s="743" t="s">
        <v>167</v>
      </c>
      <c r="M32" s="744"/>
      <c r="N32" s="743" t="s">
        <v>167</v>
      </c>
      <c r="O32" s="744"/>
      <c r="P32" s="744">
        <v>59869</v>
      </c>
      <c r="Q32" s="744"/>
      <c r="R32" s="744">
        <f t="shared" si="1"/>
        <v>20707</v>
      </c>
      <c r="S32" s="744"/>
      <c r="T32" s="744">
        <v>20707</v>
      </c>
      <c r="U32" s="744"/>
      <c r="V32" s="743" t="s">
        <v>167</v>
      </c>
      <c r="W32" s="744"/>
      <c r="X32" s="816" t="s">
        <v>167</v>
      </c>
      <c r="Y32" s="817"/>
      <c r="Z32" s="224">
        <v>23907</v>
      </c>
      <c r="AA32" s="206"/>
      <c r="AB32" s="206"/>
    </row>
    <row r="33" spans="1:28" ht="15" customHeight="1">
      <c r="A33" s="772" t="s">
        <v>4</v>
      </c>
      <c r="B33" s="747"/>
      <c r="C33" s="748"/>
      <c r="D33" s="578" t="s">
        <v>167</v>
      </c>
      <c r="E33" s="577"/>
      <c r="F33" s="743" t="s">
        <v>167</v>
      </c>
      <c r="G33" s="744"/>
      <c r="H33" s="743" t="s">
        <v>167</v>
      </c>
      <c r="I33" s="744"/>
      <c r="J33" s="743" t="s">
        <v>167</v>
      </c>
      <c r="K33" s="744"/>
      <c r="L33" s="743" t="s">
        <v>167</v>
      </c>
      <c r="M33" s="744"/>
      <c r="N33" s="743" t="s">
        <v>167</v>
      </c>
      <c r="O33" s="744"/>
      <c r="P33" s="744">
        <v>89565</v>
      </c>
      <c r="Q33" s="744"/>
      <c r="R33" s="744">
        <f t="shared" si="1"/>
        <v>30183</v>
      </c>
      <c r="S33" s="744"/>
      <c r="T33" s="744">
        <v>30183</v>
      </c>
      <c r="U33" s="744"/>
      <c r="V33" s="743" t="s">
        <v>167</v>
      </c>
      <c r="W33" s="744"/>
      <c r="X33" s="816" t="s">
        <v>167</v>
      </c>
      <c r="Y33" s="817"/>
      <c r="Z33" s="224">
        <v>41065</v>
      </c>
      <c r="AA33" s="206"/>
      <c r="AB33" s="206"/>
    </row>
    <row r="34" spans="1:28" ht="15" customHeight="1">
      <c r="A34" s="772" t="s">
        <v>5</v>
      </c>
      <c r="B34" s="747"/>
      <c r="C34" s="748"/>
      <c r="D34" s="576">
        <v>115918</v>
      </c>
      <c r="E34" s="577"/>
      <c r="F34" s="744">
        <f t="shared" si="2"/>
        <v>41491</v>
      </c>
      <c r="G34" s="744"/>
      <c r="H34" s="744">
        <v>22819</v>
      </c>
      <c r="I34" s="744"/>
      <c r="J34" s="744">
        <v>18441</v>
      </c>
      <c r="K34" s="744"/>
      <c r="L34" s="744">
        <v>231</v>
      </c>
      <c r="M34" s="744"/>
      <c r="N34" s="743" t="s">
        <v>167</v>
      </c>
      <c r="O34" s="744"/>
      <c r="P34" s="743" t="s">
        <v>167</v>
      </c>
      <c r="Q34" s="744"/>
      <c r="R34" s="743" t="s">
        <v>167</v>
      </c>
      <c r="S34" s="744"/>
      <c r="T34" s="743" t="s">
        <v>167</v>
      </c>
      <c r="U34" s="744"/>
      <c r="V34" s="743" t="s">
        <v>572</v>
      </c>
      <c r="W34" s="744"/>
      <c r="X34" s="816" t="s">
        <v>167</v>
      </c>
      <c r="Y34" s="817"/>
      <c r="Z34" s="416" t="s">
        <v>167</v>
      </c>
      <c r="AA34" s="206"/>
      <c r="AB34" s="206"/>
    </row>
    <row r="35" spans="1:28" ht="15" customHeight="1">
      <c r="A35" s="772" t="s">
        <v>401</v>
      </c>
      <c r="B35" s="747"/>
      <c r="C35" s="748"/>
      <c r="D35" s="576">
        <v>78165</v>
      </c>
      <c r="E35" s="577"/>
      <c r="F35" s="744">
        <f t="shared" si="2"/>
        <v>23206</v>
      </c>
      <c r="G35" s="744"/>
      <c r="H35" s="744">
        <v>13205</v>
      </c>
      <c r="I35" s="744"/>
      <c r="J35" s="744">
        <v>10001</v>
      </c>
      <c r="K35" s="744"/>
      <c r="L35" s="743" t="s">
        <v>167</v>
      </c>
      <c r="M35" s="744"/>
      <c r="N35" s="744">
        <v>246</v>
      </c>
      <c r="O35" s="744"/>
      <c r="P35" s="744">
        <v>79650</v>
      </c>
      <c r="Q35" s="744"/>
      <c r="R35" s="744">
        <f t="shared" si="1"/>
        <v>25630</v>
      </c>
      <c r="S35" s="744"/>
      <c r="T35" s="744">
        <v>25630</v>
      </c>
      <c r="U35" s="744"/>
      <c r="V35" s="743" t="s">
        <v>167</v>
      </c>
      <c r="W35" s="744"/>
      <c r="X35" s="813">
        <v>1485</v>
      </c>
      <c r="Y35" s="813"/>
      <c r="Z35" s="224">
        <v>25971</v>
      </c>
      <c r="AA35" s="206"/>
      <c r="AB35" s="206"/>
    </row>
    <row r="36" spans="1:28" ht="15" customHeight="1">
      <c r="A36" s="772" t="s">
        <v>400</v>
      </c>
      <c r="B36" s="747"/>
      <c r="C36" s="748"/>
      <c r="D36" s="576">
        <v>65585</v>
      </c>
      <c r="E36" s="577"/>
      <c r="F36" s="744">
        <f t="shared" si="2"/>
        <v>19223</v>
      </c>
      <c r="G36" s="744"/>
      <c r="H36" s="744">
        <v>12534</v>
      </c>
      <c r="I36" s="744"/>
      <c r="J36" s="744">
        <v>6455</v>
      </c>
      <c r="K36" s="744"/>
      <c r="L36" s="744">
        <v>234</v>
      </c>
      <c r="M36" s="744"/>
      <c r="N36" s="743" t="s">
        <v>167</v>
      </c>
      <c r="O36" s="744"/>
      <c r="P36" s="744">
        <v>65585</v>
      </c>
      <c r="Q36" s="744"/>
      <c r="R36" s="744">
        <f t="shared" si="1"/>
        <v>14474</v>
      </c>
      <c r="S36" s="744"/>
      <c r="T36" s="744">
        <v>14474</v>
      </c>
      <c r="U36" s="744"/>
      <c r="V36" s="743" t="s">
        <v>167</v>
      </c>
      <c r="W36" s="744"/>
      <c r="X36" s="813">
        <v>6452</v>
      </c>
      <c r="Y36" s="813"/>
      <c r="Z36" s="224">
        <v>21984</v>
      </c>
      <c r="AA36" s="206"/>
      <c r="AB36" s="206"/>
    </row>
    <row r="37" spans="1:28" ht="15" customHeight="1">
      <c r="A37" s="772" t="s">
        <v>72</v>
      </c>
      <c r="B37" s="747"/>
      <c r="C37" s="748"/>
      <c r="D37" s="576">
        <v>21339</v>
      </c>
      <c r="E37" s="577"/>
      <c r="F37" s="744">
        <f t="shared" si="2"/>
        <v>4789</v>
      </c>
      <c r="G37" s="744"/>
      <c r="H37" s="744">
        <v>3721</v>
      </c>
      <c r="I37" s="744"/>
      <c r="J37" s="744">
        <v>1068</v>
      </c>
      <c r="K37" s="744"/>
      <c r="L37" s="743" t="s">
        <v>167</v>
      </c>
      <c r="M37" s="744"/>
      <c r="N37" s="744">
        <v>245</v>
      </c>
      <c r="O37" s="744"/>
      <c r="P37" s="744">
        <v>27930</v>
      </c>
      <c r="Q37" s="744"/>
      <c r="R37" s="744">
        <f t="shared" si="1"/>
        <v>5842</v>
      </c>
      <c r="S37" s="744"/>
      <c r="T37" s="744">
        <v>5842</v>
      </c>
      <c r="U37" s="744"/>
      <c r="V37" s="743" t="s">
        <v>167</v>
      </c>
      <c r="W37" s="744"/>
      <c r="X37" s="813">
        <v>5926</v>
      </c>
      <c r="Y37" s="813"/>
      <c r="Z37" s="224">
        <v>2198</v>
      </c>
      <c r="AA37" s="206"/>
      <c r="AB37" s="206"/>
    </row>
    <row r="38" spans="1:28" ht="15" customHeight="1">
      <c r="A38" s="772" t="s">
        <v>150</v>
      </c>
      <c r="B38" s="747"/>
      <c r="C38" s="748"/>
      <c r="D38" s="576">
        <v>93235</v>
      </c>
      <c r="E38" s="577"/>
      <c r="F38" s="744">
        <f t="shared" si="2"/>
        <v>28169</v>
      </c>
      <c r="G38" s="744"/>
      <c r="H38" s="744">
        <v>14585</v>
      </c>
      <c r="I38" s="744"/>
      <c r="J38" s="744">
        <v>13584</v>
      </c>
      <c r="K38" s="744"/>
      <c r="L38" s="743" t="s">
        <v>167</v>
      </c>
      <c r="M38" s="744"/>
      <c r="N38" s="744">
        <v>4129</v>
      </c>
      <c r="O38" s="744"/>
      <c r="P38" s="744">
        <v>93544</v>
      </c>
      <c r="Q38" s="744"/>
      <c r="R38" s="744">
        <f t="shared" si="1"/>
        <v>32958</v>
      </c>
      <c r="S38" s="744"/>
      <c r="T38" s="744">
        <v>32958</v>
      </c>
      <c r="U38" s="744"/>
      <c r="V38" s="743" t="s">
        <v>167</v>
      </c>
      <c r="W38" s="744"/>
      <c r="X38" s="813">
        <v>21754</v>
      </c>
      <c r="Y38" s="813"/>
      <c r="Z38" s="224">
        <v>22168</v>
      </c>
      <c r="AA38" s="206"/>
      <c r="AB38" s="206"/>
    </row>
    <row r="39" spans="1:28" ht="15" customHeight="1">
      <c r="A39" s="772" t="s">
        <v>73</v>
      </c>
      <c r="B39" s="747"/>
      <c r="C39" s="748"/>
      <c r="D39" s="576">
        <v>20831</v>
      </c>
      <c r="E39" s="577"/>
      <c r="F39" s="744">
        <f t="shared" si="2"/>
        <v>3409</v>
      </c>
      <c r="G39" s="744"/>
      <c r="H39" s="744">
        <v>3409</v>
      </c>
      <c r="I39" s="744"/>
      <c r="J39" s="829" t="s">
        <v>167</v>
      </c>
      <c r="K39" s="830"/>
      <c r="L39" s="743" t="s">
        <v>167</v>
      </c>
      <c r="M39" s="744"/>
      <c r="N39" s="744">
        <v>292</v>
      </c>
      <c r="O39" s="744"/>
      <c r="P39" s="744">
        <v>22282</v>
      </c>
      <c r="Q39" s="744"/>
      <c r="R39" s="744">
        <f t="shared" si="1"/>
        <v>5769</v>
      </c>
      <c r="S39" s="744"/>
      <c r="T39" s="744">
        <v>5769</v>
      </c>
      <c r="U39" s="744"/>
      <c r="V39" s="743" t="s">
        <v>167</v>
      </c>
      <c r="W39" s="744"/>
      <c r="X39" s="813">
        <v>3163</v>
      </c>
      <c r="Y39" s="813"/>
      <c r="Z39" s="224">
        <v>2442</v>
      </c>
      <c r="AA39" s="206"/>
      <c r="AB39" s="206"/>
    </row>
    <row r="40" spans="1:28" ht="15" customHeight="1">
      <c r="A40" s="772" t="s">
        <v>550</v>
      </c>
      <c r="B40" s="747"/>
      <c r="C40" s="748"/>
      <c r="D40" s="578" t="s">
        <v>167</v>
      </c>
      <c r="E40" s="577"/>
      <c r="F40" s="743" t="s">
        <v>167</v>
      </c>
      <c r="G40" s="744"/>
      <c r="H40" s="743" t="s">
        <v>167</v>
      </c>
      <c r="I40" s="744"/>
      <c r="J40" s="743" t="s">
        <v>167</v>
      </c>
      <c r="K40" s="744"/>
      <c r="L40" s="743" t="s">
        <v>167</v>
      </c>
      <c r="M40" s="744"/>
      <c r="N40" s="743" t="s">
        <v>167</v>
      </c>
      <c r="O40" s="744"/>
      <c r="P40" s="744">
        <v>39149</v>
      </c>
      <c r="Q40" s="744"/>
      <c r="R40" s="744">
        <f t="shared" si="1"/>
        <v>11469</v>
      </c>
      <c r="S40" s="744"/>
      <c r="T40" s="744">
        <v>11469</v>
      </c>
      <c r="U40" s="744"/>
      <c r="V40" s="743" t="s">
        <v>167</v>
      </c>
      <c r="W40" s="744"/>
      <c r="X40" s="813">
        <v>6715</v>
      </c>
      <c r="Y40" s="813"/>
      <c r="Z40" s="224">
        <v>7504</v>
      </c>
      <c r="AA40" s="206"/>
      <c r="AB40" s="206"/>
    </row>
    <row r="41" spans="1:28" s="58" customFormat="1" ht="15" customHeight="1">
      <c r="A41" s="773" t="s">
        <v>148</v>
      </c>
      <c r="B41" s="773"/>
      <c r="C41" s="774"/>
      <c r="D41" s="775">
        <f>SUM(D30:E40)</f>
        <v>423002</v>
      </c>
      <c r="E41" s="776"/>
      <c r="F41" s="776">
        <f>SUM(F30:G40)</f>
        <v>129716</v>
      </c>
      <c r="G41" s="776"/>
      <c r="H41" s="776">
        <f>SUM(H30:I40)</f>
        <v>74601</v>
      </c>
      <c r="I41" s="776"/>
      <c r="J41" s="776">
        <f>SUM(J30:K40)</f>
        <v>54650</v>
      </c>
      <c r="K41" s="776"/>
      <c r="L41" s="776">
        <f>SUM(L30:M40)</f>
        <v>465</v>
      </c>
      <c r="M41" s="776"/>
      <c r="N41" s="776">
        <v>4912</v>
      </c>
      <c r="O41" s="776"/>
      <c r="P41" s="776">
        <v>648807</v>
      </c>
      <c r="Q41" s="776"/>
      <c r="R41" s="776">
        <f>SUM(R30:S40)</f>
        <v>207007</v>
      </c>
      <c r="S41" s="776"/>
      <c r="T41" s="776">
        <v>206507</v>
      </c>
      <c r="U41" s="776"/>
      <c r="V41" s="837" t="s">
        <v>575</v>
      </c>
      <c r="W41" s="776"/>
      <c r="X41" s="825">
        <v>45995</v>
      </c>
      <c r="Y41" s="825"/>
      <c r="Z41" s="235">
        <v>228232</v>
      </c>
      <c r="AA41" s="206"/>
      <c r="AB41" s="206"/>
    </row>
    <row r="42" spans="1:28" ht="15" customHeight="1">
      <c r="A42" s="206" t="s">
        <v>7</v>
      </c>
      <c r="B42" s="32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238"/>
      <c r="P42" s="238"/>
      <c r="Q42" s="184"/>
      <c r="R42" s="18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</row>
    <row r="43" spans="1:28" ht="15" customHeight="1">
      <c r="A43" s="324" t="s">
        <v>6</v>
      </c>
      <c r="B43" s="32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</row>
    <row r="44" spans="1:28" ht="15" customHeight="1">
      <c r="A44" s="324"/>
      <c r="B44" s="32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</row>
    <row r="45" spans="1:28" ht="15" customHeight="1">
      <c r="A45" s="324"/>
      <c r="B45" s="32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</row>
    <row r="46" spans="1:28" ht="15" customHeight="1">
      <c r="A46" s="324"/>
      <c r="B46" s="32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324"/>
      <c r="T46" s="324"/>
      <c r="U46" s="324"/>
      <c r="V46" s="324"/>
      <c r="W46" s="324"/>
      <c r="X46" s="324"/>
      <c r="Y46" s="324"/>
      <c r="Z46" s="324"/>
      <c r="AA46" s="206"/>
      <c r="AB46" s="206"/>
    </row>
    <row r="47" spans="1:28" ht="18" customHeight="1">
      <c r="A47" s="430" t="s">
        <v>653</v>
      </c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206"/>
      <c r="AB47" s="206"/>
    </row>
    <row r="48" spans="1:28" ht="15" customHeight="1" thickBot="1">
      <c r="A48" s="206"/>
      <c r="B48" s="206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206"/>
      <c r="S48" s="281"/>
      <c r="T48" s="281"/>
      <c r="U48" s="281"/>
      <c r="V48" s="281"/>
      <c r="W48" s="281"/>
      <c r="X48" s="281"/>
      <c r="Y48" s="281"/>
      <c r="Z48" s="281"/>
      <c r="AA48" s="257"/>
      <c r="AB48" s="257"/>
    </row>
    <row r="49" spans="1:28" ht="15" customHeight="1">
      <c r="A49" s="763" t="s">
        <v>492</v>
      </c>
      <c r="B49" s="765" t="s">
        <v>9</v>
      </c>
      <c r="C49" s="766"/>
      <c r="D49" s="766"/>
      <c r="E49" s="766"/>
      <c r="F49" s="766"/>
      <c r="G49" s="767"/>
      <c r="H49" s="804" t="s">
        <v>551</v>
      </c>
      <c r="I49" s="766"/>
      <c r="J49" s="766"/>
      <c r="K49" s="766"/>
      <c r="L49" s="767"/>
      <c r="M49" s="804" t="s">
        <v>552</v>
      </c>
      <c r="N49" s="766"/>
      <c r="O49" s="766"/>
      <c r="P49" s="766"/>
      <c r="Q49" s="766"/>
      <c r="R49" s="767"/>
      <c r="S49" s="491" t="s">
        <v>75</v>
      </c>
      <c r="T49" s="821"/>
      <c r="U49" s="821"/>
      <c r="V49" s="821"/>
      <c r="W49" s="821"/>
      <c r="X49" s="822"/>
      <c r="Y49" s="341" t="s">
        <v>553</v>
      </c>
      <c r="Z49" s="330" t="s">
        <v>554</v>
      </c>
      <c r="AA49" s="206"/>
      <c r="AB49" s="206"/>
    </row>
    <row r="50" spans="1:28" ht="15" customHeight="1">
      <c r="A50" s="579"/>
      <c r="B50" s="768"/>
      <c r="C50" s="768"/>
      <c r="D50" s="768"/>
      <c r="E50" s="768"/>
      <c r="F50" s="768"/>
      <c r="G50" s="769"/>
      <c r="H50" s="805"/>
      <c r="I50" s="768"/>
      <c r="J50" s="768"/>
      <c r="K50" s="768"/>
      <c r="L50" s="769"/>
      <c r="M50" s="805"/>
      <c r="N50" s="768"/>
      <c r="O50" s="768"/>
      <c r="P50" s="768"/>
      <c r="Q50" s="768"/>
      <c r="R50" s="769"/>
      <c r="S50" s="823"/>
      <c r="T50" s="824"/>
      <c r="U50" s="824"/>
      <c r="V50" s="824"/>
      <c r="W50" s="824"/>
      <c r="X50" s="809"/>
      <c r="Y50" s="342" t="s">
        <v>74</v>
      </c>
      <c r="Z50" s="239" t="s">
        <v>555</v>
      </c>
      <c r="AA50" s="206"/>
      <c r="AB50" s="206"/>
    </row>
    <row r="51" spans="1:28" ht="15" customHeight="1">
      <c r="A51" s="579"/>
      <c r="B51" s="770" t="s">
        <v>10</v>
      </c>
      <c r="C51" s="759" t="s">
        <v>11</v>
      </c>
      <c r="D51" s="759" t="s">
        <v>12</v>
      </c>
      <c r="E51" s="759" t="s">
        <v>13</v>
      </c>
      <c r="F51" s="759" t="s">
        <v>14</v>
      </c>
      <c r="G51" s="759" t="s">
        <v>15</v>
      </c>
      <c r="H51" s="759" t="s">
        <v>556</v>
      </c>
      <c r="I51" s="759" t="s">
        <v>11</v>
      </c>
      <c r="J51" s="759" t="s">
        <v>13</v>
      </c>
      <c r="K51" s="759" t="s">
        <v>14</v>
      </c>
      <c r="L51" s="759" t="s">
        <v>15</v>
      </c>
      <c r="M51" s="759" t="s">
        <v>556</v>
      </c>
      <c r="N51" s="759" t="s">
        <v>11</v>
      </c>
      <c r="O51" s="759" t="s">
        <v>12</v>
      </c>
      <c r="P51" s="759" t="s">
        <v>13</v>
      </c>
      <c r="Q51" s="759" t="s">
        <v>14</v>
      </c>
      <c r="R51" s="759" t="s">
        <v>15</v>
      </c>
      <c r="S51" s="759" t="s">
        <v>556</v>
      </c>
      <c r="T51" s="759" t="s">
        <v>11</v>
      </c>
      <c r="U51" s="759" t="s">
        <v>17</v>
      </c>
      <c r="V51" s="759" t="s">
        <v>18</v>
      </c>
      <c r="W51" s="759" t="s">
        <v>16</v>
      </c>
      <c r="X51" s="759" t="s">
        <v>15</v>
      </c>
      <c r="Y51" s="834" t="s">
        <v>557</v>
      </c>
      <c r="Z51" s="836" t="s">
        <v>558</v>
      </c>
      <c r="AA51" s="206"/>
      <c r="AB51" s="206"/>
    </row>
    <row r="52" spans="1:28" ht="15" customHeight="1">
      <c r="A52" s="764"/>
      <c r="B52" s="771"/>
      <c r="C52" s="760"/>
      <c r="D52" s="760"/>
      <c r="E52" s="760"/>
      <c r="F52" s="760"/>
      <c r="G52" s="760"/>
      <c r="H52" s="760"/>
      <c r="I52" s="760"/>
      <c r="J52" s="760"/>
      <c r="K52" s="760"/>
      <c r="L52" s="760"/>
      <c r="M52" s="760"/>
      <c r="N52" s="760"/>
      <c r="O52" s="760"/>
      <c r="P52" s="760"/>
      <c r="Q52" s="760"/>
      <c r="R52" s="760"/>
      <c r="S52" s="760"/>
      <c r="T52" s="760"/>
      <c r="U52" s="760"/>
      <c r="V52" s="760"/>
      <c r="W52" s="760"/>
      <c r="X52" s="760"/>
      <c r="Y52" s="835"/>
      <c r="Z52" s="741"/>
      <c r="AA52" s="206"/>
      <c r="AB52" s="206"/>
    </row>
    <row r="53" spans="1:28" ht="15" customHeight="1">
      <c r="A53" s="316" t="s">
        <v>548</v>
      </c>
      <c r="B53" s="343">
        <v>0.005</v>
      </c>
      <c r="C53" s="343">
        <v>0.008</v>
      </c>
      <c r="D53" s="343">
        <v>0.006</v>
      </c>
      <c r="E53" s="344">
        <v>-0.008</v>
      </c>
      <c r="F53" s="343">
        <v>0.006</v>
      </c>
      <c r="G53" s="343">
        <v>0.007</v>
      </c>
      <c r="H53" s="343">
        <v>0.031</v>
      </c>
      <c r="I53" s="343">
        <v>0.026</v>
      </c>
      <c r="J53" s="345">
        <v>0.035</v>
      </c>
      <c r="K53" s="343">
        <v>0.033</v>
      </c>
      <c r="L53" s="343">
        <v>0.034</v>
      </c>
      <c r="M53" s="346">
        <v>0.01</v>
      </c>
      <c r="N53" s="347">
        <v>0.013</v>
      </c>
      <c r="O53" s="347">
        <v>0.012</v>
      </c>
      <c r="P53" s="345">
        <v>0.019</v>
      </c>
      <c r="Q53" s="347">
        <v>0.01</v>
      </c>
      <c r="R53" s="347">
        <v>0.011</v>
      </c>
      <c r="S53" s="348">
        <v>13</v>
      </c>
      <c r="T53" s="348">
        <v>43</v>
      </c>
      <c r="U53" s="348">
        <v>27</v>
      </c>
      <c r="V53" s="348"/>
      <c r="W53" s="348">
        <v>27</v>
      </c>
      <c r="X53" s="348">
        <v>41</v>
      </c>
      <c r="Y53" s="349">
        <v>0.9</v>
      </c>
      <c r="Z53" s="350">
        <v>-0.64</v>
      </c>
      <c r="AA53" s="206"/>
      <c r="AB53" s="206"/>
    </row>
    <row r="54" spans="1:28" ht="15" customHeight="1">
      <c r="A54" s="314">
        <v>53</v>
      </c>
      <c r="B54" s="351">
        <v>0.006</v>
      </c>
      <c r="C54" s="347">
        <v>0.009</v>
      </c>
      <c r="D54" s="347">
        <v>0.006</v>
      </c>
      <c r="E54" s="347">
        <v>0.005</v>
      </c>
      <c r="F54" s="347">
        <v>0.006</v>
      </c>
      <c r="G54" s="347">
        <v>0.007</v>
      </c>
      <c r="H54" s="347">
        <v>0.027</v>
      </c>
      <c r="I54" s="347">
        <v>0.027</v>
      </c>
      <c r="J54" s="347">
        <v>0.036</v>
      </c>
      <c r="K54" s="347">
        <v>0.031</v>
      </c>
      <c r="L54" s="347">
        <v>0.033</v>
      </c>
      <c r="M54" s="346">
        <v>0.009</v>
      </c>
      <c r="N54" s="347">
        <v>0.013</v>
      </c>
      <c r="O54" s="347">
        <v>0.011</v>
      </c>
      <c r="P54" s="347">
        <v>0.013</v>
      </c>
      <c r="Q54" s="347">
        <v>0.014</v>
      </c>
      <c r="R54" s="347">
        <v>0.014</v>
      </c>
      <c r="S54" s="348">
        <v>71</v>
      </c>
      <c r="T54" s="348">
        <v>35</v>
      </c>
      <c r="U54" s="348">
        <v>27</v>
      </c>
      <c r="V54" s="348">
        <v>65</v>
      </c>
      <c r="W54" s="348">
        <v>51</v>
      </c>
      <c r="X54" s="348">
        <v>18</v>
      </c>
      <c r="Y54" s="349">
        <v>1.5</v>
      </c>
      <c r="Z54" s="352">
        <v>2.13</v>
      </c>
      <c r="AA54" s="206"/>
      <c r="AB54" s="206"/>
    </row>
    <row r="55" spans="1:28" ht="15" customHeight="1">
      <c r="A55" s="314">
        <v>54</v>
      </c>
      <c r="B55" s="347">
        <v>0.006</v>
      </c>
      <c r="C55" s="347">
        <v>0.9009</v>
      </c>
      <c r="D55" s="347">
        <v>0.006</v>
      </c>
      <c r="E55" s="347">
        <v>0.006</v>
      </c>
      <c r="F55" s="347">
        <v>0.006</v>
      </c>
      <c r="G55" s="347">
        <v>0.008</v>
      </c>
      <c r="H55" s="347">
        <v>0.025</v>
      </c>
      <c r="I55" s="347">
        <v>0.025</v>
      </c>
      <c r="J55" s="347">
        <v>0.029</v>
      </c>
      <c r="K55" s="347">
        <v>0.024</v>
      </c>
      <c r="L55" s="347">
        <v>0.029</v>
      </c>
      <c r="M55" s="346">
        <v>0.008</v>
      </c>
      <c r="N55" s="347">
        <v>0.011</v>
      </c>
      <c r="O55" s="347">
        <v>0.009</v>
      </c>
      <c r="P55" s="347">
        <v>0.011</v>
      </c>
      <c r="Q55" s="347">
        <v>0.013</v>
      </c>
      <c r="R55" s="347">
        <v>0.014</v>
      </c>
      <c r="S55" s="348">
        <v>59</v>
      </c>
      <c r="T55" s="348">
        <v>53</v>
      </c>
      <c r="U55" s="348">
        <v>26</v>
      </c>
      <c r="V55" s="348">
        <v>55</v>
      </c>
      <c r="W55" s="348">
        <v>8</v>
      </c>
      <c r="X55" s="348">
        <v>28</v>
      </c>
      <c r="Y55" s="349">
        <v>1.4</v>
      </c>
      <c r="Z55" s="352">
        <v>2.14</v>
      </c>
      <c r="AA55" s="206"/>
      <c r="AB55" s="206"/>
    </row>
    <row r="56" spans="1:28" ht="15" customHeight="1">
      <c r="A56" s="314">
        <v>55</v>
      </c>
      <c r="B56" s="347">
        <v>0.005</v>
      </c>
      <c r="C56" s="347">
        <v>0.008</v>
      </c>
      <c r="D56" s="347">
        <v>0.005</v>
      </c>
      <c r="E56" s="347">
        <v>0.007</v>
      </c>
      <c r="F56" s="347">
        <v>0.006</v>
      </c>
      <c r="G56" s="347">
        <v>0.007</v>
      </c>
      <c r="H56" s="347">
        <v>0.024</v>
      </c>
      <c r="I56" s="347">
        <v>0.024</v>
      </c>
      <c r="J56" s="347">
        <v>0.029</v>
      </c>
      <c r="K56" s="347">
        <v>0.026</v>
      </c>
      <c r="L56" s="347">
        <v>0.028</v>
      </c>
      <c r="M56" s="353">
        <v>0.01</v>
      </c>
      <c r="N56" s="347">
        <v>0.016</v>
      </c>
      <c r="O56" s="347">
        <v>0.011</v>
      </c>
      <c r="P56" s="347">
        <v>0.011</v>
      </c>
      <c r="Q56" s="347">
        <v>0.015</v>
      </c>
      <c r="R56" s="347">
        <v>0.014</v>
      </c>
      <c r="S56" s="348">
        <v>30</v>
      </c>
      <c r="T56" s="348">
        <v>8</v>
      </c>
      <c r="U56" s="348">
        <v>9</v>
      </c>
      <c r="V56" s="348">
        <v>17</v>
      </c>
      <c r="W56" s="348">
        <v>8</v>
      </c>
      <c r="X56" s="348">
        <v>9</v>
      </c>
      <c r="Y56" s="349">
        <v>0.9</v>
      </c>
      <c r="Z56" s="352">
        <v>1.96</v>
      </c>
      <c r="AA56" s="206"/>
      <c r="AB56" s="206"/>
    </row>
    <row r="57" spans="1:28" ht="15" customHeight="1">
      <c r="A57" s="365">
        <v>56</v>
      </c>
      <c r="B57" s="363">
        <f aca="true" t="shared" si="3" ref="B57:I57">AVERAGE(B59:B62,B64:B67,B69:B72)</f>
        <v>0.004916666666666666</v>
      </c>
      <c r="C57" s="363">
        <f t="shared" si="3"/>
        <v>0.007416666666666665</v>
      </c>
      <c r="D57" s="363">
        <f t="shared" si="3"/>
        <v>0.005</v>
      </c>
      <c r="E57" s="363">
        <f t="shared" si="3"/>
        <v>0.006083333333333334</v>
      </c>
      <c r="F57" s="363">
        <f t="shared" si="3"/>
        <v>0.004916666666666666</v>
      </c>
      <c r="G57" s="363">
        <f t="shared" si="3"/>
        <v>0.006999999999999999</v>
      </c>
      <c r="H57" s="363">
        <f t="shared" si="3"/>
        <v>0.023916666666666666</v>
      </c>
      <c r="I57" s="363">
        <f t="shared" si="3"/>
        <v>0.024916666666666667</v>
      </c>
      <c r="J57" s="363">
        <v>0.028</v>
      </c>
      <c r="K57" s="363">
        <v>0.026</v>
      </c>
      <c r="L57" s="363">
        <f aca="true" t="shared" si="4" ref="L57:R57">AVERAGE(L59:L62,L64:L67,L69:L72)</f>
        <v>0.027166666666666672</v>
      </c>
      <c r="M57" s="363">
        <f t="shared" si="4"/>
        <v>0.008999999999999998</v>
      </c>
      <c r="N57" s="363">
        <f t="shared" si="4"/>
        <v>0.01525</v>
      </c>
      <c r="O57" s="363">
        <f t="shared" si="4"/>
        <v>0.011500000000000002</v>
      </c>
      <c r="P57" s="363">
        <f t="shared" si="4"/>
        <v>0.013666666666666669</v>
      </c>
      <c r="Q57" s="363">
        <f t="shared" si="4"/>
        <v>0.01441666666666667</v>
      </c>
      <c r="R57" s="363">
        <f t="shared" si="4"/>
        <v>0.013000000000000003</v>
      </c>
      <c r="S57" s="367">
        <f>SUM(S59:S62,S64:S67,S69:S72)</f>
        <v>34</v>
      </c>
      <c r="T57" s="367">
        <f>SUM(T59:T62,T64:T67,T69:T72)</f>
        <v>7</v>
      </c>
      <c r="U57" s="367">
        <f>SUM(U59:U62,U64:U67,U69:U72)</f>
        <v>5</v>
      </c>
      <c r="V57" s="367">
        <f>SUM(V59:V62,V64:V67,V69:V72)</f>
        <v>10</v>
      </c>
      <c r="W57" s="367">
        <f>SUM(W59:W62,W64:W67,W69:W72)</f>
        <v>6</v>
      </c>
      <c r="X57" s="367">
        <v>11</v>
      </c>
      <c r="Y57" s="418">
        <f>AVERAGE(Y59:Y62,Y64:Y67,Y69:Y72)</f>
        <v>1.0083333333333333</v>
      </c>
      <c r="Z57" s="366">
        <v>1.96</v>
      </c>
      <c r="AA57" s="206"/>
      <c r="AB57" s="206"/>
    </row>
    <row r="58" spans="1:28" ht="15" customHeight="1">
      <c r="A58" s="365"/>
      <c r="B58" s="364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54"/>
      <c r="Q58" s="346"/>
      <c r="R58" s="346"/>
      <c r="S58" s="348"/>
      <c r="T58" s="348"/>
      <c r="U58" s="348"/>
      <c r="V58" s="348"/>
      <c r="W58" s="348"/>
      <c r="X58" s="348"/>
      <c r="Y58" s="349"/>
      <c r="Z58" s="352"/>
      <c r="AA58" s="206"/>
      <c r="AB58" s="206"/>
    </row>
    <row r="59" spans="1:28" ht="15" customHeight="1">
      <c r="A59" s="183" t="s">
        <v>559</v>
      </c>
      <c r="B59" s="347">
        <v>0.005</v>
      </c>
      <c r="C59" s="347">
        <v>0.007</v>
      </c>
      <c r="D59" s="347">
        <v>0.004</v>
      </c>
      <c r="E59" s="347">
        <v>0.007</v>
      </c>
      <c r="F59" s="347">
        <v>0.004</v>
      </c>
      <c r="G59" s="347">
        <v>0.006</v>
      </c>
      <c r="H59" s="347">
        <v>0.03</v>
      </c>
      <c r="I59" s="347">
        <v>0.031</v>
      </c>
      <c r="J59" s="347">
        <v>0.035</v>
      </c>
      <c r="K59" s="347">
        <v>0.036</v>
      </c>
      <c r="L59" s="347">
        <v>0.036</v>
      </c>
      <c r="M59" s="347">
        <v>0.011</v>
      </c>
      <c r="N59" s="347">
        <v>0.018</v>
      </c>
      <c r="O59" s="347">
        <v>0.011</v>
      </c>
      <c r="P59" s="347">
        <v>0.016</v>
      </c>
      <c r="Q59" s="346">
        <v>0.017</v>
      </c>
      <c r="R59" s="346">
        <v>0.016</v>
      </c>
      <c r="S59" s="348">
        <v>9</v>
      </c>
      <c r="T59" s="397" t="s">
        <v>167</v>
      </c>
      <c r="U59" s="348">
        <v>3</v>
      </c>
      <c r="V59" s="348">
        <v>3</v>
      </c>
      <c r="W59" s="348">
        <v>4</v>
      </c>
      <c r="X59" s="348">
        <v>4</v>
      </c>
      <c r="Y59" s="349">
        <v>1</v>
      </c>
      <c r="Z59" s="352">
        <v>1.91</v>
      </c>
      <c r="AA59" s="206"/>
      <c r="AB59" s="206"/>
    </row>
    <row r="60" spans="1:28" ht="15" customHeight="1">
      <c r="A60" s="931" t="s">
        <v>654</v>
      </c>
      <c r="B60" s="317">
        <v>0.005</v>
      </c>
      <c r="C60" s="317">
        <v>0.006</v>
      </c>
      <c r="D60" s="317">
        <v>0.004</v>
      </c>
      <c r="E60" s="354">
        <v>0.006</v>
      </c>
      <c r="F60" s="354">
        <v>0.004</v>
      </c>
      <c r="G60" s="354">
        <v>0.005</v>
      </c>
      <c r="H60" s="354">
        <v>0.027</v>
      </c>
      <c r="I60" s="354">
        <v>0.027</v>
      </c>
      <c r="J60" s="354">
        <v>0.03</v>
      </c>
      <c r="K60" s="354">
        <v>0.029</v>
      </c>
      <c r="L60" s="354">
        <v>0.029</v>
      </c>
      <c r="M60" s="354">
        <v>0.009</v>
      </c>
      <c r="N60" s="354">
        <v>0.016</v>
      </c>
      <c r="O60" s="354">
        <v>0.011</v>
      </c>
      <c r="P60" s="354">
        <v>0.015</v>
      </c>
      <c r="Q60" s="346">
        <v>0.014</v>
      </c>
      <c r="R60" s="346">
        <v>0.015</v>
      </c>
      <c r="S60" s="348">
        <v>7</v>
      </c>
      <c r="T60" s="397" t="s">
        <v>167</v>
      </c>
      <c r="U60" s="348">
        <v>2</v>
      </c>
      <c r="V60" s="397" t="s">
        <v>167</v>
      </c>
      <c r="W60" s="397" t="s">
        <v>167</v>
      </c>
      <c r="X60" s="397" t="s">
        <v>167</v>
      </c>
      <c r="Y60" s="349">
        <v>0.9</v>
      </c>
      <c r="Z60" s="352">
        <v>1.93</v>
      </c>
      <c r="AA60" s="206"/>
      <c r="AB60" s="206"/>
    </row>
    <row r="61" spans="1:28" ht="15" customHeight="1">
      <c r="A61" s="931" t="s">
        <v>655</v>
      </c>
      <c r="B61" s="354">
        <v>0.005</v>
      </c>
      <c r="C61" s="354">
        <v>0.006</v>
      </c>
      <c r="D61" s="354">
        <v>0.006</v>
      </c>
      <c r="E61" s="354">
        <v>0.006</v>
      </c>
      <c r="F61" s="354">
        <v>0.005</v>
      </c>
      <c r="G61" s="354">
        <v>0.006</v>
      </c>
      <c r="H61" s="354">
        <v>0.033</v>
      </c>
      <c r="I61" s="354">
        <v>0.033</v>
      </c>
      <c r="J61" s="354">
        <v>0.035</v>
      </c>
      <c r="K61" s="354">
        <v>0.034</v>
      </c>
      <c r="L61" s="354">
        <v>0.034</v>
      </c>
      <c r="M61" s="354">
        <v>0.009</v>
      </c>
      <c r="N61" s="354">
        <v>0.014</v>
      </c>
      <c r="O61" s="354">
        <v>0.013</v>
      </c>
      <c r="P61" s="354">
        <v>0.012</v>
      </c>
      <c r="Q61" s="354">
        <v>0.016</v>
      </c>
      <c r="R61" s="354">
        <v>0.014</v>
      </c>
      <c r="S61" s="355">
        <v>5</v>
      </c>
      <c r="T61" s="355">
        <v>1</v>
      </c>
      <c r="U61" s="416" t="s">
        <v>167</v>
      </c>
      <c r="V61" s="224">
        <v>2</v>
      </c>
      <c r="W61" s="416" t="s">
        <v>167</v>
      </c>
      <c r="X61" s="224">
        <v>1</v>
      </c>
      <c r="Y61" s="356">
        <v>0.9</v>
      </c>
      <c r="Z61" s="357">
        <v>2</v>
      </c>
      <c r="AA61" s="206"/>
      <c r="AB61" s="206"/>
    </row>
    <row r="62" spans="1:28" ht="15" customHeight="1">
      <c r="A62" s="931" t="s">
        <v>656</v>
      </c>
      <c r="B62" s="346">
        <v>0.004</v>
      </c>
      <c r="C62" s="346">
        <v>0.006</v>
      </c>
      <c r="D62" s="346">
        <v>0.004</v>
      </c>
      <c r="E62" s="346">
        <v>0.004</v>
      </c>
      <c r="F62" s="346">
        <v>0.003</v>
      </c>
      <c r="G62" s="346">
        <v>0.005</v>
      </c>
      <c r="H62" s="346">
        <v>0.031</v>
      </c>
      <c r="I62" s="346">
        <v>0.034</v>
      </c>
      <c r="J62" s="346">
        <v>0.037</v>
      </c>
      <c r="K62" s="346">
        <v>0.038</v>
      </c>
      <c r="L62" s="346">
        <v>0.038</v>
      </c>
      <c r="M62" s="346">
        <v>0.006</v>
      </c>
      <c r="N62" s="346">
        <v>0.011</v>
      </c>
      <c r="O62" s="346">
        <v>0.01</v>
      </c>
      <c r="P62" s="346">
        <v>0.01</v>
      </c>
      <c r="Q62" s="346">
        <v>0.014</v>
      </c>
      <c r="R62" s="346">
        <v>0.01</v>
      </c>
      <c r="S62" s="348">
        <v>3</v>
      </c>
      <c r="T62" s="348">
        <v>3</v>
      </c>
      <c r="U62" s="397" t="s">
        <v>167</v>
      </c>
      <c r="V62" s="348">
        <v>3</v>
      </c>
      <c r="W62" s="348">
        <v>1</v>
      </c>
      <c r="X62" s="348">
        <v>2</v>
      </c>
      <c r="Y62" s="349">
        <v>0.7</v>
      </c>
      <c r="Z62" s="352">
        <v>1.98</v>
      </c>
      <c r="AA62" s="206"/>
      <c r="AB62" s="206"/>
    </row>
    <row r="63" spans="1:28" ht="15" customHeight="1">
      <c r="A63" s="232"/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8"/>
      <c r="T63" s="348"/>
      <c r="U63" s="348"/>
      <c r="V63" s="348"/>
      <c r="W63" s="348"/>
      <c r="X63" s="348"/>
      <c r="Y63" s="349"/>
      <c r="Z63" s="352"/>
      <c r="AA63" s="206"/>
      <c r="AB63" s="206"/>
    </row>
    <row r="64" spans="1:28" ht="15" customHeight="1">
      <c r="A64" s="931" t="s">
        <v>657</v>
      </c>
      <c r="B64" s="346">
        <v>0.004</v>
      </c>
      <c r="C64" s="346">
        <v>0.006</v>
      </c>
      <c r="D64" s="346">
        <v>0.003</v>
      </c>
      <c r="E64" s="346">
        <v>0.004</v>
      </c>
      <c r="F64" s="346">
        <v>0.004</v>
      </c>
      <c r="G64" s="346">
        <v>0.005</v>
      </c>
      <c r="H64" s="346">
        <v>0.025</v>
      </c>
      <c r="I64" s="346">
        <v>0.027</v>
      </c>
      <c r="J64" s="346">
        <v>0.033</v>
      </c>
      <c r="K64" s="346">
        <v>0.029</v>
      </c>
      <c r="L64" s="346">
        <v>0.029</v>
      </c>
      <c r="M64" s="346">
        <v>0.006</v>
      </c>
      <c r="N64" s="346">
        <v>0.011</v>
      </c>
      <c r="O64" s="346">
        <v>0.01</v>
      </c>
      <c r="P64" s="346">
        <v>0.011</v>
      </c>
      <c r="Q64" s="346">
        <v>0.011</v>
      </c>
      <c r="R64" s="346">
        <v>0.01</v>
      </c>
      <c r="S64" s="348">
        <v>5</v>
      </c>
      <c r="T64" s="348">
        <v>3</v>
      </c>
      <c r="U64" s="397" t="s">
        <v>167</v>
      </c>
      <c r="V64" s="348">
        <v>2</v>
      </c>
      <c r="W64" s="397" t="s">
        <v>167</v>
      </c>
      <c r="X64" s="397" t="s">
        <v>167</v>
      </c>
      <c r="Y64" s="349">
        <v>0.9</v>
      </c>
      <c r="Z64" s="352">
        <v>1.92</v>
      </c>
      <c r="AA64" s="206"/>
      <c r="AB64" s="206"/>
    </row>
    <row r="65" spans="1:28" ht="15" customHeight="1">
      <c r="A65" s="931" t="s">
        <v>658</v>
      </c>
      <c r="B65" s="346">
        <v>0.004</v>
      </c>
      <c r="C65" s="346">
        <v>0.005</v>
      </c>
      <c r="D65" s="346">
        <v>0.004</v>
      </c>
      <c r="E65" s="346">
        <v>0.004</v>
      </c>
      <c r="F65" s="346">
        <v>0.006</v>
      </c>
      <c r="G65" s="346">
        <v>0.008</v>
      </c>
      <c r="H65" s="346">
        <v>0.027</v>
      </c>
      <c r="I65" s="346">
        <v>0.029</v>
      </c>
      <c r="J65" s="346">
        <v>0.035</v>
      </c>
      <c r="K65" s="346">
        <v>0.037</v>
      </c>
      <c r="L65" s="346">
        <v>0.037</v>
      </c>
      <c r="M65" s="346">
        <v>0.007</v>
      </c>
      <c r="N65" s="346">
        <v>0.014</v>
      </c>
      <c r="O65" s="346">
        <v>0.011</v>
      </c>
      <c r="P65" s="346">
        <v>0.012</v>
      </c>
      <c r="Q65" s="346">
        <v>0.013</v>
      </c>
      <c r="R65" s="346">
        <v>0.013</v>
      </c>
      <c r="S65" s="348">
        <v>4</v>
      </c>
      <c r="T65" s="397" t="s">
        <v>167</v>
      </c>
      <c r="U65" s="397" t="s">
        <v>167</v>
      </c>
      <c r="V65" s="397" t="s">
        <v>167</v>
      </c>
      <c r="W65" s="397" t="s">
        <v>167</v>
      </c>
      <c r="X65" s="397" t="s">
        <v>167</v>
      </c>
      <c r="Y65" s="349">
        <v>1</v>
      </c>
      <c r="Z65" s="352">
        <v>1.91</v>
      </c>
      <c r="AA65" s="206"/>
      <c r="AB65" s="206"/>
    </row>
    <row r="66" spans="1:28" ht="15" customHeight="1">
      <c r="A66" s="931" t="s">
        <v>659</v>
      </c>
      <c r="B66" s="346">
        <v>0.004</v>
      </c>
      <c r="C66" s="346">
        <v>0.004</v>
      </c>
      <c r="D66" s="346">
        <v>0.003</v>
      </c>
      <c r="E66" s="346">
        <v>0.005</v>
      </c>
      <c r="F66" s="346">
        <v>0.004</v>
      </c>
      <c r="G66" s="346">
        <v>0.005</v>
      </c>
      <c r="H66" s="346">
        <v>0.02</v>
      </c>
      <c r="I66" s="346">
        <v>0.022</v>
      </c>
      <c r="J66" s="346">
        <v>0.025</v>
      </c>
      <c r="K66" s="346">
        <v>0.025</v>
      </c>
      <c r="L66" s="346">
        <v>0.025</v>
      </c>
      <c r="M66" s="346">
        <v>0.009</v>
      </c>
      <c r="N66" s="346">
        <v>0.015</v>
      </c>
      <c r="O66" s="346">
        <v>0.012</v>
      </c>
      <c r="P66" s="346">
        <v>0.014</v>
      </c>
      <c r="Q66" s="346">
        <v>0.015</v>
      </c>
      <c r="R66" s="346">
        <v>0.014</v>
      </c>
      <c r="S66" s="348">
        <v>1</v>
      </c>
      <c r="T66" s="397" t="s">
        <v>167</v>
      </c>
      <c r="U66" s="397" t="s">
        <v>167</v>
      </c>
      <c r="V66" s="397" t="s">
        <v>167</v>
      </c>
      <c r="W66" s="397" t="s">
        <v>575</v>
      </c>
      <c r="X66" s="397" t="s">
        <v>167</v>
      </c>
      <c r="Y66" s="349">
        <v>1.2</v>
      </c>
      <c r="Z66" s="352">
        <v>1.95</v>
      </c>
      <c r="AA66" s="206"/>
      <c r="AB66" s="206"/>
    </row>
    <row r="67" spans="1:28" ht="15" customHeight="1">
      <c r="A67" s="931" t="s">
        <v>660</v>
      </c>
      <c r="B67" s="346">
        <v>0.004</v>
      </c>
      <c r="C67" s="346">
        <v>0.006</v>
      </c>
      <c r="D67" s="346">
        <v>0.004</v>
      </c>
      <c r="E67" s="346">
        <v>0.006</v>
      </c>
      <c r="F67" s="346">
        <v>0.004</v>
      </c>
      <c r="G67" s="346">
        <v>0.005</v>
      </c>
      <c r="H67" s="346">
        <v>0.02</v>
      </c>
      <c r="I67" s="346">
        <v>0.017</v>
      </c>
      <c r="J67" s="346">
        <v>0.021</v>
      </c>
      <c r="K67" s="346">
        <v>0.018</v>
      </c>
      <c r="L67" s="346">
        <v>0.018</v>
      </c>
      <c r="M67" s="346">
        <v>0.009</v>
      </c>
      <c r="N67" s="346">
        <v>0.015</v>
      </c>
      <c r="O67" s="346">
        <v>0.011</v>
      </c>
      <c r="P67" s="346">
        <v>0.015</v>
      </c>
      <c r="Q67" s="346">
        <v>0.015</v>
      </c>
      <c r="R67" s="346">
        <v>0.012</v>
      </c>
      <c r="S67" s="397" t="s">
        <v>167</v>
      </c>
      <c r="T67" s="397" t="s">
        <v>167</v>
      </c>
      <c r="U67" s="397" t="s">
        <v>167</v>
      </c>
      <c r="V67" s="397" t="s">
        <v>167</v>
      </c>
      <c r="W67" s="397" t="s">
        <v>575</v>
      </c>
      <c r="X67" s="397" t="s">
        <v>167</v>
      </c>
      <c r="Y67" s="349">
        <v>1</v>
      </c>
      <c r="Z67" s="352">
        <v>1.95</v>
      </c>
      <c r="AA67" s="206"/>
      <c r="AB67" s="206"/>
    </row>
    <row r="68" spans="1:28" ht="15" customHeight="1">
      <c r="A68" s="232"/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8"/>
      <c r="T68" s="348"/>
      <c r="U68" s="348"/>
      <c r="V68" s="348"/>
      <c r="W68" s="348"/>
      <c r="X68" s="348"/>
      <c r="Y68" s="349"/>
      <c r="Z68" s="352"/>
      <c r="AA68" s="206"/>
      <c r="AB68" s="206"/>
    </row>
    <row r="69" spans="1:28" ht="15" customHeight="1">
      <c r="A69" s="931" t="s">
        <v>661</v>
      </c>
      <c r="B69" s="346">
        <v>0.006</v>
      </c>
      <c r="C69" s="346">
        <v>0.01</v>
      </c>
      <c r="D69" s="346">
        <v>0.007</v>
      </c>
      <c r="E69" s="346">
        <v>0.008</v>
      </c>
      <c r="F69" s="346">
        <v>0.006</v>
      </c>
      <c r="G69" s="346">
        <v>0.01</v>
      </c>
      <c r="H69" s="346">
        <v>0.018</v>
      </c>
      <c r="I69" s="346">
        <v>0.019</v>
      </c>
      <c r="J69" s="346">
        <v>0.024</v>
      </c>
      <c r="K69" s="346">
        <v>0.02</v>
      </c>
      <c r="L69" s="346">
        <v>0.02</v>
      </c>
      <c r="M69" s="346">
        <v>0.011</v>
      </c>
      <c r="N69" s="346">
        <v>0.016</v>
      </c>
      <c r="O69" s="346">
        <v>0.013</v>
      </c>
      <c r="P69" s="346">
        <v>0.015</v>
      </c>
      <c r="Q69" s="346">
        <v>0.014</v>
      </c>
      <c r="R69" s="346">
        <v>0.014</v>
      </c>
      <c r="S69" s="397" t="s">
        <v>167</v>
      </c>
      <c r="T69" s="397" t="s">
        <v>167</v>
      </c>
      <c r="U69" s="397" t="s">
        <v>167</v>
      </c>
      <c r="V69" s="397" t="s">
        <v>167</v>
      </c>
      <c r="W69" s="397" t="s">
        <v>167</v>
      </c>
      <c r="X69" s="397" t="s">
        <v>167</v>
      </c>
      <c r="Y69" s="349">
        <v>1.2</v>
      </c>
      <c r="Z69" s="352">
        <v>1.98</v>
      </c>
      <c r="AA69" s="206"/>
      <c r="AB69" s="206"/>
    </row>
    <row r="70" spans="1:28" ht="15" customHeight="1">
      <c r="A70" s="232" t="s">
        <v>560</v>
      </c>
      <c r="B70" s="346">
        <v>0.006</v>
      </c>
      <c r="C70" s="346">
        <v>0.011</v>
      </c>
      <c r="D70" s="346">
        <v>0.007</v>
      </c>
      <c r="E70" s="346">
        <v>0.007</v>
      </c>
      <c r="F70" s="346">
        <v>0.006</v>
      </c>
      <c r="G70" s="346">
        <v>0.01</v>
      </c>
      <c r="H70" s="346">
        <v>0.015</v>
      </c>
      <c r="I70" s="346">
        <v>0.016</v>
      </c>
      <c r="J70" s="346">
        <v>0.3018</v>
      </c>
      <c r="K70" s="346">
        <v>0.016</v>
      </c>
      <c r="L70" s="346">
        <v>0.016</v>
      </c>
      <c r="M70" s="346">
        <v>0.01</v>
      </c>
      <c r="N70" s="346">
        <v>0.018</v>
      </c>
      <c r="O70" s="346">
        <v>0.012</v>
      </c>
      <c r="P70" s="346">
        <v>0.013</v>
      </c>
      <c r="Q70" s="346">
        <v>0.012</v>
      </c>
      <c r="R70" s="346">
        <v>0.01</v>
      </c>
      <c r="S70" s="397" t="s">
        <v>167</v>
      </c>
      <c r="T70" s="397" t="s">
        <v>167</v>
      </c>
      <c r="U70" s="397" t="s">
        <v>167</v>
      </c>
      <c r="V70" s="397" t="s">
        <v>167</v>
      </c>
      <c r="W70" s="397" t="s">
        <v>167</v>
      </c>
      <c r="X70" s="397" t="s">
        <v>167</v>
      </c>
      <c r="Y70" s="349">
        <v>1.2</v>
      </c>
      <c r="Z70" s="352">
        <v>2</v>
      </c>
      <c r="AA70" s="206"/>
      <c r="AB70" s="206"/>
    </row>
    <row r="71" spans="1:28" ht="15" customHeight="1">
      <c r="A71" s="931" t="s">
        <v>662</v>
      </c>
      <c r="B71" s="346">
        <v>0.006</v>
      </c>
      <c r="C71" s="346">
        <v>0.013</v>
      </c>
      <c r="D71" s="346">
        <v>0.007</v>
      </c>
      <c r="E71" s="346">
        <v>0.009</v>
      </c>
      <c r="F71" s="346">
        <v>0.007</v>
      </c>
      <c r="G71" s="346">
        <v>0.01</v>
      </c>
      <c r="H71" s="346">
        <v>0.019</v>
      </c>
      <c r="I71" s="346">
        <v>0.02</v>
      </c>
      <c r="J71" s="346">
        <v>0.023</v>
      </c>
      <c r="K71" s="346">
        <v>0.021</v>
      </c>
      <c r="L71" s="346">
        <v>0.021</v>
      </c>
      <c r="M71" s="346">
        <v>0.012</v>
      </c>
      <c r="N71" s="346">
        <v>0.018</v>
      </c>
      <c r="O71" s="346">
        <v>0.013</v>
      </c>
      <c r="P71" s="346">
        <v>0.017</v>
      </c>
      <c r="Q71" s="346">
        <v>0.017</v>
      </c>
      <c r="R71" s="346">
        <v>0.014</v>
      </c>
      <c r="S71" s="397" t="s">
        <v>167</v>
      </c>
      <c r="T71" s="397" t="s">
        <v>167</v>
      </c>
      <c r="U71" s="397" t="s">
        <v>167</v>
      </c>
      <c r="V71" s="397" t="s">
        <v>167</v>
      </c>
      <c r="W71" s="397" t="s">
        <v>167</v>
      </c>
      <c r="X71" s="397" t="s">
        <v>167</v>
      </c>
      <c r="Y71" s="349">
        <v>1.2</v>
      </c>
      <c r="Z71" s="352">
        <v>2.01</v>
      </c>
      <c r="AA71" s="206"/>
      <c r="AB71" s="206"/>
    </row>
    <row r="72" spans="1:28" ht="15" customHeight="1">
      <c r="A72" s="931" t="s">
        <v>663</v>
      </c>
      <c r="B72" s="346">
        <v>0.006</v>
      </c>
      <c r="C72" s="353">
        <v>0.009</v>
      </c>
      <c r="D72" s="346">
        <v>0.007</v>
      </c>
      <c r="E72" s="353">
        <v>0.007</v>
      </c>
      <c r="F72" s="353">
        <v>0.006</v>
      </c>
      <c r="G72" s="353">
        <v>0.009</v>
      </c>
      <c r="H72" s="353">
        <v>0.022</v>
      </c>
      <c r="I72" s="353">
        <v>0.024</v>
      </c>
      <c r="J72" s="353">
        <v>0.025</v>
      </c>
      <c r="K72" s="353">
        <v>0.023</v>
      </c>
      <c r="L72" s="353">
        <v>0.023</v>
      </c>
      <c r="M72" s="353">
        <v>0.009</v>
      </c>
      <c r="N72" s="353">
        <v>0.017</v>
      </c>
      <c r="O72" s="353">
        <v>0.011</v>
      </c>
      <c r="P72" s="353">
        <v>0.014</v>
      </c>
      <c r="Q72" s="353">
        <v>0.015</v>
      </c>
      <c r="R72" s="353">
        <v>0.014</v>
      </c>
      <c r="S72" s="382" t="s">
        <v>167</v>
      </c>
      <c r="T72" s="382" t="s">
        <v>167</v>
      </c>
      <c r="U72" s="382" t="s">
        <v>167</v>
      </c>
      <c r="V72" s="382" t="s">
        <v>167</v>
      </c>
      <c r="W72" s="219">
        <v>1</v>
      </c>
      <c r="X72" s="382" t="s">
        <v>167</v>
      </c>
      <c r="Y72" s="358">
        <v>0.9</v>
      </c>
      <c r="Z72" s="352">
        <v>1.94</v>
      </c>
      <c r="AA72" s="206"/>
      <c r="AB72" s="206"/>
    </row>
    <row r="73" spans="1:28" ht="15" customHeight="1">
      <c r="A73" s="291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60"/>
      <c r="T73" s="360"/>
      <c r="U73" s="360"/>
      <c r="V73" s="360"/>
      <c r="W73" s="360"/>
      <c r="X73" s="360"/>
      <c r="Y73" s="359"/>
      <c r="Z73" s="279"/>
      <c r="AA73" s="206"/>
      <c r="AB73" s="206"/>
    </row>
    <row r="74" spans="1:28" ht="15" customHeight="1">
      <c r="A74" s="206" t="s">
        <v>561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361"/>
      <c r="T74" s="361"/>
      <c r="U74" s="361"/>
      <c r="V74" s="361"/>
      <c r="W74" s="206"/>
      <c r="X74" s="206"/>
      <c r="Y74" s="206"/>
      <c r="Z74" s="206"/>
      <c r="AA74" s="206"/>
      <c r="AB74" s="206"/>
    </row>
    <row r="75" spans="1:28" ht="15" customHeight="1">
      <c r="A75" s="206" t="s">
        <v>425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</row>
    <row r="76" spans="1:28" ht="15" customHeight="1">
      <c r="A76" s="206" t="s">
        <v>8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</row>
    <row r="77" spans="2:28" ht="15" customHeight="1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</row>
  </sheetData>
  <sheetProtection/>
  <mergeCells count="412">
    <mergeCell ref="Z51:Z52"/>
    <mergeCell ref="N36:O36"/>
    <mergeCell ref="P36:Q36"/>
    <mergeCell ref="R36:S36"/>
    <mergeCell ref="T36:U36"/>
    <mergeCell ref="T41:U41"/>
    <mergeCell ref="V41:W41"/>
    <mergeCell ref="N37:O37"/>
    <mergeCell ref="N39:O39"/>
    <mergeCell ref="N40:O40"/>
    <mergeCell ref="A36:C36"/>
    <mergeCell ref="D36:E36"/>
    <mergeCell ref="F36:G36"/>
    <mergeCell ref="H36:I36"/>
    <mergeCell ref="V36:W36"/>
    <mergeCell ref="Y51:Y52"/>
    <mergeCell ref="N41:O41"/>
    <mergeCell ref="P41:Q41"/>
    <mergeCell ref="R41:S41"/>
    <mergeCell ref="H37:I37"/>
    <mergeCell ref="L41:M41"/>
    <mergeCell ref="H40:I40"/>
    <mergeCell ref="H32:I32"/>
    <mergeCell ref="H39:I39"/>
    <mergeCell ref="H33:I33"/>
    <mergeCell ref="H34:I34"/>
    <mergeCell ref="H35:I35"/>
    <mergeCell ref="J37:K37"/>
    <mergeCell ref="J38:K38"/>
    <mergeCell ref="D5:O5"/>
    <mergeCell ref="H30:I30"/>
    <mergeCell ref="H31:I31"/>
    <mergeCell ref="H19:I19"/>
    <mergeCell ref="H20:I20"/>
    <mergeCell ref="H25:I25"/>
    <mergeCell ref="H26:I26"/>
    <mergeCell ref="H28:I28"/>
    <mergeCell ref="H21:I21"/>
    <mergeCell ref="H22:I22"/>
    <mergeCell ref="H24:I24"/>
    <mergeCell ref="J39:K39"/>
    <mergeCell ref="J36:K36"/>
    <mergeCell ref="J40:K40"/>
    <mergeCell ref="H12:I12"/>
    <mergeCell ref="H13:I13"/>
    <mergeCell ref="H14:I14"/>
    <mergeCell ref="H15:I15"/>
    <mergeCell ref="H16:I16"/>
    <mergeCell ref="H38:I38"/>
    <mergeCell ref="H17:I17"/>
    <mergeCell ref="H18:I18"/>
    <mergeCell ref="J32:K32"/>
    <mergeCell ref="J33:K33"/>
    <mergeCell ref="J34:K34"/>
    <mergeCell ref="J35:K35"/>
    <mergeCell ref="J28:K28"/>
    <mergeCell ref="J30:K30"/>
    <mergeCell ref="J31:K31"/>
    <mergeCell ref="H23:I23"/>
    <mergeCell ref="X6:Y8"/>
    <mergeCell ref="J23:K23"/>
    <mergeCell ref="J24:K24"/>
    <mergeCell ref="J25:K25"/>
    <mergeCell ref="J26:K26"/>
    <mergeCell ref="J19:K19"/>
    <mergeCell ref="J20:K20"/>
    <mergeCell ref="J21:K21"/>
    <mergeCell ref="J22:K22"/>
    <mergeCell ref="L24:M24"/>
    <mergeCell ref="L38:M38"/>
    <mergeCell ref="L39:M39"/>
    <mergeCell ref="L37:M37"/>
    <mergeCell ref="L36:M36"/>
    <mergeCell ref="L30:M30"/>
    <mergeCell ref="L31:M31"/>
    <mergeCell ref="L32:M32"/>
    <mergeCell ref="L33:M33"/>
    <mergeCell ref="L40:M40"/>
    <mergeCell ref="J12:K12"/>
    <mergeCell ref="J13:K13"/>
    <mergeCell ref="J14:K14"/>
    <mergeCell ref="J15:K15"/>
    <mergeCell ref="J16:K16"/>
    <mergeCell ref="J17:K17"/>
    <mergeCell ref="J18:K18"/>
    <mergeCell ref="L34:M34"/>
    <mergeCell ref="L35:M35"/>
    <mergeCell ref="L28:M28"/>
    <mergeCell ref="X36:Y36"/>
    <mergeCell ref="P34:Q34"/>
    <mergeCell ref="P35:Q35"/>
    <mergeCell ref="R32:S32"/>
    <mergeCell ref="T33:U33"/>
    <mergeCell ref="T34:U34"/>
    <mergeCell ref="N33:O33"/>
    <mergeCell ref="N26:O26"/>
    <mergeCell ref="L18:M18"/>
    <mergeCell ref="L19:M19"/>
    <mergeCell ref="L20:M20"/>
    <mergeCell ref="L21:M21"/>
    <mergeCell ref="L22:M22"/>
    <mergeCell ref="L23:M23"/>
    <mergeCell ref="L25:M25"/>
    <mergeCell ref="L26:M26"/>
    <mergeCell ref="L13:M13"/>
    <mergeCell ref="L14:M14"/>
    <mergeCell ref="L15:M15"/>
    <mergeCell ref="L16:M16"/>
    <mergeCell ref="L17:M17"/>
    <mergeCell ref="N24:O24"/>
    <mergeCell ref="X41:Y41"/>
    <mergeCell ref="N28:O28"/>
    <mergeCell ref="N30:O30"/>
    <mergeCell ref="N31:O31"/>
    <mergeCell ref="N32:O32"/>
    <mergeCell ref="P37:Q37"/>
    <mergeCell ref="P38:Q38"/>
    <mergeCell ref="P39:Q39"/>
    <mergeCell ref="P40:Q40"/>
    <mergeCell ref="P33:Q33"/>
    <mergeCell ref="K51:K52"/>
    <mergeCell ref="H49:L50"/>
    <mergeCell ref="H51:H52"/>
    <mergeCell ref="I51:I52"/>
    <mergeCell ref="J51:J52"/>
    <mergeCell ref="L51:L52"/>
    <mergeCell ref="N38:O38"/>
    <mergeCell ref="N18:O18"/>
    <mergeCell ref="N19:O19"/>
    <mergeCell ref="N20:O20"/>
    <mergeCell ref="N21:O21"/>
    <mergeCell ref="N22:O22"/>
    <mergeCell ref="N23:O23"/>
    <mergeCell ref="N34:O34"/>
    <mergeCell ref="N35:O35"/>
    <mergeCell ref="N25:O25"/>
    <mergeCell ref="N12:O12"/>
    <mergeCell ref="N13:O13"/>
    <mergeCell ref="N14:O14"/>
    <mergeCell ref="N15:O15"/>
    <mergeCell ref="N16:O16"/>
    <mergeCell ref="N17:O17"/>
    <mergeCell ref="P28:Q28"/>
    <mergeCell ref="P30:Q30"/>
    <mergeCell ref="P31:Q31"/>
    <mergeCell ref="P32:Q32"/>
    <mergeCell ref="R35:S35"/>
    <mergeCell ref="R28:S28"/>
    <mergeCell ref="R30:S30"/>
    <mergeCell ref="R31:S31"/>
    <mergeCell ref="P26:Q26"/>
    <mergeCell ref="V51:V52"/>
    <mergeCell ref="R37:S37"/>
    <mergeCell ref="R38:S38"/>
    <mergeCell ref="R39:S39"/>
    <mergeCell ref="R40:S40"/>
    <mergeCell ref="R33:S33"/>
    <mergeCell ref="R34:S34"/>
    <mergeCell ref="U51:U52"/>
    <mergeCell ref="S49:X50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R24:S24"/>
    <mergeCell ref="R25:S25"/>
    <mergeCell ref="R26:S26"/>
    <mergeCell ref="R20:S20"/>
    <mergeCell ref="R21:S21"/>
    <mergeCell ref="R22:S22"/>
    <mergeCell ref="R23:S23"/>
    <mergeCell ref="T39:U39"/>
    <mergeCell ref="T40:U40"/>
    <mergeCell ref="R12:S12"/>
    <mergeCell ref="R13:S13"/>
    <mergeCell ref="R14:S14"/>
    <mergeCell ref="R15:S15"/>
    <mergeCell ref="R16:S16"/>
    <mergeCell ref="R17:S17"/>
    <mergeCell ref="R18:S18"/>
    <mergeCell ref="R19:S19"/>
    <mergeCell ref="T28:U28"/>
    <mergeCell ref="T30:U30"/>
    <mergeCell ref="T31:U31"/>
    <mergeCell ref="T32:U32"/>
    <mergeCell ref="T37:U37"/>
    <mergeCell ref="T38:U38"/>
    <mergeCell ref="T35:U35"/>
    <mergeCell ref="T18:U18"/>
    <mergeCell ref="T19:U19"/>
    <mergeCell ref="T24:U24"/>
    <mergeCell ref="T25:U25"/>
    <mergeCell ref="T26:U26"/>
    <mergeCell ref="T20:U20"/>
    <mergeCell ref="T21:U21"/>
    <mergeCell ref="T22:U22"/>
    <mergeCell ref="T23:U23"/>
    <mergeCell ref="V37:W37"/>
    <mergeCell ref="V38:W38"/>
    <mergeCell ref="V39:W39"/>
    <mergeCell ref="V40:W40"/>
    <mergeCell ref="T12:U12"/>
    <mergeCell ref="T13:U13"/>
    <mergeCell ref="T14:U14"/>
    <mergeCell ref="T15:U15"/>
    <mergeCell ref="T16:U16"/>
    <mergeCell ref="T17:U17"/>
    <mergeCell ref="V33:W33"/>
    <mergeCell ref="V34:W34"/>
    <mergeCell ref="V35:W35"/>
    <mergeCell ref="V28:W28"/>
    <mergeCell ref="V30:W30"/>
    <mergeCell ref="V31:W31"/>
    <mergeCell ref="V32:W32"/>
    <mergeCell ref="V18:W18"/>
    <mergeCell ref="V19:W19"/>
    <mergeCell ref="V24:W24"/>
    <mergeCell ref="V25:W25"/>
    <mergeCell ref="V26:W26"/>
    <mergeCell ref="V20:W20"/>
    <mergeCell ref="V21:W21"/>
    <mergeCell ref="V22:W22"/>
    <mergeCell ref="V23:W23"/>
    <mergeCell ref="X37:Y37"/>
    <mergeCell ref="X38:Y38"/>
    <mergeCell ref="X39:Y39"/>
    <mergeCell ref="X40:Y40"/>
    <mergeCell ref="V12:W12"/>
    <mergeCell ref="V13:W13"/>
    <mergeCell ref="V14:W14"/>
    <mergeCell ref="V15:W15"/>
    <mergeCell ref="V16:W16"/>
    <mergeCell ref="V17:W17"/>
    <mergeCell ref="X33:Y33"/>
    <mergeCell ref="X34:Y34"/>
    <mergeCell ref="X35:Y35"/>
    <mergeCell ref="X28:Y28"/>
    <mergeCell ref="X30:Y30"/>
    <mergeCell ref="X31:Y31"/>
    <mergeCell ref="X32:Y32"/>
    <mergeCell ref="X19:Y19"/>
    <mergeCell ref="X24:Y24"/>
    <mergeCell ref="X25:Y25"/>
    <mergeCell ref="X26:Y26"/>
    <mergeCell ref="X20:Y20"/>
    <mergeCell ref="X21:Y21"/>
    <mergeCell ref="X22:Y22"/>
    <mergeCell ref="X23:Y23"/>
    <mergeCell ref="X13:Y13"/>
    <mergeCell ref="X14:Y14"/>
    <mergeCell ref="X15:Y15"/>
    <mergeCell ref="X16:Y16"/>
    <mergeCell ref="X17:Y17"/>
    <mergeCell ref="X18:Y18"/>
    <mergeCell ref="F38:G38"/>
    <mergeCell ref="F39:G39"/>
    <mergeCell ref="F40:G40"/>
    <mergeCell ref="X10:Y10"/>
    <mergeCell ref="X11:Y11"/>
    <mergeCell ref="T10:U10"/>
    <mergeCell ref="T11:U11"/>
    <mergeCell ref="V10:W10"/>
    <mergeCell ref="V11:W11"/>
    <mergeCell ref="X12:Y12"/>
    <mergeCell ref="P5:Z5"/>
    <mergeCell ref="M51:M52"/>
    <mergeCell ref="N51:N52"/>
    <mergeCell ref="O51:O52"/>
    <mergeCell ref="P51:P52"/>
    <mergeCell ref="Q51:Q52"/>
    <mergeCell ref="R51:R52"/>
    <mergeCell ref="S51:S52"/>
    <mergeCell ref="M49:R50"/>
    <mergeCell ref="N6:O9"/>
    <mergeCell ref="R6:W7"/>
    <mergeCell ref="V8:W9"/>
    <mergeCell ref="F6:M7"/>
    <mergeCell ref="D12:E12"/>
    <mergeCell ref="H11:I11"/>
    <mergeCell ref="H10:I10"/>
    <mergeCell ref="D9:E9"/>
    <mergeCell ref="L12:M12"/>
    <mergeCell ref="P9:Q9"/>
    <mergeCell ref="F8:G9"/>
    <mergeCell ref="P6:Q8"/>
    <mergeCell ref="D14:E14"/>
    <mergeCell ref="F14:G14"/>
    <mergeCell ref="J10:K10"/>
    <mergeCell ref="J11:K11"/>
    <mergeCell ref="L10:M10"/>
    <mergeCell ref="L11:M11"/>
    <mergeCell ref="N10:O10"/>
    <mergeCell ref="P12:Q12"/>
    <mergeCell ref="P13:Q13"/>
    <mergeCell ref="Z6:Z8"/>
    <mergeCell ref="R8:S9"/>
    <mergeCell ref="T8:U9"/>
    <mergeCell ref="D15:E15"/>
    <mergeCell ref="F15:G15"/>
    <mergeCell ref="N11:O11"/>
    <mergeCell ref="P10:Q10"/>
    <mergeCell ref="P11:Q11"/>
    <mergeCell ref="R10:S10"/>
    <mergeCell ref="R11:S11"/>
    <mergeCell ref="H8:I9"/>
    <mergeCell ref="J8:K9"/>
    <mergeCell ref="L8:M9"/>
    <mergeCell ref="A12:C12"/>
    <mergeCell ref="F10:G10"/>
    <mergeCell ref="F11:G11"/>
    <mergeCell ref="F12:G12"/>
    <mergeCell ref="D10:E10"/>
    <mergeCell ref="D11:E11"/>
    <mergeCell ref="D6:E8"/>
    <mergeCell ref="A23:C23"/>
    <mergeCell ref="A24:C24"/>
    <mergeCell ref="A25:C25"/>
    <mergeCell ref="A22:C22"/>
    <mergeCell ref="A20:C20"/>
    <mergeCell ref="A21:C21"/>
    <mergeCell ref="D22:E22"/>
    <mergeCell ref="D33:E33"/>
    <mergeCell ref="A32:C32"/>
    <mergeCell ref="A33:C33"/>
    <mergeCell ref="A34:C34"/>
    <mergeCell ref="A35:C35"/>
    <mergeCell ref="A26:C26"/>
    <mergeCell ref="A28:C28"/>
    <mergeCell ref="A30:C30"/>
    <mergeCell ref="A31:C31"/>
    <mergeCell ref="H41:I41"/>
    <mergeCell ref="J41:K41"/>
    <mergeCell ref="A37:C37"/>
    <mergeCell ref="A38:C38"/>
    <mergeCell ref="D16:E16"/>
    <mergeCell ref="D17:E17"/>
    <mergeCell ref="D18:E18"/>
    <mergeCell ref="D19:E19"/>
    <mergeCell ref="D20:E20"/>
    <mergeCell ref="D21:E21"/>
    <mergeCell ref="F51:F52"/>
    <mergeCell ref="G51:G52"/>
    <mergeCell ref="A39:C39"/>
    <mergeCell ref="A40:C40"/>
    <mergeCell ref="A41:C41"/>
    <mergeCell ref="A47:Z47"/>
    <mergeCell ref="D39:E39"/>
    <mergeCell ref="D40:E40"/>
    <mergeCell ref="D41:E41"/>
    <mergeCell ref="F41:G41"/>
    <mergeCell ref="D23:E23"/>
    <mergeCell ref="D24:E24"/>
    <mergeCell ref="D25:E25"/>
    <mergeCell ref="D26:E26"/>
    <mergeCell ref="A49:A52"/>
    <mergeCell ref="B49:G50"/>
    <mergeCell ref="B51:B52"/>
    <mergeCell ref="C51:C52"/>
    <mergeCell ref="D51:D52"/>
    <mergeCell ref="E51:E52"/>
    <mergeCell ref="F35:G35"/>
    <mergeCell ref="F37:G37"/>
    <mergeCell ref="D28:E28"/>
    <mergeCell ref="D30:E30"/>
    <mergeCell ref="D31:E31"/>
    <mergeCell ref="D32:E32"/>
    <mergeCell ref="F33:G33"/>
    <mergeCell ref="D13:E13"/>
    <mergeCell ref="F13:G13"/>
    <mergeCell ref="X51:X52"/>
    <mergeCell ref="T51:T52"/>
    <mergeCell ref="W51:W52"/>
    <mergeCell ref="D34:E34"/>
    <mergeCell ref="D35:E35"/>
    <mergeCell ref="D37:E37"/>
    <mergeCell ref="D38:E38"/>
    <mergeCell ref="F34:G34"/>
    <mergeCell ref="A6:C6"/>
    <mergeCell ref="A8:C8"/>
    <mergeCell ref="A10:C10"/>
    <mergeCell ref="A11:C11"/>
    <mergeCell ref="A18:C18"/>
    <mergeCell ref="A19:C19"/>
    <mergeCell ref="A13:C13"/>
    <mergeCell ref="A14:C14"/>
    <mergeCell ref="A16:C16"/>
    <mergeCell ref="A17:C17"/>
    <mergeCell ref="F17:G17"/>
    <mergeCell ref="F24:G24"/>
    <mergeCell ref="F25:G25"/>
    <mergeCell ref="F26:G26"/>
    <mergeCell ref="F28:G28"/>
    <mergeCell ref="F18:G18"/>
    <mergeCell ref="F19:G19"/>
    <mergeCell ref="A3:Z3"/>
    <mergeCell ref="X9:Y9"/>
    <mergeCell ref="F30:G30"/>
    <mergeCell ref="F31:G31"/>
    <mergeCell ref="F32:G32"/>
    <mergeCell ref="F20:G20"/>
    <mergeCell ref="F21:G21"/>
    <mergeCell ref="F22:G22"/>
    <mergeCell ref="F23:G23"/>
    <mergeCell ref="F16:G16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tabSelected="1" zoomScale="75" zoomScaleNormal="75" zoomScalePageLayoutView="0" workbookViewId="0" topLeftCell="A37">
      <selection activeCell="G69" sqref="G69:H69"/>
    </sheetView>
  </sheetViews>
  <sheetFormatPr defaultColWidth="10.59765625" defaultRowHeight="15"/>
  <cols>
    <col min="1" max="1" width="15.09765625" style="22" customWidth="1"/>
    <col min="2" max="2" width="2.09765625" style="22" customWidth="1"/>
    <col min="3" max="3" width="9.8984375" style="22" customWidth="1"/>
    <col min="4" max="4" width="9.5" style="22" customWidth="1"/>
    <col min="5" max="5" width="8.19921875" style="22" customWidth="1"/>
    <col min="6" max="6" width="2.59765625" style="22" customWidth="1"/>
    <col min="7" max="8" width="7.09765625" style="22" customWidth="1"/>
    <col min="9" max="9" width="2.59765625" style="22" customWidth="1"/>
    <col min="10" max="10" width="7.09765625" style="81" customWidth="1"/>
    <col min="11" max="11" width="8.09765625" style="22" customWidth="1"/>
    <col min="12" max="12" width="2.59765625" style="22" customWidth="1"/>
    <col min="13" max="13" width="7.09765625" style="22" customWidth="1"/>
    <col min="14" max="14" width="2.59765625" style="22" customWidth="1"/>
    <col min="15" max="15" width="7.09765625" style="22" customWidth="1"/>
    <col min="16" max="16" width="2.59765625" style="22" customWidth="1"/>
    <col min="17" max="17" width="7.09765625" style="22" customWidth="1"/>
    <col min="18" max="18" width="8" style="22" customWidth="1"/>
    <col min="19" max="19" width="2.59765625" style="22" customWidth="1"/>
    <col min="20" max="20" width="7.09765625" style="22" customWidth="1"/>
    <col min="21" max="21" width="2.59765625" style="22" customWidth="1"/>
    <col min="22" max="22" width="5.59765625" style="22" customWidth="1"/>
    <col min="23" max="23" width="6.09765625" style="85" customWidth="1"/>
    <col min="24" max="24" width="7.09765625" style="84" customWidth="1"/>
    <col min="25" max="25" width="8" style="22" customWidth="1"/>
    <col min="26" max="26" width="2.59765625" style="22" customWidth="1"/>
    <col min="27" max="27" width="7.09765625" style="22" customWidth="1"/>
    <col min="28" max="28" width="3.5" style="22" customWidth="1"/>
    <col min="29" max="29" width="7.69921875" style="22" customWidth="1"/>
    <col min="30" max="30" width="3.69921875" style="85" customWidth="1"/>
    <col min="31" max="31" width="7.09765625" style="84" customWidth="1"/>
    <col min="32" max="32" width="6.59765625" style="22" customWidth="1"/>
    <col min="33" max="33" width="2.59765625" style="22" customWidth="1"/>
    <col min="34" max="34" width="6.59765625" style="22" customWidth="1"/>
    <col min="35" max="35" width="6.19921875" style="22" customWidth="1"/>
    <col min="36" max="36" width="2.59765625" style="22" customWidth="1"/>
    <col min="37" max="37" width="3" style="22" customWidth="1"/>
    <col min="38" max="38" width="1.8984375" style="22" customWidth="1"/>
    <col min="39" max="39" width="2.59765625" style="22" customWidth="1"/>
    <col min="40" max="40" width="6.19921875" style="22" customWidth="1"/>
    <col min="41" max="41" width="2.59765625" style="22" customWidth="1"/>
    <col min="42" max="42" width="3" style="22" customWidth="1"/>
    <col min="43" max="43" width="1.4921875" style="22" customWidth="1"/>
    <col min="44" max="16384" width="10.59765625" style="22" customWidth="1"/>
  </cols>
  <sheetData>
    <row r="1" spans="1:43" s="9" customFormat="1" ht="15" customHeight="1">
      <c r="A1" s="240" t="s">
        <v>570</v>
      </c>
      <c r="B1" s="17"/>
      <c r="J1" s="16"/>
      <c r="W1" s="10"/>
      <c r="X1" s="20"/>
      <c r="AD1" s="10"/>
      <c r="AE1" s="20"/>
      <c r="AQ1" s="3" t="s">
        <v>571</v>
      </c>
    </row>
    <row r="2" spans="1:43" s="9" customFormat="1" ht="15" customHeight="1">
      <c r="A2" s="240"/>
      <c r="B2" s="17"/>
      <c r="J2" s="16"/>
      <c r="W2" s="10"/>
      <c r="X2" s="20"/>
      <c r="AD2" s="10"/>
      <c r="AE2" s="20"/>
      <c r="AQ2" s="3"/>
    </row>
    <row r="3" spans="1:43" ht="18" customHeight="1">
      <c r="A3" s="908" t="s">
        <v>484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  <c r="AA3" s="908"/>
      <c r="AB3" s="908"/>
      <c r="AC3" s="908"/>
      <c r="AD3" s="908"/>
      <c r="AE3" s="908"/>
      <c r="AF3" s="908"/>
      <c r="AG3" s="908"/>
      <c r="AH3" s="908"/>
      <c r="AI3" s="908"/>
      <c r="AJ3" s="908"/>
      <c r="AK3" s="908"/>
      <c r="AL3" s="908"/>
      <c r="AM3" s="908"/>
      <c r="AN3" s="908"/>
      <c r="AO3" s="908"/>
      <c r="AP3" s="908"/>
      <c r="AQ3" s="908"/>
    </row>
    <row r="4" spans="2:42" ht="15" customHeight="1" thickBot="1">
      <c r="B4" s="113"/>
      <c r="C4" s="60"/>
      <c r="D4" s="60"/>
      <c r="E4" s="60"/>
      <c r="F4" s="60"/>
      <c r="G4" s="60"/>
      <c r="H4" s="60"/>
      <c r="I4" s="60"/>
      <c r="J4" s="73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27"/>
      <c r="X4" s="24"/>
      <c r="Y4" s="60"/>
      <c r="Z4" s="60"/>
      <c r="AA4" s="60"/>
      <c r="AB4" s="60"/>
      <c r="AC4" s="60"/>
      <c r="AD4" s="27"/>
      <c r="AE4" s="24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27" t="s">
        <v>491</v>
      </c>
    </row>
    <row r="5" spans="1:43" ht="15" customHeight="1">
      <c r="A5" s="937" t="s">
        <v>80</v>
      </c>
      <c r="B5" s="26"/>
      <c r="C5" s="870" t="s">
        <v>81</v>
      </c>
      <c r="D5" s="866" t="s">
        <v>151</v>
      </c>
      <c r="E5" s="866" t="s">
        <v>152</v>
      </c>
      <c r="F5" s="868"/>
      <c r="G5" s="868"/>
      <c r="H5" s="868"/>
      <c r="I5" s="868"/>
      <c r="J5" s="868"/>
      <c r="K5" s="851" t="s">
        <v>402</v>
      </c>
      <c r="L5" s="852"/>
      <c r="M5" s="852"/>
      <c r="N5" s="852"/>
      <c r="O5" s="852"/>
      <c r="P5" s="852"/>
      <c r="Q5" s="853"/>
      <c r="R5" s="851" t="s">
        <v>490</v>
      </c>
      <c r="S5" s="861"/>
      <c r="T5" s="861"/>
      <c r="U5" s="861"/>
      <c r="V5" s="861"/>
      <c r="W5" s="861"/>
      <c r="X5" s="862"/>
      <c r="Y5" s="851" t="s">
        <v>427</v>
      </c>
      <c r="Z5" s="861"/>
      <c r="AA5" s="861"/>
      <c r="AB5" s="861"/>
      <c r="AC5" s="861"/>
      <c r="AD5" s="861"/>
      <c r="AE5" s="862"/>
      <c r="AF5" s="857" t="s">
        <v>426</v>
      </c>
      <c r="AG5" s="858"/>
      <c r="AH5" s="858"/>
      <c r="AI5" s="858"/>
      <c r="AJ5" s="858"/>
      <c r="AK5" s="858"/>
      <c r="AL5" s="858"/>
      <c r="AM5" s="858"/>
      <c r="AN5" s="858"/>
      <c r="AO5" s="858"/>
      <c r="AP5" s="858"/>
      <c r="AQ5" s="858"/>
    </row>
    <row r="6" spans="1:43" ht="15" customHeight="1">
      <c r="A6" s="938"/>
      <c r="B6" s="24"/>
      <c r="C6" s="871"/>
      <c r="D6" s="867"/>
      <c r="E6" s="867"/>
      <c r="F6" s="867"/>
      <c r="G6" s="867"/>
      <c r="H6" s="867"/>
      <c r="I6" s="867"/>
      <c r="J6" s="867"/>
      <c r="K6" s="854"/>
      <c r="L6" s="855"/>
      <c r="M6" s="855"/>
      <c r="N6" s="855"/>
      <c r="O6" s="855"/>
      <c r="P6" s="855"/>
      <c r="Q6" s="856"/>
      <c r="R6" s="863"/>
      <c r="S6" s="864"/>
      <c r="T6" s="864"/>
      <c r="U6" s="864"/>
      <c r="V6" s="864"/>
      <c r="W6" s="864"/>
      <c r="X6" s="865"/>
      <c r="Y6" s="863"/>
      <c r="Z6" s="864"/>
      <c r="AA6" s="864"/>
      <c r="AB6" s="864"/>
      <c r="AC6" s="864"/>
      <c r="AD6" s="864"/>
      <c r="AE6" s="865"/>
      <c r="AF6" s="859"/>
      <c r="AG6" s="860"/>
      <c r="AH6" s="860"/>
      <c r="AI6" s="860"/>
      <c r="AJ6" s="860"/>
      <c r="AK6" s="860"/>
      <c r="AL6" s="860"/>
      <c r="AM6" s="860"/>
      <c r="AN6" s="860"/>
      <c r="AO6" s="860"/>
      <c r="AP6" s="860"/>
      <c r="AQ6" s="860"/>
    </row>
    <row r="7" spans="1:43" ht="15" customHeight="1">
      <c r="A7" s="938"/>
      <c r="B7" s="370"/>
      <c r="C7" s="872"/>
      <c r="D7" s="867"/>
      <c r="E7" s="869" t="s">
        <v>85</v>
      </c>
      <c r="F7" s="869"/>
      <c r="G7" s="869"/>
      <c r="H7" s="869" t="s">
        <v>153</v>
      </c>
      <c r="I7" s="869"/>
      <c r="J7" s="869"/>
      <c r="K7" s="848" t="s">
        <v>82</v>
      </c>
      <c r="L7" s="849"/>
      <c r="M7" s="850"/>
      <c r="N7" s="848" t="s">
        <v>153</v>
      </c>
      <c r="O7" s="849"/>
      <c r="P7" s="849"/>
      <c r="Q7" s="850"/>
      <c r="R7" s="848" t="s">
        <v>82</v>
      </c>
      <c r="S7" s="849"/>
      <c r="T7" s="850"/>
      <c r="U7" s="848" t="s">
        <v>153</v>
      </c>
      <c r="V7" s="849"/>
      <c r="W7" s="849"/>
      <c r="X7" s="850"/>
      <c r="Y7" s="848" t="s">
        <v>82</v>
      </c>
      <c r="Z7" s="849"/>
      <c r="AA7" s="850"/>
      <c r="AB7" s="848" t="s">
        <v>153</v>
      </c>
      <c r="AC7" s="849"/>
      <c r="AD7" s="849"/>
      <c r="AE7" s="850"/>
      <c r="AF7" s="848" t="s">
        <v>82</v>
      </c>
      <c r="AG7" s="849"/>
      <c r="AH7" s="850"/>
      <c r="AI7" s="848" t="s">
        <v>153</v>
      </c>
      <c r="AJ7" s="849"/>
      <c r="AK7" s="849"/>
      <c r="AL7" s="849"/>
      <c r="AM7" s="849"/>
      <c r="AN7" s="849"/>
      <c r="AO7" s="849"/>
      <c r="AP7" s="849"/>
      <c r="AQ7" s="61"/>
    </row>
    <row r="8" spans="1:43" ht="15" customHeight="1">
      <c r="A8" s="939"/>
      <c r="B8" s="25"/>
      <c r="C8" s="109" t="s">
        <v>154</v>
      </c>
      <c r="D8" s="63">
        <v>4</v>
      </c>
      <c r="E8" s="64">
        <v>0</v>
      </c>
      <c r="F8" s="65" t="s">
        <v>155</v>
      </c>
      <c r="G8" s="66">
        <v>51</v>
      </c>
      <c r="H8" s="67">
        <v>6.8</v>
      </c>
      <c r="I8" s="68" t="s">
        <v>156</v>
      </c>
      <c r="J8" s="69">
        <v>8.4</v>
      </c>
      <c r="K8" s="64">
        <v>0</v>
      </c>
      <c r="L8" s="65" t="s">
        <v>155</v>
      </c>
      <c r="M8" s="66">
        <v>51</v>
      </c>
      <c r="N8" s="67"/>
      <c r="O8" s="67">
        <v>6.8</v>
      </c>
      <c r="P8" s="68" t="s">
        <v>156</v>
      </c>
      <c r="Q8" s="119">
        <v>12</v>
      </c>
      <c r="R8" s="64">
        <v>4</v>
      </c>
      <c r="S8" s="65" t="s">
        <v>155</v>
      </c>
      <c r="T8" s="66">
        <v>51</v>
      </c>
      <c r="U8" s="67" t="s">
        <v>494</v>
      </c>
      <c r="V8" s="70">
        <v>0.5</v>
      </c>
      <c r="W8" s="70" t="s">
        <v>156</v>
      </c>
      <c r="X8" s="137" t="s">
        <v>495</v>
      </c>
      <c r="Y8" s="64">
        <v>3</v>
      </c>
      <c r="Z8" s="65" t="s">
        <v>155</v>
      </c>
      <c r="AA8" s="66">
        <v>51</v>
      </c>
      <c r="AB8" s="78" t="s">
        <v>494</v>
      </c>
      <c r="AC8" s="159">
        <v>1</v>
      </c>
      <c r="AD8" s="82" t="s">
        <v>156</v>
      </c>
      <c r="AE8" s="161">
        <v>100</v>
      </c>
      <c r="AF8" s="64">
        <v>26</v>
      </c>
      <c r="AG8" s="65" t="s">
        <v>372</v>
      </c>
      <c r="AH8" s="66">
        <v>51</v>
      </c>
      <c r="AI8" s="68">
        <v>1.8</v>
      </c>
      <c r="AJ8" s="25" t="s">
        <v>157</v>
      </c>
      <c r="AK8" s="71">
        <v>10</v>
      </c>
      <c r="AL8" s="117"/>
      <c r="AM8" s="62" t="s">
        <v>156</v>
      </c>
      <c r="AN8" s="68">
        <v>1.3</v>
      </c>
      <c r="AO8" s="62" t="s">
        <v>157</v>
      </c>
      <c r="AP8" s="71">
        <v>10</v>
      </c>
      <c r="AQ8" s="117">
        <v>3</v>
      </c>
    </row>
    <row r="9" spans="1:43" ht="15" customHeight="1">
      <c r="A9" s="79"/>
      <c r="B9" s="25"/>
      <c r="C9" s="110" t="s">
        <v>158</v>
      </c>
      <c r="D9" s="72">
        <v>23</v>
      </c>
      <c r="E9" s="25">
        <v>10</v>
      </c>
      <c r="F9" s="24" t="s">
        <v>155</v>
      </c>
      <c r="G9" s="73">
        <v>385</v>
      </c>
      <c r="H9" s="74">
        <v>6.4</v>
      </c>
      <c r="I9" s="74" t="s">
        <v>156</v>
      </c>
      <c r="J9" s="75">
        <v>9.5</v>
      </c>
      <c r="K9" s="25">
        <v>16</v>
      </c>
      <c r="L9" s="24" t="s">
        <v>155</v>
      </c>
      <c r="M9" s="73">
        <v>385</v>
      </c>
      <c r="N9" s="78"/>
      <c r="O9" s="74">
        <v>5.4</v>
      </c>
      <c r="P9" s="74" t="s">
        <v>156</v>
      </c>
      <c r="Q9" s="120">
        <v>15</v>
      </c>
      <c r="R9" s="25">
        <v>64</v>
      </c>
      <c r="S9" s="24" t="s">
        <v>155</v>
      </c>
      <c r="T9" s="73">
        <v>385</v>
      </c>
      <c r="U9" s="78" t="s">
        <v>494</v>
      </c>
      <c r="V9" s="76">
        <v>0.5</v>
      </c>
      <c r="W9" s="76" t="s">
        <v>156</v>
      </c>
      <c r="X9" s="138" t="s">
        <v>496</v>
      </c>
      <c r="Y9" s="25">
        <v>55</v>
      </c>
      <c r="Z9" s="24" t="s">
        <v>155</v>
      </c>
      <c r="AA9" s="73">
        <v>385</v>
      </c>
      <c r="AB9" s="78" t="s">
        <v>494</v>
      </c>
      <c r="AC9" s="160">
        <v>1</v>
      </c>
      <c r="AD9" s="83" t="s">
        <v>156</v>
      </c>
      <c r="AE9" s="162">
        <v>400</v>
      </c>
      <c r="AF9" s="25">
        <v>313</v>
      </c>
      <c r="AG9" s="24" t="s">
        <v>155</v>
      </c>
      <c r="AH9" s="73">
        <v>385</v>
      </c>
      <c r="AI9" s="74">
        <v>2</v>
      </c>
      <c r="AJ9" s="25" t="s">
        <v>157</v>
      </c>
      <c r="AK9" s="77">
        <v>10</v>
      </c>
      <c r="AL9" s="118"/>
      <c r="AM9" s="25" t="s">
        <v>156</v>
      </c>
      <c r="AN9" s="74">
        <v>1.6</v>
      </c>
      <c r="AO9" s="25" t="s">
        <v>157</v>
      </c>
      <c r="AP9" s="77">
        <v>10</v>
      </c>
      <c r="AQ9" s="118">
        <v>6</v>
      </c>
    </row>
    <row r="10" spans="1:43" ht="15" customHeight="1">
      <c r="A10" s="840" t="s">
        <v>86</v>
      </c>
      <c r="B10" s="25"/>
      <c r="C10" s="110" t="s">
        <v>159</v>
      </c>
      <c r="D10" s="72">
        <v>19</v>
      </c>
      <c r="E10" s="25">
        <v>18</v>
      </c>
      <c r="F10" s="24" t="s">
        <v>155</v>
      </c>
      <c r="G10" s="73">
        <v>391</v>
      </c>
      <c r="H10" s="74">
        <v>6.7</v>
      </c>
      <c r="I10" s="74" t="s">
        <v>156</v>
      </c>
      <c r="J10" s="136">
        <v>9.7</v>
      </c>
      <c r="K10" s="25">
        <v>17</v>
      </c>
      <c r="L10" s="24" t="s">
        <v>155</v>
      </c>
      <c r="M10" s="73">
        <v>391</v>
      </c>
      <c r="N10" s="78"/>
      <c r="O10" s="78">
        <v>1.2</v>
      </c>
      <c r="P10" s="74" t="s">
        <v>156</v>
      </c>
      <c r="Q10" s="120">
        <v>14</v>
      </c>
      <c r="R10" s="25">
        <v>110</v>
      </c>
      <c r="S10" s="24" t="s">
        <v>155</v>
      </c>
      <c r="T10" s="73">
        <v>391</v>
      </c>
      <c r="U10" s="78"/>
      <c r="V10" s="76">
        <v>0.5</v>
      </c>
      <c r="W10" s="76" t="s">
        <v>156</v>
      </c>
      <c r="X10" s="138" t="s">
        <v>497</v>
      </c>
      <c r="Y10" s="25">
        <v>67</v>
      </c>
      <c r="Z10" s="24" t="s">
        <v>155</v>
      </c>
      <c r="AA10" s="73">
        <v>391</v>
      </c>
      <c r="AB10" s="78" t="s">
        <v>494</v>
      </c>
      <c r="AC10" s="160">
        <v>1</v>
      </c>
      <c r="AD10" s="83" t="s">
        <v>156</v>
      </c>
      <c r="AE10" s="162">
        <v>290</v>
      </c>
      <c r="AF10" s="25">
        <v>261</v>
      </c>
      <c r="AG10" s="24" t="s">
        <v>155</v>
      </c>
      <c r="AH10" s="73">
        <v>391</v>
      </c>
      <c r="AI10" s="74">
        <v>3.3</v>
      </c>
      <c r="AJ10" s="25" t="s">
        <v>157</v>
      </c>
      <c r="AK10" s="77">
        <v>10</v>
      </c>
      <c r="AL10" s="118"/>
      <c r="AM10" s="25" t="s">
        <v>156</v>
      </c>
      <c r="AN10" s="74">
        <v>9.5</v>
      </c>
      <c r="AO10" s="25" t="s">
        <v>157</v>
      </c>
      <c r="AP10" s="77">
        <v>10</v>
      </c>
      <c r="AQ10" s="118">
        <v>5</v>
      </c>
    </row>
    <row r="11" spans="1:43" ht="15" customHeight="1">
      <c r="A11" s="840"/>
      <c r="B11" s="25"/>
      <c r="C11" s="110" t="s">
        <v>160</v>
      </c>
      <c r="D11" s="72">
        <v>7</v>
      </c>
      <c r="E11" s="25">
        <v>6</v>
      </c>
      <c r="F11" s="24" t="s">
        <v>155</v>
      </c>
      <c r="G11" s="73">
        <v>182</v>
      </c>
      <c r="H11" s="74">
        <v>6.8</v>
      </c>
      <c r="I11" s="74" t="s">
        <v>156</v>
      </c>
      <c r="J11" s="75">
        <v>9.5</v>
      </c>
      <c r="K11" s="25">
        <v>26</v>
      </c>
      <c r="L11" s="24" t="s">
        <v>155</v>
      </c>
      <c r="M11" s="73">
        <v>182</v>
      </c>
      <c r="N11" s="78"/>
      <c r="O11" s="74">
        <v>0.5</v>
      </c>
      <c r="P11" s="74" t="s">
        <v>156</v>
      </c>
      <c r="Q11" s="120">
        <v>14</v>
      </c>
      <c r="R11" s="25">
        <v>52</v>
      </c>
      <c r="S11" s="24" t="s">
        <v>155</v>
      </c>
      <c r="T11" s="73">
        <v>182</v>
      </c>
      <c r="U11" s="78"/>
      <c r="V11" s="76">
        <v>1</v>
      </c>
      <c r="W11" s="76" t="s">
        <v>156</v>
      </c>
      <c r="X11" s="138" t="s">
        <v>498</v>
      </c>
      <c r="Y11" s="27">
        <v>8</v>
      </c>
      <c r="Z11" s="24" t="s">
        <v>155</v>
      </c>
      <c r="AA11" s="73">
        <v>182</v>
      </c>
      <c r="AB11" s="78" t="s">
        <v>494</v>
      </c>
      <c r="AC11" s="160">
        <v>1</v>
      </c>
      <c r="AD11" s="83" t="s">
        <v>156</v>
      </c>
      <c r="AE11" s="163">
        <v>94</v>
      </c>
      <c r="AF11" s="27"/>
      <c r="AG11" s="24" t="s">
        <v>167</v>
      </c>
      <c r="AH11" s="73"/>
      <c r="AI11" s="74"/>
      <c r="AJ11" s="25"/>
      <c r="AK11" s="77"/>
      <c r="AL11" s="118"/>
      <c r="AM11" s="77" t="s">
        <v>167</v>
      </c>
      <c r="AN11" s="74"/>
      <c r="AO11" s="25"/>
      <c r="AP11" s="77"/>
      <c r="AQ11" s="118"/>
    </row>
    <row r="12" spans="1:43" ht="15" customHeight="1">
      <c r="A12" s="79"/>
      <c r="B12" s="25"/>
      <c r="C12" s="110" t="s">
        <v>161</v>
      </c>
      <c r="D12" s="72">
        <v>1</v>
      </c>
      <c r="E12" s="27">
        <v>1</v>
      </c>
      <c r="F12" s="24" t="s">
        <v>155</v>
      </c>
      <c r="G12" s="73">
        <v>66</v>
      </c>
      <c r="H12" s="78">
        <v>6.9</v>
      </c>
      <c r="I12" s="74" t="s">
        <v>156</v>
      </c>
      <c r="J12" s="75">
        <v>8.6</v>
      </c>
      <c r="K12" s="27">
        <v>0</v>
      </c>
      <c r="L12" s="24" t="s">
        <v>155</v>
      </c>
      <c r="M12" s="73">
        <v>66</v>
      </c>
      <c r="N12" s="78"/>
      <c r="O12" s="78">
        <v>4.1</v>
      </c>
      <c r="P12" s="74" t="s">
        <v>156</v>
      </c>
      <c r="Q12" s="120">
        <v>11</v>
      </c>
      <c r="R12" s="27">
        <v>11</v>
      </c>
      <c r="S12" s="24" t="s">
        <v>155</v>
      </c>
      <c r="T12" s="73">
        <v>66</v>
      </c>
      <c r="U12" s="78"/>
      <c r="V12" s="76">
        <v>2.2</v>
      </c>
      <c r="W12" s="76" t="s">
        <v>156</v>
      </c>
      <c r="X12" s="139" t="s">
        <v>499</v>
      </c>
      <c r="Y12" s="27">
        <v>0</v>
      </c>
      <c r="Z12" s="24" t="s">
        <v>155</v>
      </c>
      <c r="AA12" s="73">
        <v>60</v>
      </c>
      <c r="AB12" s="78" t="s">
        <v>494</v>
      </c>
      <c r="AC12" s="160">
        <v>1</v>
      </c>
      <c r="AD12" s="83" t="s">
        <v>156</v>
      </c>
      <c r="AE12" s="162">
        <v>52</v>
      </c>
      <c r="AF12" s="27"/>
      <c r="AG12" s="24" t="s">
        <v>167</v>
      </c>
      <c r="AH12" s="73"/>
      <c r="AI12" s="78"/>
      <c r="AJ12" s="25"/>
      <c r="AK12" s="77"/>
      <c r="AL12" s="118"/>
      <c r="AM12" s="77" t="s">
        <v>167</v>
      </c>
      <c r="AN12" s="78"/>
      <c r="AO12" s="25"/>
      <c r="AP12" s="77"/>
      <c r="AQ12" s="118"/>
    </row>
    <row r="13" spans="1:43" ht="15" customHeight="1">
      <c r="A13" s="79"/>
      <c r="B13" s="25"/>
      <c r="C13" s="110" t="s">
        <v>162</v>
      </c>
      <c r="D13" s="72">
        <v>1</v>
      </c>
      <c r="E13" s="27">
        <v>0</v>
      </c>
      <c r="F13" s="24" t="s">
        <v>155</v>
      </c>
      <c r="G13" s="73">
        <v>66</v>
      </c>
      <c r="H13" s="78">
        <v>6.8</v>
      </c>
      <c r="I13" s="74" t="s">
        <v>156</v>
      </c>
      <c r="J13" s="75">
        <v>7.6</v>
      </c>
      <c r="K13" s="27">
        <v>0</v>
      </c>
      <c r="L13" s="24" t="s">
        <v>155</v>
      </c>
      <c r="M13" s="73">
        <v>66</v>
      </c>
      <c r="N13" s="78"/>
      <c r="O13" s="27">
        <v>3.8</v>
      </c>
      <c r="P13" s="74" t="s">
        <v>156</v>
      </c>
      <c r="Q13" s="120">
        <v>9.8</v>
      </c>
      <c r="R13" s="27">
        <v>34</v>
      </c>
      <c r="S13" s="24" t="s">
        <v>155</v>
      </c>
      <c r="T13" s="73">
        <v>66</v>
      </c>
      <c r="U13" s="78"/>
      <c r="V13" s="76">
        <v>2.9</v>
      </c>
      <c r="W13" s="76" t="s">
        <v>156</v>
      </c>
      <c r="X13" s="139" t="s">
        <v>500</v>
      </c>
      <c r="Y13" s="27"/>
      <c r="Z13" s="24" t="s">
        <v>167</v>
      </c>
      <c r="AA13" s="73"/>
      <c r="AB13" s="34"/>
      <c r="AC13" s="85"/>
      <c r="AD13" s="83" t="s">
        <v>167</v>
      </c>
      <c r="AE13" s="162"/>
      <c r="AF13" s="27"/>
      <c r="AG13" s="24" t="s">
        <v>167</v>
      </c>
      <c r="AH13" s="73"/>
      <c r="AI13" s="27"/>
      <c r="AJ13" s="25"/>
      <c r="AK13" s="77"/>
      <c r="AL13" s="118"/>
      <c r="AM13" s="77" t="s">
        <v>167</v>
      </c>
      <c r="AN13" s="78"/>
      <c r="AO13" s="25"/>
      <c r="AP13" s="77"/>
      <c r="AQ13" s="118"/>
    </row>
    <row r="14" spans="1:43" ht="15" customHeight="1">
      <c r="A14" s="840" t="s">
        <v>87</v>
      </c>
      <c r="B14" s="25"/>
      <c r="C14" s="110" t="s">
        <v>158</v>
      </c>
      <c r="D14" s="72">
        <v>1</v>
      </c>
      <c r="E14" s="27">
        <v>0</v>
      </c>
      <c r="F14" s="24" t="s">
        <v>155</v>
      </c>
      <c r="G14" s="73">
        <v>12</v>
      </c>
      <c r="H14" s="74">
        <v>6.9</v>
      </c>
      <c r="I14" s="74" t="s">
        <v>156</v>
      </c>
      <c r="J14" s="75">
        <v>7.1</v>
      </c>
      <c r="K14" s="27">
        <v>0</v>
      </c>
      <c r="L14" s="24" t="s">
        <v>155</v>
      </c>
      <c r="M14" s="73">
        <v>12</v>
      </c>
      <c r="N14" s="78"/>
      <c r="O14" s="74">
        <v>7.9</v>
      </c>
      <c r="P14" s="25" t="s">
        <v>156</v>
      </c>
      <c r="Q14" s="120">
        <v>12</v>
      </c>
      <c r="R14" s="27">
        <v>0</v>
      </c>
      <c r="S14" s="24" t="s">
        <v>155</v>
      </c>
      <c r="T14" s="73">
        <v>12</v>
      </c>
      <c r="U14" s="78" t="s">
        <v>494</v>
      </c>
      <c r="V14" s="76">
        <v>0.5</v>
      </c>
      <c r="W14" s="24" t="s">
        <v>156</v>
      </c>
      <c r="X14" s="158">
        <v>2</v>
      </c>
      <c r="Y14" s="27">
        <v>1</v>
      </c>
      <c r="Z14" s="24" t="s">
        <v>155</v>
      </c>
      <c r="AA14" s="73">
        <v>12</v>
      </c>
      <c r="AB14" s="34"/>
      <c r="AC14" s="160">
        <v>2</v>
      </c>
      <c r="AD14" s="83" t="s">
        <v>156</v>
      </c>
      <c r="AE14" s="162">
        <v>34</v>
      </c>
      <c r="AF14" s="25">
        <v>8</v>
      </c>
      <c r="AG14" s="24" t="s">
        <v>155</v>
      </c>
      <c r="AH14" s="73">
        <v>12</v>
      </c>
      <c r="AI14" s="74">
        <v>1.14</v>
      </c>
      <c r="AJ14" s="25" t="s">
        <v>157</v>
      </c>
      <c r="AK14" s="77">
        <v>10</v>
      </c>
      <c r="AL14" s="118">
        <v>2</v>
      </c>
      <c r="AM14" s="25" t="s">
        <v>156</v>
      </c>
      <c r="AN14" s="74">
        <v>7.7</v>
      </c>
      <c r="AO14" s="25" t="s">
        <v>157</v>
      </c>
      <c r="AP14" s="77">
        <v>10</v>
      </c>
      <c r="AQ14" s="118">
        <v>4</v>
      </c>
    </row>
    <row r="15" spans="1:43" ht="15" customHeight="1">
      <c r="A15" s="840"/>
      <c r="B15" s="25"/>
      <c r="C15" s="110" t="s">
        <v>159</v>
      </c>
      <c r="D15" s="72">
        <v>1</v>
      </c>
      <c r="E15" s="27">
        <v>0</v>
      </c>
      <c r="F15" s="24" t="s">
        <v>155</v>
      </c>
      <c r="G15" s="73">
        <v>12</v>
      </c>
      <c r="H15" s="74">
        <v>6.8</v>
      </c>
      <c r="I15" s="74" t="s">
        <v>156</v>
      </c>
      <c r="J15" s="75">
        <v>7.6</v>
      </c>
      <c r="K15" s="27">
        <v>0</v>
      </c>
      <c r="L15" s="24" t="s">
        <v>155</v>
      </c>
      <c r="M15" s="73">
        <v>12</v>
      </c>
      <c r="N15" s="78"/>
      <c r="O15" s="74">
        <v>8.3</v>
      </c>
      <c r="P15" s="25" t="s">
        <v>156</v>
      </c>
      <c r="Q15" s="120">
        <v>12</v>
      </c>
      <c r="R15" s="27">
        <v>0</v>
      </c>
      <c r="S15" s="24" t="s">
        <v>155</v>
      </c>
      <c r="T15" s="73">
        <v>12</v>
      </c>
      <c r="U15" s="78" t="s">
        <v>494</v>
      </c>
      <c r="V15" s="76">
        <v>0.5</v>
      </c>
      <c r="W15" s="24" t="s">
        <v>156</v>
      </c>
      <c r="X15" s="138" t="s">
        <v>501</v>
      </c>
      <c r="Y15" s="27">
        <v>1</v>
      </c>
      <c r="Z15" s="24" t="s">
        <v>155</v>
      </c>
      <c r="AA15" s="73">
        <v>12</v>
      </c>
      <c r="AB15" s="34"/>
      <c r="AC15" s="160">
        <v>4</v>
      </c>
      <c r="AD15" s="83" t="s">
        <v>156</v>
      </c>
      <c r="AE15" s="162">
        <v>55</v>
      </c>
      <c r="AF15" s="25">
        <v>4</v>
      </c>
      <c r="AG15" s="24" t="s">
        <v>155</v>
      </c>
      <c r="AH15" s="73">
        <v>12</v>
      </c>
      <c r="AI15" s="74">
        <v>7.9</v>
      </c>
      <c r="AJ15" s="25" t="s">
        <v>157</v>
      </c>
      <c r="AK15" s="77">
        <v>10</v>
      </c>
      <c r="AL15" s="118">
        <v>2</v>
      </c>
      <c r="AM15" s="25" t="s">
        <v>156</v>
      </c>
      <c r="AN15" s="74">
        <v>2.2</v>
      </c>
      <c r="AO15" s="25" t="s">
        <v>157</v>
      </c>
      <c r="AP15" s="77">
        <v>10</v>
      </c>
      <c r="AQ15" s="118">
        <v>5</v>
      </c>
    </row>
    <row r="16" spans="1:43" ht="15" customHeight="1">
      <c r="A16" s="79"/>
      <c r="B16" s="25"/>
      <c r="C16" s="110" t="s">
        <v>154</v>
      </c>
      <c r="D16" s="72">
        <v>1</v>
      </c>
      <c r="E16" s="27">
        <v>0</v>
      </c>
      <c r="F16" s="24" t="s">
        <v>155</v>
      </c>
      <c r="G16" s="73">
        <v>24</v>
      </c>
      <c r="H16" s="74">
        <v>6.8</v>
      </c>
      <c r="I16" s="74" t="s">
        <v>156</v>
      </c>
      <c r="J16" s="75">
        <v>7.7</v>
      </c>
      <c r="K16" s="27">
        <v>0</v>
      </c>
      <c r="L16" s="24" t="s">
        <v>155</v>
      </c>
      <c r="M16" s="73">
        <v>24</v>
      </c>
      <c r="N16" s="78"/>
      <c r="O16" s="74">
        <v>9.3</v>
      </c>
      <c r="P16" s="25" t="s">
        <v>156</v>
      </c>
      <c r="Q16" s="120">
        <v>13</v>
      </c>
      <c r="R16" s="27">
        <v>4</v>
      </c>
      <c r="S16" s="24" t="s">
        <v>155</v>
      </c>
      <c r="T16" s="73">
        <v>24</v>
      </c>
      <c r="U16" s="78" t="s">
        <v>494</v>
      </c>
      <c r="V16" s="24">
        <v>0.5</v>
      </c>
      <c r="W16" s="24" t="s">
        <v>156</v>
      </c>
      <c r="X16" s="138" t="s">
        <v>502</v>
      </c>
      <c r="Y16" s="27">
        <v>0</v>
      </c>
      <c r="Z16" s="24" t="s">
        <v>155</v>
      </c>
      <c r="AA16" s="73">
        <v>24</v>
      </c>
      <c r="AB16" s="34"/>
      <c r="AC16" s="160">
        <v>1</v>
      </c>
      <c r="AD16" s="83" t="s">
        <v>156</v>
      </c>
      <c r="AE16" s="162">
        <v>19</v>
      </c>
      <c r="AF16" s="25">
        <v>13</v>
      </c>
      <c r="AG16" s="24" t="s">
        <v>155</v>
      </c>
      <c r="AH16" s="73">
        <v>24</v>
      </c>
      <c r="AI16" s="905">
        <v>2</v>
      </c>
      <c r="AJ16" s="905"/>
      <c r="AK16" s="905"/>
      <c r="AL16" s="118"/>
      <c r="AM16" s="25" t="s">
        <v>156</v>
      </c>
      <c r="AN16" s="74">
        <v>1.3</v>
      </c>
      <c r="AO16" s="25" t="s">
        <v>157</v>
      </c>
      <c r="AP16" s="77">
        <v>10</v>
      </c>
      <c r="AQ16" s="118">
        <v>3</v>
      </c>
    </row>
    <row r="17" spans="1:43" ht="15" customHeight="1">
      <c r="A17" s="840" t="s">
        <v>88</v>
      </c>
      <c r="B17" s="25"/>
      <c r="C17" s="110" t="s">
        <v>158</v>
      </c>
      <c r="D17" s="72">
        <v>1</v>
      </c>
      <c r="E17" s="27">
        <v>0</v>
      </c>
      <c r="F17" s="24" t="s">
        <v>155</v>
      </c>
      <c r="G17" s="73">
        <v>24</v>
      </c>
      <c r="H17" s="74">
        <v>7</v>
      </c>
      <c r="I17" s="74" t="s">
        <v>156</v>
      </c>
      <c r="J17" s="75">
        <v>7.5</v>
      </c>
      <c r="K17" s="27">
        <v>0</v>
      </c>
      <c r="L17" s="24" t="s">
        <v>155</v>
      </c>
      <c r="M17" s="73">
        <v>24</v>
      </c>
      <c r="N17" s="78"/>
      <c r="O17" s="74">
        <v>8.7</v>
      </c>
      <c r="P17" s="25" t="s">
        <v>156</v>
      </c>
      <c r="Q17" s="120">
        <v>13</v>
      </c>
      <c r="R17" s="25">
        <v>2</v>
      </c>
      <c r="S17" s="24" t="s">
        <v>155</v>
      </c>
      <c r="T17" s="73">
        <v>24</v>
      </c>
      <c r="U17" s="78"/>
      <c r="V17" s="24">
        <v>0.5</v>
      </c>
      <c r="W17" s="24" t="s">
        <v>156</v>
      </c>
      <c r="X17" s="138" t="s">
        <v>503</v>
      </c>
      <c r="Y17" s="27">
        <v>0</v>
      </c>
      <c r="Z17" s="24" t="s">
        <v>155</v>
      </c>
      <c r="AA17" s="73">
        <v>24</v>
      </c>
      <c r="AB17" s="34"/>
      <c r="AC17" s="160">
        <v>2</v>
      </c>
      <c r="AD17" s="83" t="s">
        <v>156</v>
      </c>
      <c r="AE17" s="162">
        <v>18</v>
      </c>
      <c r="AF17" s="25">
        <v>24</v>
      </c>
      <c r="AG17" s="24" t="s">
        <v>155</v>
      </c>
      <c r="AH17" s="73">
        <v>24</v>
      </c>
      <c r="AI17" s="74">
        <v>3.3</v>
      </c>
      <c r="AJ17" s="25" t="s">
        <v>157</v>
      </c>
      <c r="AK17" s="77">
        <v>10</v>
      </c>
      <c r="AL17" s="118">
        <v>3</v>
      </c>
      <c r="AM17" s="25" t="s">
        <v>156</v>
      </c>
      <c r="AN17" s="74">
        <v>5.4</v>
      </c>
      <c r="AO17" s="25" t="s">
        <v>157</v>
      </c>
      <c r="AP17" s="77">
        <v>10</v>
      </c>
      <c r="AQ17" s="118">
        <v>4</v>
      </c>
    </row>
    <row r="18" spans="1:43" ht="15" customHeight="1">
      <c r="A18" s="840"/>
      <c r="B18" s="25"/>
      <c r="C18" s="110" t="s">
        <v>159</v>
      </c>
      <c r="D18" s="72">
        <v>1</v>
      </c>
      <c r="E18" s="27">
        <v>2</v>
      </c>
      <c r="F18" s="24" t="s">
        <v>155</v>
      </c>
      <c r="G18" s="73">
        <v>24</v>
      </c>
      <c r="H18" s="74">
        <v>6.9</v>
      </c>
      <c r="I18" s="74" t="s">
        <v>156</v>
      </c>
      <c r="J18" s="75">
        <v>8.9</v>
      </c>
      <c r="K18" s="27">
        <v>0</v>
      </c>
      <c r="L18" s="24" t="s">
        <v>155</v>
      </c>
      <c r="M18" s="73">
        <v>24</v>
      </c>
      <c r="N18" s="78"/>
      <c r="O18" s="74">
        <v>5</v>
      </c>
      <c r="P18" s="25" t="s">
        <v>156</v>
      </c>
      <c r="Q18" s="120">
        <v>12</v>
      </c>
      <c r="R18" s="25">
        <v>12</v>
      </c>
      <c r="S18" s="24" t="s">
        <v>155</v>
      </c>
      <c r="T18" s="73">
        <v>24</v>
      </c>
      <c r="U18" s="78"/>
      <c r="V18" s="24">
        <v>0.8</v>
      </c>
      <c r="W18" s="24" t="s">
        <v>156</v>
      </c>
      <c r="X18" s="138" t="s">
        <v>504</v>
      </c>
      <c r="Y18" s="27">
        <v>0</v>
      </c>
      <c r="Z18" s="24" t="s">
        <v>155</v>
      </c>
      <c r="AA18" s="73">
        <v>24</v>
      </c>
      <c r="AB18" s="34"/>
      <c r="AC18" s="160">
        <v>3</v>
      </c>
      <c r="AD18" s="83" t="s">
        <v>156</v>
      </c>
      <c r="AE18" s="162">
        <v>16</v>
      </c>
      <c r="AF18" s="25">
        <v>19</v>
      </c>
      <c r="AG18" s="24" t="s">
        <v>89</v>
      </c>
      <c r="AH18" s="73">
        <v>24</v>
      </c>
      <c r="AI18" s="74">
        <v>2.2</v>
      </c>
      <c r="AJ18" s="25" t="s">
        <v>157</v>
      </c>
      <c r="AK18" s="77">
        <v>10</v>
      </c>
      <c r="AL18" s="118">
        <v>3</v>
      </c>
      <c r="AM18" s="25" t="s">
        <v>156</v>
      </c>
      <c r="AN18" s="74">
        <v>1.1</v>
      </c>
      <c r="AO18" s="25" t="s">
        <v>157</v>
      </c>
      <c r="AP18" s="77">
        <v>10</v>
      </c>
      <c r="AQ18" s="118">
        <v>5</v>
      </c>
    </row>
    <row r="19" spans="1:43" ht="15" customHeight="1">
      <c r="A19" s="79"/>
      <c r="B19" s="25"/>
      <c r="C19" s="110" t="s">
        <v>160</v>
      </c>
      <c r="D19" s="72">
        <v>1</v>
      </c>
      <c r="E19" s="27">
        <v>0</v>
      </c>
      <c r="F19" s="24" t="s">
        <v>155</v>
      </c>
      <c r="G19" s="73">
        <v>24</v>
      </c>
      <c r="H19" s="74">
        <v>6.9</v>
      </c>
      <c r="I19" s="74" t="s">
        <v>156</v>
      </c>
      <c r="J19" s="75">
        <v>7.1</v>
      </c>
      <c r="K19" s="25">
        <v>2</v>
      </c>
      <c r="L19" s="24" t="s">
        <v>155</v>
      </c>
      <c r="M19" s="73">
        <v>24</v>
      </c>
      <c r="N19" s="78"/>
      <c r="O19" s="74">
        <v>2.1</v>
      </c>
      <c r="P19" s="25" t="s">
        <v>156</v>
      </c>
      <c r="Q19" s="120">
        <v>11</v>
      </c>
      <c r="R19" s="25">
        <v>10</v>
      </c>
      <c r="S19" s="24" t="s">
        <v>155</v>
      </c>
      <c r="T19" s="73">
        <v>24</v>
      </c>
      <c r="U19" s="78"/>
      <c r="V19" s="76">
        <v>2.4</v>
      </c>
      <c r="W19" s="24" t="s">
        <v>156</v>
      </c>
      <c r="X19" s="138" t="s">
        <v>505</v>
      </c>
      <c r="Y19" s="27">
        <v>2</v>
      </c>
      <c r="Z19" s="24" t="s">
        <v>155</v>
      </c>
      <c r="AA19" s="73">
        <v>24</v>
      </c>
      <c r="AB19" s="34"/>
      <c r="AC19" s="160">
        <v>6</v>
      </c>
      <c r="AD19" s="83" t="s">
        <v>156</v>
      </c>
      <c r="AE19" s="162">
        <v>86</v>
      </c>
      <c r="AF19" s="27"/>
      <c r="AG19" s="24" t="s">
        <v>167</v>
      </c>
      <c r="AH19" s="73"/>
      <c r="AI19" s="74"/>
      <c r="AJ19" s="25"/>
      <c r="AK19" s="77"/>
      <c r="AL19" s="118"/>
      <c r="AM19" s="25" t="s">
        <v>167</v>
      </c>
      <c r="AN19" s="74"/>
      <c r="AO19" s="25"/>
      <c r="AP19" s="77"/>
      <c r="AQ19" s="118"/>
    </row>
    <row r="20" spans="1:43" ht="15" customHeight="1">
      <c r="A20" s="840" t="s">
        <v>25</v>
      </c>
      <c r="B20" s="25"/>
      <c r="C20" s="110" t="s">
        <v>158</v>
      </c>
      <c r="D20" s="72">
        <v>1</v>
      </c>
      <c r="E20" s="27">
        <v>0</v>
      </c>
      <c r="F20" s="24" t="s">
        <v>155</v>
      </c>
      <c r="G20" s="73">
        <v>24</v>
      </c>
      <c r="H20" s="74">
        <v>7</v>
      </c>
      <c r="I20" s="74" t="s">
        <v>156</v>
      </c>
      <c r="J20" s="75">
        <v>7.6</v>
      </c>
      <c r="K20" s="27">
        <v>0</v>
      </c>
      <c r="L20" s="24" t="s">
        <v>155</v>
      </c>
      <c r="M20" s="73">
        <v>24</v>
      </c>
      <c r="N20" s="78"/>
      <c r="O20" s="74">
        <v>8.5</v>
      </c>
      <c r="P20" s="25" t="s">
        <v>156</v>
      </c>
      <c r="Q20" s="120">
        <v>12</v>
      </c>
      <c r="R20" s="27">
        <v>0</v>
      </c>
      <c r="S20" s="24" t="s">
        <v>155</v>
      </c>
      <c r="T20" s="73">
        <v>24</v>
      </c>
      <c r="U20" s="78" t="s">
        <v>494</v>
      </c>
      <c r="V20" s="24">
        <v>0.5</v>
      </c>
      <c r="W20" s="24" t="s">
        <v>156</v>
      </c>
      <c r="X20" s="138" t="s">
        <v>506</v>
      </c>
      <c r="Y20" s="27">
        <v>2</v>
      </c>
      <c r="Z20" s="24" t="s">
        <v>155</v>
      </c>
      <c r="AA20" s="73">
        <v>24</v>
      </c>
      <c r="AB20" s="34"/>
      <c r="AC20" s="160">
        <v>1</v>
      </c>
      <c r="AD20" s="83" t="s">
        <v>156</v>
      </c>
      <c r="AE20" s="162">
        <v>44</v>
      </c>
      <c r="AF20" s="25">
        <v>23</v>
      </c>
      <c r="AG20" s="24" t="s">
        <v>155</v>
      </c>
      <c r="AH20" s="73">
        <v>24</v>
      </c>
      <c r="AI20" s="74">
        <v>3.3</v>
      </c>
      <c r="AJ20" s="25" t="s">
        <v>157</v>
      </c>
      <c r="AK20" s="77">
        <v>10</v>
      </c>
      <c r="AL20" s="118">
        <v>2</v>
      </c>
      <c r="AM20" s="25" t="s">
        <v>156</v>
      </c>
      <c r="AN20" s="74">
        <v>2.2</v>
      </c>
      <c r="AO20" s="25" t="s">
        <v>157</v>
      </c>
      <c r="AP20" s="77">
        <v>10</v>
      </c>
      <c r="AQ20" s="118">
        <v>4</v>
      </c>
    </row>
    <row r="21" spans="1:43" ht="15" customHeight="1">
      <c r="A21" s="840"/>
      <c r="B21" s="25"/>
      <c r="C21" s="110" t="s">
        <v>159</v>
      </c>
      <c r="D21" s="72">
        <v>1</v>
      </c>
      <c r="E21" s="25">
        <v>3</v>
      </c>
      <c r="F21" s="24" t="s">
        <v>155</v>
      </c>
      <c r="G21" s="73">
        <v>24</v>
      </c>
      <c r="H21" s="74">
        <v>6.9</v>
      </c>
      <c r="I21" s="74" t="s">
        <v>156</v>
      </c>
      <c r="J21" s="75">
        <v>8.9</v>
      </c>
      <c r="K21" s="27">
        <v>0</v>
      </c>
      <c r="L21" s="24" t="s">
        <v>155</v>
      </c>
      <c r="M21" s="73">
        <v>24</v>
      </c>
      <c r="N21" s="78"/>
      <c r="O21" s="74">
        <v>7.9</v>
      </c>
      <c r="P21" s="25" t="s">
        <v>156</v>
      </c>
      <c r="Q21" s="120">
        <v>12</v>
      </c>
      <c r="R21" s="27">
        <v>4</v>
      </c>
      <c r="S21" s="24" t="s">
        <v>155</v>
      </c>
      <c r="T21" s="73">
        <v>24</v>
      </c>
      <c r="U21" s="78"/>
      <c r="V21" s="24">
        <v>0.5</v>
      </c>
      <c r="W21" s="24" t="s">
        <v>156</v>
      </c>
      <c r="X21" s="138" t="s">
        <v>507</v>
      </c>
      <c r="Y21" s="27">
        <v>2</v>
      </c>
      <c r="Z21" s="24" t="s">
        <v>155</v>
      </c>
      <c r="AA21" s="73">
        <v>24</v>
      </c>
      <c r="AB21" s="78" t="s">
        <v>494</v>
      </c>
      <c r="AC21" s="160">
        <v>1</v>
      </c>
      <c r="AD21" s="83" t="s">
        <v>156</v>
      </c>
      <c r="AE21" s="162">
        <v>57</v>
      </c>
      <c r="AF21" s="25">
        <v>4</v>
      </c>
      <c r="AG21" s="24" t="s">
        <v>155</v>
      </c>
      <c r="AH21" s="73">
        <v>24</v>
      </c>
      <c r="AI21" s="74">
        <v>3.3</v>
      </c>
      <c r="AJ21" s="25" t="s">
        <v>157</v>
      </c>
      <c r="AK21" s="77">
        <v>10</v>
      </c>
      <c r="AL21" s="118">
        <v>2</v>
      </c>
      <c r="AM21" s="25" t="s">
        <v>156</v>
      </c>
      <c r="AN21" s="74">
        <v>2.4</v>
      </c>
      <c r="AO21" s="25" t="s">
        <v>157</v>
      </c>
      <c r="AP21" s="77">
        <v>10</v>
      </c>
      <c r="AQ21" s="118">
        <v>4</v>
      </c>
    </row>
    <row r="22" spans="1:43" ht="15" customHeight="1">
      <c r="A22" s="79"/>
      <c r="B22" s="25"/>
      <c r="C22" s="110" t="s">
        <v>158</v>
      </c>
      <c r="D22" s="72">
        <v>1</v>
      </c>
      <c r="E22" s="27">
        <v>1</v>
      </c>
      <c r="F22" s="24" t="s">
        <v>155</v>
      </c>
      <c r="G22" s="73">
        <v>12</v>
      </c>
      <c r="H22" s="74">
        <v>7.2</v>
      </c>
      <c r="I22" s="74" t="s">
        <v>156</v>
      </c>
      <c r="J22" s="75">
        <v>8.6</v>
      </c>
      <c r="K22" s="27">
        <v>0</v>
      </c>
      <c r="L22" s="24" t="s">
        <v>155</v>
      </c>
      <c r="M22" s="73">
        <v>12</v>
      </c>
      <c r="N22" s="78"/>
      <c r="O22" s="74">
        <v>8.5</v>
      </c>
      <c r="P22" s="25" t="s">
        <v>156</v>
      </c>
      <c r="Q22" s="120">
        <v>12</v>
      </c>
      <c r="R22" s="27">
        <v>2</v>
      </c>
      <c r="S22" s="24" t="s">
        <v>155</v>
      </c>
      <c r="T22" s="73">
        <v>12</v>
      </c>
      <c r="U22" s="78"/>
      <c r="V22" s="24">
        <v>0.5</v>
      </c>
      <c r="W22" s="24" t="s">
        <v>156</v>
      </c>
      <c r="X22" s="138" t="s">
        <v>508</v>
      </c>
      <c r="Y22" s="27">
        <v>1</v>
      </c>
      <c r="Z22" s="24" t="s">
        <v>155</v>
      </c>
      <c r="AA22" s="73">
        <v>12</v>
      </c>
      <c r="AB22" s="78" t="s">
        <v>494</v>
      </c>
      <c r="AC22" s="160">
        <v>1</v>
      </c>
      <c r="AD22" s="83" t="s">
        <v>156</v>
      </c>
      <c r="AE22" s="162">
        <v>26</v>
      </c>
      <c r="AF22" s="25">
        <v>11</v>
      </c>
      <c r="AG22" s="24" t="s">
        <v>155</v>
      </c>
      <c r="AH22" s="73">
        <v>12</v>
      </c>
      <c r="AI22" s="74">
        <v>4.5</v>
      </c>
      <c r="AJ22" s="25" t="s">
        <v>517</v>
      </c>
      <c r="AK22" s="77">
        <v>10</v>
      </c>
      <c r="AL22" s="118">
        <v>2</v>
      </c>
      <c r="AM22" s="25" t="s">
        <v>156</v>
      </c>
      <c r="AN22" s="74">
        <v>7.9</v>
      </c>
      <c r="AO22" s="25" t="s">
        <v>157</v>
      </c>
      <c r="AP22" s="77">
        <v>10</v>
      </c>
      <c r="AQ22" s="118">
        <v>4</v>
      </c>
    </row>
    <row r="23" spans="1:43" ht="15" customHeight="1">
      <c r="A23" s="840" t="s">
        <v>83</v>
      </c>
      <c r="B23" s="25"/>
      <c r="C23" s="110" t="s">
        <v>159</v>
      </c>
      <c r="D23" s="72">
        <v>1</v>
      </c>
      <c r="E23" s="25">
        <v>11</v>
      </c>
      <c r="F23" s="24" t="s">
        <v>155</v>
      </c>
      <c r="G23" s="73">
        <v>66</v>
      </c>
      <c r="H23" s="74">
        <v>6.7</v>
      </c>
      <c r="I23" s="74" t="s">
        <v>156</v>
      </c>
      <c r="J23" s="75">
        <v>9.7</v>
      </c>
      <c r="K23" s="27">
        <v>0</v>
      </c>
      <c r="L23" s="24" t="s">
        <v>155</v>
      </c>
      <c r="M23" s="73">
        <v>66</v>
      </c>
      <c r="N23" s="78"/>
      <c r="O23" s="74">
        <v>8.3</v>
      </c>
      <c r="P23" s="25" t="s">
        <v>156</v>
      </c>
      <c r="Q23" s="120">
        <v>14</v>
      </c>
      <c r="R23" s="27">
        <v>3</v>
      </c>
      <c r="S23" s="24" t="s">
        <v>155</v>
      </c>
      <c r="T23" s="73">
        <v>66</v>
      </c>
      <c r="U23" s="78"/>
      <c r="V23" s="24">
        <v>0.5</v>
      </c>
      <c r="W23" s="24" t="s">
        <v>156</v>
      </c>
      <c r="X23" s="138" t="s">
        <v>509</v>
      </c>
      <c r="Y23" s="27">
        <v>4</v>
      </c>
      <c r="Z23" s="24" t="s">
        <v>155</v>
      </c>
      <c r="AA23" s="73">
        <v>66</v>
      </c>
      <c r="AB23" s="78" t="s">
        <v>494</v>
      </c>
      <c r="AC23" s="160">
        <v>1</v>
      </c>
      <c r="AD23" s="83" t="s">
        <v>156</v>
      </c>
      <c r="AE23" s="162">
        <v>34</v>
      </c>
      <c r="AF23" s="27">
        <v>47</v>
      </c>
      <c r="AG23" s="24" t="s">
        <v>155</v>
      </c>
      <c r="AH23" s="73">
        <v>66</v>
      </c>
      <c r="AI23" s="74">
        <v>4.5</v>
      </c>
      <c r="AJ23" s="25" t="s">
        <v>517</v>
      </c>
      <c r="AK23" s="77">
        <v>10</v>
      </c>
      <c r="AL23" s="118">
        <v>2</v>
      </c>
      <c r="AM23" s="25"/>
      <c r="AN23" s="74">
        <v>2.2</v>
      </c>
      <c r="AO23" s="25" t="s">
        <v>157</v>
      </c>
      <c r="AP23" s="77">
        <v>10</v>
      </c>
      <c r="AQ23" s="118">
        <v>5</v>
      </c>
    </row>
    <row r="24" spans="1:43" ht="15" customHeight="1">
      <c r="A24" s="840"/>
      <c r="B24" s="25"/>
      <c r="C24" s="110" t="s">
        <v>161</v>
      </c>
      <c r="D24" s="72">
        <v>1</v>
      </c>
      <c r="E24" s="27">
        <v>1</v>
      </c>
      <c r="F24" s="24" t="s">
        <v>155</v>
      </c>
      <c r="G24" s="73">
        <v>66</v>
      </c>
      <c r="H24" s="74">
        <v>6.9</v>
      </c>
      <c r="I24" s="74" t="s">
        <v>156</v>
      </c>
      <c r="J24" s="75">
        <v>8.6</v>
      </c>
      <c r="K24" s="27">
        <v>0</v>
      </c>
      <c r="L24" s="24" t="s">
        <v>155</v>
      </c>
      <c r="M24" s="73">
        <v>66</v>
      </c>
      <c r="N24" s="78"/>
      <c r="O24" s="74">
        <v>4.1</v>
      </c>
      <c r="P24" s="25" t="s">
        <v>156</v>
      </c>
      <c r="Q24" s="120">
        <v>11</v>
      </c>
      <c r="R24" s="27">
        <v>11</v>
      </c>
      <c r="S24" s="24" t="s">
        <v>155</v>
      </c>
      <c r="T24" s="73">
        <v>66</v>
      </c>
      <c r="U24" s="78"/>
      <c r="V24" s="24">
        <v>2.2</v>
      </c>
      <c r="W24" s="24" t="s">
        <v>156</v>
      </c>
      <c r="X24" s="138" t="s">
        <v>499</v>
      </c>
      <c r="Y24" s="27">
        <v>0</v>
      </c>
      <c r="Z24" s="24" t="s">
        <v>155</v>
      </c>
      <c r="AA24" s="73">
        <v>66</v>
      </c>
      <c r="AB24" s="78" t="s">
        <v>494</v>
      </c>
      <c r="AC24" s="160">
        <v>1</v>
      </c>
      <c r="AD24" s="83"/>
      <c r="AE24" s="162">
        <v>52</v>
      </c>
      <c r="AF24" s="27"/>
      <c r="AG24" s="24" t="s">
        <v>167</v>
      </c>
      <c r="AH24" s="73"/>
      <c r="AI24" s="74"/>
      <c r="AJ24" s="25"/>
      <c r="AK24" s="77"/>
      <c r="AL24" s="118"/>
      <c r="AM24" s="77" t="s">
        <v>167</v>
      </c>
      <c r="AN24" s="74"/>
      <c r="AO24" s="25"/>
      <c r="AP24" s="77"/>
      <c r="AQ24" s="118"/>
    </row>
    <row r="25" spans="1:43" ht="15" customHeight="1">
      <c r="A25" s="79"/>
      <c r="B25" s="25"/>
      <c r="C25" s="110" t="s">
        <v>19</v>
      </c>
      <c r="D25" s="72">
        <v>1</v>
      </c>
      <c r="E25" s="27">
        <v>0</v>
      </c>
      <c r="F25" s="24" t="s">
        <v>155</v>
      </c>
      <c r="G25" s="73">
        <v>66</v>
      </c>
      <c r="H25" s="74">
        <v>6.8</v>
      </c>
      <c r="I25" s="74" t="s">
        <v>156</v>
      </c>
      <c r="J25" s="75">
        <v>7.6</v>
      </c>
      <c r="K25" s="27">
        <v>0</v>
      </c>
      <c r="L25" s="24" t="s">
        <v>155</v>
      </c>
      <c r="M25" s="73">
        <v>66</v>
      </c>
      <c r="N25" s="78"/>
      <c r="O25" s="74">
        <v>3.8</v>
      </c>
      <c r="P25" s="25" t="s">
        <v>156</v>
      </c>
      <c r="Q25" s="120">
        <v>9.8</v>
      </c>
      <c r="R25" s="27">
        <v>34</v>
      </c>
      <c r="S25" s="24" t="s">
        <v>155</v>
      </c>
      <c r="T25" s="73">
        <v>66</v>
      </c>
      <c r="U25" s="78"/>
      <c r="V25" s="24">
        <v>2.9</v>
      </c>
      <c r="W25" s="24" t="s">
        <v>156</v>
      </c>
      <c r="X25" s="138" t="s">
        <v>500</v>
      </c>
      <c r="Y25" s="27"/>
      <c r="Z25" s="24" t="s">
        <v>167</v>
      </c>
      <c r="AA25" s="73"/>
      <c r="AB25" s="34"/>
      <c r="AC25" s="85"/>
      <c r="AD25" s="83" t="s">
        <v>167</v>
      </c>
      <c r="AE25" s="162"/>
      <c r="AF25" s="25"/>
      <c r="AG25" s="24" t="s">
        <v>167</v>
      </c>
      <c r="AH25" s="73"/>
      <c r="AI25" s="74"/>
      <c r="AJ25" s="25"/>
      <c r="AK25" s="77"/>
      <c r="AL25" s="118"/>
      <c r="AM25" s="25" t="s">
        <v>167</v>
      </c>
      <c r="AN25" s="74"/>
      <c r="AO25" s="25"/>
      <c r="AP25" s="77"/>
      <c r="AQ25" s="118"/>
    </row>
    <row r="26" spans="1:43" ht="15" customHeight="1">
      <c r="A26" s="494" t="s">
        <v>76</v>
      </c>
      <c r="B26" s="150"/>
      <c r="C26" s="151" t="s">
        <v>464</v>
      </c>
      <c r="D26" s="152">
        <v>2</v>
      </c>
      <c r="E26" s="27">
        <v>6</v>
      </c>
      <c r="F26" s="24" t="s">
        <v>155</v>
      </c>
      <c r="G26" s="73">
        <v>78</v>
      </c>
      <c r="H26" s="74">
        <v>7.1</v>
      </c>
      <c r="I26" s="74" t="s">
        <v>156</v>
      </c>
      <c r="J26" s="75">
        <v>9.5</v>
      </c>
      <c r="K26" s="27">
        <v>0</v>
      </c>
      <c r="L26" s="24" t="s">
        <v>155</v>
      </c>
      <c r="M26" s="73">
        <v>78</v>
      </c>
      <c r="N26" s="78"/>
      <c r="O26" s="74">
        <v>8.2</v>
      </c>
      <c r="P26" s="25" t="s">
        <v>156</v>
      </c>
      <c r="Q26" s="120">
        <v>13</v>
      </c>
      <c r="R26" s="27">
        <v>33</v>
      </c>
      <c r="S26" s="24" t="s">
        <v>155</v>
      </c>
      <c r="T26" s="73">
        <v>78</v>
      </c>
      <c r="U26" s="78" t="s">
        <v>494</v>
      </c>
      <c r="V26" s="24">
        <v>0.5</v>
      </c>
      <c r="W26" s="24" t="s">
        <v>156</v>
      </c>
      <c r="X26" s="138" t="s">
        <v>510</v>
      </c>
      <c r="Y26" s="27">
        <v>5</v>
      </c>
      <c r="Z26" s="24" t="s">
        <v>155</v>
      </c>
      <c r="AA26" s="73">
        <v>78</v>
      </c>
      <c r="AB26" s="78" t="s">
        <v>494</v>
      </c>
      <c r="AC26" s="160">
        <v>1</v>
      </c>
      <c r="AD26" s="83" t="s">
        <v>156</v>
      </c>
      <c r="AE26" s="162">
        <v>41</v>
      </c>
      <c r="AF26" s="25">
        <v>78</v>
      </c>
      <c r="AG26" s="24" t="s">
        <v>155</v>
      </c>
      <c r="AH26" s="73">
        <v>78</v>
      </c>
      <c r="AI26" s="74">
        <v>1.7</v>
      </c>
      <c r="AJ26" s="25" t="s">
        <v>157</v>
      </c>
      <c r="AK26" s="77">
        <v>10</v>
      </c>
      <c r="AL26" s="118">
        <v>3</v>
      </c>
      <c r="AM26" s="25" t="s">
        <v>156</v>
      </c>
      <c r="AN26" s="74">
        <v>1.6</v>
      </c>
      <c r="AO26" s="25" t="s">
        <v>157</v>
      </c>
      <c r="AP26" s="77">
        <v>10</v>
      </c>
      <c r="AQ26" s="118">
        <v>6</v>
      </c>
    </row>
    <row r="27" spans="1:43" ht="15" customHeight="1">
      <c r="A27" s="494"/>
      <c r="B27" s="150"/>
      <c r="C27" s="153" t="s">
        <v>465</v>
      </c>
      <c r="D27" s="369">
        <v>1</v>
      </c>
      <c r="E27" s="25">
        <v>0</v>
      </c>
      <c r="F27" s="24" t="s">
        <v>155</v>
      </c>
      <c r="G27" s="73">
        <v>12</v>
      </c>
      <c r="H27" s="74">
        <v>7</v>
      </c>
      <c r="I27" s="74" t="s">
        <v>156</v>
      </c>
      <c r="J27" s="75">
        <v>7.6</v>
      </c>
      <c r="K27" s="27">
        <v>1</v>
      </c>
      <c r="L27" s="24" t="s">
        <v>155</v>
      </c>
      <c r="M27" s="73">
        <v>12</v>
      </c>
      <c r="N27" s="78"/>
      <c r="O27" s="74">
        <v>4.6</v>
      </c>
      <c r="P27" s="25" t="s">
        <v>156</v>
      </c>
      <c r="Q27" s="120">
        <v>11</v>
      </c>
      <c r="R27" s="27">
        <v>3</v>
      </c>
      <c r="S27" s="24" t="s">
        <v>155</v>
      </c>
      <c r="T27" s="73">
        <v>12</v>
      </c>
      <c r="U27" s="78"/>
      <c r="V27" s="76">
        <v>1.1</v>
      </c>
      <c r="W27" s="24" t="s">
        <v>156</v>
      </c>
      <c r="X27" s="138" t="s">
        <v>511</v>
      </c>
      <c r="Y27" s="27">
        <v>0</v>
      </c>
      <c r="Z27" s="24" t="s">
        <v>155</v>
      </c>
      <c r="AA27" s="73">
        <v>12</v>
      </c>
      <c r="AB27" s="78" t="s">
        <v>494</v>
      </c>
      <c r="AC27" s="160">
        <v>1</v>
      </c>
      <c r="AD27" s="83" t="s">
        <v>156</v>
      </c>
      <c r="AE27" s="162">
        <v>22</v>
      </c>
      <c r="AF27" s="27">
        <v>9</v>
      </c>
      <c r="AG27" s="24" t="s">
        <v>155</v>
      </c>
      <c r="AH27" s="73">
        <v>12</v>
      </c>
      <c r="AI27" s="74">
        <v>4.6</v>
      </c>
      <c r="AJ27" s="25" t="s">
        <v>157</v>
      </c>
      <c r="AK27" s="77">
        <v>10</v>
      </c>
      <c r="AL27" s="118">
        <v>3</v>
      </c>
      <c r="AM27" s="25" t="s">
        <v>156</v>
      </c>
      <c r="AN27" s="74">
        <v>3.5</v>
      </c>
      <c r="AO27" s="25" t="s">
        <v>157</v>
      </c>
      <c r="AP27" s="77">
        <v>10</v>
      </c>
      <c r="AQ27" s="118">
        <v>5</v>
      </c>
    </row>
    <row r="28" spans="1:43" ht="15" customHeight="1">
      <c r="A28" s="494"/>
      <c r="B28" s="150"/>
      <c r="C28" s="154" t="s">
        <v>466</v>
      </c>
      <c r="D28" s="155">
        <v>1</v>
      </c>
      <c r="E28" s="27">
        <v>3</v>
      </c>
      <c r="F28" s="24" t="s">
        <v>155</v>
      </c>
      <c r="G28" s="73">
        <v>48</v>
      </c>
      <c r="H28" s="74">
        <v>6.8</v>
      </c>
      <c r="I28" s="74" t="s">
        <v>156</v>
      </c>
      <c r="J28" s="75">
        <v>9.2</v>
      </c>
      <c r="K28" s="27">
        <v>0</v>
      </c>
      <c r="L28" s="24" t="s">
        <v>155</v>
      </c>
      <c r="M28" s="73">
        <v>78</v>
      </c>
      <c r="N28" s="78"/>
      <c r="O28" s="74">
        <v>5.7</v>
      </c>
      <c r="P28" s="25" t="s">
        <v>156</v>
      </c>
      <c r="Q28" s="120">
        <v>14</v>
      </c>
      <c r="R28" s="27">
        <v>6</v>
      </c>
      <c r="S28" s="24" t="s">
        <v>155</v>
      </c>
      <c r="T28" s="73">
        <v>48</v>
      </c>
      <c r="U28" s="78"/>
      <c r="V28" s="24">
        <v>1.3</v>
      </c>
      <c r="W28" s="24" t="s">
        <v>156</v>
      </c>
      <c r="X28" s="138" t="s">
        <v>512</v>
      </c>
      <c r="Y28" s="27"/>
      <c r="Z28" s="24" t="s">
        <v>167</v>
      </c>
      <c r="AA28" s="73"/>
      <c r="AB28" s="34"/>
      <c r="AC28" s="160"/>
      <c r="AD28" s="24" t="s">
        <v>167</v>
      </c>
      <c r="AE28" s="162"/>
      <c r="AF28" s="27"/>
      <c r="AG28" s="24" t="s">
        <v>167</v>
      </c>
      <c r="AH28" s="73"/>
      <c r="AI28" s="74"/>
      <c r="AJ28" s="25"/>
      <c r="AK28" s="77"/>
      <c r="AL28" s="118"/>
      <c r="AM28" s="77" t="s">
        <v>167</v>
      </c>
      <c r="AN28" s="74"/>
      <c r="AO28" s="25"/>
      <c r="AP28" s="77"/>
      <c r="AQ28" s="118"/>
    </row>
    <row r="29" spans="1:43" ht="15" customHeight="1">
      <c r="A29" s="840" t="s">
        <v>77</v>
      </c>
      <c r="B29" s="25"/>
      <c r="C29" s="110" t="s">
        <v>159</v>
      </c>
      <c r="D29" s="72">
        <v>1</v>
      </c>
      <c r="E29" s="27">
        <v>0</v>
      </c>
      <c r="F29" s="24" t="s">
        <v>155</v>
      </c>
      <c r="G29" s="73">
        <v>24</v>
      </c>
      <c r="H29" s="74">
        <v>7.1</v>
      </c>
      <c r="I29" s="74" t="s">
        <v>156</v>
      </c>
      <c r="J29" s="75">
        <v>8</v>
      </c>
      <c r="K29" s="27">
        <v>0</v>
      </c>
      <c r="L29" s="24" t="s">
        <v>155</v>
      </c>
      <c r="M29" s="73">
        <v>24</v>
      </c>
      <c r="N29" s="78"/>
      <c r="O29" s="74">
        <v>6.2</v>
      </c>
      <c r="P29" s="25" t="s">
        <v>156</v>
      </c>
      <c r="Q29" s="120">
        <v>13</v>
      </c>
      <c r="R29" s="27">
        <v>11</v>
      </c>
      <c r="S29" s="24" t="s">
        <v>155</v>
      </c>
      <c r="T29" s="73">
        <v>24</v>
      </c>
      <c r="U29" s="78"/>
      <c r="V29" s="24">
        <v>1.4</v>
      </c>
      <c r="W29" s="24" t="s">
        <v>156</v>
      </c>
      <c r="X29" s="138" t="s">
        <v>513</v>
      </c>
      <c r="Y29" s="27">
        <v>11</v>
      </c>
      <c r="Z29" s="24" t="s">
        <v>155</v>
      </c>
      <c r="AA29" s="73">
        <v>24</v>
      </c>
      <c r="AB29" s="34"/>
      <c r="AC29" s="160">
        <v>5</v>
      </c>
      <c r="AD29" s="83" t="s">
        <v>156</v>
      </c>
      <c r="AE29" s="162">
        <v>290</v>
      </c>
      <c r="AF29" s="27">
        <v>24</v>
      </c>
      <c r="AG29" s="24" t="s">
        <v>155</v>
      </c>
      <c r="AH29" s="73">
        <v>24</v>
      </c>
      <c r="AI29" s="74">
        <v>1.1</v>
      </c>
      <c r="AJ29" s="25" t="s">
        <v>157</v>
      </c>
      <c r="AK29" s="77">
        <v>10</v>
      </c>
      <c r="AL29" s="118">
        <v>4</v>
      </c>
      <c r="AM29" s="25" t="s">
        <v>156</v>
      </c>
      <c r="AN29" s="74">
        <v>2.4</v>
      </c>
      <c r="AO29" s="25" t="s">
        <v>157</v>
      </c>
      <c r="AP29" s="77">
        <v>10</v>
      </c>
      <c r="AQ29" s="118">
        <v>5</v>
      </c>
    </row>
    <row r="30" spans="1:43" ht="15" customHeight="1">
      <c r="A30" s="840"/>
      <c r="B30" s="25"/>
      <c r="C30" s="110" t="s">
        <v>160</v>
      </c>
      <c r="D30" s="72">
        <v>1</v>
      </c>
      <c r="E30" s="27">
        <v>0</v>
      </c>
      <c r="F30" s="24" t="s">
        <v>155</v>
      </c>
      <c r="G30" s="73">
        <v>24</v>
      </c>
      <c r="H30" s="74">
        <v>7</v>
      </c>
      <c r="I30" s="74" t="s">
        <v>156</v>
      </c>
      <c r="J30" s="75">
        <v>7.5</v>
      </c>
      <c r="K30" s="27">
        <v>9</v>
      </c>
      <c r="L30" s="24" t="s">
        <v>155</v>
      </c>
      <c r="M30" s="73">
        <v>24</v>
      </c>
      <c r="N30" s="78" t="s">
        <v>494</v>
      </c>
      <c r="O30" s="74">
        <v>0.5</v>
      </c>
      <c r="P30" s="25" t="s">
        <v>156</v>
      </c>
      <c r="Q30" s="120">
        <v>12</v>
      </c>
      <c r="R30" s="27">
        <v>21</v>
      </c>
      <c r="S30" s="24" t="s">
        <v>155</v>
      </c>
      <c r="T30" s="73">
        <v>24</v>
      </c>
      <c r="U30" s="78"/>
      <c r="V30" s="76">
        <v>3</v>
      </c>
      <c r="W30" s="24" t="s">
        <v>156</v>
      </c>
      <c r="X30" s="138" t="s">
        <v>498</v>
      </c>
      <c r="Y30" s="27">
        <v>1</v>
      </c>
      <c r="Z30" s="24" t="s">
        <v>155</v>
      </c>
      <c r="AA30" s="73">
        <v>24</v>
      </c>
      <c r="AB30" s="34"/>
      <c r="AC30" s="160">
        <v>8</v>
      </c>
      <c r="AD30" s="83" t="s">
        <v>156</v>
      </c>
      <c r="AE30" s="162">
        <v>61</v>
      </c>
      <c r="AF30" s="27"/>
      <c r="AG30" s="24" t="s">
        <v>167</v>
      </c>
      <c r="AH30" s="73"/>
      <c r="AI30" s="74"/>
      <c r="AJ30" s="25"/>
      <c r="AK30" s="77"/>
      <c r="AL30" s="118"/>
      <c r="AM30" s="77" t="s">
        <v>167</v>
      </c>
      <c r="AN30" s="74"/>
      <c r="AO30" s="25"/>
      <c r="AP30" s="77"/>
      <c r="AQ30" s="118"/>
    </row>
    <row r="31" spans="1:43" ht="15" customHeight="1">
      <c r="A31" s="79" t="s">
        <v>78</v>
      </c>
      <c r="B31" s="25"/>
      <c r="C31" s="110" t="s">
        <v>158</v>
      </c>
      <c r="D31" s="24">
        <v>2</v>
      </c>
      <c r="E31" s="25">
        <v>0</v>
      </c>
      <c r="F31" s="24" t="s">
        <v>155</v>
      </c>
      <c r="G31" s="73">
        <v>36</v>
      </c>
      <c r="H31" s="74">
        <v>6.8</v>
      </c>
      <c r="I31" s="74" t="s">
        <v>156</v>
      </c>
      <c r="J31" s="75">
        <v>8.2</v>
      </c>
      <c r="K31" s="25">
        <v>5</v>
      </c>
      <c r="L31" s="24" t="s">
        <v>155</v>
      </c>
      <c r="M31" s="73">
        <v>36</v>
      </c>
      <c r="N31" s="78"/>
      <c r="O31" s="74">
        <v>5.4</v>
      </c>
      <c r="P31" s="25" t="s">
        <v>156</v>
      </c>
      <c r="Q31" s="120">
        <v>15</v>
      </c>
      <c r="R31" s="25">
        <v>4</v>
      </c>
      <c r="S31" s="24" t="s">
        <v>155</v>
      </c>
      <c r="T31" s="73">
        <v>36</v>
      </c>
      <c r="U31" s="78" t="s">
        <v>494</v>
      </c>
      <c r="V31" s="24">
        <v>0.5</v>
      </c>
      <c r="W31" s="24" t="s">
        <v>156</v>
      </c>
      <c r="X31" s="138" t="s">
        <v>501</v>
      </c>
      <c r="Y31" s="25">
        <v>2</v>
      </c>
      <c r="Z31" s="24" t="s">
        <v>155</v>
      </c>
      <c r="AA31" s="73">
        <v>36</v>
      </c>
      <c r="AB31" s="34"/>
      <c r="AC31" s="160">
        <v>3</v>
      </c>
      <c r="AD31" s="83" t="s">
        <v>156</v>
      </c>
      <c r="AE31" s="162">
        <v>33</v>
      </c>
      <c r="AF31" s="25">
        <v>29</v>
      </c>
      <c r="AG31" s="24" t="s">
        <v>155</v>
      </c>
      <c r="AH31" s="73">
        <v>36</v>
      </c>
      <c r="AI31" s="74">
        <v>2</v>
      </c>
      <c r="AJ31" s="25" t="s">
        <v>157</v>
      </c>
      <c r="AK31" s="77">
        <v>10</v>
      </c>
      <c r="AL31" s="118"/>
      <c r="AM31" s="25" t="s">
        <v>156</v>
      </c>
      <c r="AN31" s="74">
        <v>3.5</v>
      </c>
      <c r="AO31" s="25" t="s">
        <v>157</v>
      </c>
      <c r="AP31" s="77">
        <v>10</v>
      </c>
      <c r="AQ31" s="118">
        <v>6</v>
      </c>
    </row>
    <row r="32" spans="1:43" ht="15" customHeight="1">
      <c r="A32" s="79" t="s">
        <v>163</v>
      </c>
      <c r="B32" s="25"/>
      <c r="C32" s="110" t="s">
        <v>485</v>
      </c>
      <c r="D32" s="24">
        <v>1</v>
      </c>
      <c r="E32" s="25">
        <v>1</v>
      </c>
      <c r="F32" s="24" t="s">
        <v>155</v>
      </c>
      <c r="G32" s="73">
        <v>24</v>
      </c>
      <c r="H32" s="74">
        <v>6.9</v>
      </c>
      <c r="I32" s="74" t="s">
        <v>156</v>
      </c>
      <c r="J32" s="75">
        <v>8.7</v>
      </c>
      <c r="K32" s="27">
        <v>2</v>
      </c>
      <c r="L32" s="24" t="s">
        <v>155</v>
      </c>
      <c r="M32" s="73">
        <v>24</v>
      </c>
      <c r="N32" s="78"/>
      <c r="O32" s="74">
        <v>7</v>
      </c>
      <c r="P32" s="25" t="s">
        <v>156</v>
      </c>
      <c r="Q32" s="120">
        <v>13</v>
      </c>
      <c r="R32" s="25">
        <v>16</v>
      </c>
      <c r="S32" s="24" t="s">
        <v>155</v>
      </c>
      <c r="T32" s="73">
        <v>24</v>
      </c>
      <c r="U32" s="78"/>
      <c r="V32" s="24">
        <v>1.9</v>
      </c>
      <c r="W32" s="24" t="s">
        <v>156</v>
      </c>
      <c r="X32" s="138" t="s">
        <v>514</v>
      </c>
      <c r="Y32" s="25">
        <v>23</v>
      </c>
      <c r="Z32" s="24" t="s">
        <v>84</v>
      </c>
      <c r="AA32" s="73">
        <v>24</v>
      </c>
      <c r="AB32" s="34"/>
      <c r="AC32" s="160">
        <v>4</v>
      </c>
      <c r="AD32" s="83" t="s">
        <v>156</v>
      </c>
      <c r="AE32" s="162">
        <v>29</v>
      </c>
      <c r="AF32" s="25">
        <v>18</v>
      </c>
      <c r="AG32" s="24" t="s">
        <v>155</v>
      </c>
      <c r="AH32" s="73">
        <v>24</v>
      </c>
      <c r="AI32" s="74">
        <v>1.1</v>
      </c>
      <c r="AJ32" s="25" t="s">
        <v>157</v>
      </c>
      <c r="AK32" s="77">
        <v>10</v>
      </c>
      <c r="AL32" s="118">
        <v>2</v>
      </c>
      <c r="AM32" s="25" t="s">
        <v>156</v>
      </c>
      <c r="AN32" s="74">
        <v>2.4</v>
      </c>
      <c r="AO32" s="25" t="s">
        <v>157</v>
      </c>
      <c r="AP32" s="77">
        <v>10</v>
      </c>
      <c r="AQ32" s="118">
        <v>4</v>
      </c>
    </row>
    <row r="33" spans="1:39" ht="15" customHeight="1">
      <c r="A33" s="840" t="s">
        <v>79</v>
      </c>
      <c r="B33" s="26"/>
      <c r="C33" s="111" t="s">
        <v>486</v>
      </c>
      <c r="D33" s="28">
        <v>2</v>
      </c>
      <c r="E33" s="26">
        <v>5</v>
      </c>
      <c r="F33" s="24" t="s">
        <v>155</v>
      </c>
      <c r="G33" s="80">
        <v>12</v>
      </c>
      <c r="H33" s="26">
        <v>7.9</v>
      </c>
      <c r="I33" s="74" t="s">
        <v>156</v>
      </c>
      <c r="J33" s="80">
        <v>8.6</v>
      </c>
      <c r="K33" s="26">
        <v>0</v>
      </c>
      <c r="L33" s="24" t="s">
        <v>155</v>
      </c>
      <c r="M33" s="80">
        <v>12</v>
      </c>
      <c r="N33" s="78"/>
      <c r="O33" s="26">
        <v>5.5</v>
      </c>
      <c r="P33" s="25" t="s">
        <v>156</v>
      </c>
      <c r="Q33" s="157">
        <v>9</v>
      </c>
      <c r="R33" s="26">
        <v>1</v>
      </c>
      <c r="S33" s="24" t="s">
        <v>155</v>
      </c>
      <c r="T33" s="80">
        <v>12</v>
      </c>
      <c r="U33" s="78"/>
      <c r="V33" s="24">
        <v>1.1</v>
      </c>
      <c r="W33" s="24" t="s">
        <v>156</v>
      </c>
      <c r="X33" s="138" t="s">
        <v>515</v>
      </c>
      <c r="Y33" s="22">
        <v>0</v>
      </c>
      <c r="Z33" s="24" t="s">
        <v>84</v>
      </c>
      <c r="AA33" s="73">
        <v>12</v>
      </c>
      <c r="AB33" s="34"/>
      <c r="AC33" s="904" t="s">
        <v>516</v>
      </c>
      <c r="AD33" s="904"/>
      <c r="AE33" s="904"/>
      <c r="AG33" s="22" t="s">
        <v>167</v>
      </c>
      <c r="AM33" s="313" t="s">
        <v>167</v>
      </c>
    </row>
    <row r="34" spans="1:39" ht="15" customHeight="1">
      <c r="A34" s="840"/>
      <c r="B34" s="26"/>
      <c r="C34" s="111" t="s">
        <v>487</v>
      </c>
      <c r="D34" s="28">
        <v>1</v>
      </c>
      <c r="E34" s="26">
        <v>0</v>
      </c>
      <c r="F34" s="24" t="s">
        <v>155</v>
      </c>
      <c r="G34" s="80">
        <v>12</v>
      </c>
      <c r="H34" s="135">
        <v>7.5</v>
      </c>
      <c r="I34" s="74" t="s">
        <v>156</v>
      </c>
      <c r="J34" s="80">
        <v>8.3</v>
      </c>
      <c r="K34" s="26">
        <v>0</v>
      </c>
      <c r="L34" s="24" t="s">
        <v>155</v>
      </c>
      <c r="M34" s="80">
        <v>12</v>
      </c>
      <c r="N34" s="78"/>
      <c r="O34" s="26">
        <v>5.7</v>
      </c>
      <c r="P34" s="25" t="s">
        <v>156</v>
      </c>
      <c r="Q34" s="120">
        <v>10</v>
      </c>
      <c r="R34" s="26">
        <v>0</v>
      </c>
      <c r="S34" s="24" t="s">
        <v>155</v>
      </c>
      <c r="T34" s="80">
        <v>12</v>
      </c>
      <c r="U34" s="78"/>
      <c r="V34" s="24">
        <v>1.5</v>
      </c>
      <c r="W34" s="24" t="s">
        <v>156</v>
      </c>
      <c r="X34" s="138" t="s">
        <v>509</v>
      </c>
      <c r="Y34" s="22">
        <v>0</v>
      </c>
      <c r="Z34" s="24" t="s">
        <v>84</v>
      </c>
      <c r="AA34" s="73">
        <v>12</v>
      </c>
      <c r="AB34" s="34"/>
      <c r="AC34" s="904" t="s">
        <v>516</v>
      </c>
      <c r="AD34" s="904"/>
      <c r="AE34" s="904"/>
      <c r="AG34" s="22" t="s">
        <v>167</v>
      </c>
      <c r="AM34" s="313" t="s">
        <v>167</v>
      </c>
    </row>
    <row r="35" spans="1:43" ht="15" customHeight="1">
      <c r="A35" s="86"/>
      <c r="B35" s="86"/>
      <c r="C35" s="112"/>
      <c r="D35" s="86"/>
      <c r="E35" s="86"/>
      <c r="F35" s="86"/>
      <c r="G35" s="86"/>
      <c r="H35" s="86"/>
      <c r="I35" s="86"/>
      <c r="J35" s="87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8"/>
      <c r="X35" s="30"/>
      <c r="Y35" s="86"/>
      <c r="Z35" s="86"/>
      <c r="AA35" s="86"/>
      <c r="AB35" s="86"/>
      <c r="AC35" s="86"/>
      <c r="AD35" s="88"/>
      <c r="AE35" s="30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</row>
    <row r="36" spans="1:20" ht="15" customHeight="1">
      <c r="A36" s="22" t="s">
        <v>20</v>
      </c>
      <c r="B36" s="26"/>
      <c r="C36" s="26"/>
      <c r="D36" s="26"/>
      <c r="E36" s="26"/>
      <c r="F36" s="26"/>
      <c r="G36" s="26"/>
      <c r="H36" s="26"/>
      <c r="I36" s="26"/>
      <c r="J36" s="80"/>
      <c r="K36" s="26"/>
      <c r="L36" s="26"/>
      <c r="M36" s="26"/>
      <c r="O36" s="26"/>
      <c r="P36" s="26"/>
      <c r="Q36" s="26"/>
      <c r="R36" s="26"/>
      <c r="S36" s="26"/>
      <c r="T36" s="26"/>
    </row>
    <row r="37" spans="1:20" ht="15" customHeight="1">
      <c r="A37" s="22" t="s">
        <v>403</v>
      </c>
      <c r="B37" s="26"/>
      <c r="C37" s="26"/>
      <c r="D37" s="26"/>
      <c r="E37" s="26"/>
      <c r="F37" s="26"/>
      <c r="G37" s="26"/>
      <c r="H37" s="26"/>
      <c r="I37" s="26"/>
      <c r="J37" s="80"/>
      <c r="K37" s="26"/>
      <c r="L37" s="26"/>
      <c r="M37" s="26"/>
      <c r="O37" s="26"/>
      <c r="P37" s="26"/>
      <c r="Q37" s="26"/>
      <c r="R37" s="26"/>
      <c r="S37" s="26"/>
      <c r="T37" s="26"/>
    </row>
    <row r="38" spans="1:20" ht="15" customHeight="1">
      <c r="A38" s="22" t="s">
        <v>404</v>
      </c>
      <c r="B38" s="26"/>
      <c r="C38" s="26"/>
      <c r="D38" s="26"/>
      <c r="E38" s="26"/>
      <c r="F38" s="26"/>
      <c r="G38" s="26"/>
      <c r="H38" s="26"/>
      <c r="I38" s="26"/>
      <c r="J38" s="80"/>
      <c r="K38" s="26"/>
      <c r="L38" s="26"/>
      <c r="M38" s="26"/>
      <c r="O38" s="26"/>
      <c r="P38" s="26"/>
      <c r="Q38" s="26"/>
      <c r="R38" s="26"/>
      <c r="S38" s="26"/>
      <c r="T38" s="26"/>
    </row>
    <row r="39" spans="2:20" ht="15" customHeight="1">
      <c r="B39" s="26"/>
      <c r="C39" s="26"/>
      <c r="D39" s="26"/>
      <c r="E39" s="26"/>
      <c r="F39" s="26"/>
      <c r="G39" s="26"/>
      <c r="H39" s="26"/>
      <c r="I39" s="26"/>
      <c r="J39" s="80"/>
      <c r="K39" s="26"/>
      <c r="L39" s="26"/>
      <c r="M39" s="26"/>
      <c r="O39" s="26"/>
      <c r="P39" s="26"/>
      <c r="Q39" s="26"/>
      <c r="R39" s="26"/>
      <c r="S39" s="26"/>
      <c r="T39" s="26"/>
    </row>
    <row r="40" spans="2:20" ht="15" customHeight="1">
      <c r="B40" s="26"/>
      <c r="C40" s="26"/>
      <c r="D40" s="26"/>
      <c r="E40" s="26"/>
      <c r="F40" s="26"/>
      <c r="G40" s="26"/>
      <c r="H40" s="26"/>
      <c r="I40" s="26"/>
      <c r="J40" s="80"/>
      <c r="K40" s="26"/>
      <c r="L40" s="26"/>
      <c r="M40" s="26"/>
      <c r="O40" s="26"/>
      <c r="P40" s="26"/>
      <c r="Q40" s="26"/>
      <c r="R40" s="26"/>
      <c r="S40" s="26"/>
      <c r="T40" s="26"/>
    </row>
    <row r="41" spans="2:20" ht="15" customHeight="1">
      <c r="B41" s="26"/>
      <c r="C41" s="26"/>
      <c r="D41" s="26"/>
      <c r="E41" s="26"/>
      <c r="F41" s="26"/>
      <c r="G41" s="26"/>
      <c r="H41" s="26"/>
      <c r="I41" s="26"/>
      <c r="J41" s="80"/>
      <c r="K41" s="26"/>
      <c r="L41" s="26"/>
      <c r="M41" s="26"/>
      <c r="O41" s="26"/>
      <c r="P41" s="26"/>
      <c r="Q41" s="26"/>
      <c r="R41" s="26"/>
      <c r="S41" s="26"/>
      <c r="T41" s="26"/>
    </row>
    <row r="42" spans="1:43" ht="18" customHeight="1">
      <c r="A42" s="844" t="s">
        <v>488</v>
      </c>
      <c r="B42" s="844"/>
      <c r="C42" s="844"/>
      <c r="D42" s="844"/>
      <c r="E42" s="844"/>
      <c r="F42" s="844"/>
      <c r="G42" s="844"/>
      <c r="H42" s="844"/>
      <c r="I42" s="844"/>
      <c r="J42" s="844"/>
      <c r="K42" s="844"/>
      <c r="L42" s="844"/>
      <c r="M42" s="844"/>
      <c r="N42" s="844"/>
      <c r="O42" s="844"/>
      <c r="P42" s="844"/>
      <c r="Q42" s="844"/>
      <c r="R42" s="844"/>
      <c r="S42" s="844"/>
      <c r="T42" s="844"/>
      <c r="U42" s="844"/>
      <c r="V42" s="844"/>
      <c r="W42" s="844"/>
      <c r="X42" s="844"/>
      <c r="Y42" s="844"/>
      <c r="Z42" s="844"/>
      <c r="AA42" s="844"/>
      <c r="AB42" s="844"/>
      <c r="AC42" s="844"/>
      <c r="AD42" s="844"/>
      <c r="AE42" s="844"/>
      <c r="AF42" s="844"/>
      <c r="AG42" s="844"/>
      <c r="AH42" s="844"/>
      <c r="AI42" s="844"/>
      <c r="AJ42" s="844"/>
      <c r="AK42" s="844"/>
      <c r="AL42" s="844"/>
      <c r="AM42" s="844"/>
      <c r="AN42" s="844"/>
      <c r="AO42" s="844"/>
      <c r="AP42" s="844"/>
      <c r="AQ42" s="844"/>
    </row>
    <row r="43" spans="1:43" ht="15" customHeight="1" thickBot="1">
      <c r="A43" s="113"/>
      <c r="B43" s="113"/>
      <c r="C43" s="113"/>
      <c r="D43" s="113"/>
      <c r="E43" s="113"/>
      <c r="F43" s="113"/>
      <c r="G43" s="113"/>
      <c r="H43" s="113"/>
      <c r="I43" s="113"/>
      <c r="J43" s="114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5"/>
      <c r="X43" s="116"/>
      <c r="Y43" s="113"/>
      <c r="Z43" s="113"/>
      <c r="AA43" s="113"/>
      <c r="AB43" s="113"/>
      <c r="AC43" s="113"/>
      <c r="AD43" s="115"/>
      <c r="AE43" s="116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</row>
    <row r="44" spans="1:43" ht="15" customHeight="1">
      <c r="A44" s="712" t="s">
        <v>90</v>
      </c>
      <c r="B44" s="895"/>
      <c r="C44" s="896"/>
      <c r="D44" s="847" t="s">
        <v>177</v>
      </c>
      <c r="E44" s="897"/>
      <c r="F44" s="897"/>
      <c r="G44" s="847" t="s">
        <v>93</v>
      </c>
      <c r="H44" s="673"/>
      <c r="I44" s="673"/>
      <c r="J44" s="673"/>
      <c r="K44" s="847" t="s">
        <v>21</v>
      </c>
      <c r="L44" s="687"/>
      <c r="M44" s="687"/>
      <c r="N44" s="687"/>
      <c r="O44" s="687"/>
      <c r="P44" s="847" t="s">
        <v>22</v>
      </c>
      <c r="Q44" s="673"/>
      <c r="R44" s="673"/>
      <c r="S44" s="693"/>
      <c r="T44" s="847" t="s">
        <v>23</v>
      </c>
      <c r="U44" s="673"/>
      <c r="V44" s="673"/>
      <c r="W44" s="693"/>
      <c r="X44" s="847" t="s">
        <v>24</v>
      </c>
      <c r="Y44" s="673"/>
      <c r="Z44" s="673"/>
      <c r="AA44" s="693"/>
      <c r="AB44" s="847" t="s">
        <v>94</v>
      </c>
      <c r="AC44" s="673"/>
      <c r="AD44" s="673"/>
      <c r="AE44" s="693"/>
      <c r="AF44" s="847" t="s">
        <v>92</v>
      </c>
      <c r="AG44" s="687"/>
      <c r="AH44" s="687"/>
      <c r="AI44" s="681"/>
      <c r="AJ44" s="847" t="s">
        <v>179</v>
      </c>
      <c r="AK44" s="673"/>
      <c r="AL44" s="673"/>
      <c r="AM44" s="673"/>
      <c r="AN44" s="673"/>
      <c r="AO44" s="673"/>
      <c r="AP44" s="673"/>
      <c r="AQ44" s="673"/>
    </row>
    <row r="45" spans="1:43" ht="15" customHeight="1">
      <c r="A45" s="687"/>
      <c r="B45" s="687"/>
      <c r="C45" s="681"/>
      <c r="D45" s="103" t="s">
        <v>214</v>
      </c>
      <c r="E45" s="845" t="s">
        <v>91</v>
      </c>
      <c r="F45" s="878"/>
      <c r="G45" s="898" t="s">
        <v>214</v>
      </c>
      <c r="H45" s="899"/>
      <c r="I45" s="845" t="s">
        <v>91</v>
      </c>
      <c r="J45" s="846"/>
      <c r="K45" s="845" t="s">
        <v>214</v>
      </c>
      <c r="L45" s="899"/>
      <c r="M45" s="845" t="s">
        <v>91</v>
      </c>
      <c r="N45" s="845"/>
      <c r="O45" s="878"/>
      <c r="P45" s="845" t="s">
        <v>214</v>
      </c>
      <c r="Q45" s="899"/>
      <c r="R45" s="845" t="s">
        <v>91</v>
      </c>
      <c r="S45" s="846"/>
      <c r="T45" s="845" t="s">
        <v>214</v>
      </c>
      <c r="U45" s="899"/>
      <c r="V45" s="845" t="s">
        <v>91</v>
      </c>
      <c r="W45" s="846"/>
      <c r="X45" s="845" t="s">
        <v>214</v>
      </c>
      <c r="Y45" s="878"/>
      <c r="Z45" s="845" t="s">
        <v>91</v>
      </c>
      <c r="AA45" s="846"/>
      <c r="AB45" s="845" t="s">
        <v>214</v>
      </c>
      <c r="AC45" s="878"/>
      <c r="AD45" s="898" t="s">
        <v>91</v>
      </c>
      <c r="AE45" s="900"/>
      <c r="AF45" s="845" t="s">
        <v>214</v>
      </c>
      <c r="AG45" s="901"/>
      <c r="AH45" s="845" t="s">
        <v>91</v>
      </c>
      <c r="AI45" s="846"/>
      <c r="AJ45" s="845" t="s">
        <v>214</v>
      </c>
      <c r="AK45" s="900"/>
      <c r="AL45" s="900"/>
      <c r="AM45" s="846"/>
      <c r="AN45" s="845" t="s">
        <v>91</v>
      </c>
      <c r="AO45" s="900"/>
      <c r="AP45" s="900"/>
      <c r="AQ45" s="900"/>
    </row>
    <row r="46" spans="1:43" ht="15" customHeight="1">
      <c r="A46" s="838"/>
      <c r="B46" s="839"/>
      <c r="C46" s="695"/>
      <c r="D46" s="121"/>
      <c r="E46" s="884" t="s">
        <v>406</v>
      </c>
      <c r="F46" s="884"/>
      <c r="G46" s="885"/>
      <c r="H46" s="885"/>
      <c r="I46" s="884" t="s">
        <v>406</v>
      </c>
      <c r="J46" s="884"/>
      <c r="K46" s="885"/>
      <c r="L46" s="885"/>
      <c r="M46" s="884" t="s">
        <v>406</v>
      </c>
      <c r="N46" s="884"/>
      <c r="O46" s="884"/>
      <c r="P46" s="885"/>
      <c r="Q46" s="885"/>
      <c r="R46" s="903" t="s">
        <v>406</v>
      </c>
      <c r="S46" s="903"/>
      <c r="T46" s="885"/>
      <c r="U46" s="885"/>
      <c r="V46" s="884" t="s">
        <v>406</v>
      </c>
      <c r="W46" s="884"/>
      <c r="X46" s="885"/>
      <c r="Y46" s="885"/>
      <c r="Z46" s="884" t="s">
        <v>406</v>
      </c>
      <c r="AA46" s="884"/>
      <c r="AB46" s="884"/>
      <c r="AC46" s="884"/>
      <c r="AD46" s="884" t="s">
        <v>406</v>
      </c>
      <c r="AE46" s="884"/>
      <c r="AF46" s="885"/>
      <c r="AG46" s="885"/>
      <c r="AH46" s="884" t="s">
        <v>406</v>
      </c>
      <c r="AI46" s="884"/>
      <c r="AJ46" s="885"/>
      <c r="AK46" s="902"/>
      <c r="AL46" s="902"/>
      <c r="AM46" s="902"/>
      <c r="AN46" s="884" t="s">
        <v>405</v>
      </c>
      <c r="AO46" s="537"/>
      <c r="AP46" s="537"/>
      <c r="AQ46" s="537"/>
    </row>
    <row r="47" spans="1:43" ht="15" customHeight="1">
      <c r="A47" s="841" t="s">
        <v>489</v>
      </c>
      <c r="B47" s="842"/>
      <c r="C47" s="843"/>
      <c r="D47" s="121">
        <v>564</v>
      </c>
      <c r="E47" s="884">
        <v>100</v>
      </c>
      <c r="F47" s="884"/>
      <c r="G47" s="885">
        <v>70</v>
      </c>
      <c r="H47" s="885"/>
      <c r="I47" s="877">
        <f>G47/$D47*100</f>
        <v>12.411347517730496</v>
      </c>
      <c r="J47" s="877"/>
      <c r="K47" s="876">
        <v>103</v>
      </c>
      <c r="L47" s="876"/>
      <c r="M47" s="877">
        <f>K47/D47*100</f>
        <v>18.26241134751773</v>
      </c>
      <c r="N47" s="877"/>
      <c r="O47" s="877"/>
      <c r="P47" s="876">
        <v>2</v>
      </c>
      <c r="Q47" s="876"/>
      <c r="R47" s="877">
        <v>0.3</v>
      </c>
      <c r="S47" s="877"/>
      <c r="T47" s="876">
        <v>164</v>
      </c>
      <c r="U47" s="876"/>
      <c r="V47" s="877">
        <f>T47/$D47*100</f>
        <v>29.078014184397162</v>
      </c>
      <c r="W47" s="877"/>
      <c r="X47" s="876">
        <v>9</v>
      </c>
      <c r="Y47" s="876"/>
      <c r="Z47" s="877">
        <f>X47/$D47*100</f>
        <v>1.5957446808510638</v>
      </c>
      <c r="AA47" s="877"/>
      <c r="AB47" s="876">
        <v>1</v>
      </c>
      <c r="AC47" s="876"/>
      <c r="AD47" s="877">
        <v>0.2</v>
      </c>
      <c r="AE47" s="877"/>
      <c r="AF47" s="876">
        <v>166</v>
      </c>
      <c r="AG47" s="876"/>
      <c r="AH47" s="877">
        <v>29.4</v>
      </c>
      <c r="AI47" s="877"/>
      <c r="AJ47" s="876">
        <v>49</v>
      </c>
      <c r="AK47" s="565"/>
      <c r="AL47" s="565"/>
      <c r="AM47" s="565"/>
      <c r="AN47" s="877">
        <f>AJ47/D47*100</f>
        <v>8.687943262411348</v>
      </c>
      <c r="AO47" s="891"/>
      <c r="AP47" s="891"/>
      <c r="AQ47" s="891"/>
    </row>
    <row r="48" spans="1:43" ht="15" customHeight="1">
      <c r="A48" s="838">
        <v>53</v>
      </c>
      <c r="B48" s="839"/>
      <c r="C48" s="695"/>
      <c r="D48" s="121">
        <v>548</v>
      </c>
      <c r="E48" s="884">
        <v>100</v>
      </c>
      <c r="F48" s="884"/>
      <c r="G48" s="885">
        <v>51</v>
      </c>
      <c r="H48" s="885"/>
      <c r="I48" s="877">
        <f>G48/$D48*100</f>
        <v>9.306569343065693</v>
      </c>
      <c r="J48" s="877"/>
      <c r="K48" s="876">
        <v>80</v>
      </c>
      <c r="L48" s="876"/>
      <c r="M48" s="877">
        <f>K48/D48*100</f>
        <v>14.5985401459854</v>
      </c>
      <c r="N48" s="877"/>
      <c r="O48" s="877"/>
      <c r="P48" s="876">
        <v>3</v>
      </c>
      <c r="Q48" s="876"/>
      <c r="R48" s="877">
        <v>0.5</v>
      </c>
      <c r="S48" s="877"/>
      <c r="T48" s="876">
        <v>167</v>
      </c>
      <c r="U48" s="876"/>
      <c r="V48" s="877">
        <f>T48/$D48*100</f>
        <v>30.474452554744524</v>
      </c>
      <c r="W48" s="877"/>
      <c r="X48" s="876">
        <v>24</v>
      </c>
      <c r="Y48" s="876"/>
      <c r="Z48" s="877">
        <f>X48/$D48*100</f>
        <v>4.37956204379562</v>
      </c>
      <c r="AA48" s="877"/>
      <c r="AB48" s="881" t="s">
        <v>167</v>
      </c>
      <c r="AC48" s="877"/>
      <c r="AD48" s="881" t="s">
        <v>167</v>
      </c>
      <c r="AE48" s="877"/>
      <c r="AF48" s="876">
        <v>131</v>
      </c>
      <c r="AG48" s="876"/>
      <c r="AH48" s="877">
        <v>23.9</v>
      </c>
      <c r="AI48" s="877"/>
      <c r="AJ48" s="876">
        <v>92</v>
      </c>
      <c r="AK48" s="565"/>
      <c r="AL48" s="565"/>
      <c r="AM48" s="565"/>
      <c r="AN48" s="877">
        <f>AJ48/D48*100</f>
        <v>16.78832116788321</v>
      </c>
      <c r="AO48" s="891"/>
      <c r="AP48" s="891"/>
      <c r="AQ48" s="891"/>
    </row>
    <row r="49" spans="1:43" ht="15" customHeight="1">
      <c r="A49" s="838">
        <v>54</v>
      </c>
      <c r="B49" s="839"/>
      <c r="C49" s="695"/>
      <c r="D49" s="121">
        <v>511</v>
      </c>
      <c r="E49" s="884">
        <v>100</v>
      </c>
      <c r="F49" s="884"/>
      <c r="G49" s="885">
        <v>47</v>
      </c>
      <c r="H49" s="885"/>
      <c r="I49" s="877">
        <f>G49/$D49*100</f>
        <v>9.197651663405088</v>
      </c>
      <c r="J49" s="877"/>
      <c r="K49" s="876">
        <v>63</v>
      </c>
      <c r="L49" s="876"/>
      <c r="M49" s="877">
        <f>K49/D49*100</f>
        <v>12.32876712328767</v>
      </c>
      <c r="N49" s="877"/>
      <c r="O49" s="877"/>
      <c r="P49" s="876">
        <v>2</v>
      </c>
      <c r="Q49" s="876"/>
      <c r="R49" s="877">
        <v>0.4</v>
      </c>
      <c r="S49" s="877"/>
      <c r="T49" s="876">
        <v>171</v>
      </c>
      <c r="U49" s="876"/>
      <c r="V49" s="877">
        <f>T49/$D49*100</f>
        <v>33.46379647749511</v>
      </c>
      <c r="W49" s="877"/>
      <c r="X49" s="876">
        <v>23</v>
      </c>
      <c r="Y49" s="876"/>
      <c r="Z49" s="877">
        <f>X49/$D49*100</f>
        <v>4.500978473581213</v>
      </c>
      <c r="AA49" s="877"/>
      <c r="AB49" s="881" t="s">
        <v>167</v>
      </c>
      <c r="AC49" s="877"/>
      <c r="AD49" s="881" t="s">
        <v>167</v>
      </c>
      <c r="AE49" s="877"/>
      <c r="AF49" s="876">
        <v>117</v>
      </c>
      <c r="AG49" s="876"/>
      <c r="AH49" s="877">
        <v>22.9</v>
      </c>
      <c r="AI49" s="877"/>
      <c r="AJ49" s="876">
        <v>88</v>
      </c>
      <c r="AK49" s="565"/>
      <c r="AL49" s="565"/>
      <c r="AM49" s="565"/>
      <c r="AN49" s="877">
        <f>AJ49/D49*100</f>
        <v>17.22113502935421</v>
      </c>
      <c r="AO49" s="891"/>
      <c r="AP49" s="891"/>
      <c r="AQ49" s="891"/>
    </row>
    <row r="50" spans="1:43" ht="15" customHeight="1">
      <c r="A50" s="838">
        <v>55</v>
      </c>
      <c r="B50" s="839"/>
      <c r="C50" s="695"/>
      <c r="D50" s="121">
        <v>461</v>
      </c>
      <c r="E50" s="884">
        <v>100.01684981684981</v>
      </c>
      <c r="F50" s="884"/>
      <c r="G50" s="885">
        <v>51</v>
      </c>
      <c r="H50" s="885"/>
      <c r="I50" s="877">
        <f>G50/$D50*100</f>
        <v>11.062906724511931</v>
      </c>
      <c r="J50" s="877"/>
      <c r="K50" s="876">
        <v>60</v>
      </c>
      <c r="L50" s="876"/>
      <c r="M50" s="877">
        <f>K50/D50*100</f>
        <v>13.015184381778742</v>
      </c>
      <c r="N50" s="877"/>
      <c r="O50" s="877"/>
      <c r="P50" s="876">
        <v>2</v>
      </c>
      <c r="Q50" s="876"/>
      <c r="R50" s="877">
        <v>0.4</v>
      </c>
      <c r="S50" s="877"/>
      <c r="T50" s="876">
        <v>138</v>
      </c>
      <c r="U50" s="876"/>
      <c r="V50" s="877">
        <f>T50/$D50*100</f>
        <v>29.934924078091107</v>
      </c>
      <c r="W50" s="877"/>
      <c r="X50" s="876">
        <v>20</v>
      </c>
      <c r="Y50" s="876"/>
      <c r="Z50" s="877">
        <f>X50/$D50*100</f>
        <v>4.3383947939262475</v>
      </c>
      <c r="AA50" s="877"/>
      <c r="AB50" s="881" t="s">
        <v>167</v>
      </c>
      <c r="AC50" s="877"/>
      <c r="AD50" s="881" t="s">
        <v>167</v>
      </c>
      <c r="AE50" s="877"/>
      <c r="AF50" s="876">
        <v>116</v>
      </c>
      <c r="AG50" s="876"/>
      <c r="AH50" s="877">
        <v>25.2</v>
      </c>
      <c r="AI50" s="877"/>
      <c r="AJ50" s="876">
        <v>74</v>
      </c>
      <c r="AK50" s="565"/>
      <c r="AL50" s="565"/>
      <c r="AM50" s="565"/>
      <c r="AN50" s="877">
        <f>AJ50/D50*100</f>
        <v>16.052060737527114</v>
      </c>
      <c r="AO50" s="891"/>
      <c r="AP50" s="891"/>
      <c r="AQ50" s="891"/>
    </row>
    <row r="51" spans="1:44" s="15" customFormat="1" ht="15" customHeight="1">
      <c r="A51" s="873">
        <v>56</v>
      </c>
      <c r="B51" s="874"/>
      <c r="C51" s="875"/>
      <c r="D51" s="419">
        <f>SUM(D53:D60,D62:D69)</f>
        <v>494</v>
      </c>
      <c r="E51" s="893">
        <v>100</v>
      </c>
      <c r="F51" s="893"/>
      <c r="G51" s="883">
        <f>SUM(G53:H60,G62:H69)</f>
        <v>54</v>
      </c>
      <c r="H51" s="883"/>
      <c r="I51" s="882">
        <f>G51/$D51*100</f>
        <v>10.931174089068826</v>
      </c>
      <c r="J51" s="882"/>
      <c r="K51" s="883">
        <v>77</v>
      </c>
      <c r="L51" s="883"/>
      <c r="M51" s="882">
        <f>K51/D51*100</f>
        <v>15.587044534412955</v>
      </c>
      <c r="N51" s="882"/>
      <c r="O51" s="882"/>
      <c r="P51" s="883">
        <f>SUM(P53:Q60,P62:Q69)</f>
        <v>3</v>
      </c>
      <c r="Q51" s="883"/>
      <c r="R51" s="882">
        <v>0.6</v>
      </c>
      <c r="S51" s="882"/>
      <c r="T51" s="883">
        <f>SUM(T53:U60,T62:U69)</f>
        <v>169</v>
      </c>
      <c r="U51" s="883"/>
      <c r="V51" s="882">
        <f>T51/$D51*100</f>
        <v>34.21052631578947</v>
      </c>
      <c r="W51" s="882"/>
      <c r="X51" s="883">
        <f>SUM(X53:Y60,X62:Y69)</f>
        <v>15</v>
      </c>
      <c r="Y51" s="883"/>
      <c r="Z51" s="882">
        <f>X51/$D51*100</f>
        <v>3.0364372469635628</v>
      </c>
      <c r="AA51" s="882"/>
      <c r="AB51" s="883">
        <f>SUM(AB53:AC60,AB62:AC69)</f>
        <v>2</v>
      </c>
      <c r="AC51" s="883"/>
      <c r="AD51" s="883">
        <f>AB51/$D51*100</f>
        <v>0.4048582995951417</v>
      </c>
      <c r="AE51" s="883"/>
      <c r="AF51" s="883">
        <f>SUM(AF53:AG60,AF62:AG69)</f>
        <v>105</v>
      </c>
      <c r="AG51" s="883"/>
      <c r="AH51" s="882">
        <f>AF51/$D51*100</f>
        <v>21.25506072874494</v>
      </c>
      <c r="AI51" s="882"/>
      <c r="AJ51" s="892">
        <v>69</v>
      </c>
      <c r="AK51" s="614"/>
      <c r="AL51" s="614"/>
      <c r="AM51" s="614"/>
      <c r="AN51" s="893">
        <f>AJ51/D51*100</f>
        <v>13.96761133603239</v>
      </c>
      <c r="AO51" s="893"/>
      <c r="AP51" s="893"/>
      <c r="AQ51" s="893"/>
      <c r="AR51" s="293"/>
    </row>
    <row r="52" spans="1:43" ht="15" customHeight="1">
      <c r="A52" s="712"/>
      <c r="B52" s="839"/>
      <c r="C52" s="695"/>
      <c r="D52" s="102"/>
      <c r="E52" s="884"/>
      <c r="F52" s="884"/>
      <c r="G52" s="885"/>
      <c r="H52" s="885"/>
      <c r="I52" s="884"/>
      <c r="J52" s="884"/>
      <c r="K52" s="885"/>
      <c r="L52" s="885"/>
      <c r="M52" s="884"/>
      <c r="N52" s="884"/>
      <c r="O52" s="884"/>
      <c r="P52" s="885"/>
      <c r="Q52" s="885"/>
      <c r="R52" s="884"/>
      <c r="S52" s="884"/>
      <c r="T52" s="885"/>
      <c r="U52" s="885"/>
      <c r="V52" s="884"/>
      <c r="W52" s="884"/>
      <c r="X52" s="885"/>
      <c r="Y52" s="885"/>
      <c r="Z52" s="884"/>
      <c r="AA52" s="884"/>
      <c r="AB52" s="884"/>
      <c r="AC52" s="884"/>
      <c r="AD52" s="884"/>
      <c r="AE52" s="884"/>
      <c r="AF52" s="885"/>
      <c r="AG52" s="885"/>
      <c r="AH52" s="884"/>
      <c r="AI52" s="884"/>
      <c r="AJ52" s="885"/>
      <c r="AK52" s="902"/>
      <c r="AL52" s="902"/>
      <c r="AM52" s="902"/>
      <c r="AN52" s="884"/>
      <c r="AO52" s="902"/>
      <c r="AP52" s="902"/>
      <c r="AQ52" s="902"/>
    </row>
    <row r="53" spans="1:43" ht="15" customHeight="1">
      <c r="A53" s="841" t="s">
        <v>117</v>
      </c>
      <c r="B53" s="839"/>
      <c r="C53" s="695"/>
      <c r="D53" s="420">
        <f aca="true" t="shared" si="0" ref="D53:D60">SUM(G53,K53,P53,T53,X53,AB53,AF53,AJ53)</f>
        <v>246</v>
      </c>
      <c r="E53" s="877">
        <v>100</v>
      </c>
      <c r="F53" s="877"/>
      <c r="G53" s="876">
        <v>35</v>
      </c>
      <c r="H53" s="876"/>
      <c r="I53" s="877">
        <f>G53/$D53*100</f>
        <v>14.227642276422763</v>
      </c>
      <c r="J53" s="877"/>
      <c r="K53" s="876">
        <v>20</v>
      </c>
      <c r="L53" s="876"/>
      <c r="M53" s="877">
        <f aca="true" t="shared" si="1" ref="M53:M60">K53/D53*100</f>
        <v>8.130081300813007</v>
      </c>
      <c r="N53" s="877"/>
      <c r="O53" s="877"/>
      <c r="P53" s="886" t="s">
        <v>167</v>
      </c>
      <c r="Q53" s="876"/>
      <c r="R53" s="881" t="s">
        <v>167</v>
      </c>
      <c r="S53" s="877"/>
      <c r="T53" s="876">
        <v>94</v>
      </c>
      <c r="U53" s="876"/>
      <c r="V53" s="877">
        <f aca="true" t="shared" si="2" ref="V53:V60">T53/$D53*100</f>
        <v>38.21138211382114</v>
      </c>
      <c r="W53" s="877"/>
      <c r="X53" s="876">
        <v>4</v>
      </c>
      <c r="Y53" s="876"/>
      <c r="Z53" s="877">
        <f>X53/$D53*100</f>
        <v>1.6260162601626018</v>
      </c>
      <c r="AA53" s="877"/>
      <c r="AB53" s="881" t="s">
        <v>167</v>
      </c>
      <c r="AC53" s="877"/>
      <c r="AD53" s="881" t="s">
        <v>167</v>
      </c>
      <c r="AE53" s="877"/>
      <c r="AF53" s="876">
        <v>60</v>
      </c>
      <c r="AG53" s="876"/>
      <c r="AH53" s="877">
        <v>24.4</v>
      </c>
      <c r="AI53" s="877"/>
      <c r="AJ53" s="876">
        <v>33</v>
      </c>
      <c r="AK53" s="565"/>
      <c r="AL53" s="565"/>
      <c r="AM53" s="565"/>
      <c r="AN53" s="877">
        <f>AJ53/D53*100</f>
        <v>13.414634146341465</v>
      </c>
      <c r="AO53" s="891"/>
      <c r="AP53" s="891"/>
      <c r="AQ53" s="891"/>
    </row>
    <row r="54" spans="1:43" ht="15" customHeight="1">
      <c r="A54" s="841" t="s">
        <v>251</v>
      </c>
      <c r="B54" s="839"/>
      <c r="C54" s="695"/>
      <c r="D54" s="420">
        <f t="shared" si="0"/>
        <v>40</v>
      </c>
      <c r="E54" s="877">
        <v>100</v>
      </c>
      <c r="F54" s="877"/>
      <c r="G54" s="876">
        <v>11</v>
      </c>
      <c r="H54" s="876"/>
      <c r="I54" s="877">
        <f>G54/$D54*100</f>
        <v>27.500000000000004</v>
      </c>
      <c r="J54" s="877"/>
      <c r="K54" s="876">
        <v>11</v>
      </c>
      <c r="L54" s="876"/>
      <c r="M54" s="877">
        <f t="shared" si="1"/>
        <v>27.500000000000004</v>
      </c>
      <c r="N54" s="877"/>
      <c r="O54" s="877"/>
      <c r="P54" s="886" t="s">
        <v>167</v>
      </c>
      <c r="Q54" s="876"/>
      <c r="R54" s="881" t="s">
        <v>167</v>
      </c>
      <c r="S54" s="877"/>
      <c r="T54" s="876">
        <v>8</v>
      </c>
      <c r="U54" s="876"/>
      <c r="V54" s="877">
        <f t="shared" si="2"/>
        <v>20</v>
      </c>
      <c r="W54" s="877"/>
      <c r="X54" s="886" t="s">
        <v>167</v>
      </c>
      <c r="Y54" s="876"/>
      <c r="Z54" s="881" t="s">
        <v>167</v>
      </c>
      <c r="AA54" s="877"/>
      <c r="AB54" s="876">
        <v>1</v>
      </c>
      <c r="AC54" s="876"/>
      <c r="AD54" s="877">
        <v>2.5</v>
      </c>
      <c r="AE54" s="877"/>
      <c r="AF54" s="876">
        <v>9</v>
      </c>
      <c r="AG54" s="876"/>
      <c r="AH54" s="877">
        <v>22.5</v>
      </c>
      <c r="AI54" s="877"/>
      <c r="AJ54" s="886" t="s">
        <v>167</v>
      </c>
      <c r="AK54" s="565"/>
      <c r="AL54" s="565"/>
      <c r="AM54" s="565"/>
      <c r="AN54" s="881" t="s">
        <v>167</v>
      </c>
      <c r="AO54" s="565"/>
      <c r="AP54" s="565"/>
      <c r="AQ54" s="565"/>
    </row>
    <row r="55" spans="1:43" ht="15" customHeight="1">
      <c r="A55" s="841" t="s">
        <v>119</v>
      </c>
      <c r="B55" s="839"/>
      <c r="C55" s="695"/>
      <c r="D55" s="420">
        <f t="shared" si="0"/>
        <v>37</v>
      </c>
      <c r="E55" s="877">
        <v>100</v>
      </c>
      <c r="F55" s="877"/>
      <c r="G55" s="886" t="s">
        <v>167</v>
      </c>
      <c r="H55" s="876"/>
      <c r="I55" s="881" t="s">
        <v>167</v>
      </c>
      <c r="J55" s="877"/>
      <c r="K55" s="876">
        <v>8</v>
      </c>
      <c r="L55" s="876"/>
      <c r="M55" s="877">
        <f t="shared" si="1"/>
        <v>21.62162162162162</v>
      </c>
      <c r="N55" s="877"/>
      <c r="O55" s="877"/>
      <c r="P55" s="886" t="s">
        <v>167</v>
      </c>
      <c r="Q55" s="876"/>
      <c r="R55" s="881" t="s">
        <v>167</v>
      </c>
      <c r="S55" s="877"/>
      <c r="T55" s="876">
        <v>16</v>
      </c>
      <c r="U55" s="876"/>
      <c r="V55" s="877">
        <f t="shared" si="2"/>
        <v>43.24324324324324</v>
      </c>
      <c r="W55" s="877"/>
      <c r="X55" s="876">
        <v>2</v>
      </c>
      <c r="Y55" s="876"/>
      <c r="Z55" s="877">
        <f>X55/$D55*100</f>
        <v>5.405405405405405</v>
      </c>
      <c r="AA55" s="877"/>
      <c r="AB55" s="886" t="s">
        <v>167</v>
      </c>
      <c r="AC55" s="876"/>
      <c r="AD55" s="881" t="s">
        <v>167</v>
      </c>
      <c r="AE55" s="877"/>
      <c r="AF55" s="876">
        <v>7</v>
      </c>
      <c r="AG55" s="876"/>
      <c r="AH55" s="877">
        <v>18.9</v>
      </c>
      <c r="AI55" s="877"/>
      <c r="AJ55" s="876">
        <v>4</v>
      </c>
      <c r="AK55" s="565"/>
      <c r="AL55" s="565"/>
      <c r="AM55" s="565"/>
      <c r="AN55" s="877">
        <f>AJ55/D55*100</f>
        <v>10.81081081081081</v>
      </c>
      <c r="AO55" s="891"/>
      <c r="AP55" s="891"/>
      <c r="AQ55" s="891"/>
    </row>
    <row r="56" spans="1:43" ht="15" customHeight="1">
      <c r="A56" s="841" t="s">
        <v>120</v>
      </c>
      <c r="B56" s="839"/>
      <c r="C56" s="695"/>
      <c r="D56" s="420">
        <f t="shared" si="0"/>
        <v>9</v>
      </c>
      <c r="E56" s="877">
        <v>100</v>
      </c>
      <c r="F56" s="877"/>
      <c r="G56" s="876">
        <v>1</v>
      </c>
      <c r="H56" s="876"/>
      <c r="I56" s="877">
        <f>G56/$D56*100</f>
        <v>11.11111111111111</v>
      </c>
      <c r="J56" s="877"/>
      <c r="K56" s="876">
        <v>1</v>
      </c>
      <c r="L56" s="876"/>
      <c r="M56" s="877">
        <f t="shared" si="1"/>
        <v>11.11111111111111</v>
      </c>
      <c r="N56" s="877"/>
      <c r="O56" s="877"/>
      <c r="P56" s="886" t="s">
        <v>167</v>
      </c>
      <c r="Q56" s="876"/>
      <c r="R56" s="881" t="s">
        <v>167</v>
      </c>
      <c r="S56" s="877"/>
      <c r="T56" s="876">
        <v>4</v>
      </c>
      <c r="U56" s="876"/>
      <c r="V56" s="877">
        <f t="shared" si="2"/>
        <v>44.44444444444444</v>
      </c>
      <c r="W56" s="877"/>
      <c r="X56" s="876">
        <v>2</v>
      </c>
      <c r="Y56" s="876"/>
      <c r="Z56" s="877">
        <f>X56/$D56*100</f>
        <v>22.22222222222222</v>
      </c>
      <c r="AA56" s="877"/>
      <c r="AB56" s="886" t="s">
        <v>167</v>
      </c>
      <c r="AC56" s="876"/>
      <c r="AD56" s="881" t="s">
        <v>167</v>
      </c>
      <c r="AE56" s="877"/>
      <c r="AF56" s="876">
        <v>1</v>
      </c>
      <c r="AG56" s="876"/>
      <c r="AH56" s="877">
        <v>11.1</v>
      </c>
      <c r="AI56" s="877"/>
      <c r="AJ56" s="886" t="s">
        <v>167</v>
      </c>
      <c r="AK56" s="565"/>
      <c r="AL56" s="565"/>
      <c r="AM56" s="565"/>
      <c r="AN56" s="881" t="s">
        <v>167</v>
      </c>
      <c r="AO56" s="565"/>
      <c r="AP56" s="565"/>
      <c r="AQ56" s="565"/>
    </row>
    <row r="57" spans="1:43" ht="15" customHeight="1">
      <c r="A57" s="841" t="s">
        <v>121</v>
      </c>
      <c r="B57" s="839"/>
      <c r="C57" s="695"/>
      <c r="D57" s="420">
        <f t="shared" si="0"/>
        <v>5</v>
      </c>
      <c r="E57" s="877">
        <v>100</v>
      </c>
      <c r="F57" s="877"/>
      <c r="G57" s="886" t="s">
        <v>167</v>
      </c>
      <c r="H57" s="876"/>
      <c r="I57" s="881" t="s">
        <v>167</v>
      </c>
      <c r="J57" s="877"/>
      <c r="K57" s="886" t="s">
        <v>167</v>
      </c>
      <c r="L57" s="876"/>
      <c r="M57" s="881" t="s">
        <v>167</v>
      </c>
      <c r="N57" s="877"/>
      <c r="O57" s="877"/>
      <c r="P57" s="876">
        <v>1</v>
      </c>
      <c r="Q57" s="876"/>
      <c r="R57" s="877">
        <v>20</v>
      </c>
      <c r="S57" s="877"/>
      <c r="T57" s="876">
        <v>1</v>
      </c>
      <c r="U57" s="876"/>
      <c r="V57" s="877">
        <f t="shared" si="2"/>
        <v>20</v>
      </c>
      <c r="W57" s="877"/>
      <c r="X57" s="886" t="s">
        <v>167</v>
      </c>
      <c r="Y57" s="876"/>
      <c r="Z57" s="881" t="s">
        <v>167</v>
      </c>
      <c r="AA57" s="877"/>
      <c r="AB57" s="886" t="s">
        <v>167</v>
      </c>
      <c r="AC57" s="876"/>
      <c r="AD57" s="881" t="s">
        <v>167</v>
      </c>
      <c r="AE57" s="877"/>
      <c r="AF57" s="876">
        <v>1</v>
      </c>
      <c r="AG57" s="876"/>
      <c r="AH57" s="877">
        <v>20</v>
      </c>
      <c r="AI57" s="877"/>
      <c r="AJ57" s="876">
        <v>2</v>
      </c>
      <c r="AK57" s="565"/>
      <c r="AL57" s="565"/>
      <c r="AM57" s="565"/>
      <c r="AN57" s="877">
        <f>AJ57/D57*100</f>
        <v>40</v>
      </c>
      <c r="AO57" s="891"/>
      <c r="AP57" s="891"/>
      <c r="AQ57" s="891"/>
    </row>
    <row r="58" spans="1:43" ht="15" customHeight="1">
      <c r="A58" s="841" t="s">
        <v>122</v>
      </c>
      <c r="B58" s="839"/>
      <c r="C58" s="695"/>
      <c r="D58" s="420">
        <f t="shared" si="0"/>
        <v>17</v>
      </c>
      <c r="E58" s="877">
        <v>100</v>
      </c>
      <c r="F58" s="877"/>
      <c r="G58" s="886" t="s">
        <v>167</v>
      </c>
      <c r="H58" s="876"/>
      <c r="I58" s="881" t="s">
        <v>167</v>
      </c>
      <c r="J58" s="877"/>
      <c r="K58" s="876">
        <v>4</v>
      </c>
      <c r="L58" s="876"/>
      <c r="M58" s="877">
        <f t="shared" si="1"/>
        <v>23.52941176470588</v>
      </c>
      <c r="N58" s="877"/>
      <c r="O58" s="877"/>
      <c r="P58" s="886" t="s">
        <v>167</v>
      </c>
      <c r="Q58" s="876"/>
      <c r="R58" s="881" t="s">
        <v>167</v>
      </c>
      <c r="S58" s="877"/>
      <c r="T58" s="876">
        <v>7</v>
      </c>
      <c r="U58" s="876"/>
      <c r="V58" s="877">
        <f t="shared" si="2"/>
        <v>41.17647058823529</v>
      </c>
      <c r="W58" s="877"/>
      <c r="X58" s="886" t="s">
        <v>167</v>
      </c>
      <c r="Y58" s="876"/>
      <c r="Z58" s="881" t="s">
        <v>167</v>
      </c>
      <c r="AA58" s="877"/>
      <c r="AB58" s="886" t="s">
        <v>167</v>
      </c>
      <c r="AC58" s="876"/>
      <c r="AD58" s="881" t="s">
        <v>167</v>
      </c>
      <c r="AE58" s="877"/>
      <c r="AF58" s="876">
        <v>3</v>
      </c>
      <c r="AG58" s="876"/>
      <c r="AH58" s="877">
        <v>17.7</v>
      </c>
      <c r="AI58" s="877"/>
      <c r="AJ58" s="876">
        <v>3</v>
      </c>
      <c r="AK58" s="565"/>
      <c r="AL58" s="565"/>
      <c r="AM58" s="565"/>
      <c r="AN58" s="877">
        <f>AJ58/D58*100</f>
        <v>17.647058823529413</v>
      </c>
      <c r="AO58" s="891"/>
      <c r="AP58" s="891"/>
      <c r="AQ58" s="891"/>
    </row>
    <row r="59" spans="1:43" ht="15" customHeight="1">
      <c r="A59" s="841" t="s">
        <v>256</v>
      </c>
      <c r="B59" s="839"/>
      <c r="C59" s="695"/>
      <c r="D59" s="420">
        <f t="shared" si="0"/>
        <v>20</v>
      </c>
      <c r="E59" s="877">
        <v>100</v>
      </c>
      <c r="F59" s="877"/>
      <c r="G59" s="876">
        <v>2</v>
      </c>
      <c r="H59" s="876"/>
      <c r="I59" s="877">
        <f>G59/$D59*100</f>
        <v>10</v>
      </c>
      <c r="J59" s="877"/>
      <c r="K59" s="876">
        <v>5</v>
      </c>
      <c r="L59" s="876"/>
      <c r="M59" s="877">
        <f t="shared" si="1"/>
        <v>25</v>
      </c>
      <c r="N59" s="877"/>
      <c r="O59" s="877"/>
      <c r="P59" s="886" t="s">
        <v>167</v>
      </c>
      <c r="Q59" s="876"/>
      <c r="R59" s="881" t="s">
        <v>167</v>
      </c>
      <c r="S59" s="877"/>
      <c r="T59" s="876">
        <v>5</v>
      </c>
      <c r="U59" s="876"/>
      <c r="V59" s="877">
        <f t="shared" si="2"/>
        <v>25</v>
      </c>
      <c r="W59" s="877"/>
      <c r="X59" s="876">
        <v>3</v>
      </c>
      <c r="Y59" s="876"/>
      <c r="Z59" s="877">
        <f>X59/$D59*100</f>
        <v>15</v>
      </c>
      <c r="AA59" s="877"/>
      <c r="AB59" s="886" t="s">
        <v>167</v>
      </c>
      <c r="AC59" s="876"/>
      <c r="AD59" s="881" t="s">
        <v>575</v>
      </c>
      <c r="AE59" s="877"/>
      <c r="AF59" s="876">
        <v>3</v>
      </c>
      <c r="AG59" s="876"/>
      <c r="AH59" s="877">
        <v>15</v>
      </c>
      <c r="AI59" s="877"/>
      <c r="AJ59" s="876">
        <v>2</v>
      </c>
      <c r="AK59" s="565"/>
      <c r="AL59" s="565"/>
      <c r="AM59" s="565"/>
      <c r="AN59" s="877">
        <f>AJ59/D59*100</f>
        <v>10</v>
      </c>
      <c r="AO59" s="891"/>
      <c r="AP59" s="891"/>
      <c r="AQ59" s="891"/>
    </row>
    <row r="60" spans="1:43" ht="15" customHeight="1">
      <c r="A60" s="841" t="s">
        <v>257</v>
      </c>
      <c r="B60" s="839"/>
      <c r="C60" s="695"/>
      <c r="D60" s="420">
        <f t="shared" si="0"/>
        <v>5</v>
      </c>
      <c r="E60" s="877">
        <v>100</v>
      </c>
      <c r="F60" s="877"/>
      <c r="G60" s="886" t="s">
        <v>167</v>
      </c>
      <c r="H60" s="876"/>
      <c r="I60" s="881" t="s">
        <v>167</v>
      </c>
      <c r="J60" s="877"/>
      <c r="K60" s="876">
        <v>1</v>
      </c>
      <c r="L60" s="876"/>
      <c r="M60" s="877">
        <f t="shared" si="1"/>
        <v>20</v>
      </c>
      <c r="N60" s="877"/>
      <c r="O60" s="877"/>
      <c r="P60" s="886" t="s">
        <v>167</v>
      </c>
      <c r="Q60" s="876"/>
      <c r="R60" s="881" t="s">
        <v>167</v>
      </c>
      <c r="S60" s="877"/>
      <c r="T60" s="876">
        <v>2</v>
      </c>
      <c r="U60" s="876"/>
      <c r="V60" s="877">
        <f t="shared" si="2"/>
        <v>40</v>
      </c>
      <c r="W60" s="877"/>
      <c r="X60" s="886" t="s">
        <v>167</v>
      </c>
      <c r="Y60" s="876"/>
      <c r="Z60" s="881" t="s">
        <v>167</v>
      </c>
      <c r="AA60" s="877"/>
      <c r="AB60" s="886" t="s">
        <v>167</v>
      </c>
      <c r="AC60" s="876"/>
      <c r="AD60" s="881" t="s">
        <v>167</v>
      </c>
      <c r="AE60" s="877"/>
      <c r="AF60" s="876">
        <v>1</v>
      </c>
      <c r="AG60" s="876"/>
      <c r="AH60" s="877">
        <v>20</v>
      </c>
      <c r="AI60" s="877"/>
      <c r="AJ60" s="876">
        <v>1</v>
      </c>
      <c r="AK60" s="565"/>
      <c r="AL60" s="565"/>
      <c r="AM60" s="565"/>
      <c r="AN60" s="877">
        <f>AJ60/D60*100</f>
        <v>20</v>
      </c>
      <c r="AO60" s="891"/>
      <c r="AP60" s="891"/>
      <c r="AQ60" s="891"/>
    </row>
    <row r="61" spans="1:43" ht="15" customHeight="1">
      <c r="A61" s="841"/>
      <c r="B61" s="839"/>
      <c r="C61" s="695"/>
      <c r="D61" s="420"/>
      <c r="E61" s="877"/>
      <c r="F61" s="877"/>
      <c r="G61" s="876"/>
      <c r="H61" s="876"/>
      <c r="I61" s="877"/>
      <c r="J61" s="877"/>
      <c r="K61" s="876"/>
      <c r="L61" s="876"/>
      <c r="M61" s="877"/>
      <c r="N61" s="877"/>
      <c r="O61" s="877"/>
      <c r="P61" s="876"/>
      <c r="Q61" s="876"/>
      <c r="R61" s="877"/>
      <c r="S61" s="877"/>
      <c r="T61" s="876"/>
      <c r="U61" s="876"/>
      <c r="V61" s="877"/>
      <c r="W61" s="877"/>
      <c r="X61" s="876"/>
      <c r="Y61" s="876"/>
      <c r="Z61" s="877"/>
      <c r="AA61" s="877"/>
      <c r="AB61" s="876"/>
      <c r="AC61" s="876"/>
      <c r="AD61" s="877"/>
      <c r="AE61" s="877"/>
      <c r="AF61" s="876"/>
      <c r="AG61" s="876"/>
      <c r="AH61" s="877"/>
      <c r="AI61" s="877"/>
      <c r="AJ61" s="876"/>
      <c r="AK61" s="565"/>
      <c r="AL61" s="565"/>
      <c r="AM61" s="565"/>
      <c r="AN61" s="877"/>
      <c r="AO61" s="565"/>
      <c r="AP61" s="565"/>
      <c r="AQ61" s="565"/>
    </row>
    <row r="62" spans="1:43" ht="15" customHeight="1">
      <c r="A62" s="841" t="s">
        <v>258</v>
      </c>
      <c r="B62" s="880"/>
      <c r="C62" s="695"/>
      <c r="D62" s="422" t="s">
        <v>167</v>
      </c>
      <c r="E62" s="881" t="s">
        <v>167</v>
      </c>
      <c r="F62" s="877"/>
      <c r="G62" s="886" t="s">
        <v>167</v>
      </c>
      <c r="H62" s="876"/>
      <c r="I62" s="881" t="s">
        <v>167</v>
      </c>
      <c r="J62" s="877"/>
      <c r="K62" s="886" t="s">
        <v>167</v>
      </c>
      <c r="L62" s="876"/>
      <c r="M62" s="881" t="s">
        <v>167</v>
      </c>
      <c r="N62" s="877"/>
      <c r="O62" s="877"/>
      <c r="P62" s="886" t="s">
        <v>167</v>
      </c>
      <c r="Q62" s="876"/>
      <c r="R62" s="881" t="s">
        <v>167</v>
      </c>
      <c r="S62" s="877"/>
      <c r="T62" s="886" t="s">
        <v>167</v>
      </c>
      <c r="U62" s="876"/>
      <c r="V62" s="881" t="s">
        <v>167</v>
      </c>
      <c r="W62" s="877"/>
      <c r="X62" s="886" t="s">
        <v>167</v>
      </c>
      <c r="Y62" s="876"/>
      <c r="Z62" s="881" t="s">
        <v>167</v>
      </c>
      <c r="AA62" s="877"/>
      <c r="AB62" s="886" t="s">
        <v>167</v>
      </c>
      <c r="AC62" s="876"/>
      <c r="AD62" s="881" t="s">
        <v>167</v>
      </c>
      <c r="AE62" s="877"/>
      <c r="AF62" s="886" t="s">
        <v>167</v>
      </c>
      <c r="AG62" s="876"/>
      <c r="AH62" s="881" t="s">
        <v>167</v>
      </c>
      <c r="AI62" s="877"/>
      <c r="AJ62" s="886" t="s">
        <v>167</v>
      </c>
      <c r="AK62" s="565"/>
      <c r="AL62" s="565"/>
      <c r="AM62" s="565"/>
      <c r="AN62" s="881" t="s">
        <v>167</v>
      </c>
      <c r="AO62" s="565"/>
      <c r="AP62" s="565"/>
      <c r="AQ62" s="565"/>
    </row>
    <row r="63" spans="1:43" ht="15" customHeight="1">
      <c r="A63" s="841" t="s">
        <v>259</v>
      </c>
      <c r="B63" s="880"/>
      <c r="C63" s="695"/>
      <c r="D63" s="420">
        <f aca="true" t="shared" si="3" ref="D63:D69">SUM(G63,K63,P63,T63,X63,AB63,AF63,AJ63)</f>
        <v>19</v>
      </c>
      <c r="E63" s="877">
        <v>99.97619047619048</v>
      </c>
      <c r="F63" s="877"/>
      <c r="G63" s="886" t="s">
        <v>167</v>
      </c>
      <c r="H63" s="876"/>
      <c r="I63" s="881" t="s">
        <v>167</v>
      </c>
      <c r="J63" s="877"/>
      <c r="K63" s="876">
        <v>1</v>
      </c>
      <c r="L63" s="876"/>
      <c r="M63" s="877">
        <f aca="true" t="shared" si="4" ref="M63:M69">K63/D63*100</f>
        <v>5.263157894736842</v>
      </c>
      <c r="N63" s="877"/>
      <c r="O63" s="877"/>
      <c r="P63" s="886" t="s">
        <v>167</v>
      </c>
      <c r="Q63" s="876"/>
      <c r="R63" s="881" t="s">
        <v>167</v>
      </c>
      <c r="S63" s="877"/>
      <c r="T63" s="876">
        <v>5</v>
      </c>
      <c r="U63" s="876"/>
      <c r="V63" s="877">
        <f>T63/$D63*100</f>
        <v>26.31578947368421</v>
      </c>
      <c r="W63" s="877"/>
      <c r="X63" s="886" t="s">
        <v>167</v>
      </c>
      <c r="Y63" s="876"/>
      <c r="Z63" s="881" t="s">
        <v>167</v>
      </c>
      <c r="AA63" s="877"/>
      <c r="AB63" s="886" t="s">
        <v>167</v>
      </c>
      <c r="AC63" s="876"/>
      <c r="AD63" s="881" t="s">
        <v>167</v>
      </c>
      <c r="AE63" s="877"/>
      <c r="AF63" s="876">
        <v>10</v>
      </c>
      <c r="AG63" s="876"/>
      <c r="AH63" s="877">
        <v>52.6</v>
      </c>
      <c r="AI63" s="877"/>
      <c r="AJ63" s="876">
        <v>3</v>
      </c>
      <c r="AK63" s="565"/>
      <c r="AL63" s="565"/>
      <c r="AM63" s="565"/>
      <c r="AN63" s="877">
        <f>AJ63/D63*100</f>
        <v>15.789473684210526</v>
      </c>
      <c r="AO63" s="891"/>
      <c r="AP63" s="891"/>
      <c r="AQ63" s="891"/>
    </row>
    <row r="64" spans="1:43" ht="15" customHeight="1">
      <c r="A64" s="841" t="s">
        <v>260</v>
      </c>
      <c r="B64" s="880"/>
      <c r="C64" s="695"/>
      <c r="D64" s="420">
        <f t="shared" si="3"/>
        <v>25</v>
      </c>
      <c r="E64" s="877">
        <v>100</v>
      </c>
      <c r="F64" s="877"/>
      <c r="G64" s="876">
        <v>3</v>
      </c>
      <c r="H64" s="876"/>
      <c r="I64" s="877">
        <f>G64/$D64*100</f>
        <v>12</v>
      </c>
      <c r="J64" s="877"/>
      <c r="K64" s="876">
        <v>4</v>
      </c>
      <c r="L64" s="876"/>
      <c r="M64" s="877">
        <f t="shared" si="4"/>
        <v>16</v>
      </c>
      <c r="N64" s="877"/>
      <c r="O64" s="877"/>
      <c r="P64" s="886" t="s">
        <v>167</v>
      </c>
      <c r="Q64" s="876"/>
      <c r="R64" s="881" t="s">
        <v>167</v>
      </c>
      <c r="S64" s="877"/>
      <c r="T64" s="876">
        <v>11</v>
      </c>
      <c r="U64" s="876"/>
      <c r="V64" s="877">
        <f>T64/$D64*100</f>
        <v>44</v>
      </c>
      <c r="W64" s="877"/>
      <c r="X64" s="886" t="s">
        <v>167</v>
      </c>
      <c r="Y64" s="876"/>
      <c r="Z64" s="881" t="s">
        <v>167</v>
      </c>
      <c r="AA64" s="877"/>
      <c r="AB64" s="886" t="s">
        <v>167</v>
      </c>
      <c r="AC64" s="876"/>
      <c r="AD64" s="881" t="s">
        <v>167</v>
      </c>
      <c r="AE64" s="877"/>
      <c r="AF64" s="876">
        <v>3</v>
      </c>
      <c r="AG64" s="876"/>
      <c r="AH64" s="877">
        <v>12</v>
      </c>
      <c r="AI64" s="877"/>
      <c r="AJ64" s="876">
        <v>4</v>
      </c>
      <c r="AK64" s="565"/>
      <c r="AL64" s="565"/>
      <c r="AM64" s="565"/>
      <c r="AN64" s="877">
        <f>AJ64/D64*100</f>
        <v>16</v>
      </c>
      <c r="AO64" s="891"/>
      <c r="AP64" s="891"/>
      <c r="AQ64" s="891"/>
    </row>
    <row r="65" spans="1:43" ht="15" customHeight="1">
      <c r="A65" s="841" t="s">
        <v>261</v>
      </c>
      <c r="B65" s="880"/>
      <c r="C65" s="695"/>
      <c r="D65" s="420">
        <f t="shared" si="3"/>
        <v>11</v>
      </c>
      <c r="E65" s="877">
        <v>99.98148148148148</v>
      </c>
      <c r="F65" s="877"/>
      <c r="G65" s="876">
        <v>1</v>
      </c>
      <c r="H65" s="876"/>
      <c r="I65" s="877">
        <f>G65/$D65*100</f>
        <v>9.090909090909092</v>
      </c>
      <c r="J65" s="877"/>
      <c r="K65" s="876">
        <v>3</v>
      </c>
      <c r="L65" s="876"/>
      <c r="M65" s="877">
        <f t="shared" si="4"/>
        <v>27.27272727272727</v>
      </c>
      <c r="N65" s="877"/>
      <c r="O65" s="877"/>
      <c r="P65" s="886" t="s">
        <v>167</v>
      </c>
      <c r="Q65" s="876"/>
      <c r="R65" s="881" t="s">
        <v>167</v>
      </c>
      <c r="S65" s="877"/>
      <c r="T65" s="876">
        <v>4</v>
      </c>
      <c r="U65" s="876"/>
      <c r="V65" s="877">
        <v>36.3</v>
      </c>
      <c r="W65" s="877"/>
      <c r="X65" s="876">
        <v>1</v>
      </c>
      <c r="Y65" s="876"/>
      <c r="Z65" s="877">
        <f>X65/$D65*100</f>
        <v>9.090909090909092</v>
      </c>
      <c r="AA65" s="877"/>
      <c r="AB65" s="886" t="s">
        <v>167</v>
      </c>
      <c r="AC65" s="876"/>
      <c r="AD65" s="881" t="s">
        <v>167</v>
      </c>
      <c r="AE65" s="877"/>
      <c r="AF65" s="886" t="s">
        <v>167</v>
      </c>
      <c r="AG65" s="876"/>
      <c r="AH65" s="881" t="s">
        <v>167</v>
      </c>
      <c r="AI65" s="877"/>
      <c r="AJ65" s="876">
        <v>2</v>
      </c>
      <c r="AK65" s="565"/>
      <c r="AL65" s="565"/>
      <c r="AM65" s="565"/>
      <c r="AN65" s="877">
        <f>AJ65/D65*100</f>
        <v>18.181818181818183</v>
      </c>
      <c r="AO65" s="891"/>
      <c r="AP65" s="891"/>
      <c r="AQ65" s="891"/>
    </row>
    <row r="66" spans="1:43" ht="15" customHeight="1">
      <c r="A66" s="841" t="s">
        <v>262</v>
      </c>
      <c r="B66" s="880"/>
      <c r="C66" s="695"/>
      <c r="D66" s="420">
        <f t="shared" si="3"/>
        <v>19</v>
      </c>
      <c r="E66" s="877">
        <v>100.03333333333333</v>
      </c>
      <c r="F66" s="877"/>
      <c r="G66" s="876">
        <v>1</v>
      </c>
      <c r="H66" s="876"/>
      <c r="I66" s="877">
        <f>G66/$D66*100</f>
        <v>5.263157894736842</v>
      </c>
      <c r="J66" s="877"/>
      <c r="K66" s="876">
        <v>2</v>
      </c>
      <c r="L66" s="876"/>
      <c r="M66" s="877">
        <f t="shared" si="4"/>
        <v>10.526315789473683</v>
      </c>
      <c r="N66" s="877"/>
      <c r="O66" s="877"/>
      <c r="P66" s="876">
        <v>2</v>
      </c>
      <c r="Q66" s="876"/>
      <c r="R66" s="877">
        <v>10.5</v>
      </c>
      <c r="S66" s="877"/>
      <c r="T66" s="876">
        <v>3</v>
      </c>
      <c r="U66" s="876"/>
      <c r="V66" s="877">
        <f>T66/$D66*100</f>
        <v>15.789473684210526</v>
      </c>
      <c r="W66" s="877"/>
      <c r="X66" s="876">
        <v>2</v>
      </c>
      <c r="Y66" s="876"/>
      <c r="Z66" s="877">
        <f>X66/$D66*100</f>
        <v>10.526315789473683</v>
      </c>
      <c r="AA66" s="877"/>
      <c r="AB66" s="886" t="s">
        <v>167</v>
      </c>
      <c r="AC66" s="876"/>
      <c r="AD66" s="881" t="s">
        <v>167</v>
      </c>
      <c r="AE66" s="877"/>
      <c r="AF66" s="876">
        <v>3</v>
      </c>
      <c r="AG66" s="876"/>
      <c r="AH66" s="877">
        <v>15.8</v>
      </c>
      <c r="AI66" s="877"/>
      <c r="AJ66" s="876">
        <v>6</v>
      </c>
      <c r="AK66" s="565"/>
      <c r="AL66" s="565"/>
      <c r="AM66" s="565"/>
      <c r="AN66" s="877">
        <f>AJ66/D66*100</f>
        <v>31.57894736842105</v>
      </c>
      <c r="AO66" s="891"/>
      <c r="AP66" s="891"/>
      <c r="AQ66" s="891"/>
    </row>
    <row r="67" spans="1:43" ht="15" customHeight="1">
      <c r="A67" s="841" t="s">
        <v>263</v>
      </c>
      <c r="B67" s="880"/>
      <c r="C67" s="695"/>
      <c r="D67" s="420">
        <f t="shared" si="3"/>
        <v>33</v>
      </c>
      <c r="E67" s="877">
        <v>100</v>
      </c>
      <c r="F67" s="877"/>
      <c r="G67" s="886" t="s">
        <v>167</v>
      </c>
      <c r="H67" s="876"/>
      <c r="I67" s="881" t="s">
        <v>167</v>
      </c>
      <c r="J67" s="877"/>
      <c r="K67" s="876">
        <v>11</v>
      </c>
      <c r="L67" s="876"/>
      <c r="M67" s="877">
        <f t="shared" si="4"/>
        <v>33.33333333333333</v>
      </c>
      <c r="N67" s="877"/>
      <c r="O67" s="877"/>
      <c r="P67" s="886" t="s">
        <v>167</v>
      </c>
      <c r="Q67" s="876"/>
      <c r="R67" s="881" t="s">
        <v>167</v>
      </c>
      <c r="S67" s="877"/>
      <c r="T67" s="876">
        <v>8</v>
      </c>
      <c r="U67" s="876"/>
      <c r="V67" s="877">
        <f>T67/$D67*100</f>
        <v>24.242424242424242</v>
      </c>
      <c r="W67" s="877"/>
      <c r="X67" s="876">
        <v>1</v>
      </c>
      <c r="Y67" s="876"/>
      <c r="Z67" s="877">
        <f>X67/$D67*100</f>
        <v>3.0303030303030303</v>
      </c>
      <c r="AA67" s="877"/>
      <c r="AB67" s="876">
        <v>1</v>
      </c>
      <c r="AC67" s="876"/>
      <c r="AD67" s="877">
        <v>3</v>
      </c>
      <c r="AE67" s="877"/>
      <c r="AF67" s="876">
        <v>3</v>
      </c>
      <c r="AG67" s="876"/>
      <c r="AH67" s="877">
        <v>9.1</v>
      </c>
      <c r="AI67" s="877"/>
      <c r="AJ67" s="876">
        <v>9</v>
      </c>
      <c r="AK67" s="565"/>
      <c r="AL67" s="565"/>
      <c r="AM67" s="565"/>
      <c r="AN67" s="877">
        <f>AJ67/D67*100</f>
        <v>27.27272727272727</v>
      </c>
      <c r="AO67" s="891"/>
      <c r="AP67" s="891"/>
      <c r="AQ67" s="891"/>
    </row>
    <row r="68" spans="1:43" ht="15" customHeight="1">
      <c r="A68" s="841" t="s">
        <v>264</v>
      </c>
      <c r="B68" s="880"/>
      <c r="C68" s="695"/>
      <c r="D68" s="420">
        <f t="shared" si="3"/>
        <v>5</v>
      </c>
      <c r="E68" s="877">
        <v>100.04516129032257</v>
      </c>
      <c r="F68" s="877"/>
      <c r="G68" s="886" t="s">
        <v>167</v>
      </c>
      <c r="H68" s="876"/>
      <c r="I68" s="881" t="s">
        <v>167</v>
      </c>
      <c r="J68" s="877"/>
      <c r="K68" s="876">
        <v>3</v>
      </c>
      <c r="L68" s="876"/>
      <c r="M68" s="877">
        <f t="shared" si="4"/>
        <v>60</v>
      </c>
      <c r="N68" s="877"/>
      <c r="O68" s="877"/>
      <c r="P68" s="886" t="s">
        <v>167</v>
      </c>
      <c r="Q68" s="876"/>
      <c r="R68" s="881" t="s">
        <v>167</v>
      </c>
      <c r="S68" s="877"/>
      <c r="T68" s="876">
        <v>1</v>
      </c>
      <c r="U68" s="876"/>
      <c r="V68" s="877">
        <f>T68/$D68*100</f>
        <v>20</v>
      </c>
      <c r="W68" s="877"/>
      <c r="X68" s="886" t="s">
        <v>167</v>
      </c>
      <c r="Y68" s="876"/>
      <c r="Z68" s="881" t="s">
        <v>167</v>
      </c>
      <c r="AA68" s="877"/>
      <c r="AB68" s="881" t="s">
        <v>167</v>
      </c>
      <c r="AC68" s="877"/>
      <c r="AD68" s="881" t="s">
        <v>167</v>
      </c>
      <c r="AE68" s="877"/>
      <c r="AF68" s="876">
        <v>1</v>
      </c>
      <c r="AG68" s="876"/>
      <c r="AH68" s="877">
        <v>20</v>
      </c>
      <c r="AI68" s="877"/>
      <c r="AJ68" s="886" t="s">
        <v>167</v>
      </c>
      <c r="AK68" s="565"/>
      <c r="AL68" s="565"/>
      <c r="AM68" s="565"/>
      <c r="AN68" s="881" t="s">
        <v>167</v>
      </c>
      <c r="AO68" s="565"/>
      <c r="AP68" s="565"/>
      <c r="AQ68" s="565"/>
    </row>
    <row r="69" spans="1:43" ht="15" customHeight="1">
      <c r="A69" s="940" t="s">
        <v>265</v>
      </c>
      <c r="B69" s="879"/>
      <c r="C69" s="704"/>
      <c r="D69" s="421">
        <f t="shared" si="3"/>
        <v>3</v>
      </c>
      <c r="E69" s="890">
        <v>100.04516129032257</v>
      </c>
      <c r="F69" s="890"/>
      <c r="G69" s="887" t="s">
        <v>167</v>
      </c>
      <c r="H69" s="888"/>
      <c r="I69" s="889" t="s">
        <v>167</v>
      </c>
      <c r="J69" s="890"/>
      <c r="K69" s="888">
        <v>3</v>
      </c>
      <c r="L69" s="888"/>
      <c r="M69" s="890">
        <f t="shared" si="4"/>
        <v>100</v>
      </c>
      <c r="N69" s="890"/>
      <c r="O69" s="890"/>
      <c r="P69" s="887" t="s">
        <v>167</v>
      </c>
      <c r="Q69" s="888"/>
      <c r="R69" s="889" t="s">
        <v>167</v>
      </c>
      <c r="S69" s="890"/>
      <c r="T69" s="887" t="s">
        <v>167</v>
      </c>
      <c r="U69" s="888"/>
      <c r="V69" s="889" t="s">
        <v>167</v>
      </c>
      <c r="W69" s="890"/>
      <c r="X69" s="887" t="s">
        <v>167</v>
      </c>
      <c r="Y69" s="888"/>
      <c r="Z69" s="889" t="s">
        <v>167</v>
      </c>
      <c r="AA69" s="890"/>
      <c r="AB69" s="889" t="s">
        <v>167</v>
      </c>
      <c r="AC69" s="890"/>
      <c r="AD69" s="889" t="s">
        <v>167</v>
      </c>
      <c r="AE69" s="890"/>
      <c r="AF69" s="887" t="s">
        <v>167</v>
      </c>
      <c r="AG69" s="888"/>
      <c r="AH69" s="889" t="s">
        <v>167</v>
      </c>
      <c r="AI69" s="890"/>
      <c r="AJ69" s="887" t="s">
        <v>167</v>
      </c>
      <c r="AK69" s="894"/>
      <c r="AL69" s="894"/>
      <c r="AM69" s="894"/>
      <c r="AN69" s="889" t="s">
        <v>167</v>
      </c>
      <c r="AO69" s="894"/>
      <c r="AP69" s="894"/>
      <c r="AQ69" s="894"/>
    </row>
    <row r="70" spans="1:42" ht="15" customHeight="1">
      <c r="A70" s="9" t="s">
        <v>407</v>
      </c>
      <c r="D70" s="89"/>
      <c r="E70" s="89"/>
      <c r="F70" s="89"/>
      <c r="G70" s="89"/>
      <c r="H70" s="89"/>
      <c r="I70" s="89"/>
      <c r="J70" s="90"/>
      <c r="K70" s="89"/>
      <c r="L70" s="89"/>
      <c r="M70" s="89"/>
      <c r="N70" s="94"/>
      <c r="O70" s="89"/>
      <c r="P70" s="89"/>
      <c r="Q70" s="89"/>
      <c r="R70" s="89"/>
      <c r="S70" s="89"/>
      <c r="T70" s="89"/>
      <c r="U70" s="94"/>
      <c r="V70" s="94"/>
      <c r="W70" s="91"/>
      <c r="X70" s="92"/>
      <c r="Y70" s="89"/>
      <c r="Z70" s="89"/>
      <c r="AA70" s="89"/>
      <c r="AB70" s="89"/>
      <c r="AC70" s="94"/>
      <c r="AD70" s="93"/>
      <c r="AE70" s="92"/>
      <c r="AF70" s="89"/>
      <c r="AG70" s="89"/>
      <c r="AH70" s="89"/>
      <c r="AI70" s="89"/>
      <c r="AJ70" s="89"/>
      <c r="AK70" s="89"/>
      <c r="AL70" s="89"/>
      <c r="AM70" s="95"/>
      <c r="AN70" s="95"/>
      <c r="AO70" s="95"/>
      <c r="AP70" s="95"/>
    </row>
    <row r="71" spans="4:42" ht="14.25">
      <c r="D71" s="89"/>
      <c r="E71" s="89"/>
      <c r="F71" s="89"/>
      <c r="G71" s="89"/>
      <c r="H71" s="89"/>
      <c r="I71" s="89"/>
      <c r="J71" s="90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91"/>
      <c r="X71" s="92"/>
      <c r="Y71" s="89"/>
      <c r="Z71" s="89"/>
      <c r="AA71" s="89"/>
      <c r="AB71" s="89"/>
      <c r="AC71" s="89"/>
      <c r="AD71" s="91"/>
      <c r="AE71" s="92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</row>
    <row r="72" spans="4:42" ht="14.25">
      <c r="D72" s="89"/>
      <c r="E72" s="89"/>
      <c r="F72" s="89"/>
      <c r="G72" s="89"/>
      <c r="H72" s="89"/>
      <c r="I72" s="89"/>
      <c r="J72" s="90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91"/>
      <c r="X72" s="92"/>
      <c r="Y72" s="89"/>
      <c r="Z72" s="89"/>
      <c r="AA72" s="89"/>
      <c r="AB72" s="89"/>
      <c r="AC72" s="89"/>
      <c r="AD72" s="91"/>
      <c r="AE72" s="92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</row>
    <row r="73" spans="4:42" ht="14.25">
      <c r="D73" s="89"/>
      <c r="E73" s="89"/>
      <c r="F73" s="89"/>
      <c r="G73" s="89"/>
      <c r="H73" s="89"/>
      <c r="I73" s="89"/>
      <c r="J73" s="90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1"/>
      <c r="X73" s="92"/>
      <c r="Y73" s="89"/>
      <c r="Z73" s="89"/>
      <c r="AA73" s="89"/>
      <c r="AB73" s="89"/>
      <c r="AC73" s="89"/>
      <c r="AD73" s="91"/>
      <c r="AE73" s="92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</row>
  </sheetData>
  <sheetProtection/>
  <mergeCells count="490">
    <mergeCell ref="A3:AQ3"/>
    <mergeCell ref="A42:AQ42"/>
    <mergeCell ref="X46:Y46"/>
    <mergeCell ref="Z46:AA46"/>
    <mergeCell ref="AC33:AE33"/>
    <mergeCell ref="AC34:AE34"/>
    <mergeCell ref="AI16:AK16"/>
    <mergeCell ref="A23:A24"/>
    <mergeCell ref="A33:A34"/>
    <mergeCell ref="A26:A28"/>
    <mergeCell ref="AB44:AE44"/>
    <mergeCell ref="AD45:AE45"/>
    <mergeCell ref="AN46:AQ46"/>
    <mergeCell ref="AB46:AC46"/>
    <mergeCell ref="AD46:AE46"/>
    <mergeCell ref="AF46:AG46"/>
    <mergeCell ref="AH46:AI46"/>
    <mergeCell ref="P46:Q46"/>
    <mergeCell ref="R46:S46"/>
    <mergeCell ref="AJ46:AM46"/>
    <mergeCell ref="T46:U46"/>
    <mergeCell ref="V46:W46"/>
    <mergeCell ref="T69:U69"/>
    <mergeCell ref="V69:W69"/>
    <mergeCell ref="A46:C46"/>
    <mergeCell ref="E46:F46"/>
    <mergeCell ref="G46:H46"/>
    <mergeCell ref="I46:J46"/>
    <mergeCell ref="K46:L46"/>
    <mergeCell ref="M46:O46"/>
    <mergeCell ref="G69:H69"/>
    <mergeCell ref="I69:J69"/>
    <mergeCell ref="K69:L69"/>
    <mergeCell ref="M69:O69"/>
    <mergeCell ref="P69:Q69"/>
    <mergeCell ref="R69:S69"/>
    <mergeCell ref="T65:U65"/>
    <mergeCell ref="V65:W65"/>
    <mergeCell ref="T67:U67"/>
    <mergeCell ref="V67:W67"/>
    <mergeCell ref="T66:U66"/>
    <mergeCell ref="V66:W66"/>
    <mergeCell ref="G67:H67"/>
    <mergeCell ref="I67:J67"/>
    <mergeCell ref="K67:L67"/>
    <mergeCell ref="M67:O67"/>
    <mergeCell ref="P67:Q67"/>
    <mergeCell ref="R67:S67"/>
    <mergeCell ref="G65:H65"/>
    <mergeCell ref="I65:J65"/>
    <mergeCell ref="K65:L65"/>
    <mergeCell ref="M65:O65"/>
    <mergeCell ref="P65:Q65"/>
    <mergeCell ref="R65:S65"/>
    <mergeCell ref="T61:U61"/>
    <mergeCell ref="V61:W61"/>
    <mergeCell ref="G63:H63"/>
    <mergeCell ref="I63:J63"/>
    <mergeCell ref="K63:L63"/>
    <mergeCell ref="M63:O63"/>
    <mergeCell ref="P63:Q63"/>
    <mergeCell ref="R63:S63"/>
    <mergeCell ref="T63:U63"/>
    <mergeCell ref="V63:W63"/>
    <mergeCell ref="G61:H61"/>
    <mergeCell ref="I61:J61"/>
    <mergeCell ref="K61:L61"/>
    <mergeCell ref="M61:O61"/>
    <mergeCell ref="P61:Q61"/>
    <mergeCell ref="R61:S61"/>
    <mergeCell ref="V57:W57"/>
    <mergeCell ref="G59:H59"/>
    <mergeCell ref="I59:J59"/>
    <mergeCell ref="K59:L59"/>
    <mergeCell ref="M59:O59"/>
    <mergeCell ref="P59:Q59"/>
    <mergeCell ref="R59:S59"/>
    <mergeCell ref="T59:U59"/>
    <mergeCell ref="V59:W59"/>
    <mergeCell ref="I57:J57"/>
    <mergeCell ref="K57:L57"/>
    <mergeCell ref="M57:O57"/>
    <mergeCell ref="P57:Q57"/>
    <mergeCell ref="R57:S57"/>
    <mergeCell ref="T57:U57"/>
    <mergeCell ref="AN55:AQ55"/>
    <mergeCell ref="T56:U56"/>
    <mergeCell ref="V56:W56"/>
    <mergeCell ref="AJ56:AM56"/>
    <mergeCell ref="AN56:AQ56"/>
    <mergeCell ref="G56:H56"/>
    <mergeCell ref="I56:J56"/>
    <mergeCell ref="K56:L56"/>
    <mergeCell ref="M56:O56"/>
    <mergeCell ref="P56:Q56"/>
    <mergeCell ref="R56:S56"/>
    <mergeCell ref="I55:J55"/>
    <mergeCell ref="K55:L55"/>
    <mergeCell ref="M55:O55"/>
    <mergeCell ref="AF55:AG55"/>
    <mergeCell ref="AH55:AI55"/>
    <mergeCell ref="AJ55:AM55"/>
    <mergeCell ref="T53:U53"/>
    <mergeCell ref="V53:W53"/>
    <mergeCell ref="G54:H54"/>
    <mergeCell ref="I54:J54"/>
    <mergeCell ref="K54:L54"/>
    <mergeCell ref="M54:O54"/>
    <mergeCell ref="P54:Q54"/>
    <mergeCell ref="R54:S54"/>
    <mergeCell ref="T54:U54"/>
    <mergeCell ref="V54:W54"/>
    <mergeCell ref="AF52:AG52"/>
    <mergeCell ref="AH52:AI52"/>
    <mergeCell ref="AJ52:AM52"/>
    <mergeCell ref="AN52:AQ52"/>
    <mergeCell ref="G53:H53"/>
    <mergeCell ref="I53:J53"/>
    <mergeCell ref="K53:L53"/>
    <mergeCell ref="M53:O53"/>
    <mergeCell ref="P53:Q53"/>
    <mergeCell ref="R53:S53"/>
    <mergeCell ref="V51:W51"/>
    <mergeCell ref="X51:Y51"/>
    <mergeCell ref="G52:H52"/>
    <mergeCell ref="I52:J52"/>
    <mergeCell ref="K52:L52"/>
    <mergeCell ref="M52:O52"/>
    <mergeCell ref="I51:J51"/>
    <mergeCell ref="K51:L51"/>
    <mergeCell ref="M51:O51"/>
    <mergeCell ref="P51:Q51"/>
    <mergeCell ref="R51:S51"/>
    <mergeCell ref="T51:U51"/>
    <mergeCell ref="K50:L50"/>
    <mergeCell ref="M50:O50"/>
    <mergeCell ref="P50:Q50"/>
    <mergeCell ref="R50:S50"/>
    <mergeCell ref="T50:U50"/>
    <mergeCell ref="V50:W50"/>
    <mergeCell ref="K49:L49"/>
    <mergeCell ref="M49:O49"/>
    <mergeCell ref="P49:Q49"/>
    <mergeCell ref="R49:S49"/>
    <mergeCell ref="AH49:AI49"/>
    <mergeCell ref="AF50:AG50"/>
    <mergeCell ref="X49:Y49"/>
    <mergeCell ref="Z49:AA49"/>
    <mergeCell ref="AB49:AC49"/>
    <mergeCell ref="AJ49:AM49"/>
    <mergeCell ref="K47:L47"/>
    <mergeCell ref="K48:L48"/>
    <mergeCell ref="M47:O47"/>
    <mergeCell ref="M48:O48"/>
    <mergeCell ref="AF47:AG47"/>
    <mergeCell ref="AF48:AG48"/>
    <mergeCell ref="AJ47:AM47"/>
    <mergeCell ref="AJ48:AM48"/>
    <mergeCell ref="V49:W49"/>
    <mergeCell ref="I47:J47"/>
    <mergeCell ref="I48:J48"/>
    <mergeCell ref="G49:H49"/>
    <mergeCell ref="I49:J49"/>
    <mergeCell ref="G50:H50"/>
    <mergeCell ref="I50:J50"/>
    <mergeCell ref="E65:F65"/>
    <mergeCell ref="E66:F66"/>
    <mergeCell ref="E67:F67"/>
    <mergeCell ref="E68:F68"/>
    <mergeCell ref="E69:F69"/>
    <mergeCell ref="G47:H47"/>
    <mergeCell ref="G48:H48"/>
    <mergeCell ref="G51:H51"/>
    <mergeCell ref="G55:H55"/>
    <mergeCell ref="G57:H57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T45:U45"/>
    <mergeCell ref="R45:S45"/>
    <mergeCell ref="P44:S44"/>
    <mergeCell ref="P45:Q45"/>
    <mergeCell ref="AJ44:AQ44"/>
    <mergeCell ref="AN45:AQ45"/>
    <mergeCell ref="AJ45:AM45"/>
    <mergeCell ref="AF44:AI44"/>
    <mergeCell ref="AF45:AG45"/>
    <mergeCell ref="AH45:AI45"/>
    <mergeCell ref="I45:J45"/>
    <mergeCell ref="G45:H45"/>
    <mergeCell ref="G44:J44"/>
    <mergeCell ref="K45:L45"/>
    <mergeCell ref="M45:O45"/>
    <mergeCell ref="K44:O44"/>
    <mergeCell ref="E49:F49"/>
    <mergeCell ref="E50:F50"/>
    <mergeCell ref="E51:F51"/>
    <mergeCell ref="E52:F52"/>
    <mergeCell ref="E45:F45"/>
    <mergeCell ref="D44:F44"/>
    <mergeCell ref="E47:F47"/>
    <mergeCell ref="E48:F48"/>
    <mergeCell ref="AJ68:AM68"/>
    <mergeCell ref="AN68:AQ68"/>
    <mergeCell ref="AH69:AI69"/>
    <mergeCell ref="AJ69:AM69"/>
    <mergeCell ref="AN69:AQ69"/>
    <mergeCell ref="A44:C45"/>
    <mergeCell ref="AH68:AI68"/>
    <mergeCell ref="AH66:AI66"/>
    <mergeCell ref="AH64:AI64"/>
    <mergeCell ref="AH62:AI62"/>
    <mergeCell ref="AH65:AI65"/>
    <mergeCell ref="AJ65:AM65"/>
    <mergeCell ref="AN65:AQ65"/>
    <mergeCell ref="AJ66:AM66"/>
    <mergeCell ref="AN66:AQ66"/>
    <mergeCell ref="AH67:AI67"/>
    <mergeCell ref="AJ67:AM67"/>
    <mergeCell ref="AN67:AQ67"/>
    <mergeCell ref="AJ62:AM62"/>
    <mergeCell ref="AN62:AQ62"/>
    <mergeCell ref="AH63:AI63"/>
    <mergeCell ref="AJ63:AM63"/>
    <mergeCell ref="AN63:AQ63"/>
    <mergeCell ref="AJ64:AM64"/>
    <mergeCell ref="AN64:AQ64"/>
    <mergeCell ref="AH59:AI59"/>
    <mergeCell ref="AJ59:AM59"/>
    <mergeCell ref="AN59:AQ59"/>
    <mergeCell ref="AJ60:AM60"/>
    <mergeCell ref="AN60:AQ60"/>
    <mergeCell ref="AH61:AI61"/>
    <mergeCell ref="AJ61:AM61"/>
    <mergeCell ref="AN61:AQ61"/>
    <mergeCell ref="AH60:AI60"/>
    <mergeCell ref="AH57:AI57"/>
    <mergeCell ref="AJ57:AM57"/>
    <mergeCell ref="AN57:AQ57"/>
    <mergeCell ref="AJ58:AM58"/>
    <mergeCell ref="AN58:AQ58"/>
    <mergeCell ref="AH58:AI58"/>
    <mergeCell ref="AH56:AI56"/>
    <mergeCell ref="AH51:AI51"/>
    <mergeCell ref="AJ51:AM51"/>
    <mergeCell ref="AN51:AQ51"/>
    <mergeCell ref="AH54:AI54"/>
    <mergeCell ref="AJ54:AM54"/>
    <mergeCell ref="AN54:AQ54"/>
    <mergeCell ref="AH53:AI53"/>
    <mergeCell ref="AJ53:AM53"/>
    <mergeCell ref="AN53:AQ53"/>
    <mergeCell ref="AB69:AC69"/>
    <mergeCell ref="AD69:AE69"/>
    <mergeCell ref="AN47:AQ47"/>
    <mergeCell ref="AN48:AQ48"/>
    <mergeCell ref="AH50:AI50"/>
    <mergeCell ref="AJ50:AM50"/>
    <mergeCell ref="AN50:AQ50"/>
    <mergeCell ref="AH47:AI47"/>
    <mergeCell ref="AH48:AI48"/>
    <mergeCell ref="AN49:AQ49"/>
    <mergeCell ref="T68:U68"/>
    <mergeCell ref="V68:W68"/>
    <mergeCell ref="AF69:AG69"/>
    <mergeCell ref="X68:Y68"/>
    <mergeCell ref="Z68:AA68"/>
    <mergeCell ref="AB68:AC68"/>
    <mergeCell ref="AD68:AE68"/>
    <mergeCell ref="AF68:AG68"/>
    <mergeCell ref="X69:Y69"/>
    <mergeCell ref="Z69:AA69"/>
    <mergeCell ref="G68:H68"/>
    <mergeCell ref="I68:J68"/>
    <mergeCell ref="K68:L68"/>
    <mergeCell ref="M68:O68"/>
    <mergeCell ref="P68:Q68"/>
    <mergeCell ref="R68:S68"/>
    <mergeCell ref="AF67:AG67"/>
    <mergeCell ref="X66:Y66"/>
    <mergeCell ref="Z66:AA66"/>
    <mergeCell ref="AB66:AC66"/>
    <mergeCell ref="AD66:AE66"/>
    <mergeCell ref="AF66:AG66"/>
    <mergeCell ref="X67:Y67"/>
    <mergeCell ref="Z67:AA67"/>
    <mergeCell ref="AB67:AC67"/>
    <mergeCell ref="AD67:AE67"/>
    <mergeCell ref="G66:H66"/>
    <mergeCell ref="I66:J66"/>
    <mergeCell ref="K66:L66"/>
    <mergeCell ref="M66:O66"/>
    <mergeCell ref="P66:Q66"/>
    <mergeCell ref="R66:S66"/>
    <mergeCell ref="AF65:AG65"/>
    <mergeCell ref="X64:Y64"/>
    <mergeCell ref="Z64:AA64"/>
    <mergeCell ref="AB64:AC64"/>
    <mergeCell ref="AD64:AE64"/>
    <mergeCell ref="AF64:AG64"/>
    <mergeCell ref="X65:Y65"/>
    <mergeCell ref="Z65:AA65"/>
    <mergeCell ref="AB65:AC65"/>
    <mergeCell ref="AD65:AE65"/>
    <mergeCell ref="AB63:AC63"/>
    <mergeCell ref="AD63:AE63"/>
    <mergeCell ref="G64:H64"/>
    <mergeCell ref="I64:J64"/>
    <mergeCell ref="K64:L64"/>
    <mergeCell ref="M64:O64"/>
    <mergeCell ref="P64:Q64"/>
    <mergeCell ref="R64:S64"/>
    <mergeCell ref="T64:U64"/>
    <mergeCell ref="V64:W64"/>
    <mergeCell ref="T62:U62"/>
    <mergeCell ref="V62:W62"/>
    <mergeCell ref="AF63:AG63"/>
    <mergeCell ref="X62:Y62"/>
    <mergeCell ref="Z62:AA62"/>
    <mergeCell ref="AB62:AC62"/>
    <mergeCell ref="AD62:AE62"/>
    <mergeCell ref="AF62:AG62"/>
    <mergeCell ref="X63:Y63"/>
    <mergeCell ref="Z63:AA63"/>
    <mergeCell ref="G62:H62"/>
    <mergeCell ref="I62:J62"/>
    <mergeCell ref="K62:L62"/>
    <mergeCell ref="M62:O62"/>
    <mergeCell ref="P62:Q62"/>
    <mergeCell ref="R62:S62"/>
    <mergeCell ref="AF61:AG61"/>
    <mergeCell ref="X60:Y60"/>
    <mergeCell ref="Z60:AA60"/>
    <mergeCell ref="AB60:AC60"/>
    <mergeCell ref="AD60:AE60"/>
    <mergeCell ref="AF60:AG60"/>
    <mergeCell ref="X61:Y61"/>
    <mergeCell ref="Z61:AA61"/>
    <mergeCell ref="AB61:AC61"/>
    <mergeCell ref="AD61:AE61"/>
    <mergeCell ref="AB59:AC59"/>
    <mergeCell ref="AD59:AE59"/>
    <mergeCell ref="G60:H60"/>
    <mergeCell ref="I60:J60"/>
    <mergeCell ref="K60:L60"/>
    <mergeCell ref="M60:O60"/>
    <mergeCell ref="P60:Q60"/>
    <mergeCell ref="R60:S60"/>
    <mergeCell ref="T60:U60"/>
    <mergeCell ref="V60:W60"/>
    <mergeCell ref="T58:U58"/>
    <mergeCell ref="V58:W58"/>
    <mergeCell ref="AF59:AG59"/>
    <mergeCell ref="X58:Y58"/>
    <mergeCell ref="Z58:AA58"/>
    <mergeCell ref="AB58:AC58"/>
    <mergeCell ref="AD58:AE58"/>
    <mergeCell ref="AF58:AG58"/>
    <mergeCell ref="X59:Y59"/>
    <mergeCell ref="Z59:AA59"/>
    <mergeCell ref="G58:H58"/>
    <mergeCell ref="I58:J58"/>
    <mergeCell ref="K58:L58"/>
    <mergeCell ref="M58:O58"/>
    <mergeCell ref="P58:Q58"/>
    <mergeCell ref="R58:S58"/>
    <mergeCell ref="AF57:AG57"/>
    <mergeCell ref="X56:Y56"/>
    <mergeCell ref="Z56:AA56"/>
    <mergeCell ref="AB56:AC56"/>
    <mergeCell ref="AD56:AE56"/>
    <mergeCell ref="AF56:AG56"/>
    <mergeCell ref="X57:Y57"/>
    <mergeCell ref="Z57:AA57"/>
    <mergeCell ref="AB57:AC57"/>
    <mergeCell ref="AD57:AE57"/>
    <mergeCell ref="AB54:AC54"/>
    <mergeCell ref="AD54:AE54"/>
    <mergeCell ref="AD55:AE55"/>
    <mergeCell ref="P55:Q55"/>
    <mergeCell ref="R55:S55"/>
    <mergeCell ref="T55:U55"/>
    <mergeCell ref="V55:W55"/>
    <mergeCell ref="X55:Y55"/>
    <mergeCell ref="Z55:AA55"/>
    <mergeCell ref="AB55:AC55"/>
    <mergeCell ref="Z52:AA52"/>
    <mergeCell ref="AB52:AC52"/>
    <mergeCell ref="AF54:AG54"/>
    <mergeCell ref="X53:Y53"/>
    <mergeCell ref="Z53:AA53"/>
    <mergeCell ref="AB53:AC53"/>
    <mergeCell ref="AD53:AE53"/>
    <mergeCell ref="AF53:AG53"/>
    <mergeCell ref="X54:Y54"/>
    <mergeCell ref="Z54:AA54"/>
    <mergeCell ref="Z51:AA51"/>
    <mergeCell ref="AB51:AC51"/>
    <mergeCell ref="AD51:AE51"/>
    <mergeCell ref="AF51:AG51"/>
    <mergeCell ref="AD52:AE52"/>
    <mergeCell ref="P52:Q52"/>
    <mergeCell ref="R52:S52"/>
    <mergeCell ref="T52:U52"/>
    <mergeCell ref="V52:W52"/>
    <mergeCell ref="X52:Y52"/>
    <mergeCell ref="AD49:AE49"/>
    <mergeCell ref="AF49:AG49"/>
    <mergeCell ref="Z50:AA50"/>
    <mergeCell ref="X50:Y50"/>
    <mergeCell ref="T47:U47"/>
    <mergeCell ref="V47:W47"/>
    <mergeCell ref="AB50:AC50"/>
    <mergeCell ref="AD50:AE50"/>
    <mergeCell ref="AD48:AE48"/>
    <mergeCell ref="X47:Y47"/>
    <mergeCell ref="Z47:AA47"/>
    <mergeCell ref="AD47:AE47"/>
    <mergeCell ref="P47:Q47"/>
    <mergeCell ref="R47:S47"/>
    <mergeCell ref="T49:U49"/>
    <mergeCell ref="AB45:AC45"/>
    <mergeCell ref="AB47:AC47"/>
    <mergeCell ref="AB48:AC48"/>
    <mergeCell ref="T48:U48"/>
    <mergeCell ref="V48:W48"/>
    <mergeCell ref="X48:Y48"/>
    <mergeCell ref="Z48:AA48"/>
    <mergeCell ref="Z45:AA45"/>
    <mergeCell ref="X45:Y45"/>
    <mergeCell ref="T44:W44"/>
    <mergeCell ref="A69:C69"/>
    <mergeCell ref="A65:C65"/>
    <mergeCell ref="A66:C66"/>
    <mergeCell ref="A67:C67"/>
    <mergeCell ref="A68:C68"/>
    <mergeCell ref="A62:C62"/>
    <mergeCell ref="A63:C63"/>
    <mergeCell ref="P48:Q48"/>
    <mergeCell ref="R48:S48"/>
    <mergeCell ref="A64:C64"/>
    <mergeCell ref="A61:C61"/>
    <mergeCell ref="A53:C53"/>
    <mergeCell ref="A55:C55"/>
    <mergeCell ref="A56:C56"/>
    <mergeCell ref="A57:C57"/>
    <mergeCell ref="A54:C54"/>
    <mergeCell ref="A58:C58"/>
    <mergeCell ref="A59:C59"/>
    <mergeCell ref="A60:C60"/>
    <mergeCell ref="A49:C49"/>
    <mergeCell ref="A50:C50"/>
    <mergeCell ref="A51:C51"/>
    <mergeCell ref="A52:C52"/>
    <mergeCell ref="K5:Q6"/>
    <mergeCell ref="AF5:AQ6"/>
    <mergeCell ref="Y5:AE6"/>
    <mergeCell ref="R5:X6"/>
    <mergeCell ref="A5:A7"/>
    <mergeCell ref="D5:D7"/>
    <mergeCell ref="E5:J6"/>
    <mergeCell ref="E7:G7"/>
    <mergeCell ref="H7:J7"/>
    <mergeCell ref="C5:C7"/>
    <mergeCell ref="Y7:AA7"/>
    <mergeCell ref="AF7:AH7"/>
    <mergeCell ref="AI7:AP7"/>
    <mergeCell ref="AB7:AE7"/>
    <mergeCell ref="K7:M7"/>
    <mergeCell ref="R7:T7"/>
    <mergeCell ref="U7:X7"/>
    <mergeCell ref="N7:Q7"/>
    <mergeCell ref="A48:C48"/>
    <mergeCell ref="A10:A11"/>
    <mergeCell ref="A17:A18"/>
    <mergeCell ref="A20:A21"/>
    <mergeCell ref="A14:A15"/>
    <mergeCell ref="A29:A30"/>
    <mergeCell ref="A47:C47"/>
    <mergeCell ref="V45:W45"/>
    <mergeCell ref="X44:AA4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2013-08-13T06:50:48Z</cp:lastPrinted>
  <dcterms:created xsi:type="dcterms:W3CDTF">1998-03-25T08:31:26Z</dcterms:created>
  <dcterms:modified xsi:type="dcterms:W3CDTF">2013-08-13T06:51:40Z</dcterms:modified>
  <cp:category/>
  <cp:version/>
  <cp:contentType/>
  <cp:contentStatus/>
</cp:coreProperties>
</file>