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8775" activeTab="0"/>
  </bookViews>
  <sheets>
    <sheet name="276" sheetId="1" r:id="rId1"/>
    <sheet name="278" sheetId="2" r:id="rId2"/>
    <sheet name="280" sheetId="3" r:id="rId3"/>
    <sheet name="282" sheetId="4" r:id="rId4"/>
  </sheets>
  <definedNames>
    <definedName name="_xlnm.Print_Area" localSheetId="0">'276'!$A$1:$V$61</definedName>
    <definedName name="_xlnm.Print_Area" localSheetId="2">'280'!$A$1:$V$60</definedName>
    <definedName name="_xlnm.Print_Area" localSheetId="3">'282'!$A$1:$R$69</definedName>
  </definedNames>
  <calcPr fullCalcOnLoad="1"/>
</workbook>
</file>

<file path=xl/sharedStrings.xml><?xml version="1.0" encoding="utf-8"?>
<sst xmlns="http://schemas.openxmlformats.org/spreadsheetml/2006/main" count="876" uniqueCount="311">
  <si>
    <t>20　　文　化　及　び　宗　教</t>
  </si>
  <si>
    <t>市郡別</t>
  </si>
  <si>
    <t>公民館数</t>
  </si>
  <si>
    <t>中央館数</t>
  </si>
  <si>
    <t>地区館数（含分館）</t>
  </si>
  <si>
    <t>総数</t>
  </si>
  <si>
    <t>館長</t>
  </si>
  <si>
    <t>主事等</t>
  </si>
  <si>
    <t>その他</t>
  </si>
  <si>
    <t>職員数（常勤）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</si>
  <si>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</si>
  <si>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</si>
  <si>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</si>
  <si>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</si>
  <si>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</si>
  <si>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</si>
  <si>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</si>
  <si>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</si>
  <si>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</si>
  <si>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</si>
  <si>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</si>
  <si>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</si>
  <si>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</si>
  <si>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</si>
  <si>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</si>
  <si>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</si>
  <si>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石川県教育委員会社会教育課「市町村社会教育行政実態調査」による。</t>
  </si>
  <si>
    <t>単　位団体数</t>
  </si>
  <si>
    <t>男</t>
  </si>
  <si>
    <t>女</t>
  </si>
  <si>
    <t>団員数</t>
  </si>
  <si>
    <t>経　　費（千円）</t>
  </si>
  <si>
    <t>地域青年団</t>
  </si>
  <si>
    <t>会員</t>
  </si>
  <si>
    <t>会費</t>
  </si>
  <si>
    <t>地域婦人会</t>
  </si>
  <si>
    <t>最高(円)</t>
  </si>
  <si>
    <t>最低(円)</t>
  </si>
  <si>
    <t>単　位　団体数</t>
  </si>
  <si>
    <t>団体数</t>
  </si>
  <si>
    <t>会員数</t>
  </si>
  <si>
    <t>こども会</t>
  </si>
  <si>
    <t>スポーツ少年団</t>
  </si>
  <si>
    <t>海洋少年団</t>
  </si>
  <si>
    <t>年次及び　市郡別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</si>
  <si>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</si>
  <si>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</si>
  <si>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</si>
  <si>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</si>
  <si>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</si>
  <si>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</si>
  <si>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高齢者対象学級</t>
  </si>
  <si>
    <t>（1）　県　　　立　　　図　　　書　　　館</t>
  </si>
  <si>
    <t>本表には、移動図書館は含まない。</t>
  </si>
  <si>
    <t>総記</t>
  </si>
  <si>
    <t>哲学</t>
  </si>
  <si>
    <t>歴史</t>
  </si>
  <si>
    <t>社会科学</t>
  </si>
  <si>
    <t>資料　石川県立図書館「業務実績調査」による。</t>
  </si>
  <si>
    <t>月別</t>
  </si>
  <si>
    <t>開館日数</t>
  </si>
  <si>
    <t>計</t>
  </si>
  <si>
    <t>閲覧室</t>
  </si>
  <si>
    <t>よみもの室</t>
  </si>
  <si>
    <t>こども室</t>
  </si>
  <si>
    <t>こども室</t>
  </si>
  <si>
    <t>自習室</t>
  </si>
  <si>
    <t>利用者数</t>
  </si>
  <si>
    <t>合計</t>
  </si>
  <si>
    <t>貸出人員</t>
  </si>
  <si>
    <t>登録者数</t>
  </si>
  <si>
    <t>一日平均</t>
  </si>
  <si>
    <t>館　　</t>
  </si>
  <si>
    <t>人</t>
  </si>
  <si>
    <t>冊</t>
  </si>
  <si>
    <t>自然科学</t>
  </si>
  <si>
    <t>産業</t>
  </si>
  <si>
    <t>芸術</t>
  </si>
  <si>
    <t>語学</t>
  </si>
  <si>
    <t>文学</t>
  </si>
  <si>
    <t>文学</t>
  </si>
  <si>
    <t>児童</t>
  </si>
  <si>
    <t>貸出冊数</t>
  </si>
  <si>
    <t>貸出冊数</t>
  </si>
  <si>
    <t>外貸出</t>
  </si>
  <si>
    <t>郷土</t>
  </si>
  <si>
    <t>注　金沢市には県立図書館は含まない。</t>
  </si>
  <si>
    <t>本館</t>
  </si>
  <si>
    <t>分館</t>
  </si>
  <si>
    <t>図書冊数</t>
  </si>
  <si>
    <t>新聞種類数</t>
  </si>
  <si>
    <t>雑誌種類数</t>
  </si>
  <si>
    <t>図書館数</t>
  </si>
  <si>
    <t>職員数</t>
  </si>
  <si>
    <t>蔵書等の数</t>
  </si>
  <si>
    <t>普通契約</t>
  </si>
  <si>
    <t>カラー契約</t>
  </si>
  <si>
    <t>資料　日本放送協会「放送受信契約数統計要覧」による。</t>
  </si>
  <si>
    <t>１日の購読部数</t>
  </si>
  <si>
    <t>１部当たり人口</t>
  </si>
  <si>
    <t>資料　石川県統計情報課「市町村勢要覧」による。</t>
  </si>
  <si>
    <t>注　（　　）は県立施設で外数である。</t>
  </si>
  <si>
    <t>陸上競技場</t>
  </si>
  <si>
    <t>体育館</t>
  </si>
  <si>
    <t>野球場</t>
  </si>
  <si>
    <t>武道館</t>
  </si>
  <si>
    <t>弓道場</t>
  </si>
  <si>
    <t>相撲場</t>
  </si>
  <si>
    <t>運動　広場</t>
  </si>
  <si>
    <t>漕艇　競技場</t>
  </si>
  <si>
    <t>（1）　教派別社寺、教会数及び教師、僧侶数</t>
  </si>
  <si>
    <t>ア　神社及び神道</t>
  </si>
  <si>
    <t>教派別</t>
  </si>
  <si>
    <t>宗教教師</t>
  </si>
  <si>
    <t>神社本庁</t>
  </si>
  <si>
    <t>神ながら教</t>
  </si>
  <si>
    <t>大本教</t>
  </si>
  <si>
    <t>神習教</t>
  </si>
  <si>
    <t>御嶽教</t>
  </si>
  <si>
    <t>金光教</t>
  </si>
  <si>
    <t>祖神道教団</t>
  </si>
  <si>
    <t>資料　石川県総務課調</t>
  </si>
  <si>
    <t>イ　仏　　　　　　　　　教</t>
  </si>
  <si>
    <t>僧侶布教師</t>
  </si>
  <si>
    <t>修験道</t>
  </si>
  <si>
    <t>金峰山修験本宗</t>
  </si>
  <si>
    <t>浄土真宗遺迎院派</t>
  </si>
  <si>
    <t>高野山真言宗</t>
  </si>
  <si>
    <t>真言宗醍醐派</t>
  </si>
  <si>
    <t>〃東寺派</t>
  </si>
  <si>
    <t>〃山階派</t>
  </si>
  <si>
    <t>〃智山派</t>
  </si>
  <si>
    <t>〃国分寺派</t>
  </si>
  <si>
    <t>真言密宗</t>
  </si>
  <si>
    <t>浄土宗</t>
  </si>
  <si>
    <t>浄土宗西山禅林寺派</t>
  </si>
  <si>
    <t>浄土真宗本願寺派</t>
  </si>
  <si>
    <t>真宗大谷派</t>
  </si>
  <si>
    <t>〃山元派</t>
  </si>
  <si>
    <t>浄土真宗同朋教団</t>
  </si>
  <si>
    <t>時宗</t>
  </si>
  <si>
    <t>臨済宗妙心寺派</t>
  </si>
  <si>
    <t>〃国泰寺派</t>
  </si>
  <si>
    <t>曹洞宗</t>
  </si>
  <si>
    <t>一尊教団</t>
  </si>
  <si>
    <t>日蓮宗</t>
  </si>
  <si>
    <t>日蓮正宗</t>
  </si>
  <si>
    <t>顕本法華宗</t>
  </si>
  <si>
    <t>法華宗本門流</t>
  </si>
  <si>
    <t>〃陣門流</t>
  </si>
  <si>
    <t>〃真門流</t>
  </si>
  <si>
    <t>法華日蓮宗</t>
  </si>
  <si>
    <t>本門仏立宗</t>
  </si>
  <si>
    <t>単立</t>
  </si>
  <si>
    <t>ウ　　キリスト教（新教）</t>
  </si>
  <si>
    <t>教会布教所（宗教法人）</t>
  </si>
  <si>
    <t>日本聖公会</t>
  </si>
  <si>
    <t>日本キリスト教団</t>
  </si>
  <si>
    <t>日本同盟キリスト教団</t>
  </si>
  <si>
    <t>イエス之御霊教会教団</t>
  </si>
  <si>
    <t>イムマヌエル綜合伝導団</t>
  </si>
  <si>
    <t>聖イエス会</t>
  </si>
  <si>
    <t>エ　　諸　　　　　　教　</t>
  </si>
  <si>
    <t>天理教</t>
  </si>
  <si>
    <t>生長の家</t>
  </si>
  <si>
    <t>（2）　市郡別社寺、教会数</t>
  </si>
  <si>
    <t>神社</t>
  </si>
  <si>
    <t>教会</t>
  </si>
  <si>
    <t>寺院</t>
  </si>
  <si>
    <t>教務所</t>
  </si>
  <si>
    <t>神社及び神道</t>
  </si>
  <si>
    <t>仏教</t>
  </si>
  <si>
    <t>キリスト教</t>
  </si>
  <si>
    <t>諸教</t>
  </si>
  <si>
    <t>注　仏教関係の教務所数は、宗教法人数に含まれない。</t>
  </si>
  <si>
    <t>昭和57年</t>
  </si>
  <si>
    <t>昭和59年</t>
  </si>
  <si>
    <t>球技場</t>
  </si>
  <si>
    <t>馬事　　公苑</t>
  </si>
  <si>
    <t>276  文化及び宗教</t>
  </si>
  <si>
    <t>文化及び教育　277</t>
  </si>
  <si>
    <t>278　文化及び教育</t>
  </si>
  <si>
    <t>138　　図　　　　　　　　書　　　　　　　　館　</t>
  </si>
  <si>
    <t>文化及び主教　279</t>
  </si>
  <si>
    <t>年度</t>
  </si>
  <si>
    <t>昭和58年</t>
  </si>
  <si>
    <t>282　文化及び宗教</t>
  </si>
  <si>
    <t>工業</t>
  </si>
  <si>
    <t>280　文化及び宗教</t>
  </si>
  <si>
    <t>文化及び宗教　281</t>
  </si>
  <si>
    <t>資料　石川県教育委員会社会教育課「石川県社会教育の現状」による。</t>
  </si>
  <si>
    <t>天台宗</t>
  </si>
  <si>
    <t>天台真盛宗</t>
  </si>
  <si>
    <t>昭和55年</t>
  </si>
  <si>
    <t>昭和59年4月</t>
  </si>
  <si>
    <t>昭和60年1月</t>
  </si>
  <si>
    <t>注　昭和58年度から、年度集計とした</t>
  </si>
  <si>
    <t>59年</t>
  </si>
  <si>
    <t>58年</t>
  </si>
  <si>
    <t>神道系単立</t>
  </si>
  <si>
    <t>神社単立</t>
  </si>
  <si>
    <t>扶桑教</t>
  </si>
  <si>
    <t>神社布教所（宗教法人）</t>
  </si>
  <si>
    <t>寺院布教所（宗教法人）</t>
  </si>
  <si>
    <t>日本パブテスト連盟</t>
  </si>
  <si>
    <t>資料　石川県教育委員会体育課「市町村別公共社会体育施設一覧」による。</t>
  </si>
  <si>
    <t>(1) 2</t>
  </si>
  <si>
    <t>(2) 3</t>
  </si>
  <si>
    <t>(2)</t>
  </si>
  <si>
    <t>―</t>
  </si>
  <si>
    <t>…</t>
  </si>
  <si>
    <t>ＰＴＡ</t>
  </si>
  <si>
    <t>ボーイスカウト</t>
  </si>
  <si>
    <t>1</t>
  </si>
  <si>
    <t>3</t>
  </si>
  <si>
    <t>4</t>
  </si>
  <si>
    <t>2</t>
  </si>
  <si>
    <t>14</t>
  </si>
  <si>
    <t>(16)11</t>
  </si>
  <si>
    <t>9</t>
  </si>
  <si>
    <t>6</t>
  </si>
  <si>
    <t xml:space="preserve">(1)  </t>
  </si>
  <si>
    <t>7</t>
  </si>
  <si>
    <t>17</t>
  </si>
  <si>
    <t>(1) 1</t>
  </si>
  <si>
    <t>(1) 3</t>
  </si>
  <si>
    <t>22</t>
  </si>
  <si>
    <t>5</t>
  </si>
  <si>
    <t>30</t>
  </si>
  <si>
    <t>(1) 8</t>
  </si>
  <si>
    <t>(1) 19</t>
  </si>
  <si>
    <t>(1) 4</t>
  </si>
  <si>
    <t>(2) 3</t>
  </si>
  <si>
    <t>35</t>
  </si>
  <si>
    <t>8</t>
  </si>
  <si>
    <t>11</t>
  </si>
  <si>
    <t>(2) 1</t>
  </si>
  <si>
    <t>(20) 25</t>
  </si>
  <si>
    <t>12</t>
  </si>
  <si>
    <t>15</t>
  </si>
  <si>
    <t>10</t>
  </si>
  <si>
    <t>(2) 16</t>
  </si>
  <si>
    <t>(1) 2</t>
  </si>
  <si>
    <t>(4) 5</t>
  </si>
  <si>
    <t>(7) 1</t>
  </si>
  <si>
    <t>(24) 8</t>
  </si>
  <si>
    <t>(6) 1</t>
  </si>
  <si>
    <t>(2) 9</t>
  </si>
  <si>
    <t>(5)114</t>
  </si>
  <si>
    <t>(8) 40</t>
  </si>
  <si>
    <t>(1) 22</t>
  </si>
  <si>
    <t>(1) 29</t>
  </si>
  <si>
    <t>(17)26</t>
  </si>
  <si>
    <t>(60)219</t>
  </si>
  <si>
    <t>(8) 2</t>
  </si>
  <si>
    <t>(3) 47</t>
  </si>
  <si>
    <t>(9) 70</t>
  </si>
  <si>
    <t>(1) 17</t>
  </si>
  <si>
    <t>ゲートボールコート</t>
  </si>
  <si>
    <t>テニスコート</t>
  </si>
  <si>
    <t>プール</t>
  </si>
  <si>
    <t>(1) ―</t>
  </si>
  <si>
    <t>パーフェクトリバティ教団</t>
  </si>
  <si>
    <t>文化及び宗教　283</t>
  </si>
  <si>
    <t>総　数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</si>
  <si>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</si>
  <si>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</si>
  <si>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</si>
  <si>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</si>
  <si>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昭　和　55　年　度</t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</si>
  <si>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</si>
  <si>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</si>
  <si>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</si>
  <si>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</si>
  <si>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</si>
  <si>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</si>
  <si>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</si>
  <si>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</si>
  <si>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</si>
  <si>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</si>
  <si>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複　　写　　申込件数</t>
  </si>
  <si>
    <t>総　　数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</si>
  <si>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</si>
  <si>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</si>
  <si>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</si>
  <si>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</si>
  <si>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</si>
  <si>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</si>
  <si>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</si>
  <si>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</si>
  <si>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</si>
  <si>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</si>
  <si>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</si>
  <si>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</si>
  <si>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</si>
  <si>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</si>
  <si>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</si>
  <si>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</si>
  <si>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134　公　　　民　　　館（昭和59.5.1現在）</t>
  </si>
  <si>
    <t>135　地域青年団及び地域婦人会（昭和59年）</t>
  </si>
  <si>
    <t>136　各　種　団　体（昭和55～59年）（各年5.1現在）</t>
  </si>
  <si>
    <t>137　各　種　学　級（昭和59.5.1現在）</t>
  </si>
  <si>
    <t>ア　種　　類　　別　　蔵　　書　　数（昭和55～59年度）</t>
  </si>
  <si>
    <t>イ　各　室　別　利　用　状　況（昭和59年度）</t>
  </si>
  <si>
    <t>ウ　部　門　別　貸　出　利　用　冊　数（昭和59年度）</t>
  </si>
  <si>
    <t>（2）　　公　　　立　　　図　　　書　　　館（昭和59年度）</t>
  </si>
  <si>
    <t>139　　市郡別テレビ受信契約数（各年3.31現在）</t>
  </si>
  <si>
    <t>140　　市 郡 別 新 聞 購 読 数（昭和57～59年）</t>
  </si>
  <si>
    <t>市  郡  別</t>
  </si>
  <si>
    <t>141　　市郡別公共社会体育施設（昭和60.3.31現在）</t>
  </si>
  <si>
    <t>142　宗　　　　　　　　　　教（昭和60.3.31現在）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</si>
</sst>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9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color indexed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14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3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2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textRotation="255"/>
    </xf>
    <xf numFmtId="0" fontId="2" fillId="0" borderId="10" xfId="0" applyFont="1" applyFill="1" applyBorder="1" applyAlignment="1">
      <alignment horizontal="distributed" vertical="center" textRotation="255"/>
    </xf>
    <xf numFmtId="0" fontId="6" fillId="0" borderId="22" xfId="0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9.875" style="17" customWidth="1"/>
    <col min="2" max="2" width="8.75390625" style="17" customWidth="1"/>
    <col min="3" max="3" width="13.625" style="17" customWidth="1"/>
    <col min="4" max="5" width="13.50390625" style="17" customWidth="1"/>
    <col min="6" max="6" width="12.25390625" style="17" customWidth="1"/>
    <col min="7" max="10" width="9.75390625" style="17" customWidth="1"/>
    <col min="11" max="11" width="9.00390625" style="17" customWidth="1"/>
    <col min="12" max="12" width="12.875" style="17" customWidth="1"/>
    <col min="13" max="22" width="10.375" style="17" customWidth="1"/>
    <col min="23" max="16384" width="9.00390625" style="17" customWidth="1"/>
  </cols>
  <sheetData>
    <row r="1" spans="1:22" ht="15.75" customHeight="1">
      <c r="A1" s="30" t="s">
        <v>179</v>
      </c>
      <c r="L1" s="111" t="s">
        <v>180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ht="15.75" customHeight="1"/>
    <row r="3" spans="1:22" ht="21" customHeight="1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L3" s="186" t="s">
        <v>300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10" ht="15.7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8" customHeight="1" thickBot="1">
      <c r="A5" s="186" t="s">
        <v>298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2:22" ht="15.75" customHeight="1" thickBot="1">
      <c r="L6" s="109" t="s">
        <v>44</v>
      </c>
      <c r="M6" s="97" t="s">
        <v>41</v>
      </c>
      <c r="N6" s="97"/>
      <c r="O6" s="97" t="s">
        <v>42</v>
      </c>
      <c r="P6" s="97"/>
      <c r="Q6" s="97" t="s">
        <v>212</v>
      </c>
      <c r="R6" s="97"/>
      <c r="S6" s="97" t="s">
        <v>43</v>
      </c>
      <c r="T6" s="97"/>
      <c r="U6" s="97" t="s">
        <v>211</v>
      </c>
      <c r="V6" s="101"/>
    </row>
    <row r="7" spans="1:22" ht="15.75" customHeight="1">
      <c r="A7" s="106" t="s">
        <v>1</v>
      </c>
      <c r="B7" s="97"/>
      <c r="C7" s="97"/>
      <c r="D7" s="97" t="s">
        <v>2</v>
      </c>
      <c r="E7" s="97" t="s">
        <v>3</v>
      </c>
      <c r="F7" s="99" t="s">
        <v>4</v>
      </c>
      <c r="G7" s="97" t="s">
        <v>9</v>
      </c>
      <c r="H7" s="97"/>
      <c r="I7" s="97"/>
      <c r="J7" s="101"/>
      <c r="L7" s="110"/>
      <c r="M7" s="7" t="s">
        <v>39</v>
      </c>
      <c r="N7" s="7" t="s">
        <v>30</v>
      </c>
      <c r="O7" s="7" t="s">
        <v>39</v>
      </c>
      <c r="P7" s="7" t="s">
        <v>30</v>
      </c>
      <c r="Q7" s="7" t="s">
        <v>39</v>
      </c>
      <c r="R7" s="7" t="s">
        <v>30</v>
      </c>
      <c r="S7" s="7" t="s">
        <v>39</v>
      </c>
      <c r="T7" s="7" t="s">
        <v>30</v>
      </c>
      <c r="U7" s="7" t="s">
        <v>39</v>
      </c>
      <c r="V7" s="8" t="s">
        <v>40</v>
      </c>
    </row>
    <row r="8" spans="1:14" ht="15.75" customHeight="1">
      <c r="A8" s="107"/>
      <c r="B8" s="98"/>
      <c r="C8" s="98"/>
      <c r="D8" s="98"/>
      <c r="E8" s="98"/>
      <c r="F8" s="100"/>
      <c r="G8" s="7" t="s">
        <v>5</v>
      </c>
      <c r="H8" s="7" t="s">
        <v>6</v>
      </c>
      <c r="I8" s="7" t="s">
        <v>7</v>
      </c>
      <c r="J8" s="8" t="s">
        <v>8</v>
      </c>
      <c r="M8" s="9"/>
      <c r="N8" s="20"/>
    </row>
    <row r="9" spans="1:22" ht="15.75" customHeight="1">
      <c r="A9" s="102"/>
      <c r="B9" s="102"/>
      <c r="C9" s="102"/>
      <c r="D9" s="21"/>
      <c r="L9" s="10" t="s">
        <v>193</v>
      </c>
      <c r="M9" s="11">
        <v>2154</v>
      </c>
      <c r="N9" s="22">
        <v>123218</v>
      </c>
      <c r="O9" s="23">
        <v>237</v>
      </c>
      <c r="P9" s="23">
        <v>9161</v>
      </c>
      <c r="Q9" s="23">
        <v>50</v>
      </c>
      <c r="R9" s="23">
        <v>1314</v>
      </c>
      <c r="S9" s="23">
        <v>7</v>
      </c>
      <c r="T9" s="23">
        <v>419</v>
      </c>
      <c r="U9" s="23">
        <v>382</v>
      </c>
      <c r="V9" s="23">
        <v>134120</v>
      </c>
    </row>
    <row r="10" spans="1:22" ht="15.75" customHeight="1">
      <c r="A10" s="103" t="s">
        <v>264</v>
      </c>
      <c r="B10" s="103"/>
      <c r="C10" s="103"/>
      <c r="D10" s="68">
        <f>SUM(D12:D19,D21:D28)</f>
        <v>311</v>
      </c>
      <c r="E10" s="69">
        <f aca="true" t="shared" si="0" ref="E10:J10">SUM(E12:E19,E21:E28)</f>
        <v>35</v>
      </c>
      <c r="F10" s="69">
        <f t="shared" si="0"/>
        <v>276</v>
      </c>
      <c r="G10" s="69">
        <f t="shared" si="0"/>
        <v>352</v>
      </c>
      <c r="H10" s="69">
        <f t="shared" si="0"/>
        <v>18</v>
      </c>
      <c r="I10" s="69">
        <f t="shared" si="0"/>
        <v>198</v>
      </c>
      <c r="J10" s="69">
        <f t="shared" si="0"/>
        <v>136</v>
      </c>
      <c r="L10" s="10" t="s">
        <v>265</v>
      </c>
      <c r="M10" s="11">
        <v>2067</v>
      </c>
      <c r="N10" s="22">
        <v>130355</v>
      </c>
      <c r="O10" s="23">
        <v>257</v>
      </c>
      <c r="P10" s="23">
        <v>10058</v>
      </c>
      <c r="Q10" s="23">
        <v>44</v>
      </c>
      <c r="R10" s="23">
        <v>2502</v>
      </c>
      <c r="S10" s="23">
        <v>7</v>
      </c>
      <c r="T10" s="23">
        <v>275</v>
      </c>
      <c r="U10" s="23">
        <v>450</v>
      </c>
      <c r="V10" s="23">
        <v>159277</v>
      </c>
    </row>
    <row r="11" spans="1:22" ht="15.75" customHeight="1">
      <c r="A11" s="104"/>
      <c r="B11" s="104"/>
      <c r="C11" s="104"/>
      <c r="D11" s="24"/>
      <c r="E11" s="25"/>
      <c r="F11" s="25"/>
      <c r="G11" s="25"/>
      <c r="H11" s="25"/>
      <c r="I11" s="25"/>
      <c r="J11" s="25"/>
      <c r="L11" s="10" t="s">
        <v>266</v>
      </c>
      <c r="M11" s="11">
        <v>2341</v>
      </c>
      <c r="N11" s="22">
        <v>131374</v>
      </c>
      <c r="O11" s="23">
        <v>302</v>
      </c>
      <c r="P11" s="23">
        <v>11991</v>
      </c>
      <c r="Q11" s="23">
        <v>52</v>
      </c>
      <c r="R11" s="23">
        <v>2557</v>
      </c>
      <c r="S11" s="23">
        <v>8</v>
      </c>
      <c r="T11" s="23">
        <v>301</v>
      </c>
      <c r="U11" s="23">
        <v>461</v>
      </c>
      <c r="V11" s="23">
        <v>159532</v>
      </c>
    </row>
    <row r="12" spans="1:22" ht="15.75" customHeight="1">
      <c r="A12" s="104" t="s">
        <v>10</v>
      </c>
      <c r="B12" s="104"/>
      <c r="C12" s="104"/>
      <c r="D12" s="24">
        <v>50</v>
      </c>
      <c r="E12" s="25">
        <v>1</v>
      </c>
      <c r="F12" s="25">
        <v>49</v>
      </c>
      <c r="G12" s="25">
        <f>SUM(H12:J12)</f>
        <v>95</v>
      </c>
      <c r="H12" s="25">
        <v>1</v>
      </c>
      <c r="I12" s="25">
        <v>47</v>
      </c>
      <c r="J12" s="25">
        <v>47</v>
      </c>
      <c r="L12" s="10" t="s">
        <v>267</v>
      </c>
      <c r="M12" s="11">
        <v>2249</v>
      </c>
      <c r="N12" s="22">
        <v>134889</v>
      </c>
      <c r="O12" s="23">
        <v>291</v>
      </c>
      <c r="P12" s="23">
        <v>12154</v>
      </c>
      <c r="Q12" s="23">
        <v>48</v>
      </c>
      <c r="R12" s="23">
        <v>2447</v>
      </c>
      <c r="S12" s="23">
        <v>7</v>
      </c>
      <c r="T12" s="23">
        <v>323</v>
      </c>
      <c r="U12" s="23">
        <v>443</v>
      </c>
      <c r="V12" s="23">
        <v>146321</v>
      </c>
    </row>
    <row r="13" spans="1:22" ht="15.75" customHeight="1">
      <c r="A13" s="104" t="s">
        <v>11</v>
      </c>
      <c r="B13" s="104"/>
      <c r="C13" s="104"/>
      <c r="D13" s="24">
        <v>12</v>
      </c>
      <c r="E13" s="25" t="s">
        <v>209</v>
      </c>
      <c r="F13" s="25">
        <v>12</v>
      </c>
      <c r="G13" s="25">
        <f aca="true" t="shared" si="1" ref="G13:G19">SUM(H13:J13)</f>
        <v>21</v>
      </c>
      <c r="H13" s="25" t="s">
        <v>209</v>
      </c>
      <c r="I13" s="25">
        <v>12</v>
      </c>
      <c r="J13" s="25">
        <v>9</v>
      </c>
      <c r="L13" s="10" t="s">
        <v>268</v>
      </c>
      <c r="M13" s="70">
        <f>SUM(M15:M22,M24:M31)</f>
        <v>2437</v>
      </c>
      <c r="N13" s="71">
        <f aca="true" t="shared" si="2" ref="N13:V13">SUM(N15:N22,N24:N31)</f>
        <v>133092</v>
      </c>
      <c r="O13" s="71">
        <f t="shared" si="2"/>
        <v>303</v>
      </c>
      <c r="P13" s="71">
        <f t="shared" si="2"/>
        <v>12185</v>
      </c>
      <c r="Q13" s="71">
        <f t="shared" si="2"/>
        <v>46</v>
      </c>
      <c r="R13" s="71">
        <f t="shared" si="2"/>
        <v>2350</v>
      </c>
      <c r="S13" s="71">
        <f t="shared" si="2"/>
        <v>6</v>
      </c>
      <c r="T13" s="71">
        <f t="shared" si="2"/>
        <v>318</v>
      </c>
      <c r="U13" s="71">
        <f t="shared" si="2"/>
        <v>446</v>
      </c>
      <c r="V13" s="71">
        <f t="shared" si="2"/>
        <v>143547</v>
      </c>
    </row>
    <row r="14" spans="1:22" ht="15.75" customHeight="1">
      <c r="A14" s="104" t="s">
        <v>12</v>
      </c>
      <c r="B14" s="104"/>
      <c r="C14" s="104"/>
      <c r="D14" s="24">
        <v>30</v>
      </c>
      <c r="E14" s="25">
        <v>1</v>
      </c>
      <c r="F14" s="25">
        <v>29</v>
      </c>
      <c r="G14" s="25">
        <f t="shared" si="1"/>
        <v>9</v>
      </c>
      <c r="H14" s="25">
        <v>3</v>
      </c>
      <c r="I14" s="25">
        <v>4</v>
      </c>
      <c r="J14" s="25">
        <v>2</v>
      </c>
      <c r="M14" s="11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5.75" customHeight="1">
      <c r="A15" s="104" t="s">
        <v>13</v>
      </c>
      <c r="B15" s="104"/>
      <c r="C15" s="104"/>
      <c r="D15" s="24">
        <v>12</v>
      </c>
      <c r="E15" s="25">
        <v>1</v>
      </c>
      <c r="F15" s="25">
        <v>11</v>
      </c>
      <c r="G15" s="25">
        <f t="shared" si="1"/>
        <v>6</v>
      </c>
      <c r="H15" s="25" t="s">
        <v>209</v>
      </c>
      <c r="I15" s="25">
        <v>6</v>
      </c>
      <c r="J15" s="25" t="s">
        <v>209</v>
      </c>
      <c r="L15" s="12" t="s">
        <v>10</v>
      </c>
      <c r="M15" s="11">
        <v>1086</v>
      </c>
      <c r="N15" s="23">
        <v>58170</v>
      </c>
      <c r="O15" s="23">
        <v>46</v>
      </c>
      <c r="P15" s="23">
        <v>2577</v>
      </c>
      <c r="Q15" s="23">
        <v>17</v>
      </c>
      <c r="R15" s="23">
        <v>1307</v>
      </c>
      <c r="S15" s="23" t="s">
        <v>209</v>
      </c>
      <c r="T15" s="23" t="s">
        <v>209</v>
      </c>
      <c r="U15" s="23">
        <v>89</v>
      </c>
      <c r="V15" s="23">
        <v>51200</v>
      </c>
    </row>
    <row r="16" spans="1:22" ht="15.75" customHeight="1">
      <c r="A16" s="104" t="s">
        <v>14</v>
      </c>
      <c r="B16" s="104"/>
      <c r="C16" s="104"/>
      <c r="D16" s="24">
        <v>11</v>
      </c>
      <c r="E16" s="25">
        <v>1</v>
      </c>
      <c r="F16" s="25">
        <v>10</v>
      </c>
      <c r="G16" s="25">
        <f t="shared" si="1"/>
        <v>12</v>
      </c>
      <c r="H16" s="25" t="s">
        <v>209</v>
      </c>
      <c r="I16" s="25">
        <v>11</v>
      </c>
      <c r="J16" s="25">
        <v>1</v>
      </c>
      <c r="L16" s="12" t="s">
        <v>11</v>
      </c>
      <c r="M16" s="11">
        <v>11</v>
      </c>
      <c r="N16" s="23">
        <v>4482</v>
      </c>
      <c r="O16" s="23">
        <v>17</v>
      </c>
      <c r="P16" s="23">
        <v>845</v>
      </c>
      <c r="Q16" s="23" t="s">
        <v>209</v>
      </c>
      <c r="R16" s="23" t="s">
        <v>209</v>
      </c>
      <c r="S16" s="23">
        <v>2</v>
      </c>
      <c r="T16" s="23">
        <v>136</v>
      </c>
      <c r="U16" s="23">
        <v>19</v>
      </c>
      <c r="V16" s="23">
        <v>6296</v>
      </c>
    </row>
    <row r="17" spans="1:22" ht="15.75" customHeight="1">
      <c r="A17" s="104" t="s">
        <v>15</v>
      </c>
      <c r="B17" s="104"/>
      <c r="C17" s="104"/>
      <c r="D17" s="24">
        <v>17</v>
      </c>
      <c r="E17" s="25">
        <v>1</v>
      </c>
      <c r="F17" s="25">
        <v>16</v>
      </c>
      <c r="G17" s="25">
        <f t="shared" si="1"/>
        <v>6</v>
      </c>
      <c r="H17" s="25">
        <v>1</v>
      </c>
      <c r="I17" s="25">
        <v>5</v>
      </c>
      <c r="J17" s="25" t="s">
        <v>209</v>
      </c>
      <c r="L17" s="12" t="s">
        <v>12</v>
      </c>
      <c r="M17" s="11">
        <v>26</v>
      </c>
      <c r="N17" s="23">
        <v>13230</v>
      </c>
      <c r="O17" s="23">
        <v>16</v>
      </c>
      <c r="P17" s="23">
        <v>781</v>
      </c>
      <c r="Q17" s="23">
        <v>7</v>
      </c>
      <c r="R17" s="23">
        <v>191</v>
      </c>
      <c r="S17" s="23" t="s">
        <v>209</v>
      </c>
      <c r="T17" s="23" t="s">
        <v>209</v>
      </c>
      <c r="U17" s="23">
        <v>35</v>
      </c>
      <c r="V17" s="23">
        <v>13603</v>
      </c>
    </row>
    <row r="18" spans="1:22" ht="15.75" customHeight="1">
      <c r="A18" s="104" t="s">
        <v>16</v>
      </c>
      <c r="B18" s="104"/>
      <c r="C18" s="104"/>
      <c r="D18" s="24">
        <v>11</v>
      </c>
      <c r="E18" s="25" t="s">
        <v>209</v>
      </c>
      <c r="F18" s="25">
        <v>11</v>
      </c>
      <c r="G18" s="25">
        <f t="shared" si="1"/>
        <v>13</v>
      </c>
      <c r="H18" s="25" t="s">
        <v>209</v>
      </c>
      <c r="I18" s="25">
        <v>13</v>
      </c>
      <c r="J18" s="25" t="s">
        <v>209</v>
      </c>
      <c r="L18" s="12" t="s">
        <v>13</v>
      </c>
      <c r="M18" s="11">
        <v>44</v>
      </c>
      <c r="N18" s="23">
        <v>2248</v>
      </c>
      <c r="O18" s="23" t="s">
        <v>209</v>
      </c>
      <c r="P18" s="23" t="s">
        <v>209</v>
      </c>
      <c r="Q18" s="23">
        <v>2</v>
      </c>
      <c r="R18" s="23">
        <v>33</v>
      </c>
      <c r="S18" s="23" t="s">
        <v>209</v>
      </c>
      <c r="T18" s="23" t="s">
        <v>209</v>
      </c>
      <c r="U18" s="23">
        <v>24</v>
      </c>
      <c r="V18" s="23">
        <v>3719</v>
      </c>
    </row>
    <row r="19" spans="1:22" ht="15.75" customHeight="1">
      <c r="A19" s="104" t="s">
        <v>17</v>
      </c>
      <c r="B19" s="104"/>
      <c r="C19" s="104"/>
      <c r="D19" s="24">
        <v>16</v>
      </c>
      <c r="E19" s="25">
        <v>1</v>
      </c>
      <c r="F19" s="25">
        <v>15</v>
      </c>
      <c r="G19" s="25">
        <f t="shared" si="1"/>
        <v>38</v>
      </c>
      <c r="H19" s="25">
        <v>2</v>
      </c>
      <c r="I19" s="25">
        <v>17</v>
      </c>
      <c r="J19" s="25">
        <v>19</v>
      </c>
      <c r="L19" s="12" t="s">
        <v>14</v>
      </c>
      <c r="M19" s="11">
        <v>108</v>
      </c>
      <c r="N19" s="23">
        <v>2830</v>
      </c>
      <c r="O19" s="23" t="s">
        <v>209</v>
      </c>
      <c r="P19" s="23" t="s">
        <v>209</v>
      </c>
      <c r="Q19" s="23">
        <v>1</v>
      </c>
      <c r="R19" s="23">
        <v>12</v>
      </c>
      <c r="S19" s="23" t="s">
        <v>209</v>
      </c>
      <c r="T19" s="23" t="s">
        <v>209</v>
      </c>
      <c r="U19" s="23">
        <v>21</v>
      </c>
      <c r="V19" s="23">
        <v>3797</v>
      </c>
    </row>
    <row r="20" spans="1:22" ht="15.75" customHeight="1">
      <c r="A20" s="104"/>
      <c r="B20" s="104"/>
      <c r="C20" s="104"/>
      <c r="D20" s="24"/>
      <c r="E20" s="25"/>
      <c r="F20" s="25"/>
      <c r="G20" s="25"/>
      <c r="H20" s="25"/>
      <c r="I20" s="25"/>
      <c r="J20" s="25"/>
      <c r="L20" s="12" t="s">
        <v>15</v>
      </c>
      <c r="M20" s="11">
        <v>134</v>
      </c>
      <c r="N20" s="23">
        <v>6260</v>
      </c>
      <c r="O20" s="23">
        <v>2</v>
      </c>
      <c r="P20" s="23">
        <v>206</v>
      </c>
      <c r="Q20" s="23">
        <v>3</v>
      </c>
      <c r="R20" s="23">
        <v>120</v>
      </c>
      <c r="S20" s="23">
        <v>1</v>
      </c>
      <c r="T20" s="23">
        <v>41</v>
      </c>
      <c r="U20" s="23">
        <v>25</v>
      </c>
      <c r="V20" s="23">
        <v>8773</v>
      </c>
    </row>
    <row r="21" spans="1:22" ht="15.75" customHeight="1">
      <c r="A21" s="104" t="s">
        <v>18</v>
      </c>
      <c r="B21" s="104"/>
      <c r="C21" s="104"/>
      <c r="D21" s="24">
        <v>1</v>
      </c>
      <c r="E21" s="25">
        <v>1</v>
      </c>
      <c r="F21" s="25" t="s">
        <v>209</v>
      </c>
      <c r="G21" s="25">
        <f aca="true" t="shared" si="3" ref="G21:G28">SUM(H21:J21)</f>
        <v>3</v>
      </c>
      <c r="H21" s="25" t="s">
        <v>209</v>
      </c>
      <c r="I21" s="25">
        <v>2</v>
      </c>
      <c r="J21" s="25">
        <v>1</v>
      </c>
      <c r="L21" s="12" t="s">
        <v>16</v>
      </c>
      <c r="M21" s="11">
        <v>96</v>
      </c>
      <c r="N21" s="23">
        <v>2895</v>
      </c>
      <c r="O21" s="23" t="s">
        <v>209</v>
      </c>
      <c r="P21" s="23" t="s">
        <v>209</v>
      </c>
      <c r="Q21" s="23" t="s">
        <v>209</v>
      </c>
      <c r="R21" s="23" t="s">
        <v>209</v>
      </c>
      <c r="S21" s="23" t="s">
        <v>209</v>
      </c>
      <c r="T21" s="23" t="s">
        <v>209</v>
      </c>
      <c r="U21" s="23">
        <v>13</v>
      </c>
      <c r="V21" s="23">
        <v>3301</v>
      </c>
    </row>
    <row r="22" spans="1:22" ht="15.75" customHeight="1">
      <c r="A22" s="104" t="s">
        <v>19</v>
      </c>
      <c r="B22" s="104"/>
      <c r="C22" s="104"/>
      <c r="D22" s="24">
        <v>5</v>
      </c>
      <c r="E22" s="25">
        <v>4</v>
      </c>
      <c r="F22" s="25">
        <v>1</v>
      </c>
      <c r="G22" s="25">
        <f t="shared" si="3"/>
        <v>21</v>
      </c>
      <c r="H22" s="25">
        <v>2</v>
      </c>
      <c r="I22" s="25">
        <v>5</v>
      </c>
      <c r="J22" s="25">
        <v>14</v>
      </c>
      <c r="L22" s="12" t="s">
        <v>17</v>
      </c>
      <c r="M22" s="11">
        <v>174</v>
      </c>
      <c r="N22" s="23">
        <v>6535</v>
      </c>
      <c r="O22" s="23">
        <v>32</v>
      </c>
      <c r="P22" s="23">
        <v>1501</v>
      </c>
      <c r="Q22" s="23">
        <v>2</v>
      </c>
      <c r="R22" s="23">
        <v>192</v>
      </c>
      <c r="S22" s="23" t="s">
        <v>209</v>
      </c>
      <c r="T22" s="23" t="s">
        <v>209</v>
      </c>
      <c r="U22" s="23">
        <v>16</v>
      </c>
      <c r="V22" s="23">
        <v>7414</v>
      </c>
    </row>
    <row r="23" spans="1:22" ht="15.75" customHeight="1">
      <c r="A23" s="104" t="s">
        <v>20</v>
      </c>
      <c r="B23" s="104"/>
      <c r="C23" s="104"/>
      <c r="D23" s="24">
        <v>27</v>
      </c>
      <c r="E23" s="25">
        <v>8</v>
      </c>
      <c r="F23" s="25">
        <v>19</v>
      </c>
      <c r="G23" s="25">
        <f t="shared" si="3"/>
        <v>26</v>
      </c>
      <c r="H23" s="25">
        <v>4</v>
      </c>
      <c r="I23" s="25">
        <v>15</v>
      </c>
      <c r="J23" s="25">
        <v>7</v>
      </c>
      <c r="L23" s="12"/>
      <c r="M23" s="11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.75" customHeight="1">
      <c r="A24" s="104" t="s">
        <v>21</v>
      </c>
      <c r="B24" s="104"/>
      <c r="C24" s="104"/>
      <c r="D24" s="24">
        <v>45</v>
      </c>
      <c r="E24" s="25">
        <v>4</v>
      </c>
      <c r="F24" s="25">
        <v>41</v>
      </c>
      <c r="G24" s="25">
        <f t="shared" si="3"/>
        <v>40</v>
      </c>
      <c r="H24" s="25">
        <v>2</v>
      </c>
      <c r="I24" s="25">
        <v>30</v>
      </c>
      <c r="J24" s="25">
        <v>8</v>
      </c>
      <c r="L24" s="12" t="s">
        <v>18</v>
      </c>
      <c r="M24" s="11">
        <v>33</v>
      </c>
      <c r="N24" s="23">
        <v>1071</v>
      </c>
      <c r="O24" s="23" t="s">
        <v>209</v>
      </c>
      <c r="P24" s="23" t="s">
        <v>209</v>
      </c>
      <c r="Q24" s="23">
        <v>1</v>
      </c>
      <c r="R24" s="23">
        <v>42</v>
      </c>
      <c r="S24" s="23" t="s">
        <v>209</v>
      </c>
      <c r="T24" s="23" t="s">
        <v>209</v>
      </c>
      <c r="U24" s="23">
        <v>5</v>
      </c>
      <c r="V24" s="23">
        <v>1657</v>
      </c>
    </row>
    <row r="25" spans="1:22" ht="15.75" customHeight="1">
      <c r="A25" s="104" t="s">
        <v>22</v>
      </c>
      <c r="B25" s="104"/>
      <c r="C25" s="104"/>
      <c r="D25" s="24">
        <v>25</v>
      </c>
      <c r="E25" s="25">
        <v>4</v>
      </c>
      <c r="F25" s="25">
        <v>21</v>
      </c>
      <c r="G25" s="25">
        <f t="shared" si="3"/>
        <v>18</v>
      </c>
      <c r="H25" s="25">
        <v>1</v>
      </c>
      <c r="I25" s="25">
        <v>12</v>
      </c>
      <c r="J25" s="25">
        <v>5</v>
      </c>
      <c r="L25" s="12" t="s">
        <v>19</v>
      </c>
      <c r="M25" s="11">
        <v>100</v>
      </c>
      <c r="N25" s="23">
        <v>5967</v>
      </c>
      <c r="O25" s="23">
        <v>24</v>
      </c>
      <c r="P25" s="23">
        <v>837</v>
      </c>
      <c r="Q25" s="23">
        <v>2</v>
      </c>
      <c r="R25" s="23">
        <v>90</v>
      </c>
      <c r="S25" s="23" t="s">
        <v>209</v>
      </c>
      <c r="T25" s="23" t="s">
        <v>209</v>
      </c>
      <c r="U25" s="23">
        <v>50</v>
      </c>
      <c r="V25" s="23">
        <v>5743</v>
      </c>
    </row>
    <row r="26" spans="1:22" ht="15.75" customHeight="1">
      <c r="A26" s="104" t="s">
        <v>23</v>
      </c>
      <c r="B26" s="104"/>
      <c r="C26" s="104"/>
      <c r="D26" s="24">
        <v>8</v>
      </c>
      <c r="E26" s="25">
        <v>6</v>
      </c>
      <c r="F26" s="25">
        <v>2</v>
      </c>
      <c r="G26" s="25">
        <f t="shared" si="3"/>
        <v>22</v>
      </c>
      <c r="H26" s="25" t="s">
        <v>209</v>
      </c>
      <c r="I26" s="25">
        <v>4</v>
      </c>
      <c r="J26" s="25">
        <v>18</v>
      </c>
      <c r="L26" s="12" t="s">
        <v>20</v>
      </c>
      <c r="M26" s="11">
        <v>215</v>
      </c>
      <c r="N26" s="23">
        <v>9483</v>
      </c>
      <c r="O26" s="23">
        <v>21</v>
      </c>
      <c r="P26" s="23">
        <v>550</v>
      </c>
      <c r="Q26" s="23">
        <v>7</v>
      </c>
      <c r="R26" s="23">
        <v>258</v>
      </c>
      <c r="S26" s="23" t="s">
        <v>209</v>
      </c>
      <c r="T26" s="23" t="s">
        <v>209</v>
      </c>
      <c r="U26" s="23">
        <v>24</v>
      </c>
      <c r="V26" s="23">
        <v>9231</v>
      </c>
    </row>
    <row r="27" spans="1:22" ht="15.75" customHeight="1">
      <c r="A27" s="104" t="s">
        <v>24</v>
      </c>
      <c r="B27" s="104"/>
      <c r="C27" s="104"/>
      <c r="D27" s="24">
        <v>36</v>
      </c>
      <c r="E27" s="25">
        <v>2</v>
      </c>
      <c r="F27" s="25">
        <v>34</v>
      </c>
      <c r="G27" s="25">
        <f t="shared" si="3"/>
        <v>16</v>
      </c>
      <c r="H27" s="25">
        <v>2</v>
      </c>
      <c r="I27" s="25">
        <v>9</v>
      </c>
      <c r="J27" s="25">
        <v>5</v>
      </c>
      <c r="L27" s="12" t="s">
        <v>21</v>
      </c>
      <c r="M27" s="11">
        <v>88</v>
      </c>
      <c r="N27" s="23">
        <v>9065</v>
      </c>
      <c r="O27" s="23">
        <v>43</v>
      </c>
      <c r="P27" s="23">
        <v>1473</v>
      </c>
      <c r="Q27" s="23">
        <v>2</v>
      </c>
      <c r="R27" s="23">
        <v>67</v>
      </c>
      <c r="S27" s="23">
        <v>1</v>
      </c>
      <c r="T27" s="23">
        <v>25</v>
      </c>
      <c r="U27" s="23">
        <v>28</v>
      </c>
      <c r="V27" s="23">
        <v>10955</v>
      </c>
    </row>
    <row r="28" spans="1:22" ht="15.75" customHeight="1">
      <c r="A28" s="104" t="s">
        <v>25</v>
      </c>
      <c r="B28" s="104"/>
      <c r="C28" s="104"/>
      <c r="D28" s="24">
        <v>5</v>
      </c>
      <c r="E28" s="25" t="s">
        <v>209</v>
      </c>
      <c r="F28" s="25">
        <v>5</v>
      </c>
      <c r="G28" s="25">
        <f t="shared" si="3"/>
        <v>6</v>
      </c>
      <c r="H28" s="25" t="s">
        <v>209</v>
      </c>
      <c r="I28" s="25">
        <v>6</v>
      </c>
      <c r="J28" s="25" t="s">
        <v>209</v>
      </c>
      <c r="L28" s="12" t="s">
        <v>22</v>
      </c>
      <c r="M28" s="11">
        <v>84</v>
      </c>
      <c r="N28" s="23">
        <v>3807</v>
      </c>
      <c r="O28" s="23">
        <v>20</v>
      </c>
      <c r="P28" s="23">
        <v>728</v>
      </c>
      <c r="Q28" s="23">
        <v>1</v>
      </c>
      <c r="R28" s="23">
        <v>26</v>
      </c>
      <c r="S28" s="23" t="s">
        <v>209</v>
      </c>
      <c r="T28" s="23" t="s">
        <v>209</v>
      </c>
      <c r="U28" s="23">
        <v>24</v>
      </c>
      <c r="V28" s="23">
        <v>6205</v>
      </c>
    </row>
    <row r="29" spans="1:22" ht="15.75" customHeight="1">
      <c r="A29" s="105"/>
      <c r="B29" s="105"/>
      <c r="C29" s="105"/>
      <c r="D29" s="26"/>
      <c r="L29" s="12" t="s">
        <v>23</v>
      </c>
      <c r="M29" s="11">
        <v>72</v>
      </c>
      <c r="N29" s="23">
        <v>2883</v>
      </c>
      <c r="O29" s="23">
        <v>44</v>
      </c>
      <c r="P29" s="23">
        <v>1435</v>
      </c>
      <c r="Q29" s="23">
        <v>1</v>
      </c>
      <c r="R29" s="23">
        <v>12</v>
      </c>
      <c r="S29" s="23" t="s">
        <v>209</v>
      </c>
      <c r="T29" s="23" t="s">
        <v>209</v>
      </c>
      <c r="U29" s="23">
        <v>23</v>
      </c>
      <c r="V29" s="23">
        <v>5144</v>
      </c>
    </row>
    <row r="30" spans="1:22" ht="15.75" customHeight="1">
      <c r="A30" s="27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L30" s="12" t="s">
        <v>24</v>
      </c>
      <c r="M30" s="11">
        <v>121</v>
      </c>
      <c r="N30" s="23">
        <v>3328</v>
      </c>
      <c r="O30" s="23">
        <v>26</v>
      </c>
      <c r="P30" s="23">
        <v>951</v>
      </c>
      <c r="Q30" s="23" t="s">
        <v>209</v>
      </c>
      <c r="R30" s="23" t="s">
        <v>209</v>
      </c>
      <c r="S30" s="23">
        <v>1</v>
      </c>
      <c r="T30" s="23">
        <v>55</v>
      </c>
      <c r="U30" s="23">
        <v>43</v>
      </c>
      <c r="V30" s="23">
        <v>5050</v>
      </c>
    </row>
    <row r="31" spans="12:22" ht="15.75" customHeight="1">
      <c r="L31" s="12" t="s">
        <v>25</v>
      </c>
      <c r="M31" s="11">
        <v>45</v>
      </c>
      <c r="N31" s="23">
        <v>838</v>
      </c>
      <c r="O31" s="23">
        <v>12</v>
      </c>
      <c r="P31" s="23">
        <v>301</v>
      </c>
      <c r="Q31" s="23" t="s">
        <v>209</v>
      </c>
      <c r="R31" s="23" t="s">
        <v>209</v>
      </c>
      <c r="S31" s="23">
        <v>1</v>
      </c>
      <c r="T31" s="23">
        <v>61</v>
      </c>
      <c r="U31" s="23">
        <v>7</v>
      </c>
      <c r="V31" s="23">
        <v>1459</v>
      </c>
    </row>
    <row r="32" spans="12:22" ht="15.75" customHeight="1">
      <c r="L32" s="28"/>
      <c r="M32" s="26"/>
      <c r="N32" s="28"/>
      <c r="O32" s="28"/>
      <c r="P32" s="28"/>
      <c r="Q32" s="28"/>
      <c r="R32" s="28"/>
      <c r="S32" s="28"/>
      <c r="T32" s="28"/>
      <c r="U32" s="28"/>
      <c r="V32" s="28"/>
    </row>
    <row r="33" spans="1:12" ht="18" customHeight="1">
      <c r="A33" s="186" t="s">
        <v>299</v>
      </c>
      <c r="B33" s="186"/>
      <c r="C33" s="186"/>
      <c r="D33" s="186"/>
      <c r="E33" s="186"/>
      <c r="F33" s="186"/>
      <c r="G33" s="186"/>
      <c r="H33" s="186"/>
      <c r="I33" s="186"/>
      <c r="J33" s="186"/>
      <c r="L33" s="20" t="s">
        <v>26</v>
      </c>
    </row>
    <row r="34" ht="15.75" customHeight="1" thickBot="1"/>
    <row r="35" spans="1:22" ht="18" customHeight="1">
      <c r="A35" s="106" t="s">
        <v>1</v>
      </c>
      <c r="B35" s="97" t="s">
        <v>32</v>
      </c>
      <c r="C35" s="97"/>
      <c r="D35" s="97"/>
      <c r="E35" s="97"/>
      <c r="F35" s="97"/>
      <c r="G35" s="97" t="s">
        <v>35</v>
      </c>
      <c r="H35" s="97"/>
      <c r="I35" s="97"/>
      <c r="J35" s="101"/>
      <c r="L35" s="186" t="s">
        <v>301</v>
      </c>
      <c r="M35" s="186"/>
      <c r="N35" s="186"/>
      <c r="O35" s="186"/>
      <c r="P35" s="186"/>
      <c r="Q35" s="186"/>
      <c r="R35" s="186"/>
      <c r="S35" s="186"/>
      <c r="T35" s="186"/>
      <c r="U35" s="186"/>
      <c r="V35" s="186"/>
    </row>
    <row r="36" spans="1:10" ht="15.75" customHeight="1" thickBot="1">
      <c r="A36" s="107"/>
      <c r="B36" s="100" t="s">
        <v>27</v>
      </c>
      <c r="C36" s="98" t="s">
        <v>30</v>
      </c>
      <c r="D36" s="98"/>
      <c r="E36" s="98"/>
      <c r="F36" s="100" t="s">
        <v>31</v>
      </c>
      <c r="G36" s="100" t="s">
        <v>38</v>
      </c>
      <c r="H36" s="98" t="s">
        <v>33</v>
      </c>
      <c r="I36" s="98" t="s">
        <v>34</v>
      </c>
      <c r="J36" s="108"/>
    </row>
    <row r="37" spans="1:22" ht="15.75" customHeight="1">
      <c r="A37" s="107"/>
      <c r="B37" s="100"/>
      <c r="C37" s="7" t="s">
        <v>5</v>
      </c>
      <c r="D37" s="7" t="s">
        <v>28</v>
      </c>
      <c r="E37" s="7" t="s">
        <v>29</v>
      </c>
      <c r="F37" s="100"/>
      <c r="G37" s="100"/>
      <c r="H37" s="98"/>
      <c r="I37" s="7" t="s">
        <v>36</v>
      </c>
      <c r="J37" s="8" t="s">
        <v>37</v>
      </c>
      <c r="L37" s="106" t="s">
        <v>1</v>
      </c>
      <c r="M37" s="97" t="s">
        <v>47</v>
      </c>
      <c r="N37" s="97"/>
      <c r="O37" s="97" t="s">
        <v>48</v>
      </c>
      <c r="P37" s="97"/>
      <c r="Q37" s="97" t="s">
        <v>49</v>
      </c>
      <c r="R37" s="97"/>
      <c r="S37" s="97" t="s">
        <v>50</v>
      </c>
      <c r="T37" s="97"/>
      <c r="U37" s="97" t="s">
        <v>51</v>
      </c>
      <c r="V37" s="101"/>
    </row>
    <row r="38" spans="1:22" ht="15.75" customHeight="1">
      <c r="A38" s="13"/>
      <c r="B38" s="21"/>
      <c r="L38" s="107"/>
      <c r="M38" s="7" t="s">
        <v>45</v>
      </c>
      <c r="N38" s="7" t="s">
        <v>46</v>
      </c>
      <c r="O38" s="7" t="s">
        <v>45</v>
      </c>
      <c r="P38" s="7" t="s">
        <v>46</v>
      </c>
      <c r="Q38" s="7" t="s">
        <v>45</v>
      </c>
      <c r="R38" s="7" t="s">
        <v>46</v>
      </c>
      <c r="S38" s="7" t="s">
        <v>45</v>
      </c>
      <c r="T38" s="7" t="s">
        <v>46</v>
      </c>
      <c r="U38" s="7" t="s">
        <v>45</v>
      </c>
      <c r="V38" s="8" t="s">
        <v>46</v>
      </c>
    </row>
    <row r="39" spans="1:13" ht="15.75" customHeight="1">
      <c r="A39" s="72" t="s">
        <v>5</v>
      </c>
      <c r="B39" s="70">
        <f>SUM(B41:B48,B50:B57)</f>
        <v>316</v>
      </c>
      <c r="C39" s="73">
        <f aca="true" t="shared" si="4" ref="C39:H39">SUM(C41:C48,C50:C57)</f>
        <v>9158</v>
      </c>
      <c r="D39" s="73">
        <f t="shared" si="4"/>
        <v>6388</v>
      </c>
      <c r="E39" s="73">
        <f t="shared" si="4"/>
        <v>2770</v>
      </c>
      <c r="F39" s="73" t="s">
        <v>210</v>
      </c>
      <c r="G39" s="73">
        <f t="shared" si="4"/>
        <v>418</v>
      </c>
      <c r="H39" s="73">
        <f t="shared" si="4"/>
        <v>101413</v>
      </c>
      <c r="I39" s="73">
        <f>MAX(I41:I48,I50:I57)</f>
        <v>3600</v>
      </c>
      <c r="J39" s="73">
        <f>MIN(J41:J48,J50:J57)</f>
        <v>0</v>
      </c>
      <c r="M39" s="21"/>
    </row>
    <row r="40" spans="1:22" ht="15.75" customHeight="1">
      <c r="A40" s="13"/>
      <c r="B40" s="11"/>
      <c r="C40" s="23"/>
      <c r="D40" s="23"/>
      <c r="E40" s="23"/>
      <c r="F40" s="23"/>
      <c r="G40" s="23"/>
      <c r="H40" s="23"/>
      <c r="I40" s="23"/>
      <c r="J40" s="23"/>
      <c r="L40" s="67" t="s">
        <v>5</v>
      </c>
      <c r="M40" s="70">
        <f>SUM(M42:M49,M51:M58)</f>
        <v>249</v>
      </c>
      <c r="N40" s="73">
        <f aca="true" t="shared" si="5" ref="N40:V40">SUM(N42:N49,N51:N58)</f>
        <v>16468</v>
      </c>
      <c r="O40" s="73">
        <f t="shared" si="5"/>
        <v>519</v>
      </c>
      <c r="P40" s="73">
        <f t="shared" si="5"/>
        <v>22565</v>
      </c>
      <c r="Q40" s="73">
        <f t="shared" si="5"/>
        <v>178</v>
      </c>
      <c r="R40" s="73">
        <f t="shared" si="5"/>
        <v>9456</v>
      </c>
      <c r="S40" s="73">
        <f t="shared" si="5"/>
        <v>169</v>
      </c>
      <c r="T40" s="73">
        <f t="shared" si="5"/>
        <v>11000</v>
      </c>
      <c r="U40" s="73">
        <f t="shared" si="5"/>
        <v>121</v>
      </c>
      <c r="V40" s="73">
        <f t="shared" si="5"/>
        <v>8027</v>
      </c>
    </row>
    <row r="41" spans="1:22" ht="15.75" customHeight="1">
      <c r="A41" s="12" t="s">
        <v>10</v>
      </c>
      <c r="B41" s="11">
        <v>26</v>
      </c>
      <c r="C41" s="23">
        <f>SUM(D41:E41)</f>
        <v>1126</v>
      </c>
      <c r="D41" s="23">
        <v>739</v>
      </c>
      <c r="E41" s="23">
        <v>387</v>
      </c>
      <c r="F41" s="23" t="s">
        <v>210</v>
      </c>
      <c r="G41" s="23">
        <v>40</v>
      </c>
      <c r="H41" s="23">
        <v>27098</v>
      </c>
      <c r="I41" s="23">
        <v>800</v>
      </c>
      <c r="J41" s="23">
        <v>100</v>
      </c>
      <c r="M41" s="11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5.75" customHeight="1">
      <c r="A42" s="12" t="s">
        <v>11</v>
      </c>
      <c r="B42" s="11">
        <v>12</v>
      </c>
      <c r="C42" s="23">
        <f aca="true" t="shared" si="6" ref="C42:C48">SUM(D42:E42)</f>
        <v>416</v>
      </c>
      <c r="D42" s="23">
        <v>285</v>
      </c>
      <c r="E42" s="23">
        <v>131</v>
      </c>
      <c r="F42" s="23" t="s">
        <v>210</v>
      </c>
      <c r="G42" s="23">
        <v>10</v>
      </c>
      <c r="H42" s="23">
        <v>4475</v>
      </c>
      <c r="I42" s="23">
        <v>2400</v>
      </c>
      <c r="J42" s="23">
        <v>300</v>
      </c>
      <c r="L42" s="12" t="s">
        <v>10</v>
      </c>
      <c r="M42" s="11">
        <v>34</v>
      </c>
      <c r="N42" s="23">
        <v>5568</v>
      </c>
      <c r="O42" s="23">
        <v>52</v>
      </c>
      <c r="P42" s="23">
        <v>2689</v>
      </c>
      <c r="Q42" s="23">
        <v>65</v>
      </c>
      <c r="R42" s="23">
        <v>4079</v>
      </c>
      <c r="S42" s="23">
        <v>8</v>
      </c>
      <c r="T42" s="23">
        <v>2729</v>
      </c>
      <c r="U42" s="23">
        <v>7</v>
      </c>
      <c r="V42" s="23">
        <v>839</v>
      </c>
    </row>
    <row r="43" spans="1:22" ht="15.75" customHeight="1">
      <c r="A43" s="12" t="s">
        <v>12</v>
      </c>
      <c r="B43" s="11">
        <v>18</v>
      </c>
      <c r="C43" s="23">
        <f t="shared" si="6"/>
        <v>328</v>
      </c>
      <c r="D43" s="23">
        <v>199</v>
      </c>
      <c r="E43" s="23">
        <v>129</v>
      </c>
      <c r="F43" s="23" t="s">
        <v>210</v>
      </c>
      <c r="G43" s="23">
        <v>22</v>
      </c>
      <c r="H43" s="23">
        <v>7073</v>
      </c>
      <c r="I43" s="23">
        <v>2400</v>
      </c>
      <c r="J43" s="23">
        <v>250</v>
      </c>
      <c r="L43" s="12" t="s">
        <v>11</v>
      </c>
      <c r="M43" s="11">
        <v>9</v>
      </c>
      <c r="N43" s="23">
        <v>278</v>
      </c>
      <c r="O43" s="23">
        <v>7</v>
      </c>
      <c r="P43" s="23">
        <v>227</v>
      </c>
      <c r="Q43" s="23">
        <v>12</v>
      </c>
      <c r="R43" s="23">
        <v>339</v>
      </c>
      <c r="S43" s="23" t="s">
        <v>209</v>
      </c>
      <c r="T43" s="23" t="s">
        <v>209</v>
      </c>
      <c r="U43" s="23">
        <v>4</v>
      </c>
      <c r="V43" s="23">
        <v>270</v>
      </c>
    </row>
    <row r="44" spans="1:22" ht="15.75" customHeight="1">
      <c r="A44" s="12" t="s">
        <v>13</v>
      </c>
      <c r="B44" s="11">
        <v>8</v>
      </c>
      <c r="C44" s="23">
        <f t="shared" si="6"/>
        <v>200</v>
      </c>
      <c r="D44" s="23">
        <v>161</v>
      </c>
      <c r="E44" s="23">
        <v>39</v>
      </c>
      <c r="F44" s="23" t="s">
        <v>210</v>
      </c>
      <c r="G44" s="23">
        <v>9</v>
      </c>
      <c r="H44" s="23">
        <v>3200</v>
      </c>
      <c r="I44" s="23">
        <v>500</v>
      </c>
      <c r="J44" s="23">
        <v>500</v>
      </c>
      <c r="L44" s="12" t="s">
        <v>12</v>
      </c>
      <c r="M44" s="11">
        <v>12</v>
      </c>
      <c r="N44" s="23">
        <v>439</v>
      </c>
      <c r="O44" s="23">
        <v>63</v>
      </c>
      <c r="P44" s="23">
        <v>2647</v>
      </c>
      <c r="Q44" s="23">
        <v>16</v>
      </c>
      <c r="R44" s="23">
        <v>973</v>
      </c>
      <c r="S44" s="23">
        <v>1</v>
      </c>
      <c r="T44" s="23">
        <v>154</v>
      </c>
      <c r="U44" s="23">
        <v>11</v>
      </c>
      <c r="V44" s="23">
        <v>521</v>
      </c>
    </row>
    <row r="45" spans="1:22" ht="15.75" customHeight="1">
      <c r="A45" s="12" t="s">
        <v>14</v>
      </c>
      <c r="B45" s="11">
        <v>10</v>
      </c>
      <c r="C45" s="23">
        <f t="shared" si="6"/>
        <v>307</v>
      </c>
      <c r="D45" s="23">
        <v>223</v>
      </c>
      <c r="E45" s="23">
        <v>84</v>
      </c>
      <c r="F45" s="23" t="s">
        <v>210</v>
      </c>
      <c r="G45" s="23">
        <v>24</v>
      </c>
      <c r="H45" s="23">
        <v>4554</v>
      </c>
      <c r="I45" s="23">
        <v>1500</v>
      </c>
      <c r="J45" s="23">
        <v>300</v>
      </c>
      <c r="L45" s="12" t="s">
        <v>13</v>
      </c>
      <c r="M45" s="11">
        <v>1</v>
      </c>
      <c r="N45" s="23">
        <v>35</v>
      </c>
      <c r="O45" s="23">
        <v>19</v>
      </c>
      <c r="P45" s="23">
        <v>565</v>
      </c>
      <c r="Q45" s="23">
        <v>3</v>
      </c>
      <c r="R45" s="23">
        <v>85</v>
      </c>
      <c r="S45" s="23">
        <v>1</v>
      </c>
      <c r="T45" s="23">
        <v>335</v>
      </c>
      <c r="U45" s="23">
        <v>1</v>
      </c>
      <c r="V45" s="23">
        <v>144</v>
      </c>
    </row>
    <row r="46" spans="1:22" ht="15.75" customHeight="1">
      <c r="A46" s="12" t="s">
        <v>15</v>
      </c>
      <c r="B46" s="11">
        <v>9</v>
      </c>
      <c r="C46" s="23">
        <f t="shared" si="6"/>
        <v>266</v>
      </c>
      <c r="D46" s="23">
        <v>149</v>
      </c>
      <c r="E46" s="23">
        <v>117</v>
      </c>
      <c r="F46" s="23" t="s">
        <v>210</v>
      </c>
      <c r="G46" s="23">
        <v>15</v>
      </c>
      <c r="H46" s="23">
        <v>3669</v>
      </c>
      <c r="I46" s="23">
        <v>2400</v>
      </c>
      <c r="J46" s="23">
        <v>200</v>
      </c>
      <c r="L46" s="12" t="s">
        <v>14</v>
      </c>
      <c r="M46" s="11">
        <v>19</v>
      </c>
      <c r="N46" s="23">
        <v>911</v>
      </c>
      <c r="O46" s="23">
        <v>13</v>
      </c>
      <c r="P46" s="23">
        <v>460</v>
      </c>
      <c r="Q46" s="23">
        <v>6</v>
      </c>
      <c r="R46" s="23">
        <v>337</v>
      </c>
      <c r="S46" s="23">
        <v>7</v>
      </c>
      <c r="T46" s="23">
        <v>381</v>
      </c>
      <c r="U46" s="23">
        <v>10</v>
      </c>
      <c r="V46" s="23">
        <v>690</v>
      </c>
    </row>
    <row r="47" spans="1:22" ht="15.75" customHeight="1">
      <c r="A47" s="12" t="s">
        <v>16</v>
      </c>
      <c r="B47" s="11">
        <v>10</v>
      </c>
      <c r="C47" s="23">
        <f t="shared" si="6"/>
        <v>556</v>
      </c>
      <c r="D47" s="23">
        <v>392</v>
      </c>
      <c r="E47" s="23">
        <v>164</v>
      </c>
      <c r="F47" s="23" t="s">
        <v>210</v>
      </c>
      <c r="G47" s="23">
        <v>11</v>
      </c>
      <c r="H47" s="23">
        <v>3474</v>
      </c>
      <c r="I47" s="23">
        <v>1000</v>
      </c>
      <c r="J47" s="23">
        <v>210</v>
      </c>
      <c r="L47" s="12" t="s">
        <v>15</v>
      </c>
      <c r="M47" s="11">
        <v>13</v>
      </c>
      <c r="N47" s="23">
        <v>380</v>
      </c>
      <c r="O47" s="23">
        <v>18</v>
      </c>
      <c r="P47" s="23">
        <v>680</v>
      </c>
      <c r="Q47" s="23">
        <v>1</v>
      </c>
      <c r="R47" s="23">
        <v>30</v>
      </c>
      <c r="S47" s="23">
        <v>13</v>
      </c>
      <c r="T47" s="23">
        <v>680</v>
      </c>
      <c r="U47" s="23">
        <v>11</v>
      </c>
      <c r="V47" s="23">
        <v>520</v>
      </c>
    </row>
    <row r="48" spans="1:22" ht="15.75" customHeight="1">
      <c r="A48" s="12" t="s">
        <v>17</v>
      </c>
      <c r="B48" s="11">
        <v>10</v>
      </c>
      <c r="C48" s="23">
        <f t="shared" si="6"/>
        <v>331</v>
      </c>
      <c r="D48" s="23">
        <v>205</v>
      </c>
      <c r="E48" s="23">
        <v>126</v>
      </c>
      <c r="F48" s="23" t="s">
        <v>210</v>
      </c>
      <c r="G48" s="23">
        <v>14</v>
      </c>
      <c r="H48" s="23">
        <v>4235</v>
      </c>
      <c r="I48" s="23">
        <v>850</v>
      </c>
      <c r="J48" s="23">
        <v>350</v>
      </c>
      <c r="L48" s="12" t="s">
        <v>16</v>
      </c>
      <c r="M48" s="11">
        <v>21</v>
      </c>
      <c r="N48" s="23">
        <v>2743</v>
      </c>
      <c r="O48" s="23">
        <v>13</v>
      </c>
      <c r="P48" s="23">
        <v>573</v>
      </c>
      <c r="Q48" s="23">
        <v>9</v>
      </c>
      <c r="R48" s="23">
        <v>571</v>
      </c>
      <c r="S48" s="23">
        <v>5</v>
      </c>
      <c r="T48" s="23">
        <v>179</v>
      </c>
      <c r="U48" s="23">
        <v>10</v>
      </c>
      <c r="V48" s="23">
        <v>470</v>
      </c>
    </row>
    <row r="49" spans="1:22" ht="15.75" customHeight="1">
      <c r="A49" s="12"/>
      <c r="B49" s="11"/>
      <c r="C49" s="23"/>
      <c r="D49" s="23"/>
      <c r="E49" s="23"/>
      <c r="F49" s="23"/>
      <c r="G49" s="23"/>
      <c r="H49" s="23"/>
      <c r="I49" s="23"/>
      <c r="J49" s="23"/>
      <c r="L49" s="12" t="s">
        <v>17</v>
      </c>
      <c r="M49" s="11">
        <v>19</v>
      </c>
      <c r="N49" s="23">
        <v>776</v>
      </c>
      <c r="O49" s="23">
        <v>17</v>
      </c>
      <c r="P49" s="23">
        <v>615</v>
      </c>
      <c r="Q49" s="23">
        <v>4</v>
      </c>
      <c r="R49" s="23">
        <v>100</v>
      </c>
      <c r="S49" s="23">
        <v>17</v>
      </c>
      <c r="T49" s="23">
        <v>797</v>
      </c>
      <c r="U49" s="23">
        <v>8</v>
      </c>
      <c r="V49" s="23">
        <v>326</v>
      </c>
    </row>
    <row r="50" spans="1:22" ht="15.75" customHeight="1">
      <c r="A50" s="12" t="s">
        <v>18</v>
      </c>
      <c r="B50" s="11">
        <v>3</v>
      </c>
      <c r="C50" s="23">
        <f aca="true" t="shared" si="7" ref="C50:C57">SUM(D50:E50)</f>
        <v>105</v>
      </c>
      <c r="D50" s="23">
        <v>57</v>
      </c>
      <c r="E50" s="23">
        <v>48</v>
      </c>
      <c r="F50" s="23" t="s">
        <v>210</v>
      </c>
      <c r="G50" s="23">
        <v>4</v>
      </c>
      <c r="H50" s="23">
        <v>2453</v>
      </c>
      <c r="I50" s="23">
        <v>500</v>
      </c>
      <c r="J50" s="23">
        <v>500</v>
      </c>
      <c r="L50" s="12"/>
      <c r="M50" s="11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5.75" customHeight="1">
      <c r="A51" s="12" t="s">
        <v>19</v>
      </c>
      <c r="B51" s="11">
        <v>52</v>
      </c>
      <c r="C51" s="23">
        <f t="shared" si="7"/>
        <v>884</v>
      </c>
      <c r="D51" s="23">
        <v>590</v>
      </c>
      <c r="E51" s="23">
        <v>294</v>
      </c>
      <c r="F51" s="23" t="s">
        <v>210</v>
      </c>
      <c r="G51" s="23">
        <v>44</v>
      </c>
      <c r="H51" s="23">
        <v>5868</v>
      </c>
      <c r="I51" s="23">
        <v>3600</v>
      </c>
      <c r="J51" s="23">
        <v>250</v>
      </c>
      <c r="L51" s="12" t="s">
        <v>18</v>
      </c>
      <c r="M51" s="11">
        <v>2</v>
      </c>
      <c r="N51" s="23">
        <v>170</v>
      </c>
      <c r="O51" s="23">
        <v>7</v>
      </c>
      <c r="P51" s="23">
        <v>278</v>
      </c>
      <c r="Q51" s="23" t="s">
        <v>209</v>
      </c>
      <c r="R51" s="23" t="s">
        <v>209</v>
      </c>
      <c r="S51" s="23">
        <v>13</v>
      </c>
      <c r="T51" s="23">
        <v>377</v>
      </c>
      <c r="U51" s="23">
        <v>1</v>
      </c>
      <c r="V51" s="23">
        <v>80</v>
      </c>
    </row>
    <row r="52" spans="1:22" ht="15.75" customHeight="1">
      <c r="A52" s="12" t="s">
        <v>20</v>
      </c>
      <c r="B52" s="11">
        <v>16</v>
      </c>
      <c r="C52" s="23">
        <f t="shared" si="7"/>
        <v>745</v>
      </c>
      <c r="D52" s="23">
        <v>487</v>
      </c>
      <c r="E52" s="23">
        <v>258</v>
      </c>
      <c r="F52" s="23" t="s">
        <v>210</v>
      </c>
      <c r="G52" s="23">
        <v>49</v>
      </c>
      <c r="H52" s="23">
        <v>5875</v>
      </c>
      <c r="I52" s="23">
        <v>3600</v>
      </c>
      <c r="J52" s="23">
        <v>500</v>
      </c>
      <c r="L52" s="12" t="s">
        <v>19</v>
      </c>
      <c r="M52" s="11">
        <v>26</v>
      </c>
      <c r="N52" s="23">
        <v>1168</v>
      </c>
      <c r="O52" s="23">
        <v>49</v>
      </c>
      <c r="P52" s="23">
        <v>1751</v>
      </c>
      <c r="Q52" s="23">
        <v>10</v>
      </c>
      <c r="R52" s="23">
        <v>378</v>
      </c>
      <c r="S52" s="23">
        <v>35</v>
      </c>
      <c r="T52" s="23">
        <v>1521</v>
      </c>
      <c r="U52" s="23">
        <v>5</v>
      </c>
      <c r="V52" s="23">
        <v>323</v>
      </c>
    </row>
    <row r="53" spans="1:22" ht="15.75" customHeight="1">
      <c r="A53" s="12" t="s">
        <v>21</v>
      </c>
      <c r="B53" s="11">
        <v>42</v>
      </c>
      <c r="C53" s="23">
        <f t="shared" si="7"/>
        <v>1536</v>
      </c>
      <c r="D53" s="23">
        <v>1028</v>
      </c>
      <c r="E53" s="23">
        <v>508</v>
      </c>
      <c r="F53" s="23" t="s">
        <v>210</v>
      </c>
      <c r="G53" s="23">
        <v>55</v>
      </c>
      <c r="H53" s="23">
        <v>6986</v>
      </c>
      <c r="I53" s="23">
        <v>3000</v>
      </c>
      <c r="J53" s="23">
        <v>0</v>
      </c>
      <c r="L53" s="12" t="s">
        <v>20</v>
      </c>
      <c r="M53" s="11">
        <v>23</v>
      </c>
      <c r="N53" s="23">
        <v>1129</v>
      </c>
      <c r="O53" s="23">
        <v>53</v>
      </c>
      <c r="P53" s="23">
        <v>1699</v>
      </c>
      <c r="Q53" s="23">
        <v>12</v>
      </c>
      <c r="R53" s="23">
        <v>835</v>
      </c>
      <c r="S53" s="23">
        <v>28</v>
      </c>
      <c r="T53" s="23">
        <v>1280</v>
      </c>
      <c r="U53" s="23">
        <v>13</v>
      </c>
      <c r="V53" s="23">
        <v>1005</v>
      </c>
    </row>
    <row r="54" spans="1:22" ht="15.75" customHeight="1">
      <c r="A54" s="12" t="s">
        <v>22</v>
      </c>
      <c r="B54" s="11">
        <v>34</v>
      </c>
      <c r="C54" s="23">
        <f t="shared" si="7"/>
        <v>773</v>
      </c>
      <c r="D54" s="23">
        <v>600</v>
      </c>
      <c r="E54" s="23">
        <v>173</v>
      </c>
      <c r="F54" s="23" t="s">
        <v>210</v>
      </c>
      <c r="G54" s="23">
        <v>27</v>
      </c>
      <c r="H54" s="23">
        <v>6505</v>
      </c>
      <c r="I54" s="23">
        <v>1300</v>
      </c>
      <c r="J54" s="23">
        <v>200</v>
      </c>
      <c r="L54" s="12" t="s">
        <v>21</v>
      </c>
      <c r="M54" s="11">
        <v>26</v>
      </c>
      <c r="N54" s="23">
        <v>891</v>
      </c>
      <c r="O54" s="23">
        <v>48</v>
      </c>
      <c r="P54" s="23">
        <v>3421</v>
      </c>
      <c r="Q54" s="23">
        <v>17</v>
      </c>
      <c r="R54" s="23">
        <v>869</v>
      </c>
      <c r="S54" s="23">
        <v>12</v>
      </c>
      <c r="T54" s="23">
        <v>799</v>
      </c>
      <c r="U54" s="23">
        <v>5</v>
      </c>
      <c r="V54" s="23">
        <v>409</v>
      </c>
    </row>
    <row r="55" spans="1:22" ht="15.75" customHeight="1">
      <c r="A55" s="12" t="s">
        <v>23</v>
      </c>
      <c r="B55" s="11">
        <v>30</v>
      </c>
      <c r="C55" s="23">
        <f t="shared" si="7"/>
        <v>858</v>
      </c>
      <c r="D55" s="23">
        <v>654</v>
      </c>
      <c r="E55" s="23">
        <v>204</v>
      </c>
      <c r="F55" s="23" t="s">
        <v>210</v>
      </c>
      <c r="G55" s="23">
        <v>52</v>
      </c>
      <c r="H55" s="23">
        <v>6411</v>
      </c>
      <c r="I55" s="23">
        <v>800</v>
      </c>
      <c r="J55" s="23">
        <v>500</v>
      </c>
      <c r="L55" s="12" t="s">
        <v>22</v>
      </c>
      <c r="M55" s="11">
        <v>18</v>
      </c>
      <c r="N55" s="23">
        <v>833</v>
      </c>
      <c r="O55" s="23">
        <v>35</v>
      </c>
      <c r="P55" s="23">
        <v>1245</v>
      </c>
      <c r="Q55" s="23">
        <v>7</v>
      </c>
      <c r="R55" s="23">
        <v>257</v>
      </c>
      <c r="S55" s="23">
        <v>10</v>
      </c>
      <c r="T55" s="23">
        <v>307</v>
      </c>
      <c r="U55" s="23">
        <v>5</v>
      </c>
      <c r="V55" s="23">
        <v>230</v>
      </c>
    </row>
    <row r="56" spans="1:22" ht="15.75" customHeight="1">
      <c r="A56" s="12" t="s">
        <v>24</v>
      </c>
      <c r="B56" s="11">
        <v>30</v>
      </c>
      <c r="C56" s="23">
        <f t="shared" si="7"/>
        <v>624</v>
      </c>
      <c r="D56" s="23">
        <v>549</v>
      </c>
      <c r="E56" s="23">
        <v>75</v>
      </c>
      <c r="F56" s="23" t="s">
        <v>210</v>
      </c>
      <c r="G56" s="23">
        <v>38</v>
      </c>
      <c r="H56" s="23">
        <v>7808</v>
      </c>
      <c r="I56" s="23">
        <v>1500</v>
      </c>
      <c r="J56" s="23">
        <v>300</v>
      </c>
      <c r="L56" s="12" t="s">
        <v>23</v>
      </c>
      <c r="M56" s="11">
        <v>17</v>
      </c>
      <c r="N56" s="23">
        <v>896</v>
      </c>
      <c r="O56" s="23">
        <v>51</v>
      </c>
      <c r="P56" s="23">
        <v>3822</v>
      </c>
      <c r="Q56" s="23">
        <v>7</v>
      </c>
      <c r="R56" s="23">
        <v>212</v>
      </c>
      <c r="S56" s="23">
        <v>11</v>
      </c>
      <c r="T56" s="23">
        <v>1195</v>
      </c>
      <c r="U56" s="23">
        <v>8</v>
      </c>
      <c r="V56" s="23">
        <v>1333</v>
      </c>
    </row>
    <row r="57" spans="1:22" ht="15.75" customHeight="1">
      <c r="A57" s="12" t="s">
        <v>25</v>
      </c>
      <c r="B57" s="11">
        <v>6</v>
      </c>
      <c r="C57" s="23">
        <f t="shared" si="7"/>
        <v>103</v>
      </c>
      <c r="D57" s="23">
        <v>70</v>
      </c>
      <c r="E57" s="23">
        <v>33</v>
      </c>
      <c r="F57" s="23" t="s">
        <v>210</v>
      </c>
      <c r="G57" s="23">
        <v>4</v>
      </c>
      <c r="H57" s="23">
        <v>1729</v>
      </c>
      <c r="I57" s="23">
        <v>500</v>
      </c>
      <c r="J57" s="23">
        <v>300</v>
      </c>
      <c r="L57" s="12" t="s">
        <v>24</v>
      </c>
      <c r="M57" s="11">
        <v>7</v>
      </c>
      <c r="N57" s="23">
        <v>208</v>
      </c>
      <c r="O57" s="23">
        <v>72</v>
      </c>
      <c r="P57" s="23">
        <v>1790</v>
      </c>
      <c r="Q57" s="23">
        <v>7</v>
      </c>
      <c r="R57" s="23">
        <v>243</v>
      </c>
      <c r="S57" s="23">
        <v>7</v>
      </c>
      <c r="T57" s="23">
        <v>212</v>
      </c>
      <c r="U57" s="23">
        <v>18</v>
      </c>
      <c r="V57" s="23">
        <v>569</v>
      </c>
    </row>
    <row r="58" spans="2:22" ht="15.75" customHeight="1">
      <c r="B58" s="29"/>
      <c r="L58" s="12" t="s">
        <v>25</v>
      </c>
      <c r="M58" s="11">
        <v>2</v>
      </c>
      <c r="N58" s="23">
        <v>43</v>
      </c>
      <c r="O58" s="23">
        <v>2</v>
      </c>
      <c r="P58" s="23">
        <v>103</v>
      </c>
      <c r="Q58" s="23">
        <v>2</v>
      </c>
      <c r="R58" s="23">
        <v>148</v>
      </c>
      <c r="S58" s="23">
        <v>1</v>
      </c>
      <c r="T58" s="23">
        <v>54</v>
      </c>
      <c r="U58" s="23">
        <v>4</v>
      </c>
      <c r="V58" s="23">
        <v>298</v>
      </c>
    </row>
    <row r="59" spans="1:22" ht="15.75" customHeight="1">
      <c r="A59" s="27" t="s">
        <v>26</v>
      </c>
      <c r="B59" s="27"/>
      <c r="C59" s="27"/>
      <c r="D59" s="27"/>
      <c r="E59" s="27"/>
      <c r="F59" s="27"/>
      <c r="G59" s="27"/>
      <c r="H59" s="27"/>
      <c r="I59" s="27"/>
      <c r="J59" s="27"/>
      <c r="L59" s="28"/>
      <c r="M59" s="26"/>
      <c r="N59" s="28"/>
      <c r="O59" s="28"/>
      <c r="P59" s="28"/>
      <c r="Q59" s="28"/>
      <c r="R59" s="28"/>
      <c r="S59" s="28"/>
      <c r="T59" s="28"/>
      <c r="U59" s="28"/>
      <c r="V59" s="28"/>
    </row>
    <row r="60" ht="15.75" customHeight="1">
      <c r="L60" s="20" t="s">
        <v>26</v>
      </c>
    </row>
  </sheetData>
  <sheetProtection/>
  <mergeCells count="53">
    <mergeCell ref="L3:V3"/>
    <mergeCell ref="L35:V35"/>
    <mergeCell ref="S37:T37"/>
    <mergeCell ref="U37:V37"/>
    <mergeCell ref="L1:V1"/>
    <mergeCell ref="L37:L38"/>
    <mergeCell ref="M37:N37"/>
    <mergeCell ref="O37:P37"/>
    <mergeCell ref="Q37:R37"/>
    <mergeCell ref="Q6:R6"/>
    <mergeCell ref="S6:T6"/>
    <mergeCell ref="U6:V6"/>
    <mergeCell ref="G35:J35"/>
    <mergeCell ref="L6:L7"/>
    <mergeCell ref="M6:N6"/>
    <mergeCell ref="O6:P6"/>
    <mergeCell ref="A3:J3"/>
    <mergeCell ref="A5:J5"/>
    <mergeCell ref="A7:C8"/>
    <mergeCell ref="D7:D8"/>
    <mergeCell ref="A33:J33"/>
    <mergeCell ref="A35:A37"/>
    <mergeCell ref="B36:B37"/>
    <mergeCell ref="C36:E36"/>
    <mergeCell ref="F36:F37"/>
    <mergeCell ref="B35:F35"/>
    <mergeCell ref="G36:G37"/>
    <mergeCell ref="H36:H37"/>
    <mergeCell ref="I36:J36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E7:E8"/>
    <mergeCell ref="F7:F8"/>
    <mergeCell ref="G7:J7"/>
    <mergeCell ref="A9:C9"/>
    <mergeCell ref="A10:C10"/>
    <mergeCell ref="A11:C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="75" zoomScaleNormal="75" zoomScalePageLayoutView="0" workbookViewId="0" topLeftCell="J1">
      <selection activeCell="A1" sqref="A1"/>
    </sheetView>
  </sheetViews>
  <sheetFormatPr defaultColWidth="9.00390625" defaultRowHeight="13.5"/>
  <cols>
    <col min="1" max="1" width="13.50390625" style="4" customWidth="1"/>
    <col min="2" max="2" width="5.00390625" style="4" customWidth="1"/>
    <col min="3" max="7" width="14.25390625" style="4" customWidth="1"/>
    <col min="8" max="10" width="13.875" style="4" customWidth="1"/>
    <col min="11" max="11" width="4.375" style="4" customWidth="1"/>
    <col min="12" max="15" width="12.75390625" style="4" customWidth="1"/>
    <col min="16" max="20" width="14.00390625" style="4" customWidth="1"/>
    <col min="21" max="21" width="11.00390625" style="4" customWidth="1"/>
    <col min="22" max="16384" width="9.00390625" style="4" customWidth="1"/>
  </cols>
  <sheetData>
    <row r="1" spans="1:21" ht="14.25">
      <c r="A1" s="187" t="s">
        <v>181</v>
      </c>
      <c r="L1" s="111" t="s">
        <v>183</v>
      </c>
      <c r="M1" s="111"/>
      <c r="N1" s="111"/>
      <c r="O1" s="111"/>
      <c r="P1" s="111"/>
      <c r="Q1" s="111"/>
      <c r="R1" s="111"/>
      <c r="S1" s="111"/>
      <c r="T1" s="111"/>
      <c r="U1" s="111"/>
    </row>
    <row r="3" spans="1:21" ht="17.25">
      <c r="A3" s="188" t="s">
        <v>182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  <c r="U3" s="189"/>
    </row>
    <row r="5" spans="1:21" ht="14.2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90"/>
      <c r="U5" s="190"/>
    </row>
    <row r="7" spans="1:21" ht="14.25">
      <c r="A7" s="135" t="s">
        <v>302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91"/>
      <c r="U7" s="191"/>
    </row>
    <row r="8" spans="1:11" ht="14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" thickBot="1">
      <c r="A9" s="4" t="s">
        <v>53</v>
      </c>
      <c r="K9" s="75"/>
    </row>
    <row r="10" spans="1:21" ht="26.25" customHeight="1">
      <c r="A10" s="106" t="s">
        <v>184</v>
      </c>
      <c r="B10" s="97"/>
      <c r="C10" s="97"/>
      <c r="D10" s="97" t="s">
        <v>5</v>
      </c>
      <c r="E10" s="97"/>
      <c r="F10" s="97" t="s">
        <v>54</v>
      </c>
      <c r="G10" s="97"/>
      <c r="H10" s="6" t="s">
        <v>55</v>
      </c>
      <c r="I10" s="6" t="s">
        <v>56</v>
      </c>
      <c r="J10" s="14" t="s">
        <v>57</v>
      </c>
      <c r="K10" s="75"/>
      <c r="L10" s="106" t="s">
        <v>187</v>
      </c>
      <c r="M10" s="97"/>
      <c r="N10" s="6" t="s">
        <v>76</v>
      </c>
      <c r="O10" s="6" t="s">
        <v>77</v>
      </c>
      <c r="P10" s="6" t="s">
        <v>78</v>
      </c>
      <c r="Q10" s="6" t="s">
        <v>75</v>
      </c>
      <c r="R10" s="6" t="s">
        <v>80</v>
      </c>
      <c r="S10" s="14" t="s">
        <v>81</v>
      </c>
      <c r="T10" s="75"/>
      <c r="U10" s="75"/>
    </row>
    <row r="11" spans="1:21" ht="14.25">
      <c r="A11" s="125"/>
      <c r="B11" s="125"/>
      <c r="C11" s="125"/>
      <c r="D11" s="120"/>
      <c r="E11" s="121"/>
      <c r="F11" s="125"/>
      <c r="G11" s="125"/>
      <c r="K11" s="75"/>
      <c r="L11" s="121"/>
      <c r="M11" s="121"/>
      <c r="T11" s="75"/>
      <c r="U11" s="75"/>
    </row>
    <row r="12" spans="1:21" ht="14.25">
      <c r="A12" s="115" t="s">
        <v>269</v>
      </c>
      <c r="B12" s="115"/>
      <c r="C12" s="115"/>
      <c r="D12" s="122">
        <f>SUM(F12:J12,L12:S12)</f>
        <v>202669</v>
      </c>
      <c r="E12" s="123"/>
      <c r="F12" s="126">
        <v>26017</v>
      </c>
      <c r="G12" s="126"/>
      <c r="H12" s="78">
        <v>16241</v>
      </c>
      <c r="I12" s="78">
        <v>29250</v>
      </c>
      <c r="J12" s="78">
        <v>32579</v>
      </c>
      <c r="K12" s="79"/>
      <c r="L12" s="126">
        <v>7244</v>
      </c>
      <c r="M12" s="126"/>
      <c r="N12" s="78">
        <v>13574</v>
      </c>
      <c r="O12" s="78">
        <v>16441</v>
      </c>
      <c r="P12" s="78">
        <v>3057</v>
      </c>
      <c r="Q12" s="78">
        <v>15343</v>
      </c>
      <c r="R12" s="78">
        <v>29476</v>
      </c>
      <c r="S12" s="78">
        <v>13447</v>
      </c>
      <c r="T12" s="75"/>
      <c r="U12" s="75"/>
    </row>
    <row r="13" spans="1:21" ht="14.25">
      <c r="A13" s="115">
        <v>56</v>
      </c>
      <c r="B13" s="115"/>
      <c r="C13" s="115"/>
      <c r="D13" s="122">
        <f>SUM(F13:J13,L13:S13)</f>
        <v>212588</v>
      </c>
      <c r="E13" s="123"/>
      <c r="F13" s="126">
        <v>26824</v>
      </c>
      <c r="G13" s="126"/>
      <c r="H13" s="78">
        <v>16801</v>
      </c>
      <c r="I13" s="78">
        <v>30262</v>
      </c>
      <c r="J13" s="78">
        <v>34875</v>
      </c>
      <c r="K13" s="79"/>
      <c r="L13" s="126">
        <v>7924</v>
      </c>
      <c r="M13" s="126"/>
      <c r="N13" s="78">
        <v>14257</v>
      </c>
      <c r="O13" s="78">
        <v>17175</v>
      </c>
      <c r="P13" s="78">
        <v>3284</v>
      </c>
      <c r="Q13" s="78">
        <v>15950</v>
      </c>
      <c r="R13" s="78">
        <v>30464</v>
      </c>
      <c r="S13" s="78">
        <v>14772</v>
      </c>
      <c r="T13" s="75"/>
      <c r="U13" s="75"/>
    </row>
    <row r="14" spans="1:21" ht="14.25">
      <c r="A14" s="115">
        <v>57</v>
      </c>
      <c r="B14" s="115"/>
      <c r="C14" s="115"/>
      <c r="D14" s="122">
        <f>SUM(F14:J14,L14:S14)</f>
        <v>223115</v>
      </c>
      <c r="E14" s="123"/>
      <c r="F14" s="126">
        <v>27668</v>
      </c>
      <c r="G14" s="126"/>
      <c r="H14" s="78">
        <v>17191</v>
      </c>
      <c r="I14" s="78">
        <v>31159</v>
      </c>
      <c r="J14" s="78">
        <v>37224</v>
      </c>
      <c r="K14" s="79"/>
      <c r="L14" s="126">
        <v>8824</v>
      </c>
      <c r="M14" s="126"/>
      <c r="N14" s="78">
        <v>14890</v>
      </c>
      <c r="O14" s="78">
        <v>18087</v>
      </c>
      <c r="P14" s="78">
        <v>3482</v>
      </c>
      <c r="Q14" s="78">
        <v>16726</v>
      </c>
      <c r="R14" s="78">
        <v>31759</v>
      </c>
      <c r="S14" s="78">
        <v>16105</v>
      </c>
      <c r="T14" s="75"/>
      <c r="U14" s="75"/>
    </row>
    <row r="15" spans="1:21" ht="14.25">
      <c r="A15" s="115">
        <v>58</v>
      </c>
      <c r="B15" s="115"/>
      <c r="C15" s="115"/>
      <c r="D15" s="122">
        <f>SUM(F15:J15,L15:S15)</f>
        <v>235414</v>
      </c>
      <c r="E15" s="123"/>
      <c r="F15" s="126">
        <v>28544</v>
      </c>
      <c r="G15" s="126"/>
      <c r="H15" s="78">
        <v>17611</v>
      </c>
      <c r="I15" s="78">
        <v>32446</v>
      </c>
      <c r="J15" s="78">
        <v>39868</v>
      </c>
      <c r="K15" s="79"/>
      <c r="L15" s="126">
        <v>9775</v>
      </c>
      <c r="M15" s="126"/>
      <c r="N15" s="78">
        <v>15884</v>
      </c>
      <c r="O15" s="78">
        <v>19116</v>
      </c>
      <c r="P15" s="78">
        <v>3697</v>
      </c>
      <c r="Q15" s="78">
        <v>17420</v>
      </c>
      <c r="R15" s="78">
        <v>33405</v>
      </c>
      <c r="S15" s="78">
        <v>17648</v>
      </c>
      <c r="T15" s="75"/>
      <c r="U15" s="75"/>
    </row>
    <row r="16" spans="1:21" ht="14.25">
      <c r="A16" s="124">
        <v>59</v>
      </c>
      <c r="B16" s="124"/>
      <c r="C16" s="124"/>
      <c r="D16" s="139">
        <f>SUM(F16:J16,L16:S16)</f>
        <v>249299</v>
      </c>
      <c r="E16" s="140"/>
      <c r="F16" s="133">
        <v>29729</v>
      </c>
      <c r="G16" s="133"/>
      <c r="H16" s="81">
        <v>18560</v>
      </c>
      <c r="I16" s="81">
        <v>34177</v>
      </c>
      <c r="J16" s="81">
        <v>42950</v>
      </c>
      <c r="K16" s="82"/>
      <c r="L16" s="133">
        <v>10805</v>
      </c>
      <c r="M16" s="133"/>
      <c r="N16" s="81">
        <v>16574</v>
      </c>
      <c r="O16" s="81">
        <v>20197</v>
      </c>
      <c r="P16" s="81">
        <v>3895</v>
      </c>
      <c r="Q16" s="81">
        <v>18329</v>
      </c>
      <c r="R16" s="81">
        <v>35295</v>
      </c>
      <c r="S16" s="81">
        <v>18788</v>
      </c>
      <c r="T16" s="75"/>
      <c r="U16" s="75"/>
    </row>
    <row r="17" spans="1:21" ht="14.25">
      <c r="A17" s="114"/>
      <c r="B17" s="114"/>
      <c r="C17" s="114"/>
      <c r="D17" s="117"/>
      <c r="E17" s="114"/>
      <c r="F17" s="114"/>
      <c r="G17" s="114"/>
      <c r="H17" s="83"/>
      <c r="I17" s="83"/>
      <c r="J17" s="83"/>
      <c r="L17" s="114"/>
      <c r="M17" s="114"/>
      <c r="T17" s="75"/>
      <c r="U17" s="75"/>
    </row>
    <row r="18" spans="12:21" ht="14.25">
      <c r="L18" s="84"/>
      <c r="M18" s="84"/>
      <c r="N18" s="84"/>
      <c r="O18" s="84"/>
      <c r="P18" s="84"/>
      <c r="Q18" s="84"/>
      <c r="R18" s="84"/>
      <c r="S18" s="84"/>
      <c r="T18" s="75"/>
      <c r="U18" s="75"/>
    </row>
    <row r="22" spans="1:21" ht="14.25">
      <c r="A22" s="135" t="s">
        <v>303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ht="15" thickBot="1"/>
    <row r="24" spans="1:21" ht="21.75" customHeight="1">
      <c r="A24" s="127" t="s">
        <v>59</v>
      </c>
      <c r="B24" s="130" t="s">
        <v>60</v>
      </c>
      <c r="C24" s="97" t="s">
        <v>67</v>
      </c>
      <c r="D24" s="97"/>
      <c r="E24" s="97"/>
      <c r="F24" s="97"/>
      <c r="G24" s="97"/>
      <c r="H24" s="136" t="s">
        <v>72</v>
      </c>
      <c r="I24" s="137"/>
      <c r="J24" s="137"/>
      <c r="L24" s="106" t="s">
        <v>84</v>
      </c>
      <c r="M24" s="97"/>
      <c r="N24" s="97"/>
      <c r="O24" s="97"/>
      <c r="P24" s="97"/>
      <c r="Q24" s="97"/>
      <c r="R24" s="97"/>
      <c r="S24" s="97"/>
      <c r="T24" s="97"/>
      <c r="U24" s="101" t="s">
        <v>280</v>
      </c>
    </row>
    <row r="25" spans="1:21" ht="21.75" customHeight="1">
      <c r="A25" s="128"/>
      <c r="B25" s="131"/>
      <c r="C25" s="98"/>
      <c r="D25" s="98"/>
      <c r="E25" s="98"/>
      <c r="F25" s="98"/>
      <c r="G25" s="98"/>
      <c r="H25" s="108" t="s">
        <v>68</v>
      </c>
      <c r="I25" s="138"/>
      <c r="J25" s="138"/>
      <c r="K25" s="75"/>
      <c r="L25" s="107" t="s">
        <v>62</v>
      </c>
      <c r="M25" s="98"/>
      <c r="N25" s="98"/>
      <c r="O25" s="98" t="s">
        <v>63</v>
      </c>
      <c r="P25" s="98"/>
      <c r="Q25" s="98"/>
      <c r="R25" s="98" t="s">
        <v>64</v>
      </c>
      <c r="S25" s="98"/>
      <c r="T25" s="98"/>
      <c r="U25" s="108"/>
    </row>
    <row r="26" spans="1:21" ht="21.75" customHeight="1">
      <c r="A26" s="129"/>
      <c r="B26" s="131"/>
      <c r="C26" s="7" t="s">
        <v>61</v>
      </c>
      <c r="D26" s="7" t="s">
        <v>62</v>
      </c>
      <c r="E26" s="7" t="s">
        <v>63</v>
      </c>
      <c r="F26" s="7" t="s">
        <v>65</v>
      </c>
      <c r="G26" s="7" t="s">
        <v>66</v>
      </c>
      <c r="H26" s="7" t="s">
        <v>69</v>
      </c>
      <c r="I26" s="7" t="s">
        <v>83</v>
      </c>
      <c r="J26" s="8" t="s">
        <v>70</v>
      </c>
      <c r="K26" s="75"/>
      <c r="L26" s="16" t="s">
        <v>69</v>
      </c>
      <c r="M26" s="7" t="s">
        <v>82</v>
      </c>
      <c r="N26" s="7" t="s">
        <v>70</v>
      </c>
      <c r="O26" s="7" t="s">
        <v>69</v>
      </c>
      <c r="P26" s="7" t="s">
        <v>82</v>
      </c>
      <c r="Q26" s="7" t="s">
        <v>70</v>
      </c>
      <c r="R26" s="7" t="s">
        <v>69</v>
      </c>
      <c r="S26" s="7" t="s">
        <v>82</v>
      </c>
      <c r="T26" s="7" t="s">
        <v>70</v>
      </c>
      <c r="U26" s="108"/>
    </row>
    <row r="27" spans="2:11" ht="14.25">
      <c r="B27" s="85"/>
      <c r="C27" s="25" t="s">
        <v>73</v>
      </c>
      <c r="D27" s="25" t="s">
        <v>73</v>
      </c>
      <c r="E27" s="25" t="s">
        <v>73</v>
      </c>
      <c r="F27" s="25" t="s">
        <v>73</v>
      </c>
      <c r="G27" s="25" t="s">
        <v>73</v>
      </c>
      <c r="H27" s="25" t="s">
        <v>73</v>
      </c>
      <c r="I27" s="25" t="s">
        <v>74</v>
      </c>
      <c r="J27" s="25" t="s">
        <v>73</v>
      </c>
      <c r="K27" s="75"/>
    </row>
    <row r="28" spans="1:21" ht="14.25">
      <c r="A28" s="67" t="s">
        <v>5</v>
      </c>
      <c r="B28" s="80">
        <f>SUM(B30:B33,B35:B38,B40:B43,)</f>
        <v>315</v>
      </c>
      <c r="C28" s="81">
        <f>SUM(C30:C33,C35:C38,C40:C43,)</f>
        <v>283160</v>
      </c>
      <c r="D28" s="81">
        <f aca="true" t="shared" si="0" ref="D28:J28">SUM(D30:D33,D35:D38,D40:D43,)</f>
        <v>215084</v>
      </c>
      <c r="E28" s="81">
        <f t="shared" si="0"/>
        <v>29019</v>
      </c>
      <c r="F28" s="81">
        <f t="shared" si="0"/>
        <v>18549</v>
      </c>
      <c r="G28" s="81">
        <f t="shared" si="0"/>
        <v>20508</v>
      </c>
      <c r="H28" s="81">
        <f t="shared" si="0"/>
        <v>46830</v>
      </c>
      <c r="I28" s="81">
        <f t="shared" si="0"/>
        <v>121077</v>
      </c>
      <c r="J28" s="81">
        <f t="shared" si="0"/>
        <v>9052</v>
      </c>
      <c r="K28" s="77"/>
      <c r="L28" s="81">
        <f aca="true" t="shared" si="1" ref="L28:U28">SUM(L30:L33,L35:L38,L40:L43,)</f>
        <v>14626</v>
      </c>
      <c r="M28" s="81">
        <f t="shared" si="1"/>
        <v>35239</v>
      </c>
      <c r="N28" s="81">
        <f t="shared" si="1"/>
        <v>4445</v>
      </c>
      <c r="O28" s="81">
        <f t="shared" si="1"/>
        <v>13655</v>
      </c>
      <c r="P28" s="81">
        <f t="shared" si="1"/>
        <v>38333</v>
      </c>
      <c r="Q28" s="81">
        <f t="shared" si="1"/>
        <v>1960</v>
      </c>
      <c r="R28" s="81">
        <f t="shared" si="1"/>
        <v>18549</v>
      </c>
      <c r="S28" s="81">
        <f t="shared" si="1"/>
        <v>47505</v>
      </c>
      <c r="T28" s="81">
        <f t="shared" si="1"/>
        <v>2647</v>
      </c>
      <c r="U28" s="81">
        <f t="shared" si="1"/>
        <v>3938</v>
      </c>
    </row>
    <row r="29" spans="1:21" ht="14.25">
      <c r="A29" s="13"/>
      <c r="B29" s="76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14.25">
      <c r="A30" s="12" t="s">
        <v>194</v>
      </c>
      <c r="B30" s="11">
        <v>17</v>
      </c>
      <c r="C30" s="22">
        <f>SUM(D30:G30)</f>
        <v>9915</v>
      </c>
      <c r="D30" s="78">
        <v>7241</v>
      </c>
      <c r="E30" s="78">
        <v>1242</v>
      </c>
      <c r="F30" s="78">
        <v>785</v>
      </c>
      <c r="G30" s="78">
        <v>647</v>
      </c>
      <c r="H30" s="78">
        <v>2024</v>
      </c>
      <c r="I30" s="78">
        <v>5332</v>
      </c>
      <c r="J30" s="78">
        <v>1446</v>
      </c>
      <c r="K30" s="78"/>
      <c r="L30" s="22">
        <v>656</v>
      </c>
      <c r="M30" s="22">
        <v>1565</v>
      </c>
      <c r="N30" s="22">
        <v>533</v>
      </c>
      <c r="O30" s="22">
        <v>583</v>
      </c>
      <c r="P30" s="22">
        <v>1673</v>
      </c>
      <c r="Q30" s="22">
        <v>485</v>
      </c>
      <c r="R30" s="22">
        <v>785</v>
      </c>
      <c r="S30" s="22">
        <v>2094</v>
      </c>
      <c r="T30" s="22">
        <v>428</v>
      </c>
      <c r="U30" s="22">
        <v>164</v>
      </c>
    </row>
    <row r="31" spans="1:21" ht="14.25">
      <c r="A31" s="12" t="s">
        <v>270</v>
      </c>
      <c r="B31" s="11">
        <v>28</v>
      </c>
      <c r="C31" s="22">
        <f>SUM(D31:G31)</f>
        <v>20293</v>
      </c>
      <c r="D31" s="78">
        <v>15166</v>
      </c>
      <c r="E31" s="78">
        <v>2535</v>
      </c>
      <c r="F31" s="78">
        <v>1227</v>
      </c>
      <c r="G31" s="78">
        <v>1365</v>
      </c>
      <c r="H31" s="78">
        <v>3731</v>
      </c>
      <c r="I31" s="78">
        <v>9379</v>
      </c>
      <c r="J31" s="78">
        <v>1044</v>
      </c>
      <c r="K31" s="78"/>
      <c r="L31" s="22">
        <v>1263</v>
      </c>
      <c r="M31" s="22">
        <v>2973</v>
      </c>
      <c r="N31" s="22">
        <v>497</v>
      </c>
      <c r="O31" s="22">
        <v>1241</v>
      </c>
      <c r="P31" s="22">
        <v>3104</v>
      </c>
      <c r="Q31" s="22">
        <v>265</v>
      </c>
      <c r="R31" s="22">
        <v>1227</v>
      </c>
      <c r="S31" s="22">
        <v>3302</v>
      </c>
      <c r="T31" s="22">
        <v>282</v>
      </c>
      <c r="U31" s="22">
        <v>309</v>
      </c>
    </row>
    <row r="32" spans="1:21" ht="14.25">
      <c r="A32" s="12" t="s">
        <v>271</v>
      </c>
      <c r="B32" s="11">
        <v>29</v>
      </c>
      <c r="C32" s="22">
        <f>SUM(D32:G32)</f>
        <v>21145</v>
      </c>
      <c r="D32" s="78">
        <v>15188</v>
      </c>
      <c r="E32" s="78">
        <v>2523</v>
      </c>
      <c r="F32" s="78">
        <v>1587</v>
      </c>
      <c r="G32" s="78">
        <v>1847</v>
      </c>
      <c r="H32" s="78">
        <v>4037</v>
      </c>
      <c r="I32" s="78">
        <v>9711</v>
      </c>
      <c r="J32" s="78">
        <v>722</v>
      </c>
      <c r="K32" s="78"/>
      <c r="L32" s="22">
        <v>1195</v>
      </c>
      <c r="M32" s="22">
        <v>2718</v>
      </c>
      <c r="N32" s="22">
        <v>358</v>
      </c>
      <c r="O32" s="22">
        <v>1255</v>
      </c>
      <c r="P32" s="22">
        <v>3137</v>
      </c>
      <c r="Q32" s="22">
        <v>110</v>
      </c>
      <c r="R32" s="22">
        <v>1587</v>
      </c>
      <c r="S32" s="22">
        <v>3856</v>
      </c>
      <c r="T32" s="22">
        <v>254</v>
      </c>
      <c r="U32" s="22">
        <v>321</v>
      </c>
    </row>
    <row r="33" spans="1:21" ht="14.25">
      <c r="A33" s="12" t="s">
        <v>272</v>
      </c>
      <c r="B33" s="11">
        <v>31</v>
      </c>
      <c r="C33" s="22">
        <f>SUM(D33:G33)</f>
        <v>33169</v>
      </c>
      <c r="D33" s="78">
        <v>25268</v>
      </c>
      <c r="E33" s="78">
        <v>3079</v>
      </c>
      <c r="F33" s="78">
        <v>1976</v>
      </c>
      <c r="G33" s="78">
        <v>2846</v>
      </c>
      <c r="H33" s="78">
        <v>4501</v>
      </c>
      <c r="I33" s="78">
        <v>11465</v>
      </c>
      <c r="J33" s="78">
        <v>952</v>
      </c>
      <c r="K33" s="78"/>
      <c r="L33" s="22">
        <v>1265</v>
      </c>
      <c r="M33" s="22">
        <v>3164</v>
      </c>
      <c r="N33" s="22">
        <v>416</v>
      </c>
      <c r="O33" s="22">
        <v>1260</v>
      </c>
      <c r="P33" s="22">
        <v>3243</v>
      </c>
      <c r="Q33" s="22">
        <v>220</v>
      </c>
      <c r="R33" s="22">
        <v>1976</v>
      </c>
      <c r="S33" s="22">
        <v>5058</v>
      </c>
      <c r="T33" s="22">
        <v>316</v>
      </c>
      <c r="U33" s="22">
        <v>343</v>
      </c>
    </row>
    <row r="34" spans="1:21" ht="14.25">
      <c r="A34" s="12"/>
      <c r="B34" s="11"/>
      <c r="C34" s="22"/>
      <c r="D34" s="78"/>
      <c r="E34" s="78"/>
      <c r="F34" s="78"/>
      <c r="G34" s="78"/>
      <c r="H34" s="78"/>
      <c r="I34" s="78"/>
      <c r="J34" s="78"/>
      <c r="K34" s="78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4.25">
      <c r="A35" s="12" t="s">
        <v>273</v>
      </c>
      <c r="B35" s="11">
        <v>31</v>
      </c>
      <c r="C35" s="22">
        <f>SUM(D35:G35)</f>
        <v>52741</v>
      </c>
      <c r="D35" s="78">
        <v>42330</v>
      </c>
      <c r="E35" s="78">
        <v>3538</v>
      </c>
      <c r="F35" s="78">
        <v>3044</v>
      </c>
      <c r="G35" s="78">
        <v>3829</v>
      </c>
      <c r="H35" s="78">
        <v>5922</v>
      </c>
      <c r="I35" s="78">
        <v>15157</v>
      </c>
      <c r="J35" s="78">
        <v>1299</v>
      </c>
      <c r="K35" s="78"/>
      <c r="L35" s="22">
        <v>1432</v>
      </c>
      <c r="M35" s="22">
        <v>3619</v>
      </c>
      <c r="N35" s="22">
        <v>499</v>
      </c>
      <c r="O35" s="22">
        <v>1446</v>
      </c>
      <c r="P35" s="22">
        <v>3916</v>
      </c>
      <c r="Q35" s="22">
        <v>220</v>
      </c>
      <c r="R35" s="22">
        <v>3044</v>
      </c>
      <c r="S35" s="22">
        <v>7622</v>
      </c>
      <c r="T35" s="22">
        <v>580</v>
      </c>
      <c r="U35" s="22">
        <v>475</v>
      </c>
    </row>
    <row r="36" spans="1:21" ht="14.25">
      <c r="A36" s="12" t="s">
        <v>274</v>
      </c>
      <c r="B36" s="76">
        <v>16</v>
      </c>
      <c r="C36" s="22">
        <f>SUM(D36:G36)</f>
        <v>13635</v>
      </c>
      <c r="D36" s="78">
        <v>9881</v>
      </c>
      <c r="E36" s="78">
        <v>1603</v>
      </c>
      <c r="F36" s="78">
        <v>1039</v>
      </c>
      <c r="G36" s="78">
        <v>1112</v>
      </c>
      <c r="H36" s="78">
        <v>2962</v>
      </c>
      <c r="I36" s="78">
        <v>7682</v>
      </c>
      <c r="J36" s="78">
        <v>522</v>
      </c>
      <c r="K36" s="78"/>
      <c r="L36" s="78">
        <v>1018</v>
      </c>
      <c r="M36" s="78">
        <v>2381</v>
      </c>
      <c r="N36" s="78">
        <v>342</v>
      </c>
      <c r="O36" s="78">
        <v>905</v>
      </c>
      <c r="P36" s="78">
        <v>2579</v>
      </c>
      <c r="Q36" s="78">
        <v>91</v>
      </c>
      <c r="R36" s="78">
        <v>1039</v>
      </c>
      <c r="S36" s="78">
        <v>2722</v>
      </c>
      <c r="T36" s="78">
        <v>89</v>
      </c>
      <c r="U36" s="78">
        <v>242</v>
      </c>
    </row>
    <row r="37" spans="1:21" ht="14.25">
      <c r="A37" s="34" t="s">
        <v>275</v>
      </c>
      <c r="B37" s="76">
        <v>28</v>
      </c>
      <c r="C37" s="22">
        <f>SUM(D37:G37)</f>
        <v>23083</v>
      </c>
      <c r="D37" s="78">
        <v>17428</v>
      </c>
      <c r="E37" s="78">
        <v>2588</v>
      </c>
      <c r="F37" s="78">
        <v>1569</v>
      </c>
      <c r="G37" s="78">
        <v>1498</v>
      </c>
      <c r="H37" s="78">
        <v>4326</v>
      </c>
      <c r="I37" s="78">
        <v>11253</v>
      </c>
      <c r="J37" s="78">
        <v>649</v>
      </c>
      <c r="K37" s="78"/>
      <c r="L37" s="78">
        <v>1372</v>
      </c>
      <c r="M37" s="78">
        <v>3194</v>
      </c>
      <c r="N37" s="78">
        <v>372</v>
      </c>
      <c r="O37" s="78">
        <v>1385</v>
      </c>
      <c r="P37" s="78">
        <v>4012</v>
      </c>
      <c r="Q37" s="78">
        <v>140</v>
      </c>
      <c r="R37" s="78">
        <v>1569</v>
      </c>
      <c r="S37" s="78">
        <v>4047</v>
      </c>
      <c r="T37" s="78">
        <v>137</v>
      </c>
      <c r="U37" s="78">
        <v>371</v>
      </c>
    </row>
    <row r="38" spans="1:21" ht="14.25">
      <c r="A38" s="34" t="s">
        <v>276</v>
      </c>
      <c r="B38" s="76">
        <v>26</v>
      </c>
      <c r="C38" s="22">
        <f>SUM(D38:G38)</f>
        <v>20571</v>
      </c>
      <c r="D38" s="78">
        <v>15188</v>
      </c>
      <c r="E38" s="78">
        <v>2349</v>
      </c>
      <c r="F38" s="78">
        <v>1668</v>
      </c>
      <c r="G38" s="78">
        <v>1366</v>
      </c>
      <c r="H38" s="78">
        <v>4217</v>
      </c>
      <c r="I38" s="78">
        <v>10865</v>
      </c>
      <c r="J38" s="78">
        <v>566</v>
      </c>
      <c r="K38" s="78"/>
      <c r="L38" s="78">
        <v>1316</v>
      </c>
      <c r="M38" s="78">
        <v>3187</v>
      </c>
      <c r="N38" s="78">
        <v>298</v>
      </c>
      <c r="O38" s="78">
        <v>1233</v>
      </c>
      <c r="P38" s="78">
        <v>3435</v>
      </c>
      <c r="Q38" s="78">
        <v>104</v>
      </c>
      <c r="R38" s="78">
        <v>1668</v>
      </c>
      <c r="S38" s="78">
        <v>4243</v>
      </c>
      <c r="T38" s="78">
        <v>164</v>
      </c>
      <c r="U38" s="78">
        <v>300</v>
      </c>
    </row>
    <row r="39" spans="1:21" ht="14.25">
      <c r="A39" s="12"/>
      <c r="B39" s="11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14.25">
      <c r="A40" s="34" t="s">
        <v>277</v>
      </c>
      <c r="B40" s="76">
        <v>27</v>
      </c>
      <c r="C40" s="22">
        <f>SUM(D40:G40)</f>
        <v>22218</v>
      </c>
      <c r="D40" s="78">
        <v>17256</v>
      </c>
      <c r="E40" s="78">
        <v>2206</v>
      </c>
      <c r="F40" s="78">
        <v>1324</v>
      </c>
      <c r="G40" s="78">
        <v>1432</v>
      </c>
      <c r="H40" s="78">
        <v>3578</v>
      </c>
      <c r="I40" s="78">
        <v>9517</v>
      </c>
      <c r="J40" s="78">
        <v>463</v>
      </c>
      <c r="K40" s="78"/>
      <c r="L40" s="78">
        <v>1281</v>
      </c>
      <c r="M40" s="78">
        <v>3131</v>
      </c>
      <c r="N40" s="78">
        <v>289</v>
      </c>
      <c r="O40" s="78">
        <v>973</v>
      </c>
      <c r="P40" s="78">
        <v>2928</v>
      </c>
      <c r="Q40" s="78">
        <v>85</v>
      </c>
      <c r="R40" s="78">
        <v>1324</v>
      </c>
      <c r="S40" s="78">
        <v>3458</v>
      </c>
      <c r="T40" s="78">
        <v>89</v>
      </c>
      <c r="U40" s="78">
        <v>350</v>
      </c>
    </row>
    <row r="41" spans="1:21" ht="14.25">
      <c r="A41" s="12" t="s">
        <v>195</v>
      </c>
      <c r="B41" s="76">
        <v>26</v>
      </c>
      <c r="C41" s="22">
        <f>SUM(D41:G41)</f>
        <v>21543</v>
      </c>
      <c r="D41" s="78">
        <v>16467</v>
      </c>
      <c r="E41" s="78">
        <v>2164</v>
      </c>
      <c r="F41" s="78">
        <v>1241</v>
      </c>
      <c r="G41" s="78">
        <v>1671</v>
      </c>
      <c r="H41" s="78">
        <v>3565</v>
      </c>
      <c r="I41" s="78">
        <v>9644</v>
      </c>
      <c r="J41" s="78">
        <v>456</v>
      </c>
      <c r="K41" s="78"/>
      <c r="L41" s="78">
        <v>1288</v>
      </c>
      <c r="M41" s="78">
        <v>3159</v>
      </c>
      <c r="N41" s="78">
        <v>288</v>
      </c>
      <c r="O41" s="78">
        <v>1036</v>
      </c>
      <c r="P41" s="78">
        <v>3180</v>
      </c>
      <c r="Q41" s="78">
        <v>80</v>
      </c>
      <c r="R41" s="78">
        <v>1241</v>
      </c>
      <c r="S41" s="78">
        <v>3305</v>
      </c>
      <c r="T41" s="78">
        <v>88</v>
      </c>
      <c r="U41" s="78">
        <v>386</v>
      </c>
    </row>
    <row r="42" spans="1:21" ht="14.25">
      <c r="A42" s="12" t="s">
        <v>278</v>
      </c>
      <c r="B42" s="76">
        <v>26</v>
      </c>
      <c r="C42" s="22">
        <f>SUM(D42:G42)</f>
        <v>23986</v>
      </c>
      <c r="D42" s="78">
        <v>18176</v>
      </c>
      <c r="E42" s="78">
        <v>2509</v>
      </c>
      <c r="F42" s="78">
        <v>1478</v>
      </c>
      <c r="G42" s="78">
        <v>1823</v>
      </c>
      <c r="H42" s="78">
        <v>4317</v>
      </c>
      <c r="I42" s="78">
        <v>11580</v>
      </c>
      <c r="J42" s="78">
        <v>555</v>
      </c>
      <c r="K42" s="78"/>
      <c r="L42" s="78">
        <v>1564</v>
      </c>
      <c r="M42" s="78">
        <v>3761</v>
      </c>
      <c r="N42" s="78">
        <v>359</v>
      </c>
      <c r="O42" s="78">
        <v>1275</v>
      </c>
      <c r="P42" s="78">
        <v>4032</v>
      </c>
      <c r="Q42" s="78">
        <v>100</v>
      </c>
      <c r="R42" s="78">
        <v>1478</v>
      </c>
      <c r="S42" s="78">
        <v>3787</v>
      </c>
      <c r="T42" s="78">
        <v>96</v>
      </c>
      <c r="U42" s="78">
        <v>385</v>
      </c>
    </row>
    <row r="43" spans="1:21" ht="14.25">
      <c r="A43" s="12" t="s">
        <v>279</v>
      </c>
      <c r="B43" s="76">
        <v>30</v>
      </c>
      <c r="C43" s="22">
        <f>SUM(D43:G43)</f>
        <v>20861</v>
      </c>
      <c r="D43" s="78">
        <v>15495</v>
      </c>
      <c r="E43" s="78">
        <v>2683</v>
      </c>
      <c r="F43" s="78">
        <v>1611</v>
      </c>
      <c r="G43" s="78">
        <v>1072</v>
      </c>
      <c r="H43" s="78">
        <v>3650</v>
      </c>
      <c r="I43" s="78">
        <v>9492</v>
      </c>
      <c r="J43" s="78">
        <v>378</v>
      </c>
      <c r="K43" s="78"/>
      <c r="L43" s="78">
        <v>976</v>
      </c>
      <c r="M43" s="78">
        <v>2387</v>
      </c>
      <c r="N43" s="78">
        <v>194</v>
      </c>
      <c r="O43" s="78">
        <v>1063</v>
      </c>
      <c r="P43" s="78">
        <v>3094</v>
      </c>
      <c r="Q43" s="78">
        <v>60</v>
      </c>
      <c r="R43" s="78">
        <v>1611</v>
      </c>
      <c r="S43" s="78">
        <v>4011</v>
      </c>
      <c r="T43" s="78">
        <v>124</v>
      </c>
      <c r="U43" s="78">
        <v>292</v>
      </c>
    </row>
    <row r="44" spans="1:2" ht="14.25">
      <c r="A44" s="13"/>
      <c r="B44" s="86"/>
    </row>
    <row r="45" spans="1:21" ht="14.25">
      <c r="A45" s="15" t="s">
        <v>71</v>
      </c>
      <c r="B45" s="86"/>
      <c r="C45" s="87">
        <f>C28/$B$28</f>
        <v>898.9206349206349</v>
      </c>
      <c r="D45" s="87">
        <f aca="true" t="shared" si="2" ref="D45:U45">D28/$B$28</f>
        <v>682.8063492063492</v>
      </c>
      <c r="E45" s="87">
        <f t="shared" si="2"/>
        <v>92.12380952380953</v>
      </c>
      <c r="F45" s="87">
        <f t="shared" si="2"/>
        <v>58.885714285714286</v>
      </c>
      <c r="G45" s="87">
        <f t="shared" si="2"/>
        <v>65.1047619047619</v>
      </c>
      <c r="H45" s="87">
        <f t="shared" si="2"/>
        <v>148.66666666666666</v>
      </c>
      <c r="I45" s="87">
        <f t="shared" si="2"/>
        <v>384.37142857142857</v>
      </c>
      <c r="J45" s="87">
        <f t="shared" si="2"/>
        <v>28.736507936507937</v>
      </c>
      <c r="L45" s="87">
        <f t="shared" si="2"/>
        <v>46.43174603174603</v>
      </c>
      <c r="M45" s="87">
        <f t="shared" si="2"/>
        <v>111.86984126984127</v>
      </c>
      <c r="N45" s="87">
        <f t="shared" si="2"/>
        <v>14.11111111111111</v>
      </c>
      <c r="O45" s="87">
        <f t="shared" si="2"/>
        <v>43.34920634920635</v>
      </c>
      <c r="P45" s="87">
        <f t="shared" si="2"/>
        <v>121.6920634920635</v>
      </c>
      <c r="Q45" s="87">
        <f t="shared" si="2"/>
        <v>6.222222222222222</v>
      </c>
      <c r="R45" s="87">
        <f t="shared" si="2"/>
        <v>58.885714285714286</v>
      </c>
      <c r="S45" s="87">
        <f t="shared" si="2"/>
        <v>150.8095238095238</v>
      </c>
      <c r="T45" s="87">
        <f t="shared" si="2"/>
        <v>8.403174603174604</v>
      </c>
      <c r="U45" s="87">
        <f t="shared" si="2"/>
        <v>12.501587301587302</v>
      </c>
    </row>
    <row r="46" spans="1:21" ht="14.25">
      <c r="A46" s="83"/>
      <c r="B46" s="88"/>
      <c r="C46" s="83"/>
      <c r="D46" s="83"/>
      <c r="E46" s="83"/>
      <c r="F46" s="83"/>
      <c r="G46" s="83"/>
      <c r="H46" s="83"/>
      <c r="I46" s="83"/>
      <c r="J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9" spans="1:22" ht="14.25">
      <c r="A49" s="135" t="s">
        <v>304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75"/>
    </row>
    <row r="50" ht="15" thickBot="1">
      <c r="V50" s="75"/>
    </row>
    <row r="51" spans="1:22" ht="26.25" customHeight="1">
      <c r="A51" s="106" t="s">
        <v>59</v>
      </c>
      <c r="B51" s="97"/>
      <c r="C51" s="97" t="s">
        <v>5</v>
      </c>
      <c r="D51" s="97"/>
      <c r="E51" s="97" t="s">
        <v>54</v>
      </c>
      <c r="F51" s="97"/>
      <c r="G51" s="6" t="s">
        <v>55</v>
      </c>
      <c r="H51" s="6" t="s">
        <v>56</v>
      </c>
      <c r="I51" s="6" t="s">
        <v>57</v>
      </c>
      <c r="J51" s="14" t="s">
        <v>75</v>
      </c>
      <c r="L51" s="106" t="s">
        <v>187</v>
      </c>
      <c r="M51" s="97"/>
      <c r="N51" s="97" t="s">
        <v>76</v>
      </c>
      <c r="O51" s="97"/>
      <c r="P51" s="97" t="s">
        <v>77</v>
      </c>
      <c r="Q51" s="97"/>
      <c r="R51" s="97" t="s">
        <v>78</v>
      </c>
      <c r="S51" s="97"/>
      <c r="T51" s="6" t="s">
        <v>79</v>
      </c>
      <c r="U51" s="14" t="s">
        <v>85</v>
      </c>
      <c r="V51" s="75"/>
    </row>
    <row r="52" spans="1:22" ht="14.25">
      <c r="A52" s="125"/>
      <c r="B52" s="125"/>
      <c r="C52" s="120"/>
      <c r="D52" s="121"/>
      <c r="E52" s="121"/>
      <c r="F52" s="121"/>
      <c r="L52" s="121"/>
      <c r="M52" s="121"/>
      <c r="N52" s="121"/>
      <c r="O52" s="121"/>
      <c r="P52" s="121"/>
      <c r="Q52" s="121"/>
      <c r="R52" s="121"/>
      <c r="S52" s="121"/>
      <c r="V52" s="75"/>
    </row>
    <row r="53" spans="1:22" ht="14.25">
      <c r="A53" s="103" t="s">
        <v>5</v>
      </c>
      <c r="B53" s="132"/>
      <c r="C53" s="118">
        <f>SUM(C55:D58,C60:D63,C65:D68)</f>
        <v>121077</v>
      </c>
      <c r="D53" s="119"/>
      <c r="E53" s="119">
        <f>SUM(E55:F58,E60:F63,E65:F68)</f>
        <v>3285</v>
      </c>
      <c r="F53" s="119"/>
      <c r="G53" s="81">
        <f>SUM(G55:G58,G60:G63,G65:G68,)</f>
        <v>3636</v>
      </c>
      <c r="H53" s="81">
        <f>SUM(H55:H58,H60:H63,H65:H68,)</f>
        <v>7999</v>
      </c>
      <c r="I53" s="81">
        <f>SUM(I55:I58,I60:I63,I65:I68,)</f>
        <v>14020</v>
      </c>
      <c r="J53" s="81">
        <f>SUM(J55:J58,J60:J63,J65:J68,)</f>
        <v>8767</v>
      </c>
      <c r="K53" s="78"/>
      <c r="L53" s="119">
        <f>SUM(L55:M58,L60:M63,L65:M68)</f>
        <v>7113</v>
      </c>
      <c r="M53" s="119"/>
      <c r="N53" s="119">
        <f>SUM(N55:O58,N60:O63,N65:O68)</f>
        <v>2565</v>
      </c>
      <c r="O53" s="119"/>
      <c r="P53" s="119">
        <f>SUM(P55:Q58,P60:Q63,P65:Q68)</f>
        <v>23881</v>
      </c>
      <c r="Q53" s="119"/>
      <c r="R53" s="119">
        <f>SUM(R55:S58,R60:S63,R65:S68)</f>
        <v>1568</v>
      </c>
      <c r="S53" s="119"/>
      <c r="T53" s="81">
        <f>SUM(T55:T58,T60:T63,T65:T68,)</f>
        <v>47938</v>
      </c>
      <c r="U53" s="81">
        <f>SUM(U55:U58,U60:U63,U65:U68,)</f>
        <v>305</v>
      </c>
      <c r="V53" s="75"/>
    </row>
    <row r="54" spans="1:22" ht="14.25">
      <c r="A54" s="105"/>
      <c r="B54" s="116"/>
      <c r="C54" s="118"/>
      <c r="D54" s="119"/>
      <c r="E54" s="133"/>
      <c r="F54" s="133"/>
      <c r="G54" s="78"/>
      <c r="H54" s="78"/>
      <c r="I54" s="78"/>
      <c r="J54" s="78"/>
      <c r="K54" s="78"/>
      <c r="L54" s="126"/>
      <c r="M54" s="126"/>
      <c r="N54" s="126"/>
      <c r="O54" s="126"/>
      <c r="P54" s="126"/>
      <c r="Q54" s="126"/>
      <c r="R54" s="126"/>
      <c r="S54" s="126"/>
      <c r="T54" s="78"/>
      <c r="U54" s="78"/>
      <c r="V54" s="75"/>
    </row>
    <row r="55" spans="1:21" ht="14.25">
      <c r="A55" s="115" t="s">
        <v>194</v>
      </c>
      <c r="B55" s="116"/>
      <c r="C55" s="112">
        <f>SUM(E55:J55,L55:U55)</f>
        <v>5332</v>
      </c>
      <c r="D55" s="113"/>
      <c r="E55" s="126">
        <v>184</v>
      </c>
      <c r="F55" s="126"/>
      <c r="G55" s="78">
        <v>168</v>
      </c>
      <c r="H55" s="78">
        <v>378</v>
      </c>
      <c r="I55" s="78">
        <v>635</v>
      </c>
      <c r="J55" s="78">
        <v>366</v>
      </c>
      <c r="K55" s="78"/>
      <c r="L55" s="126">
        <v>379</v>
      </c>
      <c r="M55" s="126"/>
      <c r="N55" s="126">
        <v>131</v>
      </c>
      <c r="O55" s="126"/>
      <c r="P55" s="126">
        <v>1047</v>
      </c>
      <c r="Q55" s="126"/>
      <c r="R55" s="126">
        <v>89</v>
      </c>
      <c r="S55" s="126"/>
      <c r="T55" s="78">
        <v>1941</v>
      </c>
      <c r="U55" s="78">
        <v>14</v>
      </c>
    </row>
    <row r="56" spans="1:21" ht="14.25">
      <c r="A56" s="115" t="s">
        <v>270</v>
      </c>
      <c r="B56" s="116"/>
      <c r="C56" s="112">
        <f>SUM(E56:J56,L56:U56)</f>
        <v>9379</v>
      </c>
      <c r="D56" s="113"/>
      <c r="E56" s="126">
        <v>249</v>
      </c>
      <c r="F56" s="126"/>
      <c r="G56" s="78">
        <v>331</v>
      </c>
      <c r="H56" s="78">
        <v>706</v>
      </c>
      <c r="I56" s="78">
        <v>1063</v>
      </c>
      <c r="J56" s="78">
        <v>718</v>
      </c>
      <c r="K56" s="78"/>
      <c r="L56" s="126">
        <v>567</v>
      </c>
      <c r="M56" s="126"/>
      <c r="N56" s="126">
        <v>284</v>
      </c>
      <c r="O56" s="126"/>
      <c r="P56" s="126">
        <v>1705</v>
      </c>
      <c r="Q56" s="126"/>
      <c r="R56" s="126">
        <v>141</v>
      </c>
      <c r="S56" s="126"/>
      <c r="T56" s="78">
        <v>3565</v>
      </c>
      <c r="U56" s="78">
        <v>50</v>
      </c>
    </row>
    <row r="57" spans="1:21" ht="14.25">
      <c r="A57" s="115" t="s">
        <v>271</v>
      </c>
      <c r="B57" s="116"/>
      <c r="C57" s="112">
        <f>SUM(E57:J57,L57:U57)</f>
        <v>9711</v>
      </c>
      <c r="D57" s="113"/>
      <c r="E57" s="126">
        <v>219</v>
      </c>
      <c r="F57" s="126"/>
      <c r="G57" s="78">
        <v>354</v>
      </c>
      <c r="H57" s="78">
        <v>734</v>
      </c>
      <c r="I57" s="78">
        <v>1048</v>
      </c>
      <c r="J57" s="78">
        <v>749</v>
      </c>
      <c r="K57" s="78"/>
      <c r="L57" s="126">
        <v>586</v>
      </c>
      <c r="M57" s="126"/>
      <c r="N57" s="126">
        <v>198</v>
      </c>
      <c r="O57" s="126"/>
      <c r="P57" s="126">
        <v>2072</v>
      </c>
      <c r="Q57" s="126"/>
      <c r="R57" s="126">
        <v>117</v>
      </c>
      <c r="S57" s="126"/>
      <c r="T57" s="78">
        <v>3619</v>
      </c>
      <c r="U57" s="78">
        <v>15</v>
      </c>
    </row>
    <row r="58" spans="1:21" ht="14.25">
      <c r="A58" s="115" t="s">
        <v>272</v>
      </c>
      <c r="B58" s="116"/>
      <c r="C58" s="112">
        <f>SUM(E58:J58,L58:U58)</f>
        <v>11465</v>
      </c>
      <c r="D58" s="113"/>
      <c r="E58" s="126">
        <v>324</v>
      </c>
      <c r="F58" s="126"/>
      <c r="G58" s="78">
        <v>350</v>
      </c>
      <c r="H58" s="78">
        <v>740</v>
      </c>
      <c r="I58" s="78">
        <v>1249</v>
      </c>
      <c r="J58" s="78">
        <v>951</v>
      </c>
      <c r="K58" s="78"/>
      <c r="L58" s="126">
        <v>655</v>
      </c>
      <c r="M58" s="126"/>
      <c r="N58" s="126">
        <v>180</v>
      </c>
      <c r="O58" s="126"/>
      <c r="P58" s="126">
        <v>2421</v>
      </c>
      <c r="Q58" s="126"/>
      <c r="R58" s="126">
        <v>159</v>
      </c>
      <c r="S58" s="126"/>
      <c r="T58" s="78">
        <v>4403</v>
      </c>
      <c r="U58" s="78">
        <v>33</v>
      </c>
    </row>
    <row r="59" spans="1:21" ht="14.25">
      <c r="A59" s="115"/>
      <c r="B59" s="116"/>
      <c r="C59" s="112"/>
      <c r="D59" s="113"/>
      <c r="E59" s="126"/>
      <c r="F59" s="126"/>
      <c r="G59" s="78"/>
      <c r="H59" s="78"/>
      <c r="I59" s="78"/>
      <c r="J59" s="78"/>
      <c r="K59" s="78"/>
      <c r="L59" s="126"/>
      <c r="M59" s="126"/>
      <c r="N59" s="126"/>
      <c r="O59" s="126"/>
      <c r="P59" s="126"/>
      <c r="Q59" s="126"/>
      <c r="R59" s="126"/>
      <c r="S59" s="126"/>
      <c r="T59" s="78"/>
      <c r="U59" s="78"/>
    </row>
    <row r="60" spans="1:21" ht="14.25">
      <c r="A60" s="115" t="s">
        <v>273</v>
      </c>
      <c r="B60" s="116"/>
      <c r="C60" s="112">
        <f>SUM(E60:J60,L60:U60)</f>
        <v>15157</v>
      </c>
      <c r="D60" s="113"/>
      <c r="E60" s="126">
        <v>468</v>
      </c>
      <c r="F60" s="126"/>
      <c r="G60" s="78">
        <v>343</v>
      </c>
      <c r="H60" s="78">
        <v>1103</v>
      </c>
      <c r="I60" s="78">
        <v>1358</v>
      </c>
      <c r="J60" s="78">
        <v>1384</v>
      </c>
      <c r="K60" s="78"/>
      <c r="L60" s="126">
        <v>758</v>
      </c>
      <c r="M60" s="126"/>
      <c r="N60" s="126">
        <v>292</v>
      </c>
      <c r="O60" s="126"/>
      <c r="P60" s="126">
        <v>2833</v>
      </c>
      <c r="Q60" s="126"/>
      <c r="R60" s="126">
        <v>192</v>
      </c>
      <c r="S60" s="126"/>
      <c r="T60" s="78">
        <v>6389</v>
      </c>
      <c r="U60" s="78">
        <v>37</v>
      </c>
    </row>
    <row r="61" spans="1:21" ht="14.25">
      <c r="A61" s="115" t="s">
        <v>274</v>
      </c>
      <c r="B61" s="116"/>
      <c r="C61" s="112">
        <f>SUM(E61:J61,L61:U61)</f>
        <v>7682</v>
      </c>
      <c r="D61" s="113"/>
      <c r="E61" s="126">
        <v>187</v>
      </c>
      <c r="F61" s="126"/>
      <c r="G61" s="78">
        <v>258</v>
      </c>
      <c r="H61" s="78">
        <v>485</v>
      </c>
      <c r="I61" s="78">
        <v>1028</v>
      </c>
      <c r="J61" s="78">
        <v>563</v>
      </c>
      <c r="K61" s="78"/>
      <c r="L61" s="126">
        <v>413</v>
      </c>
      <c r="M61" s="126"/>
      <c r="N61" s="126">
        <v>149</v>
      </c>
      <c r="O61" s="126"/>
      <c r="P61" s="126">
        <v>1417</v>
      </c>
      <c r="Q61" s="126"/>
      <c r="R61" s="126">
        <v>114</v>
      </c>
      <c r="S61" s="126"/>
      <c r="T61" s="78">
        <v>3049</v>
      </c>
      <c r="U61" s="78">
        <v>19</v>
      </c>
    </row>
    <row r="62" spans="1:21" ht="14.25">
      <c r="A62" s="115" t="s">
        <v>275</v>
      </c>
      <c r="B62" s="116"/>
      <c r="C62" s="112">
        <f>SUM(E62:J62,L62:U62)</f>
        <v>11253</v>
      </c>
      <c r="D62" s="113"/>
      <c r="E62" s="126">
        <v>271</v>
      </c>
      <c r="F62" s="126"/>
      <c r="G62" s="78">
        <v>312</v>
      </c>
      <c r="H62" s="78">
        <v>678</v>
      </c>
      <c r="I62" s="78">
        <v>1187</v>
      </c>
      <c r="J62" s="78">
        <v>845</v>
      </c>
      <c r="K62" s="78"/>
      <c r="L62" s="126">
        <v>735</v>
      </c>
      <c r="M62" s="126"/>
      <c r="N62" s="126">
        <v>273</v>
      </c>
      <c r="O62" s="126"/>
      <c r="P62" s="126">
        <v>2169</v>
      </c>
      <c r="Q62" s="126"/>
      <c r="R62" s="126">
        <v>154</v>
      </c>
      <c r="S62" s="126"/>
      <c r="T62" s="78">
        <v>4591</v>
      </c>
      <c r="U62" s="78">
        <v>38</v>
      </c>
    </row>
    <row r="63" spans="1:21" ht="14.25">
      <c r="A63" s="115" t="s">
        <v>276</v>
      </c>
      <c r="B63" s="116"/>
      <c r="C63" s="112">
        <f>SUM(E63:J63,L63:U63)</f>
        <v>10865</v>
      </c>
      <c r="D63" s="113"/>
      <c r="E63" s="126">
        <v>351</v>
      </c>
      <c r="F63" s="126"/>
      <c r="G63" s="78">
        <v>300</v>
      </c>
      <c r="H63" s="78">
        <v>728</v>
      </c>
      <c r="I63" s="78">
        <v>1229</v>
      </c>
      <c r="J63" s="78">
        <v>697</v>
      </c>
      <c r="K63" s="78"/>
      <c r="L63" s="126">
        <v>593</v>
      </c>
      <c r="M63" s="126"/>
      <c r="N63" s="126">
        <v>227</v>
      </c>
      <c r="O63" s="126"/>
      <c r="P63" s="126">
        <v>2196</v>
      </c>
      <c r="Q63" s="126"/>
      <c r="R63" s="126">
        <v>139</v>
      </c>
      <c r="S63" s="126"/>
      <c r="T63" s="78">
        <v>4380</v>
      </c>
      <c r="U63" s="78">
        <v>25</v>
      </c>
    </row>
    <row r="64" spans="1:21" ht="14.25">
      <c r="A64" s="115"/>
      <c r="B64" s="116"/>
      <c r="C64" s="112"/>
      <c r="D64" s="113"/>
      <c r="E64" s="126"/>
      <c r="F64" s="126"/>
      <c r="G64" s="78"/>
      <c r="H64" s="78"/>
      <c r="I64" s="78"/>
      <c r="J64" s="78"/>
      <c r="K64" s="78"/>
      <c r="L64" s="126"/>
      <c r="M64" s="126"/>
      <c r="N64" s="126"/>
      <c r="O64" s="126"/>
      <c r="P64" s="126"/>
      <c r="Q64" s="126"/>
      <c r="R64" s="126"/>
      <c r="S64" s="126"/>
      <c r="T64" s="78"/>
      <c r="U64" s="78"/>
    </row>
    <row r="65" spans="1:21" ht="14.25">
      <c r="A65" s="115" t="s">
        <v>277</v>
      </c>
      <c r="B65" s="116"/>
      <c r="C65" s="112">
        <f>SUM(E65:J65,L65:U65)</f>
        <v>9517</v>
      </c>
      <c r="D65" s="113"/>
      <c r="E65" s="126">
        <v>291</v>
      </c>
      <c r="F65" s="126"/>
      <c r="G65" s="78">
        <v>272</v>
      </c>
      <c r="H65" s="78">
        <v>598</v>
      </c>
      <c r="I65" s="78">
        <v>1226</v>
      </c>
      <c r="J65" s="78">
        <v>560</v>
      </c>
      <c r="K65" s="78"/>
      <c r="L65" s="126">
        <v>513</v>
      </c>
      <c r="M65" s="126"/>
      <c r="N65" s="126">
        <v>174</v>
      </c>
      <c r="O65" s="126"/>
      <c r="P65" s="126">
        <v>1836</v>
      </c>
      <c r="Q65" s="126"/>
      <c r="R65" s="126">
        <v>125</v>
      </c>
      <c r="S65" s="126"/>
      <c r="T65" s="78">
        <v>3907</v>
      </c>
      <c r="U65" s="78">
        <v>15</v>
      </c>
    </row>
    <row r="66" spans="1:21" ht="14.25">
      <c r="A66" s="115" t="s">
        <v>195</v>
      </c>
      <c r="B66" s="116"/>
      <c r="C66" s="112">
        <f>SUM(E66:J66,L66:U66)</f>
        <v>9644</v>
      </c>
      <c r="D66" s="113"/>
      <c r="E66" s="126">
        <v>253</v>
      </c>
      <c r="F66" s="126"/>
      <c r="G66" s="78">
        <v>341</v>
      </c>
      <c r="H66" s="78">
        <v>573</v>
      </c>
      <c r="I66" s="78">
        <v>1330</v>
      </c>
      <c r="J66" s="78">
        <v>585</v>
      </c>
      <c r="K66" s="78"/>
      <c r="L66" s="126">
        <v>630</v>
      </c>
      <c r="M66" s="126"/>
      <c r="N66" s="126">
        <v>267</v>
      </c>
      <c r="O66" s="126"/>
      <c r="P66" s="126">
        <v>1836</v>
      </c>
      <c r="Q66" s="126"/>
      <c r="R66" s="126">
        <v>129</v>
      </c>
      <c r="S66" s="126"/>
      <c r="T66" s="78">
        <v>3680</v>
      </c>
      <c r="U66" s="78">
        <v>20</v>
      </c>
    </row>
    <row r="67" spans="1:21" ht="14.25">
      <c r="A67" s="115" t="s">
        <v>278</v>
      </c>
      <c r="B67" s="116"/>
      <c r="C67" s="112">
        <f>SUM(E67:J67,L67:U67)</f>
        <v>11580</v>
      </c>
      <c r="D67" s="113"/>
      <c r="E67" s="126">
        <v>270</v>
      </c>
      <c r="F67" s="126"/>
      <c r="G67" s="78">
        <v>344</v>
      </c>
      <c r="H67" s="78">
        <v>745</v>
      </c>
      <c r="I67" s="78">
        <v>1711</v>
      </c>
      <c r="J67" s="78">
        <v>718</v>
      </c>
      <c r="K67" s="78"/>
      <c r="L67" s="126">
        <v>708</v>
      </c>
      <c r="M67" s="126"/>
      <c r="N67" s="126">
        <v>238</v>
      </c>
      <c r="O67" s="126"/>
      <c r="P67" s="126">
        <v>2202</v>
      </c>
      <c r="Q67" s="126"/>
      <c r="R67" s="126">
        <v>97</v>
      </c>
      <c r="S67" s="126"/>
      <c r="T67" s="78">
        <v>4524</v>
      </c>
      <c r="U67" s="78">
        <v>23</v>
      </c>
    </row>
    <row r="68" spans="1:21" ht="14.25">
      <c r="A68" s="115" t="s">
        <v>279</v>
      </c>
      <c r="B68" s="116"/>
      <c r="C68" s="112">
        <f>SUM(E68:J68,L68:U68)</f>
        <v>9492</v>
      </c>
      <c r="D68" s="113"/>
      <c r="E68" s="126">
        <v>218</v>
      </c>
      <c r="F68" s="126"/>
      <c r="G68" s="78">
        <v>263</v>
      </c>
      <c r="H68" s="78">
        <v>531</v>
      </c>
      <c r="I68" s="78">
        <v>956</v>
      </c>
      <c r="J68" s="78">
        <v>631</v>
      </c>
      <c r="K68" s="78"/>
      <c r="L68" s="126">
        <v>576</v>
      </c>
      <c r="M68" s="126"/>
      <c r="N68" s="126">
        <v>152</v>
      </c>
      <c r="O68" s="126"/>
      <c r="P68" s="126">
        <v>2147</v>
      </c>
      <c r="Q68" s="126"/>
      <c r="R68" s="126">
        <v>112</v>
      </c>
      <c r="S68" s="126"/>
      <c r="T68" s="78">
        <v>3890</v>
      </c>
      <c r="U68" s="78">
        <v>16</v>
      </c>
    </row>
    <row r="69" spans="1:21" ht="14.25">
      <c r="A69" s="114"/>
      <c r="B69" s="134"/>
      <c r="C69" s="117"/>
      <c r="D69" s="114"/>
      <c r="E69" s="114"/>
      <c r="F69" s="114"/>
      <c r="G69" s="83"/>
      <c r="H69" s="83"/>
      <c r="I69" s="83"/>
      <c r="J69" s="83"/>
      <c r="L69" s="114"/>
      <c r="M69" s="114"/>
      <c r="N69" s="114"/>
      <c r="O69" s="114"/>
      <c r="P69" s="114"/>
      <c r="Q69" s="114"/>
      <c r="R69" s="114"/>
      <c r="S69" s="114"/>
      <c r="T69" s="83"/>
      <c r="U69" s="83"/>
    </row>
    <row r="70" spans="1:19" ht="14.25">
      <c r="A70" s="89" t="s">
        <v>196</v>
      </c>
      <c r="B70" s="89"/>
      <c r="C70" s="89"/>
      <c r="D70" s="89"/>
      <c r="E70" s="89"/>
      <c r="F70" s="74"/>
      <c r="G70" s="75"/>
      <c r="H70" s="75"/>
      <c r="I70" s="75"/>
      <c r="J70" s="75"/>
      <c r="L70" s="74"/>
      <c r="M70" s="74"/>
      <c r="N70" s="74"/>
      <c r="O70" s="74"/>
      <c r="P70" s="74"/>
      <c r="Q70" s="74"/>
      <c r="R70" s="74"/>
      <c r="S70" s="74"/>
    </row>
    <row r="71" spans="1:21" ht="14.25">
      <c r="A71" s="4" t="s">
        <v>58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2:21" ht="14.25"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2:21" ht="14.25">
      <c r="L73" s="75"/>
      <c r="M73" s="75"/>
      <c r="N73" s="75"/>
      <c r="O73" s="75"/>
      <c r="P73" s="75"/>
      <c r="Q73" s="75"/>
      <c r="R73" s="75"/>
      <c r="S73" s="75"/>
      <c r="T73" s="75"/>
      <c r="U73" s="75"/>
    </row>
  </sheetData>
  <sheetProtection/>
  <mergeCells count="181">
    <mergeCell ref="A3:S3"/>
    <mergeCell ref="A5:S5"/>
    <mergeCell ref="A7:S7"/>
    <mergeCell ref="L68:M68"/>
    <mergeCell ref="N68:O68"/>
    <mergeCell ref="P68:Q68"/>
    <mergeCell ref="R68:S68"/>
    <mergeCell ref="L66:M66"/>
    <mergeCell ref="N66:O66"/>
    <mergeCell ref="P66:Q66"/>
    <mergeCell ref="R66:S66"/>
    <mergeCell ref="L67:M67"/>
    <mergeCell ref="N67:O67"/>
    <mergeCell ref="P67:Q67"/>
    <mergeCell ref="R67:S67"/>
    <mergeCell ref="L64:M64"/>
    <mergeCell ref="N64:O64"/>
    <mergeCell ref="P64:Q64"/>
    <mergeCell ref="R64:S64"/>
    <mergeCell ref="L65:M65"/>
    <mergeCell ref="N65:O65"/>
    <mergeCell ref="P65:Q65"/>
    <mergeCell ref="R65:S65"/>
    <mergeCell ref="P62:Q62"/>
    <mergeCell ref="R62:S62"/>
    <mergeCell ref="L63:M63"/>
    <mergeCell ref="N63:O63"/>
    <mergeCell ref="P63:Q63"/>
    <mergeCell ref="R63:S63"/>
    <mergeCell ref="P60:Q60"/>
    <mergeCell ref="R60:S60"/>
    <mergeCell ref="L61:M61"/>
    <mergeCell ref="N61:O61"/>
    <mergeCell ref="P61:Q61"/>
    <mergeCell ref="R61:S61"/>
    <mergeCell ref="P58:Q58"/>
    <mergeCell ref="R58:S58"/>
    <mergeCell ref="L59:M59"/>
    <mergeCell ref="N59:O59"/>
    <mergeCell ref="P59:Q59"/>
    <mergeCell ref="R59:S59"/>
    <mergeCell ref="P56:Q56"/>
    <mergeCell ref="R56:S56"/>
    <mergeCell ref="L57:M57"/>
    <mergeCell ref="N57:O57"/>
    <mergeCell ref="P57:Q57"/>
    <mergeCell ref="R57:S57"/>
    <mergeCell ref="P69:Q69"/>
    <mergeCell ref="R69:S69"/>
    <mergeCell ref="L54:M54"/>
    <mergeCell ref="N54:O54"/>
    <mergeCell ref="P54:Q54"/>
    <mergeCell ref="R54:S54"/>
    <mergeCell ref="L55:M55"/>
    <mergeCell ref="N55:O55"/>
    <mergeCell ref="P55:Q55"/>
    <mergeCell ref="R55:S55"/>
    <mergeCell ref="L69:M69"/>
    <mergeCell ref="N69:O69"/>
    <mergeCell ref="L56:M56"/>
    <mergeCell ref="N56:O56"/>
    <mergeCell ref="L58:M58"/>
    <mergeCell ref="N58:O58"/>
    <mergeCell ref="L60:M60"/>
    <mergeCell ref="N60:O60"/>
    <mergeCell ref="L62:M62"/>
    <mergeCell ref="N62:O62"/>
    <mergeCell ref="R52:S52"/>
    <mergeCell ref="L53:M53"/>
    <mergeCell ref="N53:O53"/>
    <mergeCell ref="P53:Q53"/>
    <mergeCell ref="R53:S53"/>
    <mergeCell ref="L52:M52"/>
    <mergeCell ref="N52:O52"/>
    <mergeCell ref="N51:O51"/>
    <mergeCell ref="P52:Q52"/>
    <mergeCell ref="R51:S51"/>
    <mergeCell ref="L11:M11"/>
    <mergeCell ref="L12:M12"/>
    <mergeCell ref="L17:M17"/>
    <mergeCell ref="L13:M13"/>
    <mergeCell ref="P51:Q51"/>
    <mergeCell ref="L16:M16"/>
    <mergeCell ref="D16:E16"/>
    <mergeCell ref="L1:U1"/>
    <mergeCell ref="L25:N25"/>
    <mergeCell ref="O25:Q25"/>
    <mergeCell ref="R25:T25"/>
    <mergeCell ref="L24:T24"/>
    <mergeCell ref="U24:U26"/>
    <mergeCell ref="L14:M14"/>
    <mergeCell ref="L15:M15"/>
    <mergeCell ref="A62:B62"/>
    <mergeCell ref="A22:U22"/>
    <mergeCell ref="A49:U49"/>
    <mergeCell ref="H24:J24"/>
    <mergeCell ref="H25:J25"/>
    <mergeCell ref="F15:G15"/>
    <mergeCell ref="F16:G16"/>
    <mergeCell ref="A17:C17"/>
    <mergeCell ref="D17:E17"/>
    <mergeCell ref="E62:F62"/>
    <mergeCell ref="A68:B68"/>
    <mergeCell ref="A69:B69"/>
    <mergeCell ref="L10:M10"/>
    <mergeCell ref="L51:M51"/>
    <mergeCell ref="A64:B64"/>
    <mergeCell ref="A65:B65"/>
    <mergeCell ref="A66:B66"/>
    <mergeCell ref="A67:B67"/>
    <mergeCell ref="A61:B61"/>
    <mergeCell ref="C65:D65"/>
    <mergeCell ref="E69:F69"/>
    <mergeCell ref="E54:F54"/>
    <mergeCell ref="E55:F55"/>
    <mergeCell ref="E56:F56"/>
    <mergeCell ref="E57:F57"/>
    <mergeCell ref="E58:F58"/>
    <mergeCell ref="E59:F59"/>
    <mergeCell ref="E60:F60"/>
    <mergeCell ref="E61:F61"/>
    <mergeCell ref="A55:B55"/>
    <mergeCell ref="C68:D68"/>
    <mergeCell ref="E53:F53"/>
    <mergeCell ref="E63:F63"/>
    <mergeCell ref="E64:F64"/>
    <mergeCell ref="E65:F65"/>
    <mergeCell ref="E66:F66"/>
    <mergeCell ref="E67:F67"/>
    <mergeCell ref="E68:F68"/>
    <mergeCell ref="C64:D64"/>
    <mergeCell ref="E52:F52"/>
    <mergeCell ref="C67:D67"/>
    <mergeCell ref="C51:D51"/>
    <mergeCell ref="A51:B51"/>
    <mergeCell ref="A52:B52"/>
    <mergeCell ref="A53:B53"/>
    <mergeCell ref="C52:D52"/>
    <mergeCell ref="A54:B54"/>
    <mergeCell ref="A59:B59"/>
    <mergeCell ref="A60:B60"/>
    <mergeCell ref="D15:E15"/>
    <mergeCell ref="A24:A26"/>
    <mergeCell ref="B24:B26"/>
    <mergeCell ref="C24:G25"/>
    <mergeCell ref="C66:D66"/>
    <mergeCell ref="A56:B56"/>
    <mergeCell ref="A57:B57"/>
    <mergeCell ref="A58:B58"/>
    <mergeCell ref="C60:D60"/>
    <mergeCell ref="C61:D61"/>
    <mergeCell ref="C62:D62"/>
    <mergeCell ref="A13:C13"/>
    <mergeCell ref="A14:C14"/>
    <mergeCell ref="A15:C15"/>
    <mergeCell ref="A16:C16"/>
    <mergeCell ref="F11:G11"/>
    <mergeCell ref="F12:G12"/>
    <mergeCell ref="F13:G13"/>
    <mergeCell ref="F14:G14"/>
    <mergeCell ref="E51:F51"/>
    <mergeCell ref="C58:D58"/>
    <mergeCell ref="D10:E10"/>
    <mergeCell ref="D11:E11"/>
    <mergeCell ref="D12:E12"/>
    <mergeCell ref="A12:C12"/>
    <mergeCell ref="A10:C10"/>
    <mergeCell ref="C53:D53"/>
    <mergeCell ref="A11:C11"/>
    <mergeCell ref="D13:E13"/>
    <mergeCell ref="D14:E14"/>
    <mergeCell ref="C59:D59"/>
    <mergeCell ref="F17:G17"/>
    <mergeCell ref="F10:G10"/>
    <mergeCell ref="C63:D63"/>
    <mergeCell ref="A63:B63"/>
    <mergeCell ref="C69:D69"/>
    <mergeCell ref="C54:D54"/>
    <mergeCell ref="C55:D55"/>
    <mergeCell ref="C56:D56"/>
    <mergeCell ref="C57:D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80" zoomScaleNormal="80" zoomScalePageLayoutView="0" workbookViewId="0" topLeftCell="A31">
      <selection activeCell="A1" sqref="A1"/>
    </sheetView>
  </sheetViews>
  <sheetFormatPr defaultColWidth="9.00390625" defaultRowHeight="13.5"/>
  <cols>
    <col min="1" max="1" width="14.625" style="18" customWidth="1"/>
    <col min="2" max="7" width="14.75390625" style="18" customWidth="1"/>
    <col min="8" max="8" width="9.00390625" style="18" customWidth="1"/>
    <col min="9" max="9" width="11.25390625" style="18" customWidth="1"/>
    <col min="10" max="11" width="9.125" style="18" bestFit="1" customWidth="1"/>
    <col min="12" max="12" width="11.375" style="18" bestFit="1" customWidth="1"/>
    <col min="13" max="15" width="9.125" style="18" bestFit="1" customWidth="1"/>
    <col min="16" max="16" width="11.00390625" style="18" bestFit="1" customWidth="1"/>
    <col min="17" max="19" width="9.00390625" style="18" customWidth="1"/>
    <col min="20" max="20" width="11.00390625" style="18" bestFit="1" customWidth="1"/>
    <col min="21" max="16384" width="9.00390625" style="18" customWidth="1"/>
  </cols>
  <sheetData>
    <row r="1" spans="1:22" ht="17.25" customHeight="1">
      <c r="A1" s="30" t="s">
        <v>188</v>
      </c>
      <c r="B1" s="17"/>
      <c r="C1" s="17"/>
      <c r="D1" s="17"/>
      <c r="E1" s="17"/>
      <c r="F1" s="17"/>
      <c r="G1" s="17"/>
      <c r="H1" s="17"/>
      <c r="I1" s="111" t="s">
        <v>189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8" customHeight="1">
      <c r="A3" s="105" t="s">
        <v>305</v>
      </c>
      <c r="B3" s="105"/>
      <c r="C3" s="105"/>
      <c r="D3" s="105"/>
      <c r="E3" s="105"/>
      <c r="F3" s="105"/>
      <c r="G3" s="105"/>
      <c r="H3" s="10"/>
      <c r="I3" s="186" t="s">
        <v>307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2" ht="17.2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7.25" customHeight="1">
      <c r="A5" s="106" t="s">
        <v>1</v>
      </c>
      <c r="B5" s="97" t="s">
        <v>92</v>
      </c>
      <c r="C5" s="97"/>
      <c r="D5" s="6" t="s">
        <v>93</v>
      </c>
      <c r="E5" s="97" t="s">
        <v>94</v>
      </c>
      <c r="F5" s="97"/>
      <c r="G5" s="101"/>
      <c r="H5" s="17"/>
      <c r="I5" s="146" t="s">
        <v>308</v>
      </c>
      <c r="J5" s="147"/>
      <c r="K5" s="101" t="s">
        <v>175</v>
      </c>
      <c r="L5" s="142"/>
      <c r="M5" s="142"/>
      <c r="N5" s="106"/>
      <c r="O5" s="101" t="s">
        <v>198</v>
      </c>
      <c r="P5" s="142"/>
      <c r="Q5" s="142"/>
      <c r="R5" s="106"/>
      <c r="S5" s="101" t="s">
        <v>197</v>
      </c>
      <c r="T5" s="142"/>
      <c r="U5" s="142"/>
      <c r="V5" s="142"/>
    </row>
    <row r="6" spans="1:22" ht="17.25" customHeight="1">
      <c r="A6" s="107"/>
      <c r="B6" s="7" t="s">
        <v>87</v>
      </c>
      <c r="C6" s="7" t="s">
        <v>88</v>
      </c>
      <c r="D6" s="7" t="s">
        <v>87</v>
      </c>
      <c r="E6" s="7" t="s">
        <v>89</v>
      </c>
      <c r="F6" s="7" t="s">
        <v>90</v>
      </c>
      <c r="G6" s="8" t="s">
        <v>91</v>
      </c>
      <c r="H6" s="17"/>
      <c r="I6" s="148"/>
      <c r="J6" s="149"/>
      <c r="K6" s="144" t="s">
        <v>98</v>
      </c>
      <c r="L6" s="145"/>
      <c r="M6" s="144" t="s">
        <v>99</v>
      </c>
      <c r="N6" s="145"/>
      <c r="O6" s="144" t="s">
        <v>98</v>
      </c>
      <c r="P6" s="145"/>
      <c r="Q6" s="144" t="s">
        <v>99</v>
      </c>
      <c r="R6" s="145"/>
      <c r="S6" s="144" t="s">
        <v>98</v>
      </c>
      <c r="T6" s="145"/>
      <c r="U6" s="144" t="s">
        <v>99</v>
      </c>
      <c r="V6" s="193"/>
    </row>
    <row r="7" spans="1:22" ht="17.25" customHeight="1">
      <c r="A7" s="17"/>
      <c r="B7" s="21"/>
      <c r="C7" s="17"/>
      <c r="D7" s="17"/>
      <c r="E7" s="17"/>
      <c r="F7" s="17"/>
      <c r="G7" s="17"/>
      <c r="H7" s="17"/>
      <c r="I7" s="102"/>
      <c r="J7" s="102"/>
      <c r="K7" s="21"/>
      <c r="L7" s="17"/>
      <c r="M7" s="17"/>
      <c r="N7" s="17"/>
      <c r="O7" s="21"/>
      <c r="P7" s="17"/>
      <c r="Q7" s="17"/>
      <c r="R7" s="17"/>
      <c r="S7" s="21"/>
      <c r="T7" s="17"/>
      <c r="U7" s="17"/>
      <c r="V7" s="17"/>
    </row>
    <row r="8" spans="1:22" ht="17.25" customHeight="1">
      <c r="A8" s="33" t="s">
        <v>5</v>
      </c>
      <c r="B8" s="90">
        <f aca="true" t="shared" si="0" ref="B8:G8">SUM(B10:B17,B19:B26)</f>
        <v>31</v>
      </c>
      <c r="C8" s="32">
        <f t="shared" si="0"/>
        <v>2</v>
      </c>
      <c r="D8" s="32">
        <f t="shared" si="0"/>
        <v>91</v>
      </c>
      <c r="E8" s="32">
        <f t="shared" si="0"/>
        <v>1058566</v>
      </c>
      <c r="F8" s="32">
        <f t="shared" si="0"/>
        <v>312</v>
      </c>
      <c r="G8" s="32">
        <f t="shared" si="0"/>
        <v>1418</v>
      </c>
      <c r="H8" s="17"/>
      <c r="I8" s="141" t="s">
        <v>281</v>
      </c>
      <c r="J8" s="141"/>
      <c r="K8" s="29"/>
      <c r="L8" s="91">
        <f>SUM(L10:L17,L19:L26)</f>
        <v>470416</v>
      </c>
      <c r="M8" s="51"/>
      <c r="N8" s="43">
        <v>2.4</v>
      </c>
      <c r="O8" s="45"/>
      <c r="P8" s="91">
        <f>SUM(P10:P17,P19:P26)</f>
        <v>478288</v>
      </c>
      <c r="Q8" s="44"/>
      <c r="R8" s="43">
        <v>2.4</v>
      </c>
      <c r="S8" s="45"/>
      <c r="T8" s="91">
        <f>SUM(T10:T17,T19:T26)</f>
        <v>478699</v>
      </c>
      <c r="U8" s="44"/>
      <c r="V8" s="43">
        <v>2.4</v>
      </c>
    </row>
    <row r="9" spans="1:22" ht="17.25" customHeight="1">
      <c r="A9" s="17"/>
      <c r="B9" s="11"/>
      <c r="C9" s="23"/>
      <c r="D9" s="23"/>
      <c r="E9" s="23"/>
      <c r="F9" s="23"/>
      <c r="G9" s="23"/>
      <c r="H9" s="17"/>
      <c r="I9" s="105"/>
      <c r="J9" s="105"/>
      <c r="K9" s="29"/>
      <c r="L9" s="22"/>
      <c r="M9" s="17"/>
      <c r="N9" s="35"/>
      <c r="O9" s="29"/>
      <c r="P9" s="23"/>
      <c r="Q9" s="17"/>
      <c r="R9" s="35"/>
      <c r="S9" s="29"/>
      <c r="T9" s="23"/>
      <c r="U9" s="17"/>
      <c r="V9" s="35"/>
    </row>
    <row r="10" spans="1:22" ht="17.25" customHeight="1">
      <c r="A10" s="12" t="s">
        <v>10</v>
      </c>
      <c r="B10" s="11">
        <v>1</v>
      </c>
      <c r="C10" s="23">
        <v>2</v>
      </c>
      <c r="D10" s="23">
        <v>32</v>
      </c>
      <c r="E10" s="23">
        <v>330004</v>
      </c>
      <c r="F10" s="23">
        <v>49</v>
      </c>
      <c r="G10" s="23">
        <v>520</v>
      </c>
      <c r="H10" s="17"/>
      <c r="I10" s="115" t="s">
        <v>282</v>
      </c>
      <c r="J10" s="115"/>
      <c r="K10" s="29"/>
      <c r="L10" s="22">
        <v>213600</v>
      </c>
      <c r="M10" s="17"/>
      <c r="N10" s="35">
        <v>2</v>
      </c>
      <c r="O10" s="29"/>
      <c r="P10" s="23">
        <v>214900</v>
      </c>
      <c r="Q10" s="17"/>
      <c r="R10" s="35">
        <v>2</v>
      </c>
      <c r="S10" s="29"/>
      <c r="T10" s="23">
        <v>215900</v>
      </c>
      <c r="U10" s="17"/>
      <c r="V10" s="35">
        <v>2</v>
      </c>
    </row>
    <row r="11" spans="1:22" ht="17.25" customHeight="1">
      <c r="A11" s="12" t="s">
        <v>11</v>
      </c>
      <c r="B11" s="11">
        <v>1</v>
      </c>
      <c r="C11" s="23" t="s">
        <v>209</v>
      </c>
      <c r="D11" s="23">
        <v>5</v>
      </c>
      <c r="E11" s="23">
        <v>87243</v>
      </c>
      <c r="F11" s="23">
        <v>17</v>
      </c>
      <c r="G11" s="23">
        <v>123</v>
      </c>
      <c r="H11" s="17"/>
      <c r="I11" s="115" t="s">
        <v>283</v>
      </c>
      <c r="J11" s="115"/>
      <c r="K11" s="29"/>
      <c r="L11" s="22">
        <v>19640</v>
      </c>
      <c r="M11" s="17"/>
      <c r="N11" s="35">
        <v>2.6</v>
      </c>
      <c r="O11" s="29"/>
      <c r="P11" s="23">
        <v>19670</v>
      </c>
      <c r="Q11" s="17"/>
      <c r="R11" s="35">
        <v>2.6</v>
      </c>
      <c r="S11" s="29"/>
      <c r="T11" s="23">
        <v>19960</v>
      </c>
      <c r="U11" s="17"/>
      <c r="V11" s="35">
        <v>2.5</v>
      </c>
    </row>
    <row r="12" spans="1:22" ht="17.25" customHeight="1">
      <c r="A12" s="12" t="s">
        <v>12</v>
      </c>
      <c r="B12" s="11">
        <v>1</v>
      </c>
      <c r="C12" s="23" t="s">
        <v>209</v>
      </c>
      <c r="D12" s="23">
        <v>7</v>
      </c>
      <c r="E12" s="23">
        <v>68624</v>
      </c>
      <c r="F12" s="23">
        <v>11</v>
      </c>
      <c r="G12" s="23">
        <v>92</v>
      </c>
      <c r="H12" s="17"/>
      <c r="I12" s="115" t="s">
        <v>284</v>
      </c>
      <c r="J12" s="115"/>
      <c r="K12" s="29"/>
      <c r="L12" s="22">
        <v>40700</v>
      </c>
      <c r="M12" s="17"/>
      <c r="N12" s="35">
        <v>2.6</v>
      </c>
      <c r="O12" s="29"/>
      <c r="P12" s="23">
        <v>40980</v>
      </c>
      <c r="Q12" s="17"/>
      <c r="R12" s="35">
        <v>2.6</v>
      </c>
      <c r="S12" s="29"/>
      <c r="T12" s="23">
        <v>41180</v>
      </c>
      <c r="U12" s="17"/>
      <c r="V12" s="35">
        <v>2.6</v>
      </c>
    </row>
    <row r="13" spans="1:22" ht="17.25" customHeight="1">
      <c r="A13" s="12" t="s">
        <v>13</v>
      </c>
      <c r="B13" s="11">
        <v>1</v>
      </c>
      <c r="C13" s="23" t="s">
        <v>209</v>
      </c>
      <c r="D13" s="23">
        <v>4</v>
      </c>
      <c r="E13" s="23">
        <v>58432</v>
      </c>
      <c r="F13" s="23">
        <v>25</v>
      </c>
      <c r="G13" s="23">
        <v>67</v>
      </c>
      <c r="H13" s="17"/>
      <c r="I13" s="115" t="s">
        <v>285</v>
      </c>
      <c r="J13" s="115"/>
      <c r="K13" s="29"/>
      <c r="L13" s="22">
        <v>11823</v>
      </c>
      <c r="M13" s="17"/>
      <c r="N13" s="35">
        <v>2.7</v>
      </c>
      <c r="O13" s="29"/>
      <c r="P13" s="23">
        <v>12156</v>
      </c>
      <c r="Q13" s="17"/>
      <c r="R13" s="35">
        <v>2.6</v>
      </c>
      <c r="S13" s="29"/>
      <c r="T13" s="23">
        <v>12391</v>
      </c>
      <c r="U13" s="17"/>
      <c r="V13" s="35">
        <v>2.6</v>
      </c>
    </row>
    <row r="14" spans="1:22" ht="17.25" customHeight="1">
      <c r="A14" s="12" t="s">
        <v>14</v>
      </c>
      <c r="B14" s="11">
        <v>1</v>
      </c>
      <c r="C14" s="23" t="s">
        <v>209</v>
      </c>
      <c r="D14" s="23">
        <v>3</v>
      </c>
      <c r="E14" s="23">
        <v>33017</v>
      </c>
      <c r="F14" s="23">
        <v>66</v>
      </c>
      <c r="G14" s="23">
        <v>132</v>
      </c>
      <c r="H14" s="17"/>
      <c r="I14" s="115" t="s">
        <v>286</v>
      </c>
      <c r="J14" s="115"/>
      <c r="K14" s="29"/>
      <c r="L14" s="22">
        <v>9810</v>
      </c>
      <c r="M14" s="17"/>
      <c r="N14" s="35">
        <v>2.7</v>
      </c>
      <c r="O14" s="29"/>
      <c r="P14" s="23">
        <v>12030</v>
      </c>
      <c r="Q14" s="17"/>
      <c r="R14" s="35">
        <v>2.2</v>
      </c>
      <c r="S14" s="29"/>
      <c r="T14" s="23">
        <v>9300</v>
      </c>
      <c r="U14" s="17"/>
      <c r="V14" s="35">
        <v>2.8</v>
      </c>
    </row>
    <row r="15" spans="1:22" ht="17.25" customHeight="1">
      <c r="A15" s="12" t="s">
        <v>15</v>
      </c>
      <c r="B15" s="11">
        <v>1</v>
      </c>
      <c r="C15" s="23" t="s">
        <v>209</v>
      </c>
      <c r="D15" s="23">
        <v>7</v>
      </c>
      <c r="E15" s="23">
        <v>61937</v>
      </c>
      <c r="F15" s="23">
        <v>6</v>
      </c>
      <c r="G15" s="23">
        <v>59</v>
      </c>
      <c r="H15" s="17"/>
      <c r="I15" s="115" t="s">
        <v>287</v>
      </c>
      <c r="J15" s="115"/>
      <c r="K15" s="29"/>
      <c r="L15" s="22">
        <v>29910</v>
      </c>
      <c r="M15" s="17"/>
      <c r="N15" s="35">
        <v>2.2</v>
      </c>
      <c r="O15" s="29"/>
      <c r="P15" s="23">
        <v>29600</v>
      </c>
      <c r="Q15" s="17"/>
      <c r="R15" s="35">
        <v>2.3</v>
      </c>
      <c r="S15" s="29"/>
      <c r="T15" s="23">
        <v>29700</v>
      </c>
      <c r="U15" s="17"/>
      <c r="V15" s="35">
        <v>2.3</v>
      </c>
    </row>
    <row r="16" spans="1:22" ht="17.25" customHeight="1">
      <c r="A16" s="12" t="s">
        <v>16</v>
      </c>
      <c r="B16" s="11">
        <v>1</v>
      </c>
      <c r="C16" s="23" t="s">
        <v>209</v>
      </c>
      <c r="D16" s="23" t="s">
        <v>209</v>
      </c>
      <c r="E16" s="23">
        <v>18301</v>
      </c>
      <c r="F16" s="23">
        <v>11</v>
      </c>
      <c r="G16" s="23">
        <v>15</v>
      </c>
      <c r="H16" s="17"/>
      <c r="I16" s="115" t="s">
        <v>288</v>
      </c>
      <c r="J16" s="115"/>
      <c r="K16" s="29"/>
      <c r="L16" s="22">
        <v>10709</v>
      </c>
      <c r="M16" s="17"/>
      <c r="N16" s="35">
        <v>2.7</v>
      </c>
      <c r="O16" s="29"/>
      <c r="P16" s="23">
        <v>10568</v>
      </c>
      <c r="Q16" s="17"/>
      <c r="R16" s="35">
        <v>2.7</v>
      </c>
      <c r="S16" s="29"/>
      <c r="T16" s="23">
        <v>10570</v>
      </c>
      <c r="U16" s="17"/>
      <c r="V16" s="35">
        <v>2.7</v>
      </c>
    </row>
    <row r="17" spans="1:22" ht="17.25" customHeight="1">
      <c r="A17" s="12" t="s">
        <v>17</v>
      </c>
      <c r="B17" s="11">
        <v>1</v>
      </c>
      <c r="C17" s="23" t="s">
        <v>209</v>
      </c>
      <c r="D17" s="23">
        <v>4</v>
      </c>
      <c r="E17" s="23">
        <v>40632</v>
      </c>
      <c r="F17" s="23">
        <v>9</v>
      </c>
      <c r="G17" s="23">
        <v>65</v>
      </c>
      <c r="H17" s="17"/>
      <c r="I17" s="115" t="s">
        <v>289</v>
      </c>
      <c r="J17" s="115"/>
      <c r="K17" s="29"/>
      <c r="L17" s="22">
        <v>16660</v>
      </c>
      <c r="M17" s="17"/>
      <c r="N17" s="35">
        <v>2.9</v>
      </c>
      <c r="O17" s="29"/>
      <c r="P17" s="23">
        <v>17509</v>
      </c>
      <c r="Q17" s="17"/>
      <c r="R17" s="35">
        <v>2.9</v>
      </c>
      <c r="S17" s="29"/>
      <c r="T17" s="23">
        <v>18227</v>
      </c>
      <c r="U17" s="17"/>
      <c r="V17" s="35">
        <v>2.8</v>
      </c>
    </row>
    <row r="18" spans="1:22" ht="17.25" customHeight="1">
      <c r="A18" s="12"/>
      <c r="B18" s="11"/>
      <c r="C18" s="23"/>
      <c r="D18" s="23"/>
      <c r="E18" s="23"/>
      <c r="F18" s="23"/>
      <c r="G18" s="23"/>
      <c r="H18" s="17"/>
      <c r="I18" s="115"/>
      <c r="J18" s="115"/>
      <c r="K18" s="29"/>
      <c r="L18" s="22"/>
      <c r="M18" s="17"/>
      <c r="N18" s="35"/>
      <c r="O18" s="29"/>
      <c r="P18" s="23"/>
      <c r="Q18" s="17"/>
      <c r="R18" s="35"/>
      <c r="S18" s="29"/>
      <c r="T18" s="23"/>
      <c r="U18" s="17"/>
      <c r="V18" s="35"/>
    </row>
    <row r="19" spans="1:22" ht="17.25" customHeight="1">
      <c r="A19" s="12" t="s">
        <v>18</v>
      </c>
      <c r="B19" s="11">
        <v>1</v>
      </c>
      <c r="C19" s="23" t="s">
        <v>209</v>
      </c>
      <c r="D19" s="23" t="s">
        <v>209</v>
      </c>
      <c r="E19" s="23">
        <v>20960</v>
      </c>
      <c r="F19" s="23">
        <v>13</v>
      </c>
      <c r="G19" s="23">
        <v>21</v>
      </c>
      <c r="H19" s="17"/>
      <c r="I19" s="115" t="s">
        <v>290</v>
      </c>
      <c r="J19" s="115"/>
      <c r="K19" s="29"/>
      <c r="L19" s="22">
        <v>4500</v>
      </c>
      <c r="M19" s="17"/>
      <c r="N19" s="35">
        <v>2.7</v>
      </c>
      <c r="O19" s="29"/>
      <c r="P19" s="23">
        <v>6450</v>
      </c>
      <c r="Q19" s="17"/>
      <c r="R19" s="35">
        <v>1.8</v>
      </c>
      <c r="S19" s="29"/>
      <c r="T19" s="23">
        <v>6210</v>
      </c>
      <c r="U19" s="17"/>
      <c r="V19" s="35">
        <v>1.9</v>
      </c>
    </row>
    <row r="20" spans="1:22" ht="17.25" customHeight="1">
      <c r="A20" s="12" t="s">
        <v>19</v>
      </c>
      <c r="B20" s="11">
        <v>3</v>
      </c>
      <c r="C20" s="23" t="s">
        <v>209</v>
      </c>
      <c r="D20" s="23">
        <v>7</v>
      </c>
      <c r="E20" s="23">
        <v>63069</v>
      </c>
      <c r="F20" s="23">
        <v>7</v>
      </c>
      <c r="G20" s="23">
        <v>62</v>
      </c>
      <c r="H20" s="17"/>
      <c r="I20" s="115" t="s">
        <v>291</v>
      </c>
      <c r="J20" s="115"/>
      <c r="K20" s="29"/>
      <c r="L20" s="22">
        <v>13066</v>
      </c>
      <c r="M20" s="17"/>
      <c r="N20" s="35">
        <v>3.2</v>
      </c>
      <c r="O20" s="29"/>
      <c r="P20" s="23">
        <v>13073</v>
      </c>
      <c r="Q20" s="17"/>
      <c r="R20" s="35">
        <v>3.3</v>
      </c>
      <c r="S20" s="29"/>
      <c r="T20" s="23">
        <v>13238</v>
      </c>
      <c r="U20" s="17"/>
      <c r="V20" s="35">
        <v>3.2</v>
      </c>
    </row>
    <row r="21" spans="1:22" ht="17.25" customHeight="1">
      <c r="A21" s="12" t="s">
        <v>20</v>
      </c>
      <c r="B21" s="11">
        <v>6</v>
      </c>
      <c r="C21" s="23" t="s">
        <v>209</v>
      </c>
      <c r="D21" s="23">
        <v>7</v>
      </c>
      <c r="E21" s="23">
        <v>80331</v>
      </c>
      <c r="F21" s="23">
        <v>26</v>
      </c>
      <c r="G21" s="23">
        <v>39</v>
      </c>
      <c r="H21" s="17"/>
      <c r="I21" s="115" t="s">
        <v>292</v>
      </c>
      <c r="J21" s="115"/>
      <c r="K21" s="29"/>
      <c r="L21" s="22">
        <v>25953</v>
      </c>
      <c r="M21" s="17"/>
      <c r="N21" s="35">
        <v>2.8</v>
      </c>
      <c r="O21" s="29"/>
      <c r="P21" s="23">
        <v>26414</v>
      </c>
      <c r="Q21" s="17"/>
      <c r="R21" s="35">
        <v>2.8</v>
      </c>
      <c r="S21" s="29"/>
      <c r="T21" s="23">
        <v>26980</v>
      </c>
      <c r="U21" s="17"/>
      <c r="V21" s="35">
        <v>2.8</v>
      </c>
    </row>
    <row r="22" spans="1:22" ht="17.25" customHeight="1">
      <c r="A22" s="12" t="s">
        <v>21</v>
      </c>
      <c r="B22" s="11">
        <v>2</v>
      </c>
      <c r="C22" s="23" t="s">
        <v>209</v>
      </c>
      <c r="D22" s="23">
        <v>5</v>
      </c>
      <c r="E22" s="23">
        <v>55684</v>
      </c>
      <c r="F22" s="23">
        <v>12</v>
      </c>
      <c r="G22" s="23">
        <v>46</v>
      </c>
      <c r="H22" s="17"/>
      <c r="I22" s="115" t="s">
        <v>293</v>
      </c>
      <c r="J22" s="115"/>
      <c r="K22" s="29"/>
      <c r="L22" s="22">
        <v>24735</v>
      </c>
      <c r="M22" s="17"/>
      <c r="N22" s="35">
        <v>3.2</v>
      </c>
      <c r="O22" s="29"/>
      <c r="P22" s="23">
        <v>24999</v>
      </c>
      <c r="Q22" s="17"/>
      <c r="R22" s="35">
        <v>3.3</v>
      </c>
      <c r="S22" s="29"/>
      <c r="T22" s="23">
        <v>24995</v>
      </c>
      <c r="U22" s="17"/>
      <c r="V22" s="35">
        <v>3.3</v>
      </c>
    </row>
    <row r="23" spans="1:22" ht="17.25" customHeight="1">
      <c r="A23" s="12" t="s">
        <v>22</v>
      </c>
      <c r="B23" s="11">
        <v>3</v>
      </c>
      <c r="C23" s="23" t="s">
        <v>209</v>
      </c>
      <c r="D23" s="23">
        <v>2</v>
      </c>
      <c r="E23" s="23">
        <v>34093</v>
      </c>
      <c r="F23" s="23">
        <v>16</v>
      </c>
      <c r="G23" s="23">
        <v>43</v>
      </c>
      <c r="H23" s="17"/>
      <c r="I23" s="115" t="s">
        <v>294</v>
      </c>
      <c r="J23" s="115"/>
      <c r="K23" s="29"/>
      <c r="L23" s="22">
        <v>15080</v>
      </c>
      <c r="M23" s="17"/>
      <c r="N23" s="35">
        <v>3.2</v>
      </c>
      <c r="O23" s="29"/>
      <c r="P23" s="23">
        <v>15160</v>
      </c>
      <c r="Q23" s="17"/>
      <c r="R23" s="35">
        <v>3.1</v>
      </c>
      <c r="S23" s="29"/>
      <c r="T23" s="23">
        <v>14990</v>
      </c>
      <c r="U23" s="17"/>
      <c r="V23" s="35">
        <v>3.1</v>
      </c>
    </row>
    <row r="24" spans="1:22" ht="17.25" customHeight="1">
      <c r="A24" s="12" t="s">
        <v>23</v>
      </c>
      <c r="B24" s="11">
        <v>5</v>
      </c>
      <c r="C24" s="23" t="s">
        <v>209</v>
      </c>
      <c r="D24" s="23">
        <v>3</v>
      </c>
      <c r="E24" s="23">
        <v>48589</v>
      </c>
      <c r="F24" s="23">
        <v>17</v>
      </c>
      <c r="G24" s="23">
        <v>32</v>
      </c>
      <c r="H24" s="17"/>
      <c r="I24" s="115" t="s">
        <v>295</v>
      </c>
      <c r="J24" s="115"/>
      <c r="K24" s="29"/>
      <c r="L24" s="22">
        <v>12905</v>
      </c>
      <c r="M24" s="17"/>
      <c r="N24" s="35">
        <v>3.2</v>
      </c>
      <c r="O24" s="29"/>
      <c r="P24" s="23">
        <v>13393</v>
      </c>
      <c r="Q24" s="17"/>
      <c r="R24" s="35">
        <v>3.1</v>
      </c>
      <c r="S24" s="29"/>
      <c r="T24" s="23">
        <v>13323</v>
      </c>
      <c r="U24" s="17"/>
      <c r="V24" s="35">
        <v>3.1</v>
      </c>
    </row>
    <row r="25" spans="1:22" ht="17.25" customHeight="1">
      <c r="A25" s="12" t="s">
        <v>24</v>
      </c>
      <c r="B25" s="11">
        <v>3</v>
      </c>
      <c r="C25" s="23" t="s">
        <v>209</v>
      </c>
      <c r="D25" s="23">
        <v>5</v>
      </c>
      <c r="E25" s="23">
        <v>57650</v>
      </c>
      <c r="F25" s="23">
        <v>27</v>
      </c>
      <c r="G25" s="23">
        <v>102</v>
      </c>
      <c r="H25" s="17"/>
      <c r="I25" s="115" t="s">
        <v>296</v>
      </c>
      <c r="J25" s="115"/>
      <c r="K25" s="29"/>
      <c r="L25" s="22">
        <v>18425</v>
      </c>
      <c r="M25" s="17"/>
      <c r="N25" s="35">
        <v>2.5</v>
      </c>
      <c r="O25" s="29"/>
      <c r="P25" s="23">
        <v>18186</v>
      </c>
      <c r="Q25" s="17"/>
      <c r="R25" s="35">
        <v>2.5</v>
      </c>
      <c r="S25" s="29"/>
      <c r="T25" s="23">
        <v>18725</v>
      </c>
      <c r="U25" s="17"/>
      <c r="V25" s="35">
        <v>2.4</v>
      </c>
    </row>
    <row r="26" spans="1:22" ht="17.25" customHeight="1">
      <c r="A26" s="12" t="s">
        <v>25</v>
      </c>
      <c r="B26" s="11" t="s">
        <v>209</v>
      </c>
      <c r="C26" s="23" t="s">
        <v>209</v>
      </c>
      <c r="D26" s="23" t="s">
        <v>209</v>
      </c>
      <c r="E26" s="23" t="s">
        <v>209</v>
      </c>
      <c r="F26" s="23" t="s">
        <v>209</v>
      </c>
      <c r="G26" s="23" t="s">
        <v>209</v>
      </c>
      <c r="H26" s="17"/>
      <c r="I26" s="115" t="s">
        <v>297</v>
      </c>
      <c r="J26" s="115"/>
      <c r="K26" s="29"/>
      <c r="L26" s="22">
        <v>2900</v>
      </c>
      <c r="M26" s="17"/>
      <c r="N26" s="35">
        <v>3.5</v>
      </c>
      <c r="O26" s="29"/>
      <c r="P26" s="23">
        <v>3200</v>
      </c>
      <c r="Q26" s="17"/>
      <c r="R26" s="35">
        <v>3.1</v>
      </c>
      <c r="S26" s="29"/>
      <c r="T26" s="36">
        <v>3010</v>
      </c>
      <c r="U26" s="17"/>
      <c r="V26" s="35">
        <v>3.3</v>
      </c>
    </row>
    <row r="27" spans="1:22" ht="17.25" customHeight="1">
      <c r="A27" s="28"/>
      <c r="B27" s="26"/>
      <c r="C27" s="17"/>
      <c r="D27" s="17"/>
      <c r="E27" s="17"/>
      <c r="F27" s="17"/>
      <c r="G27" s="17"/>
      <c r="H27" s="17"/>
      <c r="I27" s="143"/>
      <c r="J27" s="143"/>
      <c r="K27" s="26"/>
      <c r="L27" s="17"/>
      <c r="M27" s="17"/>
      <c r="N27" s="35"/>
      <c r="O27" s="26"/>
      <c r="P27" s="28"/>
      <c r="Q27" s="28"/>
      <c r="R27" s="28"/>
      <c r="S27" s="26"/>
      <c r="T27" s="28"/>
      <c r="U27" s="28"/>
      <c r="V27" s="28"/>
    </row>
    <row r="28" spans="1:22" ht="17.25" customHeight="1">
      <c r="A28" s="20" t="s">
        <v>86</v>
      </c>
      <c r="B28" s="27"/>
      <c r="C28" s="27"/>
      <c r="D28" s="27"/>
      <c r="E28" s="27"/>
      <c r="F28" s="27"/>
      <c r="G28" s="27"/>
      <c r="H28" s="17"/>
      <c r="I28" s="20"/>
      <c r="J28" s="27"/>
      <c r="K28" s="27"/>
      <c r="L28" s="27"/>
      <c r="M28" s="27"/>
      <c r="N28" s="27"/>
      <c r="O28" s="17"/>
      <c r="P28" s="17"/>
      <c r="Q28" s="17"/>
      <c r="R28" s="17"/>
      <c r="S28" s="17"/>
      <c r="T28" s="17"/>
      <c r="U28" s="17"/>
      <c r="V28" s="17"/>
    </row>
    <row r="29" spans="1:22" ht="17.25" customHeight="1">
      <c r="A29" s="20" t="s">
        <v>190</v>
      </c>
      <c r="B29" s="17"/>
      <c r="C29" s="17"/>
      <c r="D29" s="17"/>
      <c r="E29" s="17"/>
      <c r="F29" s="17"/>
      <c r="G29" s="17"/>
      <c r="H29" s="17"/>
      <c r="I29" s="20" t="s">
        <v>100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7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8" customHeight="1">
      <c r="A32" s="186" t="s">
        <v>306</v>
      </c>
      <c r="B32" s="192"/>
      <c r="C32" s="192"/>
      <c r="D32" s="192"/>
      <c r="E32" s="192"/>
      <c r="F32" s="192"/>
      <c r="G32" s="192"/>
      <c r="H32" s="19"/>
      <c r="I32" s="186" t="s">
        <v>309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2" ht="17.25" customHeight="1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7.25" customHeight="1">
      <c r="A34" s="106" t="s">
        <v>1</v>
      </c>
      <c r="B34" s="101" t="s">
        <v>185</v>
      </c>
      <c r="C34" s="142"/>
      <c r="D34" s="106"/>
      <c r="E34" s="101" t="s">
        <v>176</v>
      </c>
      <c r="F34" s="142"/>
      <c r="G34" s="142"/>
      <c r="H34" s="17"/>
      <c r="I34" s="127" t="s">
        <v>1</v>
      </c>
      <c r="J34" s="150" t="s">
        <v>102</v>
      </c>
      <c r="K34" s="153" t="s">
        <v>103</v>
      </c>
      <c r="L34" s="153" t="s">
        <v>260</v>
      </c>
      <c r="M34" s="153" t="s">
        <v>177</v>
      </c>
      <c r="N34" s="150" t="s">
        <v>259</v>
      </c>
      <c r="O34" s="153" t="s">
        <v>104</v>
      </c>
      <c r="P34" s="153" t="s">
        <v>105</v>
      </c>
      <c r="Q34" s="153" t="s">
        <v>106</v>
      </c>
      <c r="R34" s="153" t="s">
        <v>107</v>
      </c>
      <c r="S34" s="150" t="s">
        <v>108</v>
      </c>
      <c r="T34" s="150" t="s">
        <v>178</v>
      </c>
      <c r="U34" s="150" t="s">
        <v>109</v>
      </c>
      <c r="V34" s="156" t="s">
        <v>258</v>
      </c>
    </row>
    <row r="35" spans="1:22" ht="17.25" customHeight="1">
      <c r="A35" s="107"/>
      <c r="B35" s="7" t="s">
        <v>61</v>
      </c>
      <c r="C35" s="7" t="s">
        <v>95</v>
      </c>
      <c r="D35" s="7" t="s">
        <v>96</v>
      </c>
      <c r="E35" s="7" t="s">
        <v>61</v>
      </c>
      <c r="F35" s="7" t="s">
        <v>95</v>
      </c>
      <c r="G35" s="8" t="s">
        <v>96</v>
      </c>
      <c r="H35" s="17"/>
      <c r="I35" s="128"/>
      <c r="J35" s="151"/>
      <c r="K35" s="154"/>
      <c r="L35" s="154"/>
      <c r="M35" s="154"/>
      <c r="N35" s="151"/>
      <c r="O35" s="154"/>
      <c r="P35" s="154"/>
      <c r="Q35" s="154"/>
      <c r="R35" s="154"/>
      <c r="S35" s="151"/>
      <c r="T35" s="151"/>
      <c r="U35" s="151"/>
      <c r="V35" s="157"/>
    </row>
    <row r="36" spans="1:22" ht="17.25" customHeight="1">
      <c r="A36" s="17"/>
      <c r="B36" s="21"/>
      <c r="C36" s="17"/>
      <c r="D36" s="17"/>
      <c r="E36" s="17"/>
      <c r="F36" s="17"/>
      <c r="G36" s="17"/>
      <c r="H36" s="17"/>
      <c r="I36" s="129"/>
      <c r="J36" s="152"/>
      <c r="K36" s="155"/>
      <c r="L36" s="155"/>
      <c r="M36" s="155"/>
      <c r="N36" s="152"/>
      <c r="O36" s="155"/>
      <c r="P36" s="155"/>
      <c r="Q36" s="155"/>
      <c r="R36" s="155"/>
      <c r="S36" s="152"/>
      <c r="T36" s="152"/>
      <c r="U36" s="152"/>
      <c r="V36" s="158"/>
    </row>
    <row r="37" spans="1:22" ht="17.25" customHeight="1">
      <c r="A37" s="33" t="s">
        <v>5</v>
      </c>
      <c r="B37" s="70">
        <f aca="true" t="shared" si="1" ref="B37:G37">SUM(B39:B46,B48:B55)</f>
        <v>297454</v>
      </c>
      <c r="C37" s="73">
        <f t="shared" si="1"/>
        <v>15543</v>
      </c>
      <c r="D37" s="73">
        <f t="shared" si="1"/>
        <v>281911</v>
      </c>
      <c r="E37" s="73">
        <f t="shared" si="1"/>
        <v>300918</v>
      </c>
      <c r="F37" s="73">
        <f t="shared" si="1"/>
        <v>14340</v>
      </c>
      <c r="G37" s="73">
        <f t="shared" si="1"/>
        <v>286578</v>
      </c>
      <c r="H37" s="17"/>
      <c r="I37" s="17"/>
      <c r="J37" s="2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7.25" customHeight="1">
      <c r="A38" s="17"/>
      <c r="B38" s="11"/>
      <c r="C38" s="23"/>
      <c r="D38" s="23"/>
      <c r="E38" s="23"/>
      <c r="F38" s="23"/>
      <c r="G38" s="23"/>
      <c r="H38" s="17"/>
      <c r="I38" s="33" t="s">
        <v>5</v>
      </c>
      <c r="J38" s="42" t="s">
        <v>257</v>
      </c>
      <c r="K38" s="41" t="s">
        <v>256</v>
      </c>
      <c r="L38" s="41" t="s">
        <v>255</v>
      </c>
      <c r="M38" s="41" t="s">
        <v>254</v>
      </c>
      <c r="N38" s="41" t="s">
        <v>253</v>
      </c>
      <c r="O38" s="41" t="s">
        <v>252</v>
      </c>
      <c r="P38" s="41" t="s">
        <v>251</v>
      </c>
      <c r="Q38" s="41" t="s">
        <v>241</v>
      </c>
      <c r="R38" s="41" t="s">
        <v>250</v>
      </c>
      <c r="S38" s="41" t="s">
        <v>249</v>
      </c>
      <c r="T38" s="41" t="s">
        <v>261</v>
      </c>
      <c r="U38" s="41" t="s">
        <v>261</v>
      </c>
      <c r="V38" s="41" t="s">
        <v>248</v>
      </c>
    </row>
    <row r="39" spans="1:22" ht="17.25" customHeight="1">
      <c r="A39" s="12" t="s">
        <v>10</v>
      </c>
      <c r="B39" s="11">
        <f>SUM(C39:D39)</f>
        <v>114213</v>
      </c>
      <c r="C39" s="23">
        <v>7004</v>
      </c>
      <c r="D39" s="23">
        <v>107209</v>
      </c>
      <c r="E39" s="22">
        <f>SUM(F39:G39)</f>
        <v>115940</v>
      </c>
      <c r="F39" s="23">
        <v>6343</v>
      </c>
      <c r="G39" s="23">
        <v>109597</v>
      </c>
      <c r="H39" s="17"/>
      <c r="I39" s="17"/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17.25" customHeight="1">
      <c r="A40" s="12" t="s">
        <v>11</v>
      </c>
      <c r="B40" s="11">
        <f aca="true" t="shared" si="2" ref="B40:B46">SUM(C40:D40)</f>
        <v>13062</v>
      </c>
      <c r="C40" s="23">
        <v>748</v>
      </c>
      <c r="D40" s="23">
        <v>12314</v>
      </c>
      <c r="E40" s="22">
        <f aca="true" t="shared" si="3" ref="E40:E46">SUM(F40:G40)</f>
        <v>13146</v>
      </c>
      <c r="F40" s="23">
        <v>660</v>
      </c>
      <c r="G40" s="23">
        <v>12486</v>
      </c>
      <c r="H40" s="17"/>
      <c r="I40" s="12" t="s">
        <v>10</v>
      </c>
      <c r="J40" s="37" t="s">
        <v>224</v>
      </c>
      <c r="K40" s="38" t="s">
        <v>247</v>
      </c>
      <c r="L40" s="38" t="s">
        <v>231</v>
      </c>
      <c r="M40" s="38" t="s">
        <v>246</v>
      </c>
      <c r="N40" s="38" t="s">
        <v>245</v>
      </c>
      <c r="O40" s="38" t="s">
        <v>244</v>
      </c>
      <c r="P40" s="38" t="s">
        <v>221</v>
      </c>
      <c r="Q40" s="38" t="s">
        <v>208</v>
      </c>
      <c r="R40" s="38" t="s">
        <v>221</v>
      </c>
      <c r="S40" s="38" t="s">
        <v>243</v>
      </c>
      <c r="T40" s="38" t="s">
        <v>261</v>
      </c>
      <c r="U40" s="38" t="s">
        <v>209</v>
      </c>
      <c r="V40" s="38" t="s">
        <v>213</v>
      </c>
    </row>
    <row r="41" spans="1:22" ht="17.25" customHeight="1">
      <c r="A41" s="12" t="s">
        <v>12</v>
      </c>
      <c r="B41" s="11">
        <f t="shared" si="2"/>
        <v>27334</v>
      </c>
      <c r="C41" s="23">
        <v>1199</v>
      </c>
      <c r="D41" s="23">
        <v>26135</v>
      </c>
      <c r="E41" s="22">
        <f t="shared" si="3"/>
        <v>27558</v>
      </c>
      <c r="F41" s="23">
        <v>1136</v>
      </c>
      <c r="G41" s="23">
        <v>26422</v>
      </c>
      <c r="H41" s="17"/>
      <c r="I41" s="12" t="s">
        <v>11</v>
      </c>
      <c r="J41" s="37" t="s">
        <v>213</v>
      </c>
      <c r="K41" s="38" t="s">
        <v>242</v>
      </c>
      <c r="L41" s="38" t="s">
        <v>213</v>
      </c>
      <c r="M41" s="38" t="s">
        <v>209</v>
      </c>
      <c r="N41" s="38" t="s">
        <v>234</v>
      </c>
      <c r="O41" s="38" t="s">
        <v>213</v>
      </c>
      <c r="P41" s="38" t="s">
        <v>209</v>
      </c>
      <c r="Q41" s="38" t="s">
        <v>209</v>
      </c>
      <c r="R41" s="38" t="s">
        <v>213</v>
      </c>
      <c r="S41" s="38" t="s">
        <v>213</v>
      </c>
      <c r="T41" s="38" t="s">
        <v>209</v>
      </c>
      <c r="U41" s="38" t="s">
        <v>209</v>
      </c>
      <c r="V41" s="38" t="s">
        <v>209</v>
      </c>
    </row>
    <row r="42" spans="1:22" ht="17.25" customHeight="1">
      <c r="A42" s="12" t="s">
        <v>13</v>
      </c>
      <c r="B42" s="11">
        <f t="shared" si="2"/>
        <v>8750</v>
      </c>
      <c r="C42" s="23">
        <v>596</v>
      </c>
      <c r="D42" s="23">
        <v>8154</v>
      </c>
      <c r="E42" s="22">
        <f t="shared" si="3"/>
        <v>8833</v>
      </c>
      <c r="F42" s="23">
        <v>566</v>
      </c>
      <c r="G42" s="23">
        <v>8267</v>
      </c>
      <c r="H42" s="17"/>
      <c r="I42" s="12" t="s">
        <v>12</v>
      </c>
      <c r="J42" s="37" t="s">
        <v>213</v>
      </c>
      <c r="K42" s="38" t="s">
        <v>222</v>
      </c>
      <c r="L42" s="38" t="s">
        <v>224</v>
      </c>
      <c r="M42" s="38" t="s">
        <v>209</v>
      </c>
      <c r="N42" s="38" t="s">
        <v>228</v>
      </c>
      <c r="O42" s="38" t="s">
        <v>213</v>
      </c>
      <c r="P42" s="38" t="s">
        <v>216</v>
      </c>
      <c r="Q42" s="38" t="s">
        <v>213</v>
      </c>
      <c r="R42" s="38" t="s">
        <v>213</v>
      </c>
      <c r="S42" s="38" t="s">
        <v>231</v>
      </c>
      <c r="T42" s="38" t="s">
        <v>209</v>
      </c>
      <c r="U42" s="38" t="s">
        <v>209</v>
      </c>
      <c r="V42" s="38" t="s">
        <v>216</v>
      </c>
    </row>
    <row r="43" spans="1:22" ht="17.25" customHeight="1">
      <c r="A43" s="12" t="s">
        <v>14</v>
      </c>
      <c r="B43" s="11">
        <f t="shared" si="2"/>
        <v>7042</v>
      </c>
      <c r="C43" s="23">
        <v>315</v>
      </c>
      <c r="D43" s="23">
        <v>6727</v>
      </c>
      <c r="E43" s="22">
        <f t="shared" si="3"/>
        <v>7131</v>
      </c>
      <c r="F43" s="23">
        <v>303</v>
      </c>
      <c r="G43" s="23">
        <v>6828</v>
      </c>
      <c r="H43" s="17"/>
      <c r="I43" s="12" t="s">
        <v>13</v>
      </c>
      <c r="J43" s="37" t="s">
        <v>213</v>
      </c>
      <c r="K43" s="38" t="s">
        <v>216</v>
      </c>
      <c r="L43" s="38" t="s">
        <v>224</v>
      </c>
      <c r="M43" s="38" t="s">
        <v>209</v>
      </c>
      <c r="N43" s="38" t="s">
        <v>220</v>
      </c>
      <c r="O43" s="38" t="s">
        <v>216</v>
      </c>
      <c r="P43" s="38" t="s">
        <v>209</v>
      </c>
      <c r="Q43" s="38" t="s">
        <v>209</v>
      </c>
      <c r="R43" s="38" t="s">
        <v>209</v>
      </c>
      <c r="S43" s="38" t="s">
        <v>213</v>
      </c>
      <c r="T43" s="38" t="s">
        <v>209</v>
      </c>
      <c r="U43" s="38" t="s">
        <v>209</v>
      </c>
      <c r="V43" s="38" t="s">
        <v>215</v>
      </c>
    </row>
    <row r="44" spans="1:22" ht="17.25" customHeight="1">
      <c r="A44" s="12" t="s">
        <v>15</v>
      </c>
      <c r="B44" s="11">
        <f t="shared" si="2"/>
        <v>19458</v>
      </c>
      <c r="C44" s="23">
        <v>1090</v>
      </c>
      <c r="D44" s="23">
        <v>18368</v>
      </c>
      <c r="E44" s="22">
        <f t="shared" si="3"/>
        <v>19529</v>
      </c>
      <c r="F44" s="23">
        <v>1023</v>
      </c>
      <c r="G44" s="23">
        <v>18506</v>
      </c>
      <c r="H44" s="17"/>
      <c r="I44" s="12" t="s">
        <v>14</v>
      </c>
      <c r="J44" s="37" t="s">
        <v>209</v>
      </c>
      <c r="K44" s="38" t="s">
        <v>242</v>
      </c>
      <c r="L44" s="38" t="s">
        <v>209</v>
      </c>
      <c r="M44" s="38" t="s">
        <v>209</v>
      </c>
      <c r="N44" s="38" t="s">
        <v>220</v>
      </c>
      <c r="O44" s="38" t="s">
        <v>216</v>
      </c>
      <c r="P44" s="38" t="s">
        <v>213</v>
      </c>
      <c r="Q44" s="38" t="s">
        <v>209</v>
      </c>
      <c r="R44" s="38" t="s">
        <v>209</v>
      </c>
      <c r="S44" s="38" t="s">
        <v>209</v>
      </c>
      <c r="T44" s="38" t="s">
        <v>209</v>
      </c>
      <c r="U44" s="38" t="s">
        <v>209</v>
      </c>
      <c r="V44" s="38" t="s">
        <v>236</v>
      </c>
    </row>
    <row r="45" spans="1:22" ht="17.25" customHeight="1">
      <c r="A45" s="12" t="s">
        <v>16</v>
      </c>
      <c r="B45" s="11">
        <f t="shared" si="2"/>
        <v>7301</v>
      </c>
      <c r="C45" s="23">
        <v>472</v>
      </c>
      <c r="D45" s="23">
        <v>6829</v>
      </c>
      <c r="E45" s="22">
        <f t="shared" si="3"/>
        <v>7299</v>
      </c>
      <c r="F45" s="23">
        <v>405</v>
      </c>
      <c r="G45" s="23">
        <v>6894</v>
      </c>
      <c r="H45" s="17"/>
      <c r="I45" s="12" t="s">
        <v>15</v>
      </c>
      <c r="J45" s="37" t="s">
        <v>213</v>
      </c>
      <c r="K45" s="38" t="s">
        <v>224</v>
      </c>
      <c r="L45" s="38" t="s">
        <v>213</v>
      </c>
      <c r="M45" s="38" t="s">
        <v>261</v>
      </c>
      <c r="N45" s="38" t="s">
        <v>235</v>
      </c>
      <c r="O45" s="38" t="s">
        <v>213</v>
      </c>
      <c r="P45" s="38" t="s">
        <v>213</v>
      </c>
      <c r="Q45" s="38" t="s">
        <v>209</v>
      </c>
      <c r="R45" s="38" t="s">
        <v>213</v>
      </c>
      <c r="S45" s="38" t="s">
        <v>209</v>
      </c>
      <c r="T45" s="38" t="s">
        <v>209</v>
      </c>
      <c r="U45" s="38" t="s">
        <v>209</v>
      </c>
      <c r="V45" s="38" t="s">
        <v>213</v>
      </c>
    </row>
    <row r="46" spans="1:22" ht="17.25" customHeight="1">
      <c r="A46" s="12" t="s">
        <v>17</v>
      </c>
      <c r="B46" s="11">
        <f t="shared" si="2"/>
        <v>12183</v>
      </c>
      <c r="C46" s="23">
        <v>319</v>
      </c>
      <c r="D46" s="23">
        <v>11864</v>
      </c>
      <c r="E46" s="22">
        <f t="shared" si="3"/>
        <v>12616</v>
      </c>
      <c r="F46" s="23">
        <v>299</v>
      </c>
      <c r="G46" s="23">
        <v>12317</v>
      </c>
      <c r="H46" s="17"/>
      <c r="I46" s="12" t="s">
        <v>16</v>
      </c>
      <c r="J46" s="37" t="s">
        <v>209</v>
      </c>
      <c r="K46" s="38" t="s">
        <v>224</v>
      </c>
      <c r="L46" s="38" t="s">
        <v>209</v>
      </c>
      <c r="M46" s="38" t="s">
        <v>209</v>
      </c>
      <c r="N46" s="38" t="s">
        <v>227</v>
      </c>
      <c r="O46" s="38" t="s">
        <v>216</v>
      </c>
      <c r="P46" s="38" t="s">
        <v>216</v>
      </c>
      <c r="Q46" s="38" t="s">
        <v>213</v>
      </c>
      <c r="R46" s="38" t="s">
        <v>213</v>
      </c>
      <c r="S46" s="38" t="s">
        <v>213</v>
      </c>
      <c r="T46" s="38" t="s">
        <v>209</v>
      </c>
      <c r="U46" s="38" t="s">
        <v>209</v>
      </c>
      <c r="V46" s="38" t="s">
        <v>241</v>
      </c>
    </row>
    <row r="47" spans="1:22" ht="17.25" customHeight="1">
      <c r="A47" s="12"/>
      <c r="B47" s="11"/>
      <c r="C47" s="23"/>
      <c r="D47" s="23"/>
      <c r="E47" s="22"/>
      <c r="F47" s="23"/>
      <c r="G47" s="23"/>
      <c r="H47" s="17"/>
      <c r="I47" s="12" t="s">
        <v>17</v>
      </c>
      <c r="J47" s="37" t="s">
        <v>209</v>
      </c>
      <c r="K47" s="38" t="s">
        <v>206</v>
      </c>
      <c r="L47" s="38" t="s">
        <v>213</v>
      </c>
      <c r="M47" s="38" t="s">
        <v>209</v>
      </c>
      <c r="N47" s="38" t="s">
        <v>240</v>
      </c>
      <c r="O47" s="38" t="s">
        <v>213</v>
      </c>
      <c r="P47" s="38" t="s">
        <v>213</v>
      </c>
      <c r="Q47" s="38" t="s">
        <v>213</v>
      </c>
      <c r="R47" s="38" t="s">
        <v>213</v>
      </c>
      <c r="S47" s="38" t="s">
        <v>214</v>
      </c>
      <c r="T47" s="38" t="s">
        <v>209</v>
      </c>
      <c r="U47" s="38" t="s">
        <v>209</v>
      </c>
      <c r="V47" s="38" t="s">
        <v>239</v>
      </c>
    </row>
    <row r="48" spans="1:22" ht="17.25" customHeight="1">
      <c r="A48" s="12" t="s">
        <v>18</v>
      </c>
      <c r="B48" s="11">
        <f aca="true" t="shared" si="4" ref="B48:B55">SUM(C48:D48)</f>
        <v>3911</v>
      </c>
      <c r="C48" s="23">
        <v>249</v>
      </c>
      <c r="D48" s="23">
        <v>3662</v>
      </c>
      <c r="E48" s="22">
        <f aca="true" t="shared" si="5" ref="E48:E55">SUM(F48:G48)</f>
        <v>3876</v>
      </c>
      <c r="F48" s="23">
        <v>217</v>
      </c>
      <c r="G48" s="23">
        <v>3659</v>
      </c>
      <c r="H48" s="17"/>
      <c r="I48" s="12"/>
      <c r="J48" s="3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7.25" customHeight="1">
      <c r="A49" s="12" t="s">
        <v>19</v>
      </c>
      <c r="B49" s="11">
        <f t="shared" si="4"/>
        <v>10085</v>
      </c>
      <c r="C49" s="23">
        <v>359</v>
      </c>
      <c r="D49" s="23">
        <v>9726</v>
      </c>
      <c r="E49" s="22">
        <f t="shared" si="5"/>
        <v>10212</v>
      </c>
      <c r="F49" s="23">
        <v>324</v>
      </c>
      <c r="G49" s="23">
        <v>9888</v>
      </c>
      <c r="H49" s="17"/>
      <c r="I49" s="12" t="s">
        <v>18</v>
      </c>
      <c r="J49" s="37" t="s">
        <v>209</v>
      </c>
      <c r="K49" s="38" t="s">
        <v>213</v>
      </c>
      <c r="L49" s="38" t="s">
        <v>209</v>
      </c>
      <c r="M49" s="38" t="s">
        <v>209</v>
      </c>
      <c r="N49" s="38" t="s">
        <v>215</v>
      </c>
      <c r="O49" s="38" t="s">
        <v>261</v>
      </c>
      <c r="P49" s="38" t="s">
        <v>213</v>
      </c>
      <c r="Q49" s="38" t="s">
        <v>209</v>
      </c>
      <c r="R49" s="38" t="s">
        <v>209</v>
      </c>
      <c r="S49" s="38" t="s">
        <v>216</v>
      </c>
      <c r="T49" s="38" t="s">
        <v>209</v>
      </c>
      <c r="U49" s="38" t="s">
        <v>209</v>
      </c>
      <c r="V49" s="38" t="s">
        <v>214</v>
      </c>
    </row>
    <row r="50" spans="1:22" ht="17.25" customHeight="1">
      <c r="A50" s="12" t="s">
        <v>20</v>
      </c>
      <c r="B50" s="11">
        <f t="shared" si="4"/>
        <v>17995</v>
      </c>
      <c r="C50" s="23">
        <v>773</v>
      </c>
      <c r="D50" s="23">
        <v>17222</v>
      </c>
      <c r="E50" s="22">
        <f t="shared" si="5"/>
        <v>18348</v>
      </c>
      <c r="F50" s="23">
        <v>766</v>
      </c>
      <c r="G50" s="23">
        <v>17582</v>
      </c>
      <c r="H50" s="17"/>
      <c r="I50" s="12" t="s">
        <v>19</v>
      </c>
      <c r="J50" s="37" t="s">
        <v>213</v>
      </c>
      <c r="K50" s="38" t="s">
        <v>238</v>
      </c>
      <c r="L50" s="38" t="s">
        <v>220</v>
      </c>
      <c r="M50" s="38" t="s">
        <v>261</v>
      </c>
      <c r="N50" s="38" t="s">
        <v>237</v>
      </c>
      <c r="O50" s="38" t="s">
        <v>236</v>
      </c>
      <c r="P50" s="38" t="s">
        <v>216</v>
      </c>
      <c r="Q50" s="38" t="s">
        <v>213</v>
      </c>
      <c r="R50" s="38" t="s">
        <v>213</v>
      </c>
      <c r="S50" s="38" t="s">
        <v>219</v>
      </c>
      <c r="T50" s="38" t="s">
        <v>209</v>
      </c>
      <c r="U50" s="38" t="s">
        <v>209</v>
      </c>
      <c r="V50" s="38" t="s">
        <v>235</v>
      </c>
    </row>
    <row r="51" spans="1:22" ht="17.25" customHeight="1">
      <c r="A51" s="12" t="s">
        <v>21</v>
      </c>
      <c r="B51" s="11">
        <f t="shared" si="4"/>
        <v>18966</v>
      </c>
      <c r="C51" s="23">
        <v>605</v>
      </c>
      <c r="D51" s="23">
        <v>18361</v>
      </c>
      <c r="E51" s="22">
        <f t="shared" si="5"/>
        <v>19253</v>
      </c>
      <c r="F51" s="23">
        <v>596</v>
      </c>
      <c r="G51" s="23">
        <v>18657</v>
      </c>
      <c r="H51" s="17"/>
      <c r="I51" s="12" t="s">
        <v>20</v>
      </c>
      <c r="J51" s="37" t="s">
        <v>214</v>
      </c>
      <c r="K51" s="38" t="s">
        <v>225</v>
      </c>
      <c r="L51" s="38" t="s">
        <v>234</v>
      </c>
      <c r="M51" s="38" t="s">
        <v>209</v>
      </c>
      <c r="N51" s="38" t="s">
        <v>233</v>
      </c>
      <c r="O51" s="38" t="s">
        <v>232</v>
      </c>
      <c r="P51" s="38" t="s">
        <v>227</v>
      </c>
      <c r="Q51" s="38" t="s">
        <v>214</v>
      </c>
      <c r="R51" s="38" t="s">
        <v>216</v>
      </c>
      <c r="S51" s="38" t="s">
        <v>231</v>
      </c>
      <c r="T51" s="38" t="s">
        <v>209</v>
      </c>
      <c r="U51" s="38" t="s">
        <v>209</v>
      </c>
      <c r="V51" s="38" t="s">
        <v>230</v>
      </c>
    </row>
    <row r="52" spans="1:22" ht="17.25" customHeight="1">
      <c r="A52" s="12" t="s">
        <v>22</v>
      </c>
      <c r="B52" s="11">
        <f t="shared" si="4"/>
        <v>11825</v>
      </c>
      <c r="C52" s="23">
        <v>472</v>
      </c>
      <c r="D52" s="23">
        <v>11353</v>
      </c>
      <c r="E52" s="22">
        <f t="shared" si="5"/>
        <v>11851</v>
      </c>
      <c r="F52" s="23">
        <v>449</v>
      </c>
      <c r="G52" s="23">
        <v>11402</v>
      </c>
      <c r="H52" s="17"/>
      <c r="I52" s="12" t="s">
        <v>21</v>
      </c>
      <c r="J52" s="37" t="s">
        <v>214</v>
      </c>
      <c r="K52" s="38" t="s">
        <v>229</v>
      </c>
      <c r="L52" s="38" t="s">
        <v>215</v>
      </c>
      <c r="M52" s="38" t="s">
        <v>213</v>
      </c>
      <c r="N52" s="38" t="s">
        <v>228</v>
      </c>
      <c r="O52" s="38" t="s">
        <v>207</v>
      </c>
      <c r="P52" s="38" t="s">
        <v>220</v>
      </c>
      <c r="Q52" s="38" t="s">
        <v>227</v>
      </c>
      <c r="R52" s="38" t="s">
        <v>227</v>
      </c>
      <c r="S52" s="38" t="s">
        <v>225</v>
      </c>
      <c r="T52" s="38" t="s">
        <v>209</v>
      </c>
      <c r="U52" s="38" t="s">
        <v>261</v>
      </c>
      <c r="V52" s="38" t="s">
        <v>227</v>
      </c>
    </row>
    <row r="53" spans="1:22" ht="17.25" customHeight="1">
      <c r="A53" s="12" t="s">
        <v>23</v>
      </c>
      <c r="B53" s="11">
        <f t="shared" si="4"/>
        <v>10447</v>
      </c>
      <c r="C53" s="23">
        <v>534</v>
      </c>
      <c r="D53" s="23">
        <v>9913</v>
      </c>
      <c r="E53" s="22">
        <f t="shared" si="5"/>
        <v>10420</v>
      </c>
      <c r="F53" s="23">
        <v>508</v>
      </c>
      <c r="G53" s="23">
        <v>9912</v>
      </c>
      <c r="H53" s="17"/>
      <c r="I53" s="12" t="s">
        <v>22</v>
      </c>
      <c r="J53" s="37" t="s">
        <v>216</v>
      </c>
      <c r="K53" s="38" t="s">
        <v>220</v>
      </c>
      <c r="L53" s="38" t="s">
        <v>227</v>
      </c>
      <c r="M53" s="38" t="s">
        <v>209</v>
      </c>
      <c r="N53" s="38" t="s">
        <v>226</v>
      </c>
      <c r="O53" s="38" t="s">
        <v>225</v>
      </c>
      <c r="P53" s="38" t="s">
        <v>214</v>
      </c>
      <c r="Q53" s="38" t="s">
        <v>216</v>
      </c>
      <c r="R53" s="38" t="s">
        <v>213</v>
      </c>
      <c r="S53" s="38" t="s">
        <v>224</v>
      </c>
      <c r="T53" s="38" t="s">
        <v>209</v>
      </c>
      <c r="U53" s="38" t="s">
        <v>209</v>
      </c>
      <c r="V53" s="38" t="s">
        <v>223</v>
      </c>
    </row>
    <row r="54" spans="1:22" ht="17.25" customHeight="1">
      <c r="A54" s="12" t="s">
        <v>24</v>
      </c>
      <c r="B54" s="11">
        <f t="shared" si="4"/>
        <v>12396</v>
      </c>
      <c r="C54" s="23">
        <v>710</v>
      </c>
      <c r="D54" s="23">
        <v>11686</v>
      </c>
      <c r="E54" s="22">
        <f t="shared" si="5"/>
        <v>12429</v>
      </c>
      <c r="F54" s="23">
        <v>655</v>
      </c>
      <c r="G54" s="23">
        <v>11774</v>
      </c>
      <c r="H54" s="17"/>
      <c r="I54" s="12" t="s">
        <v>23</v>
      </c>
      <c r="J54" s="37" t="s">
        <v>209</v>
      </c>
      <c r="K54" s="38" t="s">
        <v>222</v>
      </c>
      <c r="L54" s="38" t="s">
        <v>215</v>
      </c>
      <c r="M54" s="38" t="s">
        <v>209</v>
      </c>
      <c r="N54" s="38" t="s">
        <v>215</v>
      </c>
      <c r="O54" s="38" t="s">
        <v>261</v>
      </c>
      <c r="P54" s="38" t="s">
        <v>216</v>
      </c>
      <c r="Q54" s="38" t="s">
        <v>216</v>
      </c>
      <c r="R54" s="38" t="s">
        <v>214</v>
      </c>
      <c r="S54" s="38" t="s">
        <v>216</v>
      </c>
      <c r="T54" s="38" t="s">
        <v>209</v>
      </c>
      <c r="U54" s="38" t="s">
        <v>209</v>
      </c>
      <c r="V54" s="38" t="s">
        <v>215</v>
      </c>
    </row>
    <row r="55" spans="1:22" ht="17.25" customHeight="1">
      <c r="A55" s="12" t="s">
        <v>25</v>
      </c>
      <c r="B55" s="11">
        <f t="shared" si="4"/>
        <v>2486</v>
      </c>
      <c r="C55" s="23">
        <v>98</v>
      </c>
      <c r="D55" s="23">
        <v>2388</v>
      </c>
      <c r="E55" s="22">
        <f t="shared" si="5"/>
        <v>2477</v>
      </c>
      <c r="F55" s="23">
        <v>90</v>
      </c>
      <c r="G55" s="23">
        <v>2387</v>
      </c>
      <c r="H55" s="17"/>
      <c r="I55" s="12" t="s">
        <v>24</v>
      </c>
      <c r="J55" s="37" t="s">
        <v>214</v>
      </c>
      <c r="K55" s="38" t="s">
        <v>220</v>
      </c>
      <c r="L55" s="38" t="s">
        <v>219</v>
      </c>
      <c r="M55" s="38" t="s">
        <v>209</v>
      </c>
      <c r="N55" s="38" t="s">
        <v>218</v>
      </c>
      <c r="O55" s="38" t="s">
        <v>215</v>
      </c>
      <c r="P55" s="38" t="s">
        <v>216</v>
      </c>
      <c r="Q55" s="38" t="s">
        <v>209</v>
      </c>
      <c r="R55" s="38" t="s">
        <v>216</v>
      </c>
      <c r="S55" s="38" t="s">
        <v>215</v>
      </c>
      <c r="T55" s="38" t="s">
        <v>209</v>
      </c>
      <c r="U55" s="38" t="s">
        <v>209</v>
      </c>
      <c r="V55" s="38" t="s">
        <v>217</v>
      </c>
    </row>
    <row r="56" spans="1:22" ht="17.25" customHeight="1">
      <c r="A56" s="28"/>
      <c r="B56" s="26"/>
      <c r="C56" s="17"/>
      <c r="D56" s="17"/>
      <c r="E56" s="17"/>
      <c r="F56" s="17"/>
      <c r="G56" s="17"/>
      <c r="H56" s="17"/>
      <c r="I56" s="12" t="s">
        <v>25</v>
      </c>
      <c r="J56" s="37" t="s">
        <v>213</v>
      </c>
      <c r="K56" s="38" t="s">
        <v>213</v>
      </c>
      <c r="L56" s="38" t="s">
        <v>216</v>
      </c>
      <c r="M56" s="38" t="s">
        <v>209</v>
      </c>
      <c r="N56" s="38" t="s">
        <v>215</v>
      </c>
      <c r="O56" s="38" t="s">
        <v>213</v>
      </c>
      <c r="P56" s="38" t="s">
        <v>213</v>
      </c>
      <c r="Q56" s="38" t="s">
        <v>209</v>
      </c>
      <c r="R56" s="38" t="s">
        <v>214</v>
      </c>
      <c r="S56" s="38" t="s">
        <v>209</v>
      </c>
      <c r="T56" s="38" t="s">
        <v>209</v>
      </c>
      <c r="U56" s="38" t="s">
        <v>209</v>
      </c>
      <c r="V56" s="38" t="s">
        <v>213</v>
      </c>
    </row>
    <row r="57" spans="1:22" ht="17.25" customHeight="1">
      <c r="A57" s="17"/>
      <c r="B57" s="17"/>
      <c r="C57" s="27"/>
      <c r="D57" s="27"/>
      <c r="E57" s="27"/>
      <c r="F57" s="27"/>
      <c r="G57" s="27"/>
      <c r="H57" s="17"/>
      <c r="I57" s="28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7.25" customHeight="1">
      <c r="A58" s="17" t="s">
        <v>97</v>
      </c>
      <c r="B58" s="17"/>
      <c r="C58" s="17"/>
      <c r="D58" s="17"/>
      <c r="E58" s="17"/>
      <c r="F58" s="17"/>
      <c r="G58" s="17"/>
      <c r="H58" s="17"/>
      <c r="I58" s="17" t="s">
        <v>101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17.25" customHeight="1">
      <c r="A59" s="17"/>
      <c r="B59" s="17"/>
      <c r="C59" s="17"/>
      <c r="D59" s="17"/>
      <c r="E59" s="17"/>
      <c r="F59" s="17"/>
      <c r="G59" s="17"/>
      <c r="H59" s="17"/>
      <c r="I59" s="17" t="s">
        <v>205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</sheetData>
  <sheetProtection/>
  <mergeCells count="56">
    <mergeCell ref="T34:T36"/>
    <mergeCell ref="U34:U36"/>
    <mergeCell ref="V34:V36"/>
    <mergeCell ref="P34:P36"/>
    <mergeCell ref="Q34:Q36"/>
    <mergeCell ref="R34:R36"/>
    <mergeCell ref="S34:S36"/>
    <mergeCell ref="I1:V1"/>
    <mergeCell ref="I32:V32"/>
    <mergeCell ref="I34:I36"/>
    <mergeCell ref="J34:J36"/>
    <mergeCell ref="K34:K36"/>
    <mergeCell ref="L34:L36"/>
    <mergeCell ref="M34:M36"/>
    <mergeCell ref="N34:N36"/>
    <mergeCell ref="O34:O36"/>
    <mergeCell ref="S5:V5"/>
    <mergeCell ref="I3:V3"/>
    <mergeCell ref="K5:N5"/>
    <mergeCell ref="O5:R5"/>
    <mergeCell ref="O6:P6"/>
    <mergeCell ref="Q6:R6"/>
    <mergeCell ref="I5:J6"/>
    <mergeCell ref="S6:T6"/>
    <mergeCell ref="K6:L6"/>
    <mergeCell ref="M6:N6"/>
    <mergeCell ref="I22:J22"/>
    <mergeCell ref="I23:J23"/>
    <mergeCell ref="U6:V6"/>
    <mergeCell ref="I10:J10"/>
    <mergeCell ref="I11:J11"/>
    <mergeCell ref="I12:J12"/>
    <mergeCell ref="I13:J13"/>
    <mergeCell ref="I20:J20"/>
    <mergeCell ref="I21:J21"/>
    <mergeCell ref="I14:J14"/>
    <mergeCell ref="A3:G3"/>
    <mergeCell ref="A5:A6"/>
    <mergeCell ref="B5:C5"/>
    <mergeCell ref="E5:G5"/>
    <mergeCell ref="A32:G32"/>
    <mergeCell ref="I7:J7"/>
    <mergeCell ref="I18:J18"/>
    <mergeCell ref="I19:J19"/>
    <mergeCell ref="I17:J17"/>
    <mergeCell ref="I26:J26"/>
    <mergeCell ref="I8:J8"/>
    <mergeCell ref="I9:J9"/>
    <mergeCell ref="I15:J15"/>
    <mergeCell ref="I16:J16"/>
    <mergeCell ref="A34:A35"/>
    <mergeCell ref="E34:G34"/>
    <mergeCell ref="B34:D34"/>
    <mergeCell ref="I25:J25"/>
    <mergeCell ref="I27:J27"/>
    <mergeCell ref="I24:J2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zoomScale="60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3.125" style="52" customWidth="1"/>
    <col min="2" max="3" width="37.625" style="52" customWidth="1"/>
    <col min="4" max="4" width="13.75390625" style="52" customWidth="1"/>
    <col min="5" max="5" width="17.875" style="52" customWidth="1"/>
    <col min="6" max="6" width="7.625" style="52" customWidth="1"/>
    <col min="7" max="7" width="8.00390625" style="52" customWidth="1"/>
    <col min="8" max="8" width="6.75390625" style="52" customWidth="1"/>
    <col min="9" max="9" width="8.00390625" style="52" customWidth="1"/>
    <col min="10" max="10" width="7.625" style="52" customWidth="1"/>
    <col min="11" max="12" width="6.75390625" style="52" customWidth="1"/>
    <col min="13" max="18" width="6.625" style="52" customWidth="1"/>
    <col min="19" max="16384" width="9.00390625" style="52" customWidth="1"/>
  </cols>
  <sheetData>
    <row r="1" spans="1:26" ht="15" customHeight="1">
      <c r="A1" s="30" t="s">
        <v>186</v>
      </c>
      <c r="B1" s="17"/>
      <c r="C1" s="17"/>
      <c r="D1" s="17"/>
      <c r="E1" s="111" t="s">
        <v>263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92"/>
      <c r="T1" s="92"/>
      <c r="U1" s="92"/>
      <c r="V1" s="92"/>
      <c r="W1" s="92"/>
      <c r="X1" s="92"/>
      <c r="Y1" s="92"/>
      <c r="Z1" s="92"/>
    </row>
    <row r="2" spans="1:26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" customHeight="1">
      <c r="A3" s="186" t="s">
        <v>310</v>
      </c>
      <c r="B3" s="186"/>
      <c r="C3" s="186"/>
      <c r="D3" s="31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105" t="s">
        <v>110</v>
      </c>
      <c r="B4" s="105"/>
      <c r="C4" s="105"/>
      <c r="D4" s="10"/>
      <c r="E4" s="159"/>
      <c r="F4" s="159"/>
      <c r="G4" s="159"/>
      <c r="H4" s="159"/>
      <c r="I4" s="159"/>
      <c r="J4" s="159"/>
      <c r="K4" s="159"/>
      <c r="L4" s="15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>
      <c r="A5" s="17"/>
      <c r="B5" s="17"/>
      <c r="C5" s="17"/>
      <c r="D5" s="17"/>
      <c r="E5" s="115" t="s">
        <v>154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7"/>
      <c r="T5" s="17"/>
      <c r="U5" s="17"/>
      <c r="V5" s="17"/>
      <c r="W5" s="17"/>
      <c r="X5" s="17"/>
      <c r="Y5" s="17"/>
      <c r="Z5" s="17"/>
    </row>
    <row r="6" spans="1:26" ht="15" customHeight="1">
      <c r="A6" s="115" t="s">
        <v>111</v>
      </c>
      <c r="B6" s="115"/>
      <c r="C6" s="115"/>
      <c r="D6" s="34"/>
      <c r="E6" s="160"/>
      <c r="F6" s="160"/>
      <c r="G6" s="93"/>
      <c r="H6" s="93"/>
      <c r="I6" s="93"/>
      <c r="J6" s="93"/>
      <c r="K6" s="93"/>
      <c r="L6" s="9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5:12" ht="15" customHeight="1" thickBot="1">
      <c r="E7" s="168"/>
      <c r="F7" s="168"/>
      <c r="G7" s="53"/>
      <c r="H7" s="53"/>
      <c r="I7" s="53"/>
      <c r="J7" s="53"/>
      <c r="K7" s="53"/>
      <c r="L7" s="53"/>
    </row>
    <row r="8" spans="1:18" ht="15" customHeight="1">
      <c r="A8" s="46" t="s">
        <v>112</v>
      </c>
      <c r="B8" s="47" t="s">
        <v>202</v>
      </c>
      <c r="C8" s="48" t="s">
        <v>113</v>
      </c>
      <c r="E8" s="166" t="s">
        <v>112</v>
      </c>
      <c r="F8" s="167"/>
      <c r="G8" s="169" t="s">
        <v>155</v>
      </c>
      <c r="H8" s="166"/>
      <c r="I8" s="166"/>
      <c r="J8" s="166"/>
      <c r="K8" s="166"/>
      <c r="L8" s="167"/>
      <c r="M8" s="174" t="s">
        <v>113</v>
      </c>
      <c r="N8" s="174"/>
      <c r="O8" s="174"/>
      <c r="P8" s="174"/>
      <c r="Q8" s="174"/>
      <c r="R8" s="169"/>
    </row>
    <row r="9" spans="2:18" ht="15" customHeight="1">
      <c r="B9" s="54"/>
      <c r="E9" s="161"/>
      <c r="F9" s="161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15" customHeight="1">
      <c r="A10" s="94" t="s">
        <v>5</v>
      </c>
      <c r="B10" s="95">
        <f>SUM(B12:B13,B15:B22)</f>
        <v>1931</v>
      </c>
      <c r="C10" s="55">
        <f>SUM(C12:C13,C15:C22)</f>
        <v>494</v>
      </c>
      <c r="E10" s="162" t="s">
        <v>5</v>
      </c>
      <c r="F10" s="162"/>
      <c r="G10" s="177">
        <f>SUM(G12:L19)</f>
        <v>24</v>
      </c>
      <c r="H10" s="165"/>
      <c r="I10" s="165"/>
      <c r="J10" s="165"/>
      <c r="K10" s="165"/>
      <c r="L10" s="165"/>
      <c r="M10" s="165">
        <f>SUM(M12:R19)</f>
        <v>50</v>
      </c>
      <c r="N10" s="165"/>
      <c r="O10" s="165"/>
      <c r="P10" s="165"/>
      <c r="Q10" s="165"/>
      <c r="R10" s="165"/>
    </row>
    <row r="11" spans="1:18" ht="15" customHeight="1">
      <c r="A11" s="49"/>
      <c r="B11" s="56"/>
      <c r="C11" s="57"/>
      <c r="E11" s="163"/>
      <c r="F11" s="163"/>
      <c r="G11" s="173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</row>
    <row r="12" spans="1:18" ht="15" customHeight="1">
      <c r="A12" s="49" t="s">
        <v>114</v>
      </c>
      <c r="B12" s="56">
        <v>1906</v>
      </c>
      <c r="C12" s="57">
        <v>291</v>
      </c>
      <c r="E12" s="163" t="s">
        <v>156</v>
      </c>
      <c r="F12" s="163"/>
      <c r="G12" s="170">
        <v>1</v>
      </c>
      <c r="H12" s="171"/>
      <c r="I12" s="171"/>
      <c r="J12" s="171"/>
      <c r="K12" s="171"/>
      <c r="L12" s="171"/>
      <c r="M12" s="171">
        <v>1</v>
      </c>
      <c r="N12" s="171"/>
      <c r="O12" s="171"/>
      <c r="P12" s="171"/>
      <c r="Q12" s="171"/>
      <c r="R12" s="171"/>
    </row>
    <row r="13" spans="1:18" ht="15" customHeight="1">
      <c r="A13" s="49" t="s">
        <v>200</v>
      </c>
      <c r="B13" s="56">
        <v>1</v>
      </c>
      <c r="C13" s="57" t="s">
        <v>209</v>
      </c>
      <c r="E13" s="163" t="s">
        <v>157</v>
      </c>
      <c r="F13" s="163"/>
      <c r="G13" s="170">
        <v>13</v>
      </c>
      <c r="H13" s="171"/>
      <c r="I13" s="171"/>
      <c r="J13" s="171"/>
      <c r="K13" s="171"/>
      <c r="L13" s="171"/>
      <c r="M13" s="171">
        <v>16</v>
      </c>
      <c r="N13" s="171"/>
      <c r="O13" s="171"/>
      <c r="P13" s="171"/>
      <c r="Q13" s="171"/>
      <c r="R13" s="171"/>
    </row>
    <row r="14" spans="1:18" ht="15" customHeight="1">
      <c r="A14" s="49"/>
      <c r="B14" s="56"/>
      <c r="C14" s="57"/>
      <c r="E14" s="163" t="s">
        <v>204</v>
      </c>
      <c r="F14" s="163"/>
      <c r="G14" s="170">
        <v>1</v>
      </c>
      <c r="H14" s="171"/>
      <c r="I14" s="171"/>
      <c r="J14" s="171"/>
      <c r="K14" s="171"/>
      <c r="L14" s="171"/>
      <c r="M14" s="171">
        <v>1</v>
      </c>
      <c r="N14" s="171"/>
      <c r="O14" s="171"/>
      <c r="P14" s="171"/>
      <c r="Q14" s="171"/>
      <c r="R14" s="171"/>
    </row>
    <row r="15" spans="1:18" ht="15" customHeight="1">
      <c r="A15" s="49" t="s">
        <v>115</v>
      </c>
      <c r="B15" s="56">
        <v>5</v>
      </c>
      <c r="C15" s="57">
        <v>15</v>
      </c>
      <c r="E15" s="163" t="s">
        <v>158</v>
      </c>
      <c r="F15" s="163"/>
      <c r="G15" s="170">
        <v>1</v>
      </c>
      <c r="H15" s="171"/>
      <c r="I15" s="171"/>
      <c r="J15" s="171"/>
      <c r="K15" s="171"/>
      <c r="L15" s="171"/>
      <c r="M15" s="171">
        <v>2</v>
      </c>
      <c r="N15" s="171"/>
      <c r="O15" s="171"/>
      <c r="P15" s="171"/>
      <c r="Q15" s="171"/>
      <c r="R15" s="171"/>
    </row>
    <row r="16" spans="1:18" ht="15" customHeight="1">
      <c r="A16" s="49" t="s">
        <v>201</v>
      </c>
      <c r="B16" s="56">
        <v>3</v>
      </c>
      <c r="C16" s="57">
        <v>1</v>
      </c>
      <c r="E16" s="163" t="s">
        <v>159</v>
      </c>
      <c r="F16" s="163"/>
      <c r="G16" s="170">
        <v>1</v>
      </c>
      <c r="H16" s="171"/>
      <c r="I16" s="171"/>
      <c r="J16" s="171"/>
      <c r="K16" s="171"/>
      <c r="L16" s="171"/>
      <c r="M16" s="171">
        <v>2</v>
      </c>
      <c r="N16" s="171"/>
      <c r="O16" s="171"/>
      <c r="P16" s="171"/>
      <c r="Q16" s="171"/>
      <c r="R16" s="171"/>
    </row>
    <row r="17" spans="1:18" ht="15" customHeight="1">
      <c r="A17" s="49" t="s">
        <v>116</v>
      </c>
      <c r="B17" s="56">
        <v>1</v>
      </c>
      <c r="C17" s="57">
        <v>2</v>
      </c>
      <c r="E17" s="163" t="s">
        <v>160</v>
      </c>
      <c r="F17" s="163"/>
      <c r="G17" s="170">
        <v>1</v>
      </c>
      <c r="H17" s="171"/>
      <c r="I17" s="171"/>
      <c r="J17" s="171"/>
      <c r="K17" s="171"/>
      <c r="L17" s="171"/>
      <c r="M17" s="171">
        <v>4</v>
      </c>
      <c r="N17" s="171"/>
      <c r="O17" s="171"/>
      <c r="P17" s="171"/>
      <c r="Q17" s="171"/>
      <c r="R17" s="171"/>
    </row>
    <row r="18" spans="1:18" ht="15" customHeight="1">
      <c r="A18" s="49" t="s">
        <v>117</v>
      </c>
      <c r="B18" s="56">
        <v>2</v>
      </c>
      <c r="C18" s="57">
        <v>2</v>
      </c>
      <c r="E18" s="163" t="s">
        <v>161</v>
      </c>
      <c r="F18" s="163"/>
      <c r="G18" s="170">
        <v>3</v>
      </c>
      <c r="H18" s="171"/>
      <c r="I18" s="171"/>
      <c r="J18" s="171"/>
      <c r="K18" s="171"/>
      <c r="L18" s="171"/>
      <c r="M18" s="171">
        <v>4</v>
      </c>
      <c r="N18" s="171"/>
      <c r="O18" s="171"/>
      <c r="P18" s="171"/>
      <c r="Q18" s="171"/>
      <c r="R18" s="171"/>
    </row>
    <row r="19" spans="1:18" ht="15" customHeight="1">
      <c r="A19" s="49" t="s">
        <v>118</v>
      </c>
      <c r="B19" s="56">
        <v>3</v>
      </c>
      <c r="C19" s="57">
        <v>2</v>
      </c>
      <c r="E19" s="163" t="s">
        <v>153</v>
      </c>
      <c r="F19" s="163"/>
      <c r="G19" s="170">
        <v>3</v>
      </c>
      <c r="H19" s="171"/>
      <c r="I19" s="171"/>
      <c r="J19" s="171"/>
      <c r="K19" s="171"/>
      <c r="L19" s="171"/>
      <c r="M19" s="171">
        <v>20</v>
      </c>
      <c r="N19" s="171"/>
      <c r="O19" s="171"/>
      <c r="P19" s="171"/>
      <c r="Q19" s="171"/>
      <c r="R19" s="171"/>
    </row>
    <row r="20" spans="1:18" ht="15" customHeight="1">
      <c r="A20" s="49" t="s">
        <v>119</v>
      </c>
      <c r="B20" s="56">
        <v>6</v>
      </c>
      <c r="C20" s="57">
        <v>12</v>
      </c>
      <c r="E20" s="164"/>
      <c r="F20" s="164"/>
      <c r="G20" s="172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3" ht="15" customHeight="1">
      <c r="A21" s="49" t="s">
        <v>120</v>
      </c>
      <c r="B21" s="56">
        <v>1</v>
      </c>
      <c r="C21" s="57">
        <v>137</v>
      </c>
    </row>
    <row r="22" spans="1:3" ht="15" customHeight="1">
      <c r="A22" s="49" t="s">
        <v>199</v>
      </c>
      <c r="B22" s="56">
        <v>3</v>
      </c>
      <c r="C22" s="57">
        <v>32</v>
      </c>
    </row>
    <row r="23" spans="1:3" ht="15" customHeight="1">
      <c r="A23" s="58"/>
      <c r="B23" s="59"/>
      <c r="C23" s="60"/>
    </row>
    <row r="24" ht="15" customHeight="1"/>
    <row r="25" spans="5:18" ht="15" customHeight="1">
      <c r="E25" s="115" t="s">
        <v>162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1:18" ht="15" customHeight="1">
      <c r="A26" s="115" t="s">
        <v>122</v>
      </c>
      <c r="B26" s="115"/>
      <c r="C26" s="115"/>
      <c r="E26" s="160"/>
      <c r="F26" s="160"/>
      <c r="G26" s="93"/>
      <c r="H26" s="93"/>
      <c r="I26" s="93"/>
      <c r="J26" s="93"/>
      <c r="K26" s="93"/>
      <c r="L26" s="93"/>
      <c r="M26" s="34"/>
      <c r="N26" s="34"/>
      <c r="O26" s="34"/>
      <c r="P26" s="34"/>
      <c r="Q26" s="34"/>
      <c r="R26" s="34"/>
    </row>
    <row r="27" spans="5:12" ht="15" customHeight="1" thickBot="1">
      <c r="E27" s="168"/>
      <c r="F27" s="168"/>
      <c r="G27" s="53"/>
      <c r="H27" s="53"/>
      <c r="I27" s="53"/>
      <c r="J27" s="53"/>
      <c r="K27" s="53"/>
      <c r="L27" s="53"/>
    </row>
    <row r="28" spans="1:18" ht="15" customHeight="1">
      <c r="A28" s="46" t="s">
        <v>112</v>
      </c>
      <c r="B28" s="47" t="s">
        <v>203</v>
      </c>
      <c r="C28" s="48" t="s">
        <v>123</v>
      </c>
      <c r="E28" s="166" t="s">
        <v>112</v>
      </c>
      <c r="F28" s="167"/>
      <c r="G28" s="169" t="s">
        <v>155</v>
      </c>
      <c r="H28" s="166"/>
      <c r="I28" s="166"/>
      <c r="J28" s="166"/>
      <c r="K28" s="166"/>
      <c r="L28" s="167"/>
      <c r="M28" s="174" t="s">
        <v>113</v>
      </c>
      <c r="N28" s="174"/>
      <c r="O28" s="174"/>
      <c r="P28" s="174"/>
      <c r="Q28" s="174"/>
      <c r="R28" s="169"/>
    </row>
    <row r="29" spans="2:18" ht="15" customHeight="1">
      <c r="B29" s="54"/>
      <c r="E29" s="161"/>
      <c r="F29" s="161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ht="15" customHeight="1">
      <c r="A30" s="94" t="s">
        <v>5</v>
      </c>
      <c r="B30" s="95">
        <f>SUM(B32:B62,B64)</f>
        <v>1434</v>
      </c>
      <c r="C30" s="55">
        <f>SUM(C32:C62,C64)</f>
        <v>2561</v>
      </c>
      <c r="E30" s="162" t="s">
        <v>5</v>
      </c>
      <c r="F30" s="162"/>
      <c r="G30" s="178">
        <f>SUM(G32:L35)</f>
        <v>104</v>
      </c>
      <c r="H30" s="179"/>
      <c r="I30" s="179"/>
      <c r="J30" s="179"/>
      <c r="K30" s="179"/>
      <c r="L30" s="179"/>
      <c r="M30" s="179">
        <f>SUM(M32:R35)</f>
        <v>1188</v>
      </c>
      <c r="N30" s="179"/>
      <c r="O30" s="179"/>
      <c r="P30" s="179"/>
      <c r="Q30" s="179"/>
      <c r="R30" s="179"/>
    </row>
    <row r="31" spans="1:18" ht="15" customHeight="1">
      <c r="A31" s="49"/>
      <c r="B31" s="56"/>
      <c r="C31" s="57"/>
      <c r="E31" s="163"/>
      <c r="F31" s="163"/>
      <c r="G31" s="178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8" ht="15" customHeight="1">
      <c r="A32" s="49" t="s">
        <v>191</v>
      </c>
      <c r="B32" s="56">
        <v>10</v>
      </c>
      <c r="C32" s="57">
        <v>9</v>
      </c>
      <c r="E32" s="163" t="s">
        <v>163</v>
      </c>
      <c r="F32" s="163"/>
      <c r="G32" s="180">
        <v>96</v>
      </c>
      <c r="H32" s="181"/>
      <c r="I32" s="181"/>
      <c r="J32" s="181"/>
      <c r="K32" s="181"/>
      <c r="L32" s="181"/>
      <c r="M32" s="181">
        <v>1082</v>
      </c>
      <c r="N32" s="181"/>
      <c r="O32" s="181"/>
      <c r="P32" s="181"/>
      <c r="Q32" s="181"/>
      <c r="R32" s="181"/>
    </row>
    <row r="33" spans="1:18" ht="15" customHeight="1">
      <c r="A33" s="1" t="s">
        <v>192</v>
      </c>
      <c r="B33" s="56">
        <v>5</v>
      </c>
      <c r="C33" s="57">
        <v>4</v>
      </c>
      <c r="E33" s="163" t="s">
        <v>164</v>
      </c>
      <c r="F33" s="163"/>
      <c r="G33" s="180">
        <v>2</v>
      </c>
      <c r="H33" s="181"/>
      <c r="I33" s="181"/>
      <c r="J33" s="181"/>
      <c r="K33" s="181"/>
      <c r="L33" s="181"/>
      <c r="M33" s="181">
        <v>90</v>
      </c>
      <c r="N33" s="181"/>
      <c r="O33" s="181"/>
      <c r="P33" s="181"/>
      <c r="Q33" s="181"/>
      <c r="R33" s="181"/>
    </row>
    <row r="34" spans="1:18" ht="15" customHeight="1">
      <c r="A34" s="1" t="s">
        <v>124</v>
      </c>
      <c r="B34" s="56">
        <v>1</v>
      </c>
      <c r="C34" s="57">
        <v>1</v>
      </c>
      <c r="E34" s="163" t="s">
        <v>262</v>
      </c>
      <c r="F34" s="163"/>
      <c r="G34" s="180">
        <v>4</v>
      </c>
      <c r="H34" s="181"/>
      <c r="I34" s="181"/>
      <c r="J34" s="181"/>
      <c r="K34" s="181"/>
      <c r="L34" s="181"/>
      <c r="M34" s="181">
        <v>10</v>
      </c>
      <c r="N34" s="181"/>
      <c r="O34" s="181"/>
      <c r="P34" s="181"/>
      <c r="Q34" s="181"/>
      <c r="R34" s="181"/>
    </row>
    <row r="35" spans="1:18" ht="15" customHeight="1">
      <c r="A35" s="1" t="s">
        <v>125</v>
      </c>
      <c r="B35" s="56">
        <v>2</v>
      </c>
      <c r="C35" s="57">
        <v>14</v>
      </c>
      <c r="E35" s="163" t="s">
        <v>153</v>
      </c>
      <c r="F35" s="163"/>
      <c r="G35" s="180">
        <v>2</v>
      </c>
      <c r="H35" s="181"/>
      <c r="I35" s="181"/>
      <c r="J35" s="181"/>
      <c r="K35" s="181"/>
      <c r="L35" s="181"/>
      <c r="M35" s="181">
        <v>6</v>
      </c>
      <c r="N35" s="181"/>
      <c r="O35" s="181"/>
      <c r="P35" s="181"/>
      <c r="Q35" s="181"/>
      <c r="R35" s="181"/>
    </row>
    <row r="36" spans="1:18" ht="15" customHeight="1">
      <c r="A36" s="1" t="s">
        <v>126</v>
      </c>
      <c r="B36" s="56">
        <v>1</v>
      </c>
      <c r="C36" s="57">
        <v>3</v>
      </c>
      <c r="E36" s="164"/>
      <c r="F36" s="164"/>
      <c r="G36" s="172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1:18" ht="15" customHeight="1">
      <c r="A37" s="1" t="s">
        <v>127</v>
      </c>
      <c r="B37" s="56">
        <v>80</v>
      </c>
      <c r="C37" s="57">
        <v>101</v>
      </c>
      <c r="F37" s="49"/>
      <c r="G37" s="182"/>
      <c r="H37" s="182"/>
      <c r="I37" s="182"/>
      <c r="J37" s="182"/>
      <c r="K37" s="182"/>
      <c r="L37" s="182"/>
      <c r="M37" s="160"/>
      <c r="N37" s="160"/>
      <c r="O37" s="160"/>
      <c r="P37" s="160"/>
      <c r="Q37" s="160"/>
      <c r="R37" s="160"/>
    </row>
    <row r="38" spans="1:18" ht="15" customHeight="1">
      <c r="A38" s="1" t="s">
        <v>128</v>
      </c>
      <c r="B38" s="56">
        <v>3</v>
      </c>
      <c r="C38" s="57">
        <v>3</v>
      </c>
      <c r="E38" s="163"/>
      <c r="F38" s="163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</row>
    <row r="39" spans="1:18" ht="15" customHeight="1">
      <c r="A39" s="1" t="s">
        <v>129</v>
      </c>
      <c r="B39" s="56">
        <v>2</v>
      </c>
      <c r="C39" s="57">
        <v>2</v>
      </c>
      <c r="E39" s="105" t="s">
        <v>165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33" ht="15" customHeight="1" thickBot="1">
      <c r="A40" s="1" t="s">
        <v>130</v>
      </c>
      <c r="B40" s="56">
        <v>2</v>
      </c>
      <c r="C40" s="57">
        <v>2</v>
      </c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T40" s="184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</row>
    <row r="41" spans="1:33" ht="15" customHeight="1">
      <c r="A41" s="1" t="s">
        <v>131</v>
      </c>
      <c r="B41" s="56">
        <v>2</v>
      </c>
      <c r="C41" s="57">
        <v>3</v>
      </c>
      <c r="E41" s="106" t="s">
        <v>1</v>
      </c>
      <c r="F41" s="174" t="s">
        <v>170</v>
      </c>
      <c r="G41" s="174"/>
      <c r="H41" s="174"/>
      <c r="I41" s="174" t="s">
        <v>171</v>
      </c>
      <c r="J41" s="174"/>
      <c r="K41" s="174"/>
      <c r="L41" s="174"/>
      <c r="M41" s="174" t="s">
        <v>172</v>
      </c>
      <c r="N41" s="174"/>
      <c r="O41" s="174"/>
      <c r="P41" s="174" t="s">
        <v>173</v>
      </c>
      <c r="Q41" s="174"/>
      <c r="R41" s="169"/>
      <c r="T41" s="18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" customHeight="1">
      <c r="A42" s="1" t="s">
        <v>132</v>
      </c>
      <c r="B42" s="56">
        <v>5</v>
      </c>
      <c r="C42" s="57">
        <v>5</v>
      </c>
      <c r="E42" s="107"/>
      <c r="F42" s="2" t="s">
        <v>61</v>
      </c>
      <c r="G42" s="2" t="s">
        <v>166</v>
      </c>
      <c r="H42" s="2" t="s">
        <v>167</v>
      </c>
      <c r="I42" s="2" t="s">
        <v>61</v>
      </c>
      <c r="J42" s="2" t="s">
        <v>168</v>
      </c>
      <c r="K42" s="2" t="s">
        <v>167</v>
      </c>
      <c r="L42" s="2" t="s">
        <v>169</v>
      </c>
      <c r="M42" s="2" t="s">
        <v>61</v>
      </c>
      <c r="N42" s="2" t="s">
        <v>167</v>
      </c>
      <c r="O42" s="2" t="s">
        <v>169</v>
      </c>
      <c r="P42" s="2" t="s">
        <v>61</v>
      </c>
      <c r="Q42" s="2" t="s">
        <v>167</v>
      </c>
      <c r="R42" s="3" t="s">
        <v>169</v>
      </c>
      <c r="T42" s="20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ht="15" customHeight="1">
      <c r="A43" s="1" t="s">
        <v>133</v>
      </c>
      <c r="B43" s="56">
        <v>1</v>
      </c>
      <c r="C43" s="57">
        <v>1</v>
      </c>
      <c r="E43" s="17"/>
      <c r="F43" s="54"/>
      <c r="T43" s="50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ht="15" customHeight="1">
      <c r="A44" s="1" t="s">
        <v>134</v>
      </c>
      <c r="B44" s="56">
        <v>40</v>
      </c>
      <c r="C44" s="57">
        <v>48</v>
      </c>
      <c r="E44" s="67" t="s">
        <v>5</v>
      </c>
      <c r="F44" s="95">
        <f>SUM(G44:H44)</f>
        <v>1931</v>
      </c>
      <c r="G44" s="96">
        <f>SUM(G46:G53,G55:G62)</f>
        <v>1908</v>
      </c>
      <c r="H44" s="96">
        <f>SUM(H46:H53,H55:H62)</f>
        <v>23</v>
      </c>
      <c r="I44" s="55">
        <f>SUM(J44:L44)</f>
        <v>1439</v>
      </c>
      <c r="J44" s="55">
        <f>SUM(J46:J53,J55:J62)</f>
        <v>1401</v>
      </c>
      <c r="K44" s="55">
        <f>SUM(K46:K53,K55:K62)</f>
        <v>33</v>
      </c>
      <c r="L44" s="55">
        <f>SUM(L46:L53,L55:L62)</f>
        <v>5</v>
      </c>
      <c r="M44" s="55">
        <f>SUM(N44:O44)</f>
        <v>24</v>
      </c>
      <c r="N44" s="55">
        <f>SUM(N46:N53,N55:N62)</f>
        <v>24</v>
      </c>
      <c r="O44" s="55" t="s">
        <v>209</v>
      </c>
      <c r="P44" s="55">
        <f>SUM(Q44:R44)</f>
        <v>104</v>
      </c>
      <c r="Q44" s="96">
        <f>SUM(Q46:Q53,Q55:Q62)</f>
        <v>104</v>
      </c>
      <c r="R44" s="96" t="s">
        <v>209</v>
      </c>
      <c r="T44" s="20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</row>
    <row r="45" spans="1:33" ht="15" customHeight="1">
      <c r="A45" s="1" t="s">
        <v>135</v>
      </c>
      <c r="B45" s="56">
        <v>4</v>
      </c>
      <c r="C45" s="57">
        <v>4</v>
      </c>
      <c r="E45" s="17"/>
      <c r="F45" s="56"/>
      <c r="G45" s="57"/>
      <c r="H45" s="57"/>
      <c r="I45" s="61"/>
      <c r="J45" s="61"/>
      <c r="K45" s="61"/>
      <c r="L45" s="61"/>
      <c r="M45" s="61"/>
      <c r="N45" s="61"/>
      <c r="O45" s="61"/>
      <c r="P45" s="61"/>
      <c r="Q45" s="57"/>
      <c r="R45" s="57"/>
      <c r="T45" s="12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ht="15" customHeight="1">
      <c r="A46" s="1" t="s">
        <v>136</v>
      </c>
      <c r="B46" s="56">
        <v>101</v>
      </c>
      <c r="C46" s="57">
        <v>176</v>
      </c>
      <c r="E46" s="12" t="s">
        <v>10</v>
      </c>
      <c r="F46" s="56">
        <f aca="true" t="shared" si="0" ref="F46:F53">SUM(G46:H46)</f>
        <v>341</v>
      </c>
      <c r="G46" s="57">
        <v>325</v>
      </c>
      <c r="H46" s="57">
        <v>16</v>
      </c>
      <c r="I46" s="61">
        <f aca="true" t="shared" si="1" ref="I46:I53">SUM(J46:L46)</f>
        <v>414</v>
      </c>
      <c r="J46" s="61">
        <v>398</v>
      </c>
      <c r="K46" s="61">
        <v>14</v>
      </c>
      <c r="L46" s="61">
        <v>2</v>
      </c>
      <c r="M46" s="61">
        <f aca="true" t="shared" si="2" ref="M46:M52">SUM(N46:O46)</f>
        <v>15</v>
      </c>
      <c r="N46" s="61">
        <v>15</v>
      </c>
      <c r="O46" s="61" t="s">
        <v>209</v>
      </c>
      <c r="P46" s="61">
        <f aca="true" t="shared" si="3" ref="P46:P53">SUM(Q46:R46)</f>
        <v>48</v>
      </c>
      <c r="Q46" s="57">
        <v>48</v>
      </c>
      <c r="R46" s="57" t="s">
        <v>209</v>
      </c>
      <c r="T46" s="12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ht="15" customHeight="1">
      <c r="A47" s="1" t="s">
        <v>137</v>
      </c>
      <c r="B47" s="56">
        <v>867</v>
      </c>
      <c r="C47" s="57">
        <v>1770</v>
      </c>
      <c r="E47" s="12" t="s">
        <v>11</v>
      </c>
      <c r="F47" s="56">
        <f t="shared" si="0"/>
        <v>94</v>
      </c>
      <c r="G47" s="57">
        <v>91</v>
      </c>
      <c r="H47" s="57">
        <v>3</v>
      </c>
      <c r="I47" s="61">
        <f t="shared" si="1"/>
        <v>78</v>
      </c>
      <c r="J47" s="61">
        <v>75</v>
      </c>
      <c r="K47" s="61">
        <v>2</v>
      </c>
      <c r="L47" s="61">
        <v>1</v>
      </c>
      <c r="M47" s="61">
        <f t="shared" si="2"/>
        <v>1</v>
      </c>
      <c r="N47" s="61">
        <v>1</v>
      </c>
      <c r="O47" s="61" t="s">
        <v>209</v>
      </c>
      <c r="P47" s="61">
        <f t="shared" si="3"/>
        <v>8</v>
      </c>
      <c r="Q47" s="57">
        <v>8</v>
      </c>
      <c r="R47" s="57" t="s">
        <v>209</v>
      </c>
      <c r="T47" s="12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ht="15" customHeight="1">
      <c r="A48" s="1" t="s">
        <v>138</v>
      </c>
      <c r="B48" s="56">
        <v>1</v>
      </c>
      <c r="C48" s="57">
        <v>1</v>
      </c>
      <c r="E48" s="12" t="s">
        <v>12</v>
      </c>
      <c r="F48" s="56">
        <f t="shared" si="0"/>
        <v>158</v>
      </c>
      <c r="G48" s="57">
        <v>157</v>
      </c>
      <c r="H48" s="57">
        <v>1</v>
      </c>
      <c r="I48" s="61">
        <f t="shared" si="1"/>
        <v>90</v>
      </c>
      <c r="J48" s="61">
        <v>84</v>
      </c>
      <c r="K48" s="61">
        <v>5</v>
      </c>
      <c r="L48" s="61">
        <v>1</v>
      </c>
      <c r="M48" s="61">
        <f t="shared" si="2"/>
        <v>3</v>
      </c>
      <c r="N48" s="61">
        <v>3</v>
      </c>
      <c r="O48" s="61" t="s">
        <v>209</v>
      </c>
      <c r="P48" s="61">
        <f t="shared" si="3"/>
        <v>6</v>
      </c>
      <c r="Q48" s="57">
        <v>6</v>
      </c>
      <c r="R48" s="57" t="s">
        <v>209</v>
      </c>
      <c r="T48" s="12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1:33" ht="15" customHeight="1">
      <c r="A49" s="1" t="s">
        <v>139</v>
      </c>
      <c r="B49" s="56">
        <v>1</v>
      </c>
      <c r="C49" s="57">
        <v>1</v>
      </c>
      <c r="E49" s="12" t="s">
        <v>13</v>
      </c>
      <c r="F49" s="56">
        <f t="shared" si="0"/>
        <v>108</v>
      </c>
      <c r="G49" s="57">
        <v>106</v>
      </c>
      <c r="H49" s="57">
        <v>2</v>
      </c>
      <c r="I49" s="61">
        <f t="shared" si="1"/>
        <v>66</v>
      </c>
      <c r="J49" s="61">
        <v>65</v>
      </c>
      <c r="K49" s="61">
        <v>1</v>
      </c>
      <c r="L49" s="61" t="s">
        <v>209</v>
      </c>
      <c r="M49" s="61">
        <f t="shared" si="2"/>
        <v>1</v>
      </c>
      <c r="N49" s="61">
        <v>1</v>
      </c>
      <c r="O49" s="61" t="s">
        <v>209</v>
      </c>
      <c r="P49" s="61">
        <f t="shared" si="3"/>
        <v>4</v>
      </c>
      <c r="Q49" s="57">
        <v>4</v>
      </c>
      <c r="R49" s="57" t="s">
        <v>209</v>
      </c>
      <c r="T49" s="12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1:33" ht="15" customHeight="1">
      <c r="A50" s="1" t="s">
        <v>140</v>
      </c>
      <c r="B50" s="56">
        <v>1</v>
      </c>
      <c r="C50" s="57">
        <v>1</v>
      </c>
      <c r="E50" s="12" t="s">
        <v>14</v>
      </c>
      <c r="F50" s="56">
        <f t="shared" si="0"/>
        <v>79</v>
      </c>
      <c r="G50" s="57">
        <v>79</v>
      </c>
      <c r="H50" s="57" t="s">
        <v>209</v>
      </c>
      <c r="I50" s="61">
        <f t="shared" si="1"/>
        <v>72</v>
      </c>
      <c r="J50" s="61">
        <v>71</v>
      </c>
      <c r="K50" s="61">
        <v>1</v>
      </c>
      <c r="L50" s="61" t="s">
        <v>209</v>
      </c>
      <c r="M50" s="61" t="s">
        <v>209</v>
      </c>
      <c r="N50" s="61" t="s">
        <v>209</v>
      </c>
      <c r="O50" s="61" t="s">
        <v>209</v>
      </c>
      <c r="P50" s="61">
        <f t="shared" si="3"/>
        <v>10</v>
      </c>
      <c r="Q50" s="57">
        <v>10</v>
      </c>
      <c r="R50" s="57" t="s">
        <v>209</v>
      </c>
      <c r="T50" s="12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1:33" ht="15" customHeight="1">
      <c r="A51" s="1" t="s">
        <v>141</v>
      </c>
      <c r="B51" s="56">
        <v>7</v>
      </c>
      <c r="C51" s="57">
        <v>3</v>
      </c>
      <c r="E51" s="12" t="s">
        <v>15</v>
      </c>
      <c r="F51" s="56">
        <f t="shared" si="0"/>
        <v>108</v>
      </c>
      <c r="G51" s="57">
        <v>108</v>
      </c>
      <c r="H51" s="57" t="s">
        <v>209</v>
      </c>
      <c r="I51" s="61">
        <f t="shared" si="1"/>
        <v>50</v>
      </c>
      <c r="J51" s="61">
        <v>47</v>
      </c>
      <c r="K51" s="61">
        <v>2</v>
      </c>
      <c r="L51" s="61">
        <v>1</v>
      </c>
      <c r="M51" s="61" t="s">
        <v>209</v>
      </c>
      <c r="N51" s="61" t="s">
        <v>209</v>
      </c>
      <c r="O51" s="61" t="s">
        <v>209</v>
      </c>
      <c r="P51" s="61">
        <f t="shared" si="3"/>
        <v>3</v>
      </c>
      <c r="Q51" s="57">
        <v>3</v>
      </c>
      <c r="R51" s="57" t="s">
        <v>209</v>
      </c>
      <c r="T51" s="12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ht="15" customHeight="1">
      <c r="A52" s="1" t="s">
        <v>142</v>
      </c>
      <c r="B52" s="56">
        <v>6</v>
      </c>
      <c r="C52" s="57">
        <v>6</v>
      </c>
      <c r="E52" s="12" t="s">
        <v>16</v>
      </c>
      <c r="F52" s="56">
        <f t="shared" si="0"/>
        <v>55</v>
      </c>
      <c r="G52" s="57">
        <v>55</v>
      </c>
      <c r="H52" s="57" t="s">
        <v>209</v>
      </c>
      <c r="I52" s="61">
        <f t="shared" si="1"/>
        <v>49</v>
      </c>
      <c r="J52" s="61">
        <v>48</v>
      </c>
      <c r="K52" s="61">
        <v>1</v>
      </c>
      <c r="L52" s="61" t="s">
        <v>209</v>
      </c>
      <c r="M52" s="61">
        <f t="shared" si="2"/>
        <v>1</v>
      </c>
      <c r="N52" s="61">
        <v>1</v>
      </c>
      <c r="O52" s="61" t="s">
        <v>209</v>
      </c>
      <c r="P52" s="61">
        <f t="shared" si="3"/>
        <v>3</v>
      </c>
      <c r="Q52" s="57">
        <v>3</v>
      </c>
      <c r="R52" s="57" t="s">
        <v>209</v>
      </c>
      <c r="T52" s="12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</row>
    <row r="53" spans="1:33" ht="15" customHeight="1">
      <c r="A53" s="1" t="s">
        <v>143</v>
      </c>
      <c r="B53" s="56">
        <v>138</v>
      </c>
      <c r="C53" s="57">
        <v>152</v>
      </c>
      <c r="E53" s="12" t="s">
        <v>17</v>
      </c>
      <c r="F53" s="56">
        <f t="shared" si="0"/>
        <v>87</v>
      </c>
      <c r="G53" s="57">
        <v>87</v>
      </c>
      <c r="H53" s="57" t="s">
        <v>209</v>
      </c>
      <c r="I53" s="61">
        <f t="shared" si="1"/>
        <v>47</v>
      </c>
      <c r="J53" s="61">
        <v>47</v>
      </c>
      <c r="K53" s="61" t="s">
        <v>209</v>
      </c>
      <c r="L53" s="61" t="s">
        <v>209</v>
      </c>
      <c r="M53" s="61" t="s">
        <v>209</v>
      </c>
      <c r="N53" s="61" t="s">
        <v>209</v>
      </c>
      <c r="O53" s="61" t="s">
        <v>209</v>
      </c>
      <c r="P53" s="61">
        <f t="shared" si="3"/>
        <v>2</v>
      </c>
      <c r="Q53" s="57">
        <v>2</v>
      </c>
      <c r="R53" s="57" t="s">
        <v>209</v>
      </c>
      <c r="T53" s="12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ht="15" customHeight="1">
      <c r="A54" s="1" t="s">
        <v>144</v>
      </c>
      <c r="B54" s="56">
        <v>1</v>
      </c>
      <c r="C54" s="57">
        <v>2</v>
      </c>
      <c r="E54" s="12"/>
      <c r="F54" s="56"/>
      <c r="G54" s="57"/>
      <c r="H54" s="57"/>
      <c r="I54" s="61"/>
      <c r="J54" s="61"/>
      <c r="K54" s="61"/>
      <c r="L54" s="61"/>
      <c r="M54" s="61"/>
      <c r="N54" s="61"/>
      <c r="O54" s="61"/>
      <c r="P54" s="61"/>
      <c r="Q54" s="57"/>
      <c r="R54" s="57"/>
      <c r="T54" s="1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ht="15" customHeight="1">
      <c r="A55" s="1" t="s">
        <v>145</v>
      </c>
      <c r="B55" s="56">
        <v>77</v>
      </c>
      <c r="C55" s="57">
        <v>89</v>
      </c>
      <c r="E55" s="12" t="s">
        <v>18</v>
      </c>
      <c r="F55" s="56">
        <f aca="true" t="shared" si="4" ref="F55:F62">SUM(G55:H55)</f>
        <v>30</v>
      </c>
      <c r="G55" s="57">
        <v>30</v>
      </c>
      <c r="H55" s="57" t="s">
        <v>209</v>
      </c>
      <c r="I55" s="61">
        <f aca="true" t="shared" si="5" ref="I55:I62">SUM(J55:L55)</f>
        <v>9</v>
      </c>
      <c r="J55" s="61">
        <v>9</v>
      </c>
      <c r="K55" s="61" t="s">
        <v>209</v>
      </c>
      <c r="L55" s="61" t="s">
        <v>209</v>
      </c>
      <c r="M55" s="61" t="s">
        <v>209</v>
      </c>
      <c r="N55" s="61" t="s">
        <v>209</v>
      </c>
      <c r="O55" s="61" t="s">
        <v>209</v>
      </c>
      <c r="P55" s="61">
        <f aca="true" t="shared" si="6" ref="P55:P62">SUM(Q55:R55)</f>
        <v>1</v>
      </c>
      <c r="Q55" s="57">
        <v>1</v>
      </c>
      <c r="R55" s="57" t="s">
        <v>209</v>
      </c>
      <c r="T55" s="1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3" ht="15" customHeight="1">
      <c r="A56" s="1" t="s">
        <v>146</v>
      </c>
      <c r="B56" s="56">
        <v>3</v>
      </c>
      <c r="C56" s="57">
        <v>2</v>
      </c>
      <c r="E56" s="12" t="s">
        <v>19</v>
      </c>
      <c r="F56" s="56">
        <f t="shared" si="4"/>
        <v>87</v>
      </c>
      <c r="G56" s="57">
        <v>86</v>
      </c>
      <c r="H56" s="57">
        <v>1</v>
      </c>
      <c r="I56" s="61">
        <f t="shared" si="5"/>
        <v>34</v>
      </c>
      <c r="J56" s="61">
        <v>32</v>
      </c>
      <c r="K56" s="61">
        <v>2</v>
      </c>
      <c r="L56" s="61" t="s">
        <v>209</v>
      </c>
      <c r="M56" s="61" t="s">
        <v>209</v>
      </c>
      <c r="N56" s="61" t="s">
        <v>209</v>
      </c>
      <c r="O56" s="61" t="s">
        <v>209</v>
      </c>
      <c r="P56" s="61" t="s">
        <v>209</v>
      </c>
      <c r="Q56" s="57" t="s">
        <v>209</v>
      </c>
      <c r="R56" s="57" t="s">
        <v>209</v>
      </c>
      <c r="T56" s="12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1:33" ht="15" customHeight="1">
      <c r="A57" s="1" t="s">
        <v>147</v>
      </c>
      <c r="B57" s="56">
        <v>3</v>
      </c>
      <c r="C57" s="57">
        <v>3</v>
      </c>
      <c r="E57" s="12" t="s">
        <v>20</v>
      </c>
      <c r="F57" s="56">
        <f t="shared" si="4"/>
        <v>126</v>
      </c>
      <c r="G57" s="57">
        <v>126</v>
      </c>
      <c r="H57" s="57" t="s">
        <v>209</v>
      </c>
      <c r="I57" s="61">
        <f t="shared" si="5"/>
        <v>54</v>
      </c>
      <c r="J57" s="61">
        <v>54</v>
      </c>
      <c r="K57" s="61" t="s">
        <v>209</v>
      </c>
      <c r="L57" s="61" t="s">
        <v>209</v>
      </c>
      <c r="M57" s="61" t="s">
        <v>209</v>
      </c>
      <c r="N57" s="61" t="s">
        <v>209</v>
      </c>
      <c r="O57" s="61" t="s">
        <v>209</v>
      </c>
      <c r="P57" s="61">
        <f t="shared" si="6"/>
        <v>2</v>
      </c>
      <c r="Q57" s="57">
        <v>2</v>
      </c>
      <c r="R57" s="57" t="s">
        <v>209</v>
      </c>
      <c r="T57" s="12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ht="15" customHeight="1">
      <c r="A58" s="1" t="s">
        <v>148</v>
      </c>
      <c r="B58" s="56">
        <v>7</v>
      </c>
      <c r="C58" s="57">
        <v>7</v>
      </c>
      <c r="E58" s="12" t="s">
        <v>21</v>
      </c>
      <c r="F58" s="56">
        <f t="shared" si="4"/>
        <v>114</v>
      </c>
      <c r="G58" s="57">
        <v>114</v>
      </c>
      <c r="H58" s="57" t="s">
        <v>209</v>
      </c>
      <c r="I58" s="61">
        <f t="shared" si="5"/>
        <v>102</v>
      </c>
      <c r="J58" s="61">
        <v>102</v>
      </c>
      <c r="K58" s="61" t="s">
        <v>209</v>
      </c>
      <c r="L58" s="61" t="s">
        <v>209</v>
      </c>
      <c r="M58" s="61">
        <f>SUM(N58:O58)</f>
        <v>2</v>
      </c>
      <c r="N58" s="61">
        <v>2</v>
      </c>
      <c r="O58" s="61" t="s">
        <v>209</v>
      </c>
      <c r="P58" s="61">
        <f t="shared" si="6"/>
        <v>4</v>
      </c>
      <c r="Q58" s="57">
        <v>4</v>
      </c>
      <c r="R58" s="57" t="s">
        <v>209</v>
      </c>
      <c r="T58" s="12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1:33" ht="15" customHeight="1">
      <c r="A59" s="1" t="s">
        <v>149</v>
      </c>
      <c r="B59" s="56">
        <v>4</v>
      </c>
      <c r="C59" s="57">
        <v>7</v>
      </c>
      <c r="E59" s="12" t="s">
        <v>22</v>
      </c>
      <c r="F59" s="56">
        <f t="shared" si="4"/>
        <v>163</v>
      </c>
      <c r="G59" s="57">
        <v>163</v>
      </c>
      <c r="H59" s="57" t="s">
        <v>209</v>
      </c>
      <c r="I59" s="61">
        <f t="shared" si="5"/>
        <v>124</v>
      </c>
      <c r="J59" s="61">
        <v>123</v>
      </c>
      <c r="K59" s="61">
        <v>1</v>
      </c>
      <c r="L59" s="61" t="s">
        <v>209</v>
      </c>
      <c r="M59" s="61">
        <f>SUM(N59:O59)</f>
        <v>1</v>
      </c>
      <c r="N59" s="61">
        <v>1</v>
      </c>
      <c r="O59" s="61" t="s">
        <v>209</v>
      </c>
      <c r="P59" s="61">
        <f t="shared" si="6"/>
        <v>1</v>
      </c>
      <c r="Q59" s="57">
        <v>1</v>
      </c>
      <c r="R59" s="57" t="s">
        <v>209</v>
      </c>
      <c r="T59" s="12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</row>
    <row r="60" spans="1:33" ht="15" customHeight="1">
      <c r="A60" s="1" t="s">
        <v>150</v>
      </c>
      <c r="B60" s="56">
        <v>5</v>
      </c>
      <c r="C60" s="57">
        <v>8</v>
      </c>
      <c r="E60" s="12" t="s">
        <v>23</v>
      </c>
      <c r="F60" s="56">
        <f t="shared" si="4"/>
        <v>122</v>
      </c>
      <c r="G60" s="57">
        <v>122</v>
      </c>
      <c r="H60" s="57" t="s">
        <v>209</v>
      </c>
      <c r="I60" s="61">
        <f t="shared" si="5"/>
        <v>86</v>
      </c>
      <c r="J60" s="61">
        <v>84</v>
      </c>
      <c r="K60" s="61">
        <v>2</v>
      </c>
      <c r="L60" s="61" t="s">
        <v>209</v>
      </c>
      <c r="M60" s="61" t="s">
        <v>209</v>
      </c>
      <c r="N60" s="61" t="s">
        <v>209</v>
      </c>
      <c r="O60" s="61" t="s">
        <v>209</v>
      </c>
      <c r="P60" s="61">
        <f t="shared" si="6"/>
        <v>4</v>
      </c>
      <c r="Q60" s="57">
        <v>4</v>
      </c>
      <c r="R60" s="57" t="s">
        <v>209</v>
      </c>
      <c r="T60" s="12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</row>
    <row r="61" spans="1:33" ht="15" customHeight="1">
      <c r="A61" s="1" t="s">
        <v>151</v>
      </c>
      <c r="B61" s="56">
        <v>1</v>
      </c>
      <c r="C61" s="57">
        <v>4</v>
      </c>
      <c r="E61" s="12" t="s">
        <v>24</v>
      </c>
      <c r="F61" s="56">
        <f t="shared" si="4"/>
        <v>233</v>
      </c>
      <c r="G61" s="57">
        <v>233</v>
      </c>
      <c r="H61" s="57" t="s">
        <v>209</v>
      </c>
      <c r="I61" s="61">
        <f t="shared" si="5"/>
        <v>147</v>
      </c>
      <c r="J61" s="61">
        <v>145</v>
      </c>
      <c r="K61" s="61">
        <v>2</v>
      </c>
      <c r="L61" s="61" t="s">
        <v>209</v>
      </c>
      <c r="M61" s="61" t="s">
        <v>209</v>
      </c>
      <c r="N61" s="61" t="s">
        <v>209</v>
      </c>
      <c r="O61" s="61" t="s">
        <v>209</v>
      </c>
      <c r="P61" s="61">
        <f t="shared" si="6"/>
        <v>6</v>
      </c>
      <c r="Q61" s="57">
        <v>6</v>
      </c>
      <c r="R61" s="57" t="s">
        <v>209</v>
      </c>
      <c r="T61" s="12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2" spans="1:33" ht="15" customHeight="1">
      <c r="A62" s="1" t="s">
        <v>152</v>
      </c>
      <c r="B62" s="56">
        <v>2</v>
      </c>
      <c r="C62" s="57">
        <v>1</v>
      </c>
      <c r="E62" s="12" t="s">
        <v>25</v>
      </c>
      <c r="F62" s="56">
        <f t="shared" si="4"/>
        <v>26</v>
      </c>
      <c r="G62" s="57">
        <v>26</v>
      </c>
      <c r="H62" s="57" t="s">
        <v>209</v>
      </c>
      <c r="I62" s="61">
        <f t="shared" si="5"/>
        <v>17</v>
      </c>
      <c r="J62" s="61">
        <v>17</v>
      </c>
      <c r="K62" s="61" t="s">
        <v>209</v>
      </c>
      <c r="L62" s="61" t="s">
        <v>209</v>
      </c>
      <c r="M62" s="61" t="s">
        <v>209</v>
      </c>
      <c r="N62" s="61" t="s">
        <v>209</v>
      </c>
      <c r="O62" s="61" t="s">
        <v>209</v>
      </c>
      <c r="P62" s="61">
        <f t="shared" si="6"/>
        <v>2</v>
      </c>
      <c r="Q62" s="57">
        <v>2</v>
      </c>
      <c r="R62" s="57" t="s">
        <v>209</v>
      </c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1:33" ht="15" customHeight="1">
      <c r="A63" s="1"/>
      <c r="B63" s="56"/>
      <c r="C63" s="57"/>
      <c r="F63" s="63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1:33" ht="15" customHeight="1">
      <c r="A64" s="1" t="s">
        <v>153</v>
      </c>
      <c r="B64" s="56">
        <v>51</v>
      </c>
      <c r="C64" s="57">
        <v>128</v>
      </c>
      <c r="E64" s="58"/>
      <c r="F64" s="6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ht="15" customHeight="1">
      <c r="B65" s="63"/>
      <c r="E65" s="52" t="s">
        <v>174</v>
      </c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3" ht="15" customHeight="1">
      <c r="A66" s="64"/>
      <c r="B66" s="64"/>
      <c r="C66" s="64"/>
      <c r="E66" s="52" t="s">
        <v>121</v>
      </c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0:33" ht="15" customHeight="1"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20:33" ht="15" customHeight="1"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</row>
    <row r="69" spans="20:33" ht="13.5"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</row>
  </sheetData>
  <sheetProtection/>
  <mergeCells count="95">
    <mergeCell ref="AE40:AG40"/>
    <mergeCell ref="E41:E42"/>
    <mergeCell ref="F41:H41"/>
    <mergeCell ref="I41:L41"/>
    <mergeCell ref="M41:O41"/>
    <mergeCell ref="P41:R41"/>
    <mergeCell ref="T40:T41"/>
    <mergeCell ref="U40:W40"/>
    <mergeCell ref="X40:AA40"/>
    <mergeCell ref="AB40:AD40"/>
    <mergeCell ref="E39:R39"/>
    <mergeCell ref="E35:F35"/>
    <mergeCell ref="G35:L35"/>
    <mergeCell ref="M35:R35"/>
    <mergeCell ref="E36:F36"/>
    <mergeCell ref="G36:L36"/>
    <mergeCell ref="M36:R36"/>
    <mergeCell ref="G37:L37"/>
    <mergeCell ref="M37:R37"/>
    <mergeCell ref="E38:F38"/>
    <mergeCell ref="G38:L38"/>
    <mergeCell ref="M38:R38"/>
    <mergeCell ref="E33:F33"/>
    <mergeCell ref="G33:L33"/>
    <mergeCell ref="M33:R33"/>
    <mergeCell ref="E34:F34"/>
    <mergeCell ref="G34:L34"/>
    <mergeCell ref="M34:R34"/>
    <mergeCell ref="E31:F31"/>
    <mergeCell ref="G31:L31"/>
    <mergeCell ref="M31:R31"/>
    <mergeCell ref="E32:F32"/>
    <mergeCell ref="G32:L32"/>
    <mergeCell ref="M32:R32"/>
    <mergeCell ref="E29:F29"/>
    <mergeCell ref="G29:L29"/>
    <mergeCell ref="M29:R29"/>
    <mergeCell ref="E30:F30"/>
    <mergeCell ref="G30:L30"/>
    <mergeCell ref="M30:R30"/>
    <mergeCell ref="M18:R18"/>
    <mergeCell ref="E25:R25"/>
    <mergeCell ref="E26:F26"/>
    <mergeCell ref="E27:F27"/>
    <mergeCell ref="E28:F28"/>
    <mergeCell ref="G28:L28"/>
    <mergeCell ref="M28:R28"/>
    <mergeCell ref="G19:L19"/>
    <mergeCell ref="M20:R20"/>
    <mergeCell ref="M19:R19"/>
    <mergeCell ref="M11:R11"/>
    <mergeCell ref="M12:R12"/>
    <mergeCell ref="M13:R13"/>
    <mergeCell ref="M14:R14"/>
    <mergeCell ref="M15:R15"/>
    <mergeCell ref="M16:R16"/>
    <mergeCell ref="M17:R17"/>
    <mergeCell ref="E16:F16"/>
    <mergeCell ref="E17:F17"/>
    <mergeCell ref="E18:F18"/>
    <mergeCell ref="E13:F13"/>
    <mergeCell ref="G13:L13"/>
    <mergeCell ref="G14:L14"/>
    <mergeCell ref="G15:L15"/>
    <mergeCell ref="G16:L16"/>
    <mergeCell ref="G17:L17"/>
    <mergeCell ref="G18:L18"/>
    <mergeCell ref="E12:F12"/>
    <mergeCell ref="G20:L20"/>
    <mergeCell ref="G11:L11"/>
    <mergeCell ref="G12:L12"/>
    <mergeCell ref="M8:R8"/>
    <mergeCell ref="E19:F19"/>
    <mergeCell ref="G9:L9"/>
    <mergeCell ref="G10:L10"/>
    <mergeCell ref="M9:R9"/>
    <mergeCell ref="E1:R1"/>
    <mergeCell ref="A3:C3"/>
    <mergeCell ref="A4:C4"/>
    <mergeCell ref="A6:C6"/>
    <mergeCell ref="G4:L4"/>
    <mergeCell ref="M10:R10"/>
    <mergeCell ref="E8:F8"/>
    <mergeCell ref="E7:F7"/>
    <mergeCell ref="G8:L8"/>
    <mergeCell ref="E5:R5"/>
    <mergeCell ref="E4:F4"/>
    <mergeCell ref="E6:F6"/>
    <mergeCell ref="A26:C26"/>
    <mergeCell ref="E9:F9"/>
    <mergeCell ref="E10:F10"/>
    <mergeCell ref="E11:F11"/>
    <mergeCell ref="E20:F20"/>
    <mergeCell ref="E14:F14"/>
    <mergeCell ref="E15:F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2013-07-12T01:46:28Z</cp:lastPrinted>
  <dcterms:created xsi:type="dcterms:W3CDTF">2004-02-10T00:50:55Z</dcterms:created>
  <dcterms:modified xsi:type="dcterms:W3CDTF">2013-07-12T01:47:15Z</dcterms:modified>
  <cp:category/>
  <cp:version/>
  <cp:contentType/>
  <cp:contentStatus/>
</cp:coreProperties>
</file>