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tabRatio="603" activeTab="2"/>
  </bookViews>
  <sheets>
    <sheet name="140" sheetId="1" r:id="rId1"/>
    <sheet name="142" sheetId="2" r:id="rId2"/>
    <sheet name="144" sheetId="3" r:id="rId3"/>
  </sheets>
  <definedNames>
    <definedName name="_xlnm.Print_Area" localSheetId="0">'140'!$A$1:$AD$63</definedName>
    <definedName name="_xlnm.Print_Area" localSheetId="1">'142'!$A$1:$AF$62</definedName>
    <definedName name="_xlnm.Print_Area" localSheetId="2">'144'!$A$1:$Q$59</definedName>
  </definedNames>
  <calcPr fullCalcOnLoad="1"/>
</workbook>
</file>

<file path=xl/sharedStrings.xml><?xml version="1.0" encoding="utf-8"?>
<sst xmlns="http://schemas.openxmlformats.org/spreadsheetml/2006/main" count="592" uniqueCount="244">
  <si>
    <t>総数</t>
  </si>
  <si>
    <t>犀川</t>
  </si>
  <si>
    <t>手取川</t>
  </si>
  <si>
    <t>大聖寺川</t>
  </si>
  <si>
    <t>梯川</t>
  </si>
  <si>
    <t>その他の河川</t>
  </si>
  <si>
    <t>水系別</t>
  </si>
  <si>
    <t>計</t>
  </si>
  <si>
    <t>犀川</t>
  </si>
  <si>
    <t>地点数</t>
  </si>
  <si>
    <t>最大出力</t>
  </si>
  <si>
    <t>常時出力</t>
  </si>
  <si>
    <t>自社発電</t>
  </si>
  <si>
    <t>発電所数</t>
  </si>
  <si>
    <t>最大</t>
  </si>
  <si>
    <t>常時</t>
  </si>
  <si>
    <t>出力</t>
  </si>
  <si>
    <t>電力会社及び電発</t>
  </si>
  <si>
    <t>手取川</t>
  </si>
  <si>
    <t>大聖寺川</t>
  </si>
  <si>
    <t>梯川</t>
  </si>
  <si>
    <t>その他の河川</t>
  </si>
  <si>
    <t>食料品製造業</t>
  </si>
  <si>
    <t>繊維工業</t>
  </si>
  <si>
    <t>製造業</t>
  </si>
  <si>
    <t>その他</t>
  </si>
  <si>
    <t>総　数</t>
  </si>
  <si>
    <t>年次及び月次</t>
  </si>
  <si>
    <t>合計</t>
  </si>
  <si>
    <t>家庭用</t>
  </si>
  <si>
    <t>工業用</t>
  </si>
  <si>
    <t>商業用</t>
  </si>
  <si>
    <t>公用</t>
  </si>
  <si>
    <t>医療用</t>
  </si>
  <si>
    <t>供給戸数</t>
  </si>
  <si>
    <t>供給量</t>
  </si>
  <si>
    <t>金沢市</t>
  </si>
  <si>
    <t>金沢市</t>
  </si>
  <si>
    <t>小松市</t>
  </si>
  <si>
    <t>七尾市</t>
  </si>
  <si>
    <t>輪島市</t>
  </si>
  <si>
    <t>珠洲市</t>
  </si>
  <si>
    <t>松任市</t>
  </si>
  <si>
    <t>根上町</t>
  </si>
  <si>
    <t>鶴来町</t>
  </si>
  <si>
    <t>野々市町</t>
  </si>
  <si>
    <t>七塚町</t>
  </si>
  <si>
    <t>志賀町</t>
  </si>
  <si>
    <t>押水町</t>
  </si>
  <si>
    <t>中島町</t>
  </si>
  <si>
    <t>穴水町</t>
  </si>
  <si>
    <t>門前町</t>
  </si>
  <si>
    <t>能都町</t>
  </si>
  <si>
    <t>寺井町</t>
  </si>
  <si>
    <t>美川町</t>
  </si>
  <si>
    <t>志雄町</t>
  </si>
  <si>
    <t>田鶴浜町</t>
  </si>
  <si>
    <t>鳥屋町</t>
  </si>
  <si>
    <t>鹿島町</t>
  </si>
  <si>
    <t>鹿西町</t>
  </si>
  <si>
    <t>内浦町</t>
  </si>
  <si>
    <t>営業用</t>
  </si>
  <si>
    <t>工場用</t>
  </si>
  <si>
    <t>湯屋用</t>
  </si>
  <si>
    <t>供用及び</t>
  </si>
  <si>
    <t>官公署</t>
  </si>
  <si>
    <t>学校用</t>
  </si>
  <si>
    <t>公共せん</t>
  </si>
  <si>
    <t>人</t>
  </si>
  <si>
    <t>(単位　千立方メートル）</t>
  </si>
  <si>
    <t>小松市</t>
  </si>
  <si>
    <t>山中町</t>
  </si>
  <si>
    <t>山中町</t>
  </si>
  <si>
    <t>辰口町</t>
  </si>
  <si>
    <t>辰口町</t>
  </si>
  <si>
    <t>津幡町</t>
  </si>
  <si>
    <t>津幡町</t>
  </si>
  <si>
    <t>高松町</t>
  </si>
  <si>
    <t>高松町</t>
  </si>
  <si>
    <t>宇ノ気町</t>
  </si>
  <si>
    <t>宇ノ気町</t>
  </si>
  <si>
    <t>内灘町</t>
  </si>
  <si>
    <t>内灘町</t>
  </si>
  <si>
    <t>加賀市</t>
  </si>
  <si>
    <t>羽咋市</t>
  </si>
  <si>
    <t>寺井町</t>
  </si>
  <si>
    <t>川北町</t>
  </si>
  <si>
    <t>美川町</t>
  </si>
  <si>
    <t>河内村</t>
  </si>
  <si>
    <t>吉野谷村</t>
  </si>
  <si>
    <t>鳥越村</t>
  </si>
  <si>
    <t>尾口村</t>
  </si>
  <si>
    <t>白峰村</t>
  </si>
  <si>
    <t>富来町</t>
  </si>
  <si>
    <t>志雄町</t>
  </si>
  <si>
    <t>田鶴浜町</t>
  </si>
  <si>
    <t>鳥屋町</t>
  </si>
  <si>
    <t>鹿島町</t>
  </si>
  <si>
    <t>能登島町</t>
  </si>
  <si>
    <t>鹿西町</t>
  </si>
  <si>
    <t>柳田村</t>
  </si>
  <si>
    <t>内浦町</t>
  </si>
  <si>
    <t>144　電気、ガス及び水道</t>
  </si>
  <si>
    <t>総数</t>
  </si>
  <si>
    <t>（人）</t>
  </si>
  <si>
    <t>経営の種類</t>
  </si>
  <si>
    <t>良</t>
  </si>
  <si>
    <t>量不足</t>
  </si>
  <si>
    <t>質不足</t>
  </si>
  <si>
    <t>昭和57年度</t>
  </si>
  <si>
    <t>50-3</t>
  </si>
  <si>
    <t>7-2</t>
  </si>
  <si>
    <t>…</t>
  </si>
  <si>
    <t>12</t>
  </si>
  <si>
    <t>29-3</t>
  </si>
  <si>
    <t>4-2</t>
  </si>
  <si>
    <t>2</t>
  </si>
  <si>
    <t>昭和57年度</t>
  </si>
  <si>
    <t>（2）供給戸数、供給人口及び実績年間給水量(口径別）</t>
  </si>
  <si>
    <t>給水人口、給水量及び給水状況</t>
  </si>
  <si>
    <t>表</t>
  </si>
  <si>
    <t>伏</t>
  </si>
  <si>
    <t>地</t>
  </si>
  <si>
    <t>湧</t>
  </si>
  <si>
    <t>受</t>
  </si>
  <si>
    <t>化学工業</t>
  </si>
  <si>
    <t>製造量、供給量及び供給戸数</t>
  </si>
  <si>
    <t>（1）給水戸数、給水人口及び実績年間供水量(用途別）</t>
  </si>
  <si>
    <t>(A)+(B)+(C)=(D)</t>
  </si>
  <si>
    <t>総    量</t>
  </si>
  <si>
    <t>既  開  発</t>
  </si>
  <si>
    <t>未  開  発</t>
  </si>
  <si>
    <t>工  事  中</t>
  </si>
  <si>
    <t>製造量</t>
  </si>
  <si>
    <t>給水人口</t>
  </si>
  <si>
    <t>（㎥/日）</t>
  </si>
  <si>
    <t>（㎥）</t>
  </si>
  <si>
    <t>産業別大口電力需要状況（昭和57～61年度）（つづき）</t>
  </si>
  <si>
    <t>資料　名古屋通商産業局公益事業富山支局「包蔵水力」による。</t>
  </si>
  <si>
    <t>鉄鋼業</t>
  </si>
  <si>
    <t>パルプ、紙、</t>
  </si>
  <si>
    <t>紙加工品製造業</t>
  </si>
  <si>
    <t>国鉄・
民公営鉄道</t>
  </si>
  <si>
    <t>その他の</t>
  </si>
  <si>
    <t>機械器具</t>
  </si>
  <si>
    <t>窯業土石製品</t>
  </si>
  <si>
    <t>78-5</t>
  </si>
  <si>
    <t>（単位　出力キロワット）</t>
  </si>
  <si>
    <t>(単位　メガワット時）</t>
  </si>
  <si>
    <t>（単位　10³KWh）</t>
  </si>
  <si>
    <t>加賀市</t>
  </si>
  <si>
    <t>羽咋市</t>
  </si>
  <si>
    <t>事業
主体名</t>
  </si>
  <si>
    <t>(単位　標準熱量5,000キロカロリー/立方メートル）</t>
  </si>
  <si>
    <t>その他
有効無
収水量</t>
  </si>
  <si>
    <t>実績年間
給 水 量</t>
  </si>
  <si>
    <t>有　　　　　　収　　　　　　水　　　　　量　　（口径別）</t>
  </si>
  <si>
    <t>有　　　　　　収　　　　　　水　　　　　　量　　（用途別）</t>
  </si>
  <si>
    <t>昭和57年</t>
  </si>
  <si>
    <t>計　　画
一日最大
給 水 量</t>
  </si>
  <si>
    <t>実    績
一日最大
給 水 量</t>
  </si>
  <si>
    <t>実績年間
給 水 量</t>
  </si>
  <si>
    <t>（ヵ所）</t>
  </si>
  <si>
    <t>事　　　業
主　体　名</t>
  </si>
  <si>
    <t>54　　発　　　　電　　　　所（昭和61.12.31現在）</t>
  </si>
  <si>
    <t>河川別</t>
  </si>
  <si>
    <t>自 家 用（100KW以上）</t>
  </si>
  <si>
    <t>公　　営　（100KW以上）</t>
  </si>
  <si>
    <t>―</t>
  </si>
  <si>
    <t>55　　発　　受　　電　　力　　量（昭和57～61年度）</t>
  </si>
  <si>
    <t>年度及び
月　　　　次</t>
  </si>
  <si>
    <t>他社受電
（E）</t>
  </si>
  <si>
    <t>発受電計
（D）+（E）</t>
  </si>
  <si>
    <t>水力発電
（A）</t>
  </si>
  <si>
    <t>火力発電
（B）</t>
  </si>
  <si>
    <t>原子力発電
（C）</t>
  </si>
  <si>
    <t>昭和61年４月</t>
  </si>
  <si>
    <t>昭和62年１月</t>
  </si>
  <si>
    <t>　注　この表は、北陸電力株式会社が石川県内の発電所について集計したものである。なお、「火力発電」は、汽力、ガスタービン及び</t>
  </si>
  <si>
    <t>　　　内燃力の合計である。</t>
  </si>
  <si>
    <t>56　　水　系　別　包　蔵　水　力　(昭和61.12.31現在）</t>
  </si>
  <si>
    <t>　　　　　　  ５　</t>
  </si>
  <si>
    <t>　　　　　　  ６　</t>
  </si>
  <si>
    <t>　　　　　　  ７　</t>
  </si>
  <si>
    <t>　　　　　　  ８　</t>
  </si>
  <si>
    <t>　　　　　　  ９　</t>
  </si>
  <si>
    <t>　　　　　　  10　</t>
  </si>
  <si>
    <t>　　　　　　  11　</t>
  </si>
  <si>
    <t>　　　　　　  12　</t>
  </si>
  <si>
    <t>　　　　　　  ２　</t>
  </si>
  <si>
    <t>　　　　　　  ３　</t>
  </si>
  <si>
    <t>資料　北陸電力株式会社石川支店調「発受電月報」による。</t>
  </si>
  <si>
    <t>　注　出力100KW以上のもの。</t>
  </si>
  <si>
    <t>　　　未開発地点欄78-5とは、78地点開発することにより既設5地点が廃止になることを示す。</t>
  </si>
  <si>
    <t>年度及び
月  　  次</t>
  </si>
  <si>
    <t>５</t>
  </si>
  <si>
    <t>６</t>
  </si>
  <si>
    <t>７</t>
  </si>
  <si>
    <t>８</t>
  </si>
  <si>
    <t>９</t>
  </si>
  <si>
    <t>２</t>
  </si>
  <si>
    <t>３</t>
  </si>
  <si>
    <t>　注　この表は各年４月から翌年３月までにおいて北陸電力株式会社石川支店が取扱った電力需要量を示したものである。</t>
  </si>
  <si>
    <t>資料　北陸電力㈱石川支店調「大口電力産業別月報」による。</t>
  </si>
  <si>
    <t>59　　上　　　　　　　　　水　　　　　　　　　道　　(昭和62.３.31現在）</t>
  </si>
  <si>
    <t>昭和61年１月</t>
  </si>
  <si>
    <t>　　　　２</t>
  </si>
  <si>
    <t>　　　　３</t>
  </si>
  <si>
    <t>　　　　４</t>
  </si>
  <si>
    <t>　　　　５</t>
  </si>
  <si>
    <t>　　　　６</t>
  </si>
  <si>
    <t>　　　　７</t>
  </si>
  <si>
    <t>　　　　８</t>
  </si>
  <si>
    <t>　　　　９</t>
  </si>
  <si>
    <t>　　　　10</t>
  </si>
  <si>
    <t>　　　　11</t>
  </si>
  <si>
    <t>　　　　12</t>
  </si>
  <si>
    <t>資料　金沢市企業局「昭和60、61年度ガス事業年報」による。小松ガス(株)調</t>
  </si>
  <si>
    <t>有効
水量</t>
  </si>
  <si>
    <t>無効
水量</t>
  </si>
  <si>
    <t>(1)の計</t>
  </si>
  <si>
    <t>　注）　有収水量の船舶用は、その他に含める。</t>
  </si>
  <si>
    <t>給水
人口</t>
  </si>
  <si>
    <t>(2)の計</t>
  </si>
  <si>
    <t>(1)＋(2)計</t>
  </si>
  <si>
    <t>　資料　石川県環境衛生課調「上水道業務統計調査」による。</t>
  </si>
  <si>
    <t>60　　簡　　　　　易　　　　　水　　　　　道　（昭和62.３.31）</t>
  </si>
  <si>
    <t xml:space="preserve">地区
</t>
  </si>
  <si>
    <t>計画
給水
人口</t>
  </si>
  <si>
    <t>現在
給水
人口</t>
  </si>
  <si>
    <t>原水の種類
　　　　　(1)</t>
  </si>
  <si>
    <t>給水状況</t>
  </si>
  <si>
    <t>公営</t>
  </si>
  <si>
    <t>注 (1) 表―表流水、湧―湧水、地―地下水、伏―伏流水、受―受水である。</t>
  </si>
  <si>
    <t>資料　石川県環境衛生課調「全国水道施設現況調査調査票」による。</t>
  </si>
  <si>
    <t>9　  電  気  、  ガ  ス  及  び  水  道</t>
  </si>
  <si>
    <t>47-5</t>
  </si>
  <si>
    <t>57　  産業別大口電力需要状況（昭和57～61年度）</t>
  </si>
  <si>
    <t>58　　ガ　　　　　　　　ス　（昭和57～61年）</t>
  </si>
  <si>
    <t>―</t>
  </si>
  <si>
    <t>140　電気・ガス及び水道</t>
  </si>
  <si>
    <t>電気・ガス及び水道　141</t>
  </si>
  <si>
    <t>142　電気・ガス及び水道</t>
  </si>
  <si>
    <t>電気・ガス及び水道　143</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</si>
</sst>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Red]#,##0"/>
    <numFmt numFmtId="178" formatCode="#,##0_);[Red]\(#,##0\)"/>
    <numFmt numFmtId="179" formatCode="#,##0.0_);[Red]\(#,##0.0\)"/>
    <numFmt numFmtId="180" formatCode="#,##0_ "/>
    <numFmt numFmtId="181" formatCode="#,##0_ ;[Red]\-#,##0\ "/>
    <numFmt numFmtId="182" formatCode="#,##0;&quot;△ &quot;#,##0"/>
    <numFmt numFmtId="183" formatCode="#,##0.0;&quot;△ &quot;#,##0.0"/>
  </numFmts>
  <fonts count="56">
    <font>
      <sz val="11"/>
      <name val="ＭＳ Ｐゴシック"/>
      <family val="3"/>
    </font>
    <font>
      <sz val="11"/>
      <name val="ＭＳ 明朝"/>
      <family val="1"/>
    </font>
    <font>
      <sz val="6"/>
      <name val="ＭＳ Ｐゴシック"/>
      <family val="3"/>
    </font>
    <font>
      <sz val="6"/>
      <name val="ＭＳ 明朝"/>
      <family val="1"/>
    </font>
    <font>
      <sz val="12"/>
      <name val="ＭＳ 明朝"/>
      <family val="1"/>
    </font>
    <font>
      <sz val="6"/>
      <name val="ＭＳ Ｐ明朝"/>
      <family val="1"/>
    </font>
    <font>
      <sz val="12"/>
      <name val="ＭＳ ゴシック"/>
      <family val="3"/>
    </font>
    <font>
      <b/>
      <sz val="12"/>
      <name val="ＭＳ 明朝"/>
      <family val="1"/>
    </font>
    <font>
      <sz val="10"/>
      <name val="ＭＳ 明朝"/>
      <family val="1"/>
    </font>
    <font>
      <sz val="12"/>
      <color indexed="12"/>
      <name val="ＭＳ 明朝"/>
      <family val="1"/>
    </font>
    <font>
      <sz val="14"/>
      <name val="ＭＳ 明朝"/>
      <family val="1"/>
    </font>
    <font>
      <b/>
      <sz val="11"/>
      <name val="ＭＳ 明朝"/>
      <family val="1"/>
    </font>
    <font>
      <b/>
      <sz val="12"/>
      <name val="ＭＳ ゴシック"/>
      <family val="3"/>
    </font>
    <font>
      <b/>
      <sz val="11"/>
      <name val="ＭＳ ゴシック"/>
      <family val="3"/>
    </font>
    <font>
      <sz val="11"/>
      <name val="ＭＳ ゴシック"/>
      <family val="3"/>
    </font>
    <font>
      <b/>
      <sz val="12"/>
      <color indexed="12"/>
      <name val="ＭＳ ゴシック"/>
      <family val="3"/>
    </font>
    <font>
      <sz val="12"/>
      <color indexed="30"/>
      <name val="ＭＳ 明朝"/>
      <family val="1"/>
    </font>
    <font>
      <sz val="12"/>
      <color indexed="12"/>
      <name val="ＭＳ ゴシック"/>
      <family val="3"/>
    </font>
    <font>
      <u val="single"/>
      <sz val="9.35"/>
      <color indexed="12"/>
      <name val="ＭＳ Ｐゴシック"/>
      <family val="3"/>
    </font>
    <font>
      <u val="single"/>
      <sz val="9.35"/>
      <color indexed="36"/>
      <name val="ＭＳ Ｐゴシック"/>
      <family val="3"/>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color indexed="63"/>
      </left>
      <right style="thin">
        <color indexed="8"/>
      </right>
      <top>
        <color indexed="63"/>
      </top>
      <bottom>
        <color indexed="63"/>
      </bottom>
    </border>
    <border>
      <left style="thin"/>
      <right style="thin"/>
      <top>
        <color indexed="63"/>
      </top>
      <bottom style="thin"/>
    </border>
    <border>
      <left>
        <color indexed="63"/>
      </left>
      <right style="thin">
        <color indexed="8"/>
      </right>
      <top>
        <color indexed="63"/>
      </top>
      <bottom style="thin"/>
    </border>
    <border>
      <left style="thin"/>
      <right>
        <color indexed="63"/>
      </right>
      <top>
        <color indexed="63"/>
      </top>
      <bottom style="thin"/>
    </border>
    <border>
      <left>
        <color indexed="63"/>
      </left>
      <right style="thin"/>
      <top>
        <color indexed="63"/>
      </top>
      <bottom style="thin"/>
    </border>
    <border>
      <left style="thin">
        <color indexed="8"/>
      </left>
      <right>
        <color indexed="63"/>
      </right>
      <top>
        <color indexed="63"/>
      </top>
      <bottom>
        <color indexed="63"/>
      </bottom>
    </border>
    <border>
      <left style="thin">
        <color indexed="8"/>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9" fillId="0" borderId="0" applyNumberFormat="0" applyFill="0" applyBorder="0" applyAlignment="0" applyProtection="0"/>
    <xf numFmtId="0" fontId="55" fillId="32" borderId="0" applyNumberFormat="0" applyBorder="0" applyAlignment="0" applyProtection="0"/>
  </cellStyleXfs>
  <cellXfs count="383">
    <xf numFmtId="0" fontId="0" fillId="0" borderId="0" xfId="0" applyAlignment="1">
      <alignment/>
    </xf>
    <xf numFmtId="0" fontId="1" fillId="0" borderId="0" xfId="0" applyFont="1" applyFill="1" applyAlignment="1">
      <alignment vertical="top"/>
    </xf>
    <xf numFmtId="0" fontId="4" fillId="0" borderId="0" xfId="0" applyFont="1" applyFill="1" applyAlignment="1">
      <alignment vertical="top"/>
    </xf>
    <xf numFmtId="0" fontId="4" fillId="0" borderId="0" xfId="0" applyFont="1" applyFill="1" applyBorder="1" applyAlignment="1">
      <alignment horizontal="centerContinuous" vertical="top"/>
    </xf>
    <xf numFmtId="0" fontId="4" fillId="0" borderId="0" xfId="0" applyFont="1" applyFill="1" applyBorder="1" applyAlignment="1">
      <alignment horizontal="left" vertical="top"/>
    </xf>
    <xf numFmtId="0" fontId="1" fillId="0" borderId="0" xfId="0" applyFont="1" applyFill="1" applyAlignment="1">
      <alignment horizontal="right" vertical="top"/>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vertical="center" wrapText="1"/>
    </xf>
    <xf numFmtId="0" fontId="4" fillId="0" borderId="10" xfId="0" applyFont="1" applyFill="1" applyBorder="1" applyAlignment="1">
      <alignment vertical="center"/>
    </xf>
    <xf numFmtId="0" fontId="4" fillId="0" borderId="0" xfId="0" applyFont="1" applyFill="1" applyBorder="1" applyAlignment="1">
      <alignment horizontal="left" vertical="center"/>
    </xf>
    <xf numFmtId="6" fontId="4" fillId="0" borderId="0" xfId="58" applyFont="1" applyFill="1" applyBorder="1" applyAlignment="1">
      <alignment horizontal="left" vertical="center"/>
    </xf>
    <xf numFmtId="0" fontId="4" fillId="0" borderId="11" xfId="0" applyFont="1" applyFill="1" applyBorder="1" applyAlignment="1">
      <alignment horizontal="center" vertical="center" wrapText="1"/>
    </xf>
    <xf numFmtId="0" fontId="4" fillId="0" borderId="10" xfId="0" applyFont="1" applyBorder="1" applyAlignment="1">
      <alignment horizontal="right"/>
    </xf>
    <xf numFmtId="0" fontId="1" fillId="0" borderId="0" xfId="0" applyFont="1" applyAlignment="1">
      <alignment/>
    </xf>
    <xf numFmtId="0" fontId="4" fillId="0" borderId="0" xfId="0" applyFont="1" applyAlignment="1">
      <alignment/>
    </xf>
    <xf numFmtId="0" fontId="4" fillId="0" borderId="0" xfId="0" applyFont="1" applyBorder="1" applyAlignment="1">
      <alignment/>
    </xf>
    <xf numFmtId="0" fontId="4" fillId="0" borderId="12" xfId="0" applyFont="1" applyBorder="1" applyAlignment="1">
      <alignment horizontal="distributed" vertical="center"/>
    </xf>
    <xf numFmtId="0" fontId="4" fillId="0" borderId="11" xfId="0" applyFont="1" applyBorder="1" applyAlignment="1">
      <alignment/>
    </xf>
    <xf numFmtId="0" fontId="4" fillId="0" borderId="12" xfId="0" applyFont="1" applyBorder="1" applyAlignment="1">
      <alignment horizontal="center" vertical="center"/>
    </xf>
    <xf numFmtId="0" fontId="4" fillId="0" borderId="0" xfId="0" applyFont="1" applyFill="1" applyBorder="1" applyAlignment="1" applyProtection="1">
      <alignment horizontal="distributed" vertical="center"/>
      <protection/>
    </xf>
    <xf numFmtId="0" fontId="4" fillId="0" borderId="0" xfId="0" applyFont="1" applyBorder="1" applyAlignment="1">
      <alignment horizontal="right" vertical="center"/>
    </xf>
    <xf numFmtId="0" fontId="4" fillId="0" borderId="12" xfId="0" applyFont="1" applyFill="1" applyBorder="1" applyAlignment="1" applyProtection="1">
      <alignment horizontal="left" vertical="center"/>
      <protection/>
    </xf>
    <xf numFmtId="0" fontId="4" fillId="0" borderId="13" xfId="0" applyFont="1" applyBorder="1" applyAlignment="1">
      <alignment horizontal="center" vertical="center"/>
    </xf>
    <xf numFmtId="176" fontId="4" fillId="0" borderId="0" xfId="0" applyNumberFormat="1" applyFont="1" applyFill="1" applyBorder="1" applyAlignment="1" applyProtection="1" quotePrefix="1">
      <alignment horizontal="distributed" vertical="center"/>
      <protection/>
    </xf>
    <xf numFmtId="0" fontId="4" fillId="0" borderId="14" xfId="0" applyFont="1" applyFill="1" applyBorder="1" applyAlignment="1">
      <alignment horizontal="center"/>
    </xf>
    <xf numFmtId="0" fontId="4" fillId="0" borderId="0" xfId="0" applyFont="1" applyFill="1" applyBorder="1" applyAlignment="1" applyProtection="1">
      <alignment horizontal="left" vertical="center"/>
      <protection/>
    </xf>
    <xf numFmtId="0" fontId="4" fillId="0" borderId="15" xfId="0" applyFont="1" applyFill="1" applyBorder="1" applyAlignment="1" applyProtection="1">
      <alignment horizontal="distributed" vertical="center"/>
      <protection/>
    </xf>
    <xf numFmtId="0" fontId="1" fillId="0" borderId="16" xfId="0" applyFont="1" applyFill="1" applyBorder="1" applyAlignment="1">
      <alignment horizontal="center" vertical="center" wrapText="1"/>
    </xf>
    <xf numFmtId="0" fontId="4" fillId="0" borderId="10" xfId="0" applyFont="1" applyFill="1" applyBorder="1" applyAlignment="1" applyProtection="1">
      <alignment horizontal="centerContinuous" vertical="center"/>
      <protection/>
    </xf>
    <xf numFmtId="0" fontId="4" fillId="0" borderId="10" xfId="0" applyFont="1" applyFill="1" applyBorder="1" applyAlignment="1" applyProtection="1">
      <alignment horizontal="right" vertical="center"/>
      <protection/>
    </xf>
    <xf numFmtId="0" fontId="4" fillId="0" borderId="17" xfId="0" applyFont="1" applyFill="1" applyBorder="1" applyAlignment="1" applyProtection="1">
      <alignment horizontal="distributed" vertical="center"/>
      <protection/>
    </xf>
    <xf numFmtId="3" fontId="4" fillId="0" borderId="0" xfId="0" applyNumberFormat="1" applyFont="1" applyBorder="1" applyAlignment="1">
      <alignment horizontal="right"/>
    </xf>
    <xf numFmtId="3" fontId="4" fillId="0" borderId="0" xfId="0" applyNumberFormat="1" applyFont="1" applyAlignment="1">
      <alignment horizontal="right"/>
    </xf>
    <xf numFmtId="3" fontId="4" fillId="0" borderId="0" xfId="0" applyNumberFormat="1" applyFont="1" applyAlignment="1">
      <alignment/>
    </xf>
    <xf numFmtId="3" fontId="4" fillId="0" borderId="0" xfId="0" applyNumberFormat="1" applyFont="1" applyBorder="1" applyAlignment="1">
      <alignment/>
    </xf>
    <xf numFmtId="3" fontId="4" fillId="0" borderId="0" xfId="0" applyNumberFormat="1" applyFont="1" applyFill="1" applyBorder="1" applyAlignment="1" applyProtection="1">
      <alignment horizontal="right" vertical="center"/>
      <protection/>
    </xf>
    <xf numFmtId="178" fontId="1" fillId="0" borderId="0" xfId="0" applyNumberFormat="1" applyFont="1" applyBorder="1" applyAlignment="1">
      <alignment horizontal="right"/>
    </xf>
    <xf numFmtId="179" fontId="4" fillId="0" borderId="0" xfId="0" applyNumberFormat="1" applyFont="1" applyFill="1" applyAlignment="1">
      <alignment vertical="center"/>
    </xf>
    <xf numFmtId="179" fontId="1" fillId="0" borderId="0" xfId="0" applyNumberFormat="1" applyFont="1" applyBorder="1" applyAlignment="1">
      <alignment horizontal="right"/>
    </xf>
    <xf numFmtId="3" fontId="4" fillId="0" borderId="0" xfId="0" applyNumberFormat="1" applyFont="1" applyFill="1" applyBorder="1" applyAlignment="1">
      <alignment horizontal="right"/>
    </xf>
    <xf numFmtId="0" fontId="9" fillId="0" borderId="0" xfId="0" applyFont="1" applyFill="1" applyBorder="1" applyAlignment="1">
      <alignment/>
    </xf>
    <xf numFmtId="0" fontId="4" fillId="0" borderId="0" xfId="0" applyFont="1" applyAlignment="1">
      <alignment horizontal="center"/>
    </xf>
    <xf numFmtId="0" fontId="4" fillId="0" borderId="16" xfId="0" applyFont="1" applyBorder="1" applyAlignment="1">
      <alignment horizontal="center"/>
    </xf>
    <xf numFmtId="0" fontId="4" fillId="0" borderId="0" xfId="0" applyFont="1" applyBorder="1" applyAlignment="1">
      <alignment horizontal="right"/>
    </xf>
    <xf numFmtId="0" fontId="4" fillId="0" borderId="12" xfId="0" applyFont="1" applyFill="1" applyBorder="1" applyAlignment="1">
      <alignment horizontal="distributed" vertical="center"/>
    </xf>
    <xf numFmtId="0" fontId="10" fillId="0" borderId="0" xfId="0" applyFont="1" applyAlignment="1">
      <alignment/>
    </xf>
    <xf numFmtId="0" fontId="1" fillId="0" borderId="10" xfId="0" applyFont="1" applyBorder="1" applyAlignment="1">
      <alignment/>
    </xf>
    <xf numFmtId="0" fontId="1" fillId="0" borderId="0" xfId="0" applyFont="1" applyBorder="1" applyAlignment="1">
      <alignment/>
    </xf>
    <xf numFmtId="0" fontId="11" fillId="0" borderId="0" xfId="0" applyFont="1" applyAlignment="1">
      <alignment/>
    </xf>
    <xf numFmtId="0" fontId="4" fillId="0" borderId="12" xfId="0" applyFont="1" applyBorder="1" applyAlignment="1">
      <alignment horizontal="right" vertical="center" indent="2"/>
    </xf>
    <xf numFmtId="0" fontId="4" fillId="0" borderId="12" xfId="0" applyFont="1" applyBorder="1" applyAlignment="1">
      <alignment horizontal="left" vertical="center" indent="4"/>
    </xf>
    <xf numFmtId="0" fontId="1" fillId="0" borderId="0" xfId="0" applyFont="1" applyFill="1" applyAlignment="1">
      <alignment/>
    </xf>
    <xf numFmtId="0" fontId="4" fillId="0" borderId="14" xfId="0" applyFont="1" applyBorder="1" applyAlignment="1">
      <alignment horizontal="distributed" vertical="center" indent="1"/>
    </xf>
    <xf numFmtId="0" fontId="12" fillId="0" borderId="12" xfId="0" applyFont="1" applyBorder="1" applyAlignment="1">
      <alignment horizontal="left" vertical="center" indent="4"/>
    </xf>
    <xf numFmtId="0" fontId="4" fillId="0" borderId="0" xfId="0" applyFont="1" applyBorder="1" applyAlignment="1">
      <alignment horizontal="distributed" vertical="center" indent="1"/>
    </xf>
    <xf numFmtId="0" fontId="4" fillId="0" borderId="0" xfId="0" applyFont="1" applyBorder="1" applyAlignment="1">
      <alignment horizontal="center" vertical="center"/>
    </xf>
    <xf numFmtId="0" fontId="4" fillId="0" borderId="11" xfId="0" applyFont="1" applyFill="1" applyBorder="1" applyAlignment="1">
      <alignment horizontal="right" vertical="center" indent="2"/>
    </xf>
    <xf numFmtId="3" fontId="4" fillId="0" borderId="11" xfId="0" applyNumberFormat="1" applyFont="1" applyFill="1" applyBorder="1" applyAlignment="1">
      <alignment horizontal="right"/>
    </xf>
    <xf numFmtId="3" fontId="16" fillId="0" borderId="11" xfId="0" applyNumberFormat="1" applyFont="1" applyFill="1" applyBorder="1" applyAlignment="1">
      <alignment horizontal="right"/>
    </xf>
    <xf numFmtId="3" fontId="4" fillId="0" borderId="18" xfId="0" applyNumberFormat="1" applyFont="1" applyFill="1" applyBorder="1" applyAlignment="1">
      <alignment horizontal="right"/>
    </xf>
    <xf numFmtId="0" fontId="10" fillId="0" borderId="0" xfId="0" applyFont="1" applyFill="1" applyBorder="1" applyAlignment="1" applyProtection="1">
      <alignment horizontal="center" vertical="center"/>
      <protection/>
    </xf>
    <xf numFmtId="0" fontId="13" fillId="0" borderId="0" xfId="0" applyFont="1" applyBorder="1" applyAlignment="1">
      <alignment/>
    </xf>
    <xf numFmtId="0" fontId="13" fillId="0" borderId="0" xfId="0" applyFont="1" applyAlignment="1">
      <alignment/>
    </xf>
    <xf numFmtId="6" fontId="6" fillId="0" borderId="0" xfId="58" applyFont="1" applyFill="1" applyBorder="1" applyAlignment="1">
      <alignment horizontal="center" vertical="center"/>
    </xf>
    <xf numFmtId="0" fontId="14" fillId="0" borderId="0" xfId="0" applyFont="1" applyBorder="1" applyAlignment="1">
      <alignment/>
    </xf>
    <xf numFmtId="0" fontId="14" fillId="0" borderId="0" xfId="0" applyFont="1" applyAlignment="1">
      <alignment/>
    </xf>
    <xf numFmtId="0" fontId="8" fillId="0" borderId="16" xfId="0" applyFont="1" applyFill="1" applyBorder="1" applyAlignment="1" applyProtection="1">
      <alignment horizontal="center" vertical="center" wrapText="1"/>
      <protection/>
    </xf>
    <xf numFmtId="0" fontId="14" fillId="0" borderId="0" xfId="0" applyFont="1" applyFill="1" applyBorder="1" applyAlignment="1">
      <alignment/>
    </xf>
    <xf numFmtId="0" fontId="14" fillId="0" borderId="0" xfId="0" applyFont="1" applyFill="1" applyAlignment="1">
      <alignment/>
    </xf>
    <xf numFmtId="0" fontId="4" fillId="0" borderId="12" xfId="0" applyFont="1" applyBorder="1" applyAlignment="1">
      <alignment horizontal="distributed" indent="1"/>
    </xf>
    <xf numFmtId="0" fontId="4" fillId="0" borderId="14" xfId="0" applyFont="1" applyBorder="1" applyAlignment="1">
      <alignment horizontal="distributed" vertical="center"/>
    </xf>
    <xf numFmtId="0" fontId="4" fillId="0" borderId="12" xfId="0" applyFont="1" applyBorder="1" applyAlignment="1" quotePrefix="1">
      <alignment horizontal="center" vertical="center"/>
    </xf>
    <xf numFmtId="0" fontId="4" fillId="0" borderId="12" xfId="0" applyFont="1" applyFill="1" applyBorder="1" applyAlignment="1" applyProtection="1">
      <alignment horizontal="distributed" vertical="center" indent="1"/>
      <protection/>
    </xf>
    <xf numFmtId="0" fontId="1" fillId="0" borderId="12" xfId="0" applyFont="1" applyBorder="1" applyAlignment="1">
      <alignment horizontal="distributed" indent="1"/>
    </xf>
    <xf numFmtId="0" fontId="12" fillId="0" borderId="19" xfId="0" applyFont="1" applyFill="1" applyBorder="1" applyAlignment="1" applyProtection="1">
      <alignment horizontal="distributed" vertical="center" indent="1"/>
      <protection/>
    </xf>
    <xf numFmtId="0" fontId="8" fillId="0" borderId="12" xfId="0" applyFont="1" applyFill="1" applyBorder="1" applyAlignment="1" applyProtection="1">
      <alignment horizontal="left" vertical="center"/>
      <protection/>
    </xf>
    <xf numFmtId="176" fontId="4" fillId="0" borderId="12" xfId="0" applyNumberFormat="1" applyFont="1" applyFill="1" applyBorder="1" applyAlignment="1" applyProtection="1" quotePrefix="1">
      <alignment horizontal="distributed" vertical="center" indent="1"/>
      <protection/>
    </xf>
    <xf numFmtId="176" fontId="4" fillId="0" borderId="12" xfId="0" applyNumberFormat="1" applyFont="1" applyFill="1" applyBorder="1" applyAlignment="1" applyProtection="1">
      <alignment horizontal="distributed" vertical="center" indent="1"/>
      <protection/>
    </xf>
    <xf numFmtId="0" fontId="12" fillId="0" borderId="12" xfId="0" applyFont="1" applyBorder="1" applyAlignment="1">
      <alignment horizontal="distributed" indent="1"/>
    </xf>
    <xf numFmtId="0" fontId="12" fillId="0" borderId="19" xfId="0" applyFont="1" applyBorder="1" applyAlignment="1">
      <alignment horizontal="distributed" indent="1"/>
    </xf>
    <xf numFmtId="182" fontId="4" fillId="0" borderId="0" xfId="0" applyNumberFormat="1" applyFont="1" applyBorder="1" applyAlignment="1">
      <alignment horizontal="right"/>
    </xf>
    <xf numFmtId="182" fontId="4" fillId="0" borderId="0" xfId="0" applyNumberFormat="1" applyFont="1" applyAlignment="1">
      <alignment horizontal="right"/>
    </xf>
    <xf numFmtId="182" fontId="4" fillId="0" borderId="0" xfId="0" applyNumberFormat="1" applyFont="1" applyFill="1" applyBorder="1" applyAlignment="1" applyProtection="1">
      <alignment horizontal="right" vertical="center"/>
      <protection/>
    </xf>
    <xf numFmtId="182" fontId="12" fillId="0" borderId="0" xfId="0" applyNumberFormat="1" applyFont="1" applyFill="1" applyBorder="1" applyAlignment="1">
      <alignment horizontal="right" vertical="center" wrapText="1"/>
    </xf>
    <xf numFmtId="182" fontId="17" fillId="0" borderId="20" xfId="0" applyNumberFormat="1" applyFont="1" applyFill="1" applyBorder="1" applyAlignment="1" applyProtection="1">
      <alignment horizontal="right" vertical="center"/>
      <protection/>
    </xf>
    <xf numFmtId="182" fontId="17" fillId="0" borderId="0" xfId="0" applyNumberFormat="1" applyFont="1" applyFill="1" applyBorder="1" applyAlignment="1">
      <alignment horizontal="right" vertical="center" wrapText="1"/>
    </xf>
    <xf numFmtId="182" fontId="15" fillId="0" borderId="0" xfId="0" applyNumberFormat="1" applyFont="1" applyFill="1" applyBorder="1" applyAlignment="1" applyProtection="1">
      <alignment horizontal="right" vertical="center"/>
      <protection/>
    </xf>
    <xf numFmtId="182" fontId="17" fillId="0" borderId="0" xfId="0" applyNumberFormat="1" applyFont="1" applyFill="1" applyAlignment="1">
      <alignment horizontal="right"/>
    </xf>
    <xf numFmtId="182" fontId="4" fillId="0" borderId="20" xfId="0" applyNumberFormat="1" applyFont="1" applyFill="1" applyBorder="1" applyAlignment="1" applyProtection="1">
      <alignment horizontal="right" vertical="center"/>
      <protection/>
    </xf>
    <xf numFmtId="182" fontId="4" fillId="0" borderId="0" xfId="0" applyNumberFormat="1" applyFont="1" applyFill="1" applyBorder="1" applyAlignment="1">
      <alignment horizontal="right" vertical="center" wrapText="1"/>
    </xf>
    <xf numFmtId="182" fontId="1" fillId="0" borderId="0" xfId="0" applyNumberFormat="1" applyFont="1" applyAlignment="1">
      <alignment horizontal="right"/>
    </xf>
    <xf numFmtId="182" fontId="1" fillId="0" borderId="0" xfId="0" applyNumberFormat="1" applyFont="1" applyBorder="1" applyAlignment="1">
      <alignment horizontal="right"/>
    </xf>
    <xf numFmtId="182" fontId="4" fillId="0" borderId="21" xfId="0" applyNumberFormat="1" applyFont="1" applyFill="1" applyBorder="1" applyAlignment="1" applyProtection="1">
      <alignment horizontal="right" vertical="center"/>
      <protection/>
    </xf>
    <xf numFmtId="182" fontId="4" fillId="0" borderId="11" xfId="0" applyNumberFormat="1" applyFont="1" applyBorder="1" applyAlignment="1">
      <alignment horizontal="right"/>
    </xf>
    <xf numFmtId="183" fontId="17" fillId="0" borderId="0" xfId="0" applyNumberFormat="1" applyFont="1" applyFill="1" applyAlignment="1">
      <alignment horizontal="right"/>
    </xf>
    <xf numFmtId="183" fontId="4" fillId="0" borderId="0" xfId="0" applyNumberFormat="1" applyFont="1" applyAlignment="1">
      <alignment horizontal="right"/>
    </xf>
    <xf numFmtId="183" fontId="4" fillId="0" borderId="0" xfId="0" applyNumberFormat="1" applyFont="1" applyBorder="1" applyAlignment="1">
      <alignment horizontal="right"/>
    </xf>
    <xf numFmtId="183" fontId="1" fillId="0" borderId="0" xfId="0" applyNumberFormat="1" applyFont="1" applyBorder="1" applyAlignment="1">
      <alignment horizontal="right"/>
    </xf>
    <xf numFmtId="183" fontId="4" fillId="0" borderId="0" xfId="0" applyNumberFormat="1" applyFont="1" applyFill="1" applyBorder="1" applyAlignment="1" applyProtection="1">
      <alignment horizontal="right" vertical="center"/>
      <protection/>
    </xf>
    <xf numFmtId="183" fontId="17" fillId="0" borderId="0" xfId="0" applyNumberFormat="1" applyFont="1" applyFill="1" applyBorder="1" applyAlignment="1" applyProtection="1">
      <alignment horizontal="right" vertical="center"/>
      <protection/>
    </xf>
    <xf numFmtId="183" fontId="4" fillId="0" borderId="11" xfId="0" applyNumberFormat="1" applyFont="1" applyBorder="1" applyAlignment="1">
      <alignment horizontal="right"/>
    </xf>
    <xf numFmtId="182" fontId="12" fillId="0" borderId="0" xfId="0" applyNumberFormat="1" applyFont="1" applyFill="1" applyAlignment="1">
      <alignment/>
    </xf>
    <xf numFmtId="182" fontId="12" fillId="0" borderId="0" xfId="0" applyNumberFormat="1" applyFont="1" applyFill="1" applyBorder="1" applyAlignment="1">
      <alignment horizontal="right"/>
    </xf>
    <xf numFmtId="3" fontId="12" fillId="0" borderId="0" xfId="0" applyNumberFormat="1" applyFont="1" applyFill="1" applyBorder="1" applyAlignment="1">
      <alignment horizontal="right"/>
    </xf>
    <xf numFmtId="49" fontId="12" fillId="0" borderId="0" xfId="0" applyNumberFormat="1" applyFont="1" applyFill="1" applyAlignment="1">
      <alignment horizontal="right"/>
    </xf>
    <xf numFmtId="3" fontId="4" fillId="0" borderId="0" xfId="0" applyNumberFormat="1" applyFont="1" applyFill="1" applyBorder="1" applyAlignment="1">
      <alignment horizontal="right" vertical="center" wrapText="1"/>
    </xf>
    <xf numFmtId="3" fontId="4" fillId="0" borderId="0" xfId="0" applyNumberFormat="1" applyFont="1" applyFill="1" applyAlignment="1">
      <alignment horizontal="right"/>
    </xf>
    <xf numFmtId="3" fontId="4" fillId="0" borderId="0" xfId="0" applyNumberFormat="1" applyFont="1" applyFill="1" applyAlignment="1">
      <alignment horizontal="right" vertical="center"/>
    </xf>
    <xf numFmtId="3" fontId="4" fillId="0" borderId="0" xfId="0" applyNumberFormat="1" applyFont="1" applyFill="1" applyBorder="1" applyAlignment="1">
      <alignment horizontal="right" vertical="center"/>
    </xf>
    <xf numFmtId="3" fontId="12" fillId="0" borderId="0" xfId="0" applyNumberFormat="1" applyFont="1" applyFill="1" applyAlignment="1">
      <alignment horizontal="right" vertical="center"/>
    </xf>
    <xf numFmtId="0" fontId="4" fillId="0" borderId="0" xfId="0" applyFont="1" applyFill="1" applyAlignment="1">
      <alignment/>
    </xf>
    <xf numFmtId="3" fontId="12" fillId="0" borderId="11" xfId="0" applyNumberFormat="1" applyFont="1" applyFill="1" applyBorder="1" applyAlignment="1">
      <alignment/>
    </xf>
    <xf numFmtId="182" fontId="12" fillId="0" borderId="0" xfId="49" applyNumberFormat="1" applyFont="1" applyFill="1" applyBorder="1" applyAlignment="1">
      <alignment horizontal="right"/>
    </xf>
    <xf numFmtId="182" fontId="12" fillId="0" borderId="11" xfId="0" applyNumberFormat="1" applyFont="1" applyFill="1" applyBorder="1" applyAlignment="1">
      <alignment horizontal="right"/>
    </xf>
    <xf numFmtId="182" fontId="12" fillId="0" borderId="0" xfId="0" applyNumberFormat="1" applyFont="1" applyFill="1" applyBorder="1" applyAlignment="1" applyProtection="1">
      <alignment horizontal="right" vertical="center"/>
      <protection/>
    </xf>
    <xf numFmtId="0" fontId="1" fillId="0" borderId="0" xfId="0" applyFont="1" applyFill="1" applyBorder="1" applyAlignment="1">
      <alignment horizontal="left" vertical="top"/>
    </xf>
    <xf numFmtId="0" fontId="1" fillId="0" borderId="0" xfId="0" applyFont="1" applyFill="1" applyAlignment="1">
      <alignment horizontal="left" vertical="top"/>
    </xf>
    <xf numFmtId="0" fontId="1" fillId="0" borderId="0" xfId="0" applyFont="1" applyFill="1" applyBorder="1" applyAlignment="1">
      <alignment horizontal="right" vertical="top"/>
    </xf>
    <xf numFmtId="0" fontId="1" fillId="0" borderId="0" xfId="0" applyFont="1" applyFill="1" applyBorder="1" applyAlignment="1">
      <alignment/>
    </xf>
    <xf numFmtId="0" fontId="8" fillId="0" borderId="0" xfId="0" applyFont="1" applyFill="1" applyAlignment="1">
      <alignment/>
    </xf>
    <xf numFmtId="0" fontId="4" fillId="0" borderId="0" xfId="0" applyFont="1" applyFill="1" applyAlignment="1">
      <alignment/>
    </xf>
    <xf numFmtId="0" fontId="4" fillId="0" borderId="11" xfId="0" applyFont="1" applyFill="1" applyBorder="1" applyAlignment="1">
      <alignment horizontal="right"/>
    </xf>
    <xf numFmtId="49" fontId="4" fillId="0" borderId="11" xfId="0" applyNumberFormat="1" applyFont="1" applyFill="1" applyBorder="1" applyAlignment="1">
      <alignment horizontal="right"/>
    </xf>
    <xf numFmtId="49" fontId="4" fillId="0" borderId="0" xfId="0" applyNumberFormat="1" applyFont="1" applyFill="1" applyAlignment="1">
      <alignment horizontal="right"/>
    </xf>
    <xf numFmtId="0" fontId="4" fillId="0" borderId="0" xfId="0" applyFont="1" applyFill="1" applyAlignment="1">
      <alignment horizontal="right"/>
    </xf>
    <xf numFmtId="3" fontId="4" fillId="0" borderId="11" xfId="0" applyNumberFormat="1" applyFont="1" applyFill="1" applyBorder="1" applyAlignment="1">
      <alignment horizontal="right" vertical="center"/>
    </xf>
    <xf numFmtId="0" fontId="4" fillId="0" borderId="19" xfId="0" applyFont="1" applyFill="1" applyBorder="1" applyAlignment="1" quotePrefix="1">
      <alignment horizontal="right" vertical="center" indent="1"/>
    </xf>
    <xf numFmtId="0" fontId="4" fillId="0" borderId="12" xfId="0" applyFont="1" applyFill="1" applyBorder="1" applyAlignment="1" quotePrefix="1">
      <alignment horizontal="right" vertical="center" indent="1"/>
    </xf>
    <xf numFmtId="0" fontId="4" fillId="0" borderId="12" xfId="0" applyFont="1" applyFill="1" applyBorder="1" applyAlignment="1">
      <alignment horizontal="right" vertical="center" indent="1"/>
    </xf>
    <xf numFmtId="0" fontId="1" fillId="0" borderId="0" xfId="0" applyFont="1" applyFill="1" applyBorder="1" applyAlignment="1">
      <alignment/>
    </xf>
    <xf numFmtId="0" fontId="4" fillId="0" borderId="14" xfId="0" applyFont="1" applyFill="1" applyBorder="1" applyAlignment="1">
      <alignment horizontal="center" vertical="center" shrinkToFit="1"/>
    </xf>
    <xf numFmtId="0" fontId="4" fillId="0" borderId="10" xfId="0" applyFont="1" applyFill="1" applyBorder="1" applyAlignment="1">
      <alignment horizontal="right"/>
    </xf>
    <xf numFmtId="0" fontId="4" fillId="0" borderId="1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8" fillId="0"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12" xfId="0" applyFont="1" applyFill="1" applyBorder="1" applyAlignment="1">
      <alignment horizontal="center" vertical="center"/>
    </xf>
    <xf numFmtId="0" fontId="12" fillId="0" borderId="12" xfId="0" applyFont="1" applyFill="1" applyBorder="1" applyAlignment="1">
      <alignment horizontal="center" vertical="center"/>
    </xf>
    <xf numFmtId="0" fontId="4" fillId="0" borderId="12" xfId="0" applyFont="1" applyFill="1" applyBorder="1" applyAlignment="1">
      <alignment horizontal="distributed"/>
    </xf>
    <xf numFmtId="180" fontId="4" fillId="0" borderId="0" xfId="0" applyNumberFormat="1" applyFont="1" applyFill="1" applyBorder="1" applyAlignment="1">
      <alignment vertical="center" wrapText="1"/>
    </xf>
    <xf numFmtId="0" fontId="4" fillId="0" borderId="16" xfId="0" applyFont="1" applyFill="1" applyBorder="1" applyAlignment="1">
      <alignment horizontal="distributed" vertical="center" wrapText="1" indent="1"/>
    </xf>
    <xf numFmtId="0" fontId="4" fillId="0" borderId="16" xfId="0" applyFont="1" applyFill="1" applyBorder="1" applyAlignment="1">
      <alignment horizontal="distributed" vertical="center" wrapText="1"/>
    </xf>
    <xf numFmtId="0" fontId="4" fillId="0" borderId="22" xfId="0" applyFont="1" applyFill="1" applyBorder="1" applyAlignment="1">
      <alignment horizontal="distributed" vertical="center" wrapText="1" indent="1"/>
    </xf>
    <xf numFmtId="0" fontId="4" fillId="0" borderId="22" xfId="0" applyFont="1" applyFill="1" applyBorder="1" applyAlignment="1">
      <alignment horizontal="center" vertical="center" shrinkToFit="1"/>
    </xf>
    <xf numFmtId="0" fontId="4" fillId="0" borderId="10" xfId="0" applyFont="1" applyFill="1" applyBorder="1" applyAlignment="1">
      <alignment/>
    </xf>
    <xf numFmtId="0" fontId="8" fillId="0" borderId="0" xfId="0" applyFont="1" applyFill="1" applyBorder="1" applyAlignment="1">
      <alignment horizontal="left" vertical="center"/>
    </xf>
    <xf numFmtId="0" fontId="11" fillId="0" borderId="0" xfId="0" applyFont="1" applyFill="1" applyAlignment="1">
      <alignment/>
    </xf>
    <xf numFmtId="0" fontId="1" fillId="0" borderId="10" xfId="0" applyFont="1" applyFill="1" applyBorder="1" applyAlignment="1">
      <alignment/>
    </xf>
    <xf numFmtId="0" fontId="1" fillId="0" borderId="0" xfId="0" applyFont="1" applyFill="1" applyAlignment="1">
      <alignment horizontal="right"/>
    </xf>
    <xf numFmtId="0" fontId="8" fillId="0" borderId="16"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12" fillId="0" borderId="12" xfId="0" applyFont="1" applyFill="1" applyBorder="1" applyAlignment="1">
      <alignment horizontal="distributed"/>
    </xf>
    <xf numFmtId="38" fontId="7" fillId="0" borderId="10" xfId="49" applyFont="1" applyFill="1" applyBorder="1" applyAlignment="1">
      <alignment horizontal="right" vertical="center"/>
    </xf>
    <xf numFmtId="38" fontId="7" fillId="0" borderId="10" xfId="49" applyFont="1" applyFill="1" applyBorder="1" applyAlignment="1" applyProtection="1">
      <alignment horizontal="right" vertical="center"/>
      <protection/>
    </xf>
    <xf numFmtId="3" fontId="4" fillId="0" borderId="23" xfId="0" applyNumberFormat="1" applyFont="1" applyFill="1" applyBorder="1" applyAlignment="1">
      <alignment horizontal="right" vertical="center" wrapText="1"/>
    </xf>
    <xf numFmtId="3" fontId="4" fillId="0" borderId="18" xfId="0" applyNumberFormat="1" applyFont="1" applyFill="1" applyBorder="1" applyAlignment="1">
      <alignment horizontal="right" vertical="center" wrapText="1"/>
    </xf>
    <xf numFmtId="3" fontId="4" fillId="0" borderId="11" xfId="0" applyNumberFormat="1" applyFont="1" applyFill="1" applyBorder="1" applyAlignment="1">
      <alignment horizontal="right" vertical="center" wrapText="1"/>
    </xf>
    <xf numFmtId="0" fontId="12" fillId="0" borderId="0" xfId="0" applyFont="1" applyFill="1" applyAlignment="1">
      <alignment horizontal="right"/>
    </xf>
    <xf numFmtId="0" fontId="1" fillId="0" borderId="0" xfId="0" applyFont="1" applyAlignment="1">
      <alignment horizontal="left" vertical="top"/>
    </xf>
    <xf numFmtId="0" fontId="1" fillId="0" borderId="0" xfId="0" applyFont="1" applyAlignment="1">
      <alignment horizontal="right" vertical="top"/>
    </xf>
    <xf numFmtId="182" fontId="12" fillId="0" borderId="0" xfId="0" applyNumberFormat="1" applyFont="1" applyFill="1" applyAlignment="1">
      <alignment horizontal="right" vertical="center"/>
    </xf>
    <xf numFmtId="0" fontId="4" fillId="0" borderId="11" xfId="0" applyFont="1" applyFill="1" applyBorder="1" applyAlignment="1">
      <alignment horizontal="right"/>
    </xf>
    <xf numFmtId="0" fontId="4" fillId="0" borderId="2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3" fontId="4" fillId="0" borderId="23" xfId="0" applyNumberFormat="1" applyFont="1" applyFill="1" applyBorder="1" applyAlignment="1">
      <alignment horizontal="right"/>
    </xf>
    <xf numFmtId="3" fontId="4" fillId="0" borderId="0" xfId="0" applyNumberFormat="1" applyFont="1" applyFill="1" applyBorder="1" applyAlignment="1">
      <alignment horizontal="right"/>
    </xf>
    <xf numFmtId="38" fontId="4" fillId="0" borderId="0" xfId="49" applyFont="1" applyFill="1" applyBorder="1" applyAlignment="1">
      <alignment horizontal="right" vertical="center"/>
    </xf>
    <xf numFmtId="0" fontId="4" fillId="0" borderId="0" xfId="0" applyFont="1" applyFill="1" applyBorder="1" applyAlignment="1">
      <alignment horizontal="right"/>
    </xf>
    <xf numFmtId="0" fontId="4" fillId="0" borderId="25"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38" fontId="4" fillId="0" borderId="24" xfId="49" applyFont="1" applyFill="1" applyBorder="1" applyAlignment="1">
      <alignment horizontal="right" vertical="center"/>
    </xf>
    <xf numFmtId="0" fontId="12" fillId="0" borderId="24" xfId="0" applyFont="1" applyFill="1" applyBorder="1" applyAlignment="1">
      <alignment horizontal="right"/>
    </xf>
    <xf numFmtId="3" fontId="12" fillId="0" borderId="24" xfId="0" applyNumberFormat="1" applyFont="1" applyFill="1" applyBorder="1" applyAlignment="1">
      <alignment horizontal="right"/>
    </xf>
    <xf numFmtId="0" fontId="4" fillId="0" borderId="16" xfId="0" applyFont="1" applyFill="1" applyBorder="1" applyAlignment="1">
      <alignment horizontal="center" vertical="center"/>
    </xf>
    <xf numFmtId="0" fontId="4" fillId="0" borderId="0" xfId="0" applyFont="1" applyFill="1" applyBorder="1" applyAlignment="1" quotePrefix="1">
      <alignment horizontal="center"/>
    </xf>
    <xf numFmtId="0" fontId="4" fillId="0" borderId="0" xfId="0" applyFont="1" applyFill="1" applyBorder="1" applyAlignment="1">
      <alignment horizontal="center"/>
    </xf>
    <xf numFmtId="0" fontId="4" fillId="0" borderId="12" xfId="0" applyFont="1" applyFill="1" applyBorder="1" applyAlignment="1">
      <alignment horizontal="center"/>
    </xf>
    <xf numFmtId="0" fontId="4" fillId="0" borderId="11" xfId="0" applyFont="1" applyFill="1" applyBorder="1" applyAlignment="1">
      <alignment horizontal="distributed" vertical="center" shrinkToFit="1"/>
    </xf>
    <xf numFmtId="0" fontId="4" fillId="0" borderId="19" xfId="0" applyFont="1" applyFill="1" applyBorder="1" applyAlignment="1">
      <alignment horizontal="distributed" vertical="center" shrinkToFit="1"/>
    </xf>
    <xf numFmtId="3" fontId="4" fillId="0" borderId="11" xfId="0" applyNumberFormat="1" applyFont="1" applyFill="1" applyBorder="1" applyAlignment="1">
      <alignment horizontal="right"/>
    </xf>
    <xf numFmtId="0" fontId="4" fillId="0" borderId="0" xfId="0" applyFont="1" applyFill="1" applyBorder="1" applyAlignment="1">
      <alignment horizontal="distributed" vertical="center"/>
    </xf>
    <xf numFmtId="0" fontId="4" fillId="0" borderId="12" xfId="0" applyFont="1" applyFill="1" applyBorder="1" applyAlignment="1">
      <alignment horizontal="distributed" vertical="center"/>
    </xf>
    <xf numFmtId="0" fontId="12" fillId="0" borderId="0" xfId="0" applyFont="1" applyFill="1" applyBorder="1" applyAlignment="1">
      <alignment horizontal="distributed" vertical="center"/>
    </xf>
    <xf numFmtId="0" fontId="12" fillId="0" borderId="12" xfId="0" applyFont="1" applyFill="1" applyBorder="1" applyAlignment="1">
      <alignment horizontal="distributed" vertical="center"/>
    </xf>
    <xf numFmtId="0" fontId="4" fillId="0" borderId="0" xfId="0" applyFont="1" applyFill="1" applyAlignment="1">
      <alignment horizontal="distributed" vertical="center"/>
    </xf>
    <xf numFmtId="0" fontId="4" fillId="0" borderId="1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4" xfId="0" applyFont="1" applyFill="1" applyBorder="1" applyAlignment="1">
      <alignment horizontal="distributed" vertical="center" indent="2"/>
    </xf>
    <xf numFmtId="0" fontId="4" fillId="0" borderId="22" xfId="0" applyFont="1" applyFill="1" applyBorder="1" applyAlignment="1">
      <alignment horizontal="distributed"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4" xfId="0" applyFont="1" applyFill="1" applyBorder="1" applyAlignment="1">
      <alignment horizontal="distributed"/>
    </xf>
    <xf numFmtId="0" fontId="4" fillId="0" borderId="13" xfId="0" applyFont="1" applyFill="1" applyBorder="1" applyAlignment="1">
      <alignment horizontal="distributed"/>
    </xf>
    <xf numFmtId="0" fontId="4" fillId="0" borderId="0" xfId="0" applyFont="1" applyFill="1" applyBorder="1" applyAlignment="1">
      <alignment horizontal="right" indent="2"/>
    </xf>
    <xf numFmtId="0" fontId="4" fillId="0" borderId="12" xfId="0" applyFont="1" applyFill="1" applyBorder="1" applyAlignment="1">
      <alignment horizontal="right" indent="2"/>
    </xf>
    <xf numFmtId="0" fontId="4" fillId="0" borderId="0" xfId="0" applyFont="1" applyFill="1" applyBorder="1" applyAlignment="1">
      <alignment horizontal="distributed"/>
    </xf>
    <xf numFmtId="0" fontId="4" fillId="0" borderId="12" xfId="0" applyFont="1" applyFill="1" applyBorder="1" applyAlignment="1">
      <alignment horizontal="distributed"/>
    </xf>
    <xf numFmtId="182" fontId="12" fillId="0" borderId="24" xfId="0" applyNumberFormat="1" applyFont="1" applyFill="1" applyBorder="1" applyAlignment="1">
      <alignment horizontal="right"/>
    </xf>
    <xf numFmtId="3" fontId="4" fillId="0" borderId="29" xfId="0" applyNumberFormat="1" applyFont="1" applyFill="1" applyBorder="1" applyAlignment="1">
      <alignment horizontal="right"/>
    </xf>
    <xf numFmtId="3" fontId="4" fillId="0" borderId="24" xfId="0" applyNumberFormat="1" applyFont="1" applyFill="1" applyBorder="1" applyAlignment="1">
      <alignment horizontal="right"/>
    </xf>
    <xf numFmtId="3" fontId="7" fillId="0" borderId="0" xfId="0" applyNumberFormat="1" applyFont="1" applyFill="1" applyBorder="1" applyAlignment="1">
      <alignment horizontal="right"/>
    </xf>
    <xf numFmtId="0" fontId="4" fillId="0" borderId="27"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19" xfId="0" applyFont="1" applyFill="1" applyBorder="1" applyAlignment="1">
      <alignment horizontal="distributed" vertical="center"/>
    </xf>
    <xf numFmtId="6" fontId="12" fillId="0" borderId="12" xfId="58" applyFont="1" applyFill="1" applyBorder="1" applyAlignment="1">
      <alignment horizontal="distributed" vertical="center"/>
    </xf>
    <xf numFmtId="6" fontId="12" fillId="0" borderId="0" xfId="58" applyFont="1" applyFill="1" applyBorder="1" applyAlignment="1">
      <alignment horizontal="distributed" vertical="center"/>
    </xf>
    <xf numFmtId="6" fontId="7" fillId="0" borderId="12" xfId="58" applyFont="1" applyFill="1" applyBorder="1" applyAlignment="1">
      <alignment horizontal="distributed" vertical="center"/>
    </xf>
    <xf numFmtId="6" fontId="7" fillId="0" borderId="0" xfId="58" applyFont="1" applyFill="1" applyBorder="1" applyAlignment="1">
      <alignment horizontal="distributed" vertical="center"/>
    </xf>
    <xf numFmtId="0" fontId="4" fillId="0" borderId="30"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32" xfId="0" applyFont="1" applyFill="1" applyBorder="1" applyAlignment="1">
      <alignment horizontal="distributed" vertical="center"/>
    </xf>
    <xf numFmtId="182" fontId="12" fillId="0" borderId="29" xfId="0" applyNumberFormat="1" applyFont="1" applyFill="1" applyBorder="1" applyAlignment="1">
      <alignment horizontal="right"/>
    </xf>
    <xf numFmtId="0" fontId="4" fillId="0" borderId="23" xfId="0" applyFont="1" applyFill="1" applyBorder="1" applyAlignment="1">
      <alignment horizontal="right"/>
    </xf>
    <xf numFmtId="0" fontId="4" fillId="0" borderId="29" xfId="0" applyFont="1" applyFill="1" applyBorder="1" applyAlignment="1">
      <alignment horizontal="center" vertical="center" wrapText="1"/>
    </xf>
    <xf numFmtId="0" fontId="4" fillId="0" borderId="18" xfId="0" applyFont="1" applyFill="1" applyBorder="1" applyAlignment="1">
      <alignment horizontal="center" vertical="center" wrapText="1"/>
    </xf>
    <xf numFmtId="6" fontId="4" fillId="0" borderId="12" xfId="58" applyFont="1" applyFill="1" applyBorder="1" applyAlignment="1">
      <alignment horizontal="distributed" vertical="center"/>
    </xf>
    <xf numFmtId="6" fontId="4" fillId="0" borderId="0" xfId="58" applyFont="1" applyFill="1" applyBorder="1" applyAlignment="1">
      <alignment horizontal="distributed" vertical="center"/>
    </xf>
    <xf numFmtId="6" fontId="4" fillId="0" borderId="19" xfId="58" applyFont="1" applyFill="1" applyBorder="1" applyAlignment="1">
      <alignment horizontal="distributed" vertical="center"/>
    </xf>
    <xf numFmtId="6" fontId="4" fillId="0" borderId="11" xfId="58" applyFont="1" applyFill="1" applyBorder="1" applyAlignment="1">
      <alignment horizontal="distributed" vertical="center"/>
    </xf>
    <xf numFmtId="0" fontId="12" fillId="0" borderId="0" xfId="0" applyFont="1" applyFill="1" applyBorder="1" applyAlignment="1">
      <alignment horizontal="center"/>
    </xf>
    <xf numFmtId="0" fontId="12" fillId="0" borderId="12" xfId="0" applyFont="1" applyFill="1" applyBorder="1" applyAlignment="1">
      <alignment horizontal="center"/>
    </xf>
    <xf numFmtId="0" fontId="4" fillId="0" borderId="27" xfId="0" applyFont="1" applyFill="1" applyBorder="1" applyAlignment="1">
      <alignment horizontal="distributed" vertical="center" wrapText="1"/>
    </xf>
    <xf numFmtId="0" fontId="4" fillId="0" borderId="29"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7" fillId="0" borderId="23" xfId="0" applyFont="1" applyFill="1" applyBorder="1" applyAlignment="1">
      <alignment horizontal="right"/>
    </xf>
    <xf numFmtId="0" fontId="7" fillId="0" borderId="0" xfId="0" applyFont="1" applyFill="1" applyBorder="1" applyAlignment="1">
      <alignment horizontal="right"/>
    </xf>
    <xf numFmtId="0" fontId="4" fillId="0" borderId="13" xfId="0" applyFont="1" applyFill="1" applyBorder="1" applyAlignment="1">
      <alignment horizontal="center" vertical="center" shrinkToFit="1"/>
    </xf>
    <xf numFmtId="0" fontId="4" fillId="0" borderId="18" xfId="0"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8"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30" xfId="0" applyFont="1" applyFill="1" applyBorder="1" applyAlignment="1">
      <alignment horizontal="distributed" vertical="center" wrapText="1"/>
    </xf>
    <xf numFmtId="0" fontId="4" fillId="0" borderId="31" xfId="0" applyFont="1" applyFill="1" applyBorder="1" applyAlignment="1">
      <alignment horizontal="distributed" vertical="center" wrapText="1"/>
    </xf>
    <xf numFmtId="0" fontId="4" fillId="0" borderId="32" xfId="0" applyFont="1" applyFill="1" applyBorder="1" applyAlignment="1">
      <alignment horizontal="distributed" vertical="center" wrapText="1"/>
    </xf>
    <xf numFmtId="3" fontId="12" fillId="0" borderId="0" xfId="0" applyNumberFormat="1" applyFont="1" applyFill="1" applyBorder="1" applyAlignment="1">
      <alignment horizontal="right"/>
    </xf>
    <xf numFmtId="38" fontId="12" fillId="0" borderId="0" xfId="49" applyFont="1" applyFill="1" applyBorder="1" applyAlignment="1">
      <alignment horizontal="right" vertical="center"/>
    </xf>
    <xf numFmtId="38" fontId="7" fillId="0" borderId="0" xfId="49" applyFont="1" applyFill="1" applyBorder="1" applyAlignment="1">
      <alignment horizontal="right" vertical="center"/>
    </xf>
    <xf numFmtId="38" fontId="4" fillId="0" borderId="11" xfId="49" applyFont="1" applyFill="1" applyBorder="1" applyAlignment="1">
      <alignment horizontal="right" vertical="center"/>
    </xf>
    <xf numFmtId="0" fontId="4" fillId="0" borderId="2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20" fillId="0" borderId="0" xfId="0" applyFont="1" applyFill="1" applyAlignment="1">
      <alignment horizontal="center"/>
    </xf>
    <xf numFmtId="0" fontId="4" fillId="0" borderId="18" xfId="0" applyFont="1" applyFill="1" applyBorder="1" applyAlignment="1">
      <alignment horizontal="right"/>
    </xf>
    <xf numFmtId="0" fontId="4" fillId="0" borderId="14" xfId="0" applyFont="1" applyFill="1" applyBorder="1" applyAlignment="1">
      <alignment horizontal="distributed" vertical="center"/>
    </xf>
    <xf numFmtId="0" fontId="8" fillId="0" borderId="24" xfId="0" applyFont="1" applyFill="1" applyBorder="1" applyAlignment="1">
      <alignment horizontal="left" shrinkToFit="1"/>
    </xf>
    <xf numFmtId="0" fontId="4" fillId="0" borderId="33" xfId="0" applyFont="1" applyFill="1" applyBorder="1" applyAlignment="1">
      <alignment horizontal="distributed" indent="6"/>
    </xf>
    <xf numFmtId="0" fontId="4" fillId="0" borderId="25" xfId="0" applyFont="1" applyFill="1" applyBorder="1" applyAlignment="1">
      <alignment horizontal="distributed" vertical="center"/>
    </xf>
    <xf numFmtId="0" fontId="4" fillId="0" borderId="14" xfId="0" applyFont="1" applyFill="1" applyBorder="1" applyAlignment="1">
      <alignment horizontal="distributed" vertical="center" indent="3"/>
    </xf>
    <xf numFmtId="0" fontId="4" fillId="0" borderId="25" xfId="0" applyFont="1" applyFill="1" applyBorder="1" applyAlignment="1">
      <alignment horizontal="distributed" vertical="center" indent="3"/>
    </xf>
    <xf numFmtId="182" fontId="12" fillId="0" borderId="0" xfId="0" applyNumberFormat="1" applyFont="1" applyFill="1" applyBorder="1" applyAlignment="1">
      <alignment horizontal="right"/>
    </xf>
    <xf numFmtId="0" fontId="1" fillId="0" borderId="0" xfId="0" applyFont="1" applyFill="1" applyAlignment="1">
      <alignment horizontal="right" vertical="top"/>
    </xf>
    <xf numFmtId="0" fontId="1" fillId="0" borderId="0" xfId="0" applyFont="1" applyFill="1" applyBorder="1" applyAlignment="1">
      <alignment horizontal="left" vertical="top"/>
    </xf>
    <xf numFmtId="0" fontId="8" fillId="0" borderId="24" xfId="0" applyFont="1" applyFill="1" applyBorder="1" applyAlignment="1">
      <alignment horizontal="left" vertical="top" wrapText="1"/>
    </xf>
    <xf numFmtId="0" fontId="8" fillId="0" borderId="0" xfId="0" applyFont="1" applyFill="1" applyBorder="1" applyAlignment="1">
      <alignment horizontal="left" vertical="top" wrapText="1"/>
    </xf>
    <xf numFmtId="0" fontId="1" fillId="0" borderId="29"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8" fillId="0" borderId="0" xfId="0" applyFont="1" applyFill="1" applyAlignment="1">
      <alignment horizontal="left"/>
    </xf>
    <xf numFmtId="0" fontId="4" fillId="0" borderId="28" xfId="0" applyFont="1" applyFill="1" applyBorder="1" applyAlignment="1">
      <alignment horizontal="distributed" vertical="center" wrapText="1"/>
    </xf>
    <xf numFmtId="0" fontId="4" fillId="0" borderId="12" xfId="0" applyFont="1" applyFill="1" applyBorder="1" applyAlignment="1">
      <alignment horizontal="distributed" vertical="center" wrapText="1"/>
    </xf>
    <xf numFmtId="0" fontId="4" fillId="0" borderId="19" xfId="0" applyFont="1" applyFill="1" applyBorder="1" applyAlignment="1">
      <alignment horizontal="distributed"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4" xfId="0" applyFont="1" applyFill="1" applyBorder="1" applyAlignment="1">
      <alignment horizontal="distributed" vertical="center" wrapText="1" indent="1"/>
    </xf>
    <xf numFmtId="0" fontId="4" fillId="0" borderId="35" xfId="0" applyFont="1" applyFill="1" applyBorder="1" applyAlignment="1">
      <alignment horizontal="distributed" vertical="center" wrapText="1" indent="1"/>
    </xf>
    <xf numFmtId="0" fontId="4" fillId="0" borderId="16" xfId="0" applyFont="1" applyFill="1" applyBorder="1" applyAlignment="1">
      <alignment horizontal="distributed" vertical="center" wrapText="1" indent="1"/>
    </xf>
    <xf numFmtId="0" fontId="1" fillId="0" borderId="2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4" fillId="0" borderId="30" xfId="0" applyFont="1" applyFill="1" applyBorder="1" applyAlignment="1">
      <alignment horizontal="distributed" vertical="center" wrapText="1" indent="6"/>
    </xf>
    <xf numFmtId="0" fontId="4" fillId="0" borderId="31" xfId="0" applyFont="1" applyFill="1" applyBorder="1" applyAlignment="1">
      <alignment horizontal="distributed" vertical="center" wrapText="1" indent="6"/>
    </xf>
    <xf numFmtId="0" fontId="4" fillId="0" borderId="19" xfId="0" applyFont="1" applyBorder="1" applyAlignment="1">
      <alignment horizontal="distributed" vertical="center" indent="1"/>
    </xf>
    <xf numFmtId="0" fontId="4" fillId="0" borderId="26" xfId="0" applyFont="1" applyBorder="1" applyAlignment="1">
      <alignment horizontal="distributed" vertical="center" indent="1"/>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2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8" xfId="0" applyFont="1" applyBorder="1" applyAlignment="1">
      <alignment horizontal="distributed" vertical="center" wrapText="1" indent="1"/>
    </xf>
    <xf numFmtId="0" fontId="4" fillId="0" borderId="12" xfId="0" applyFont="1" applyBorder="1" applyAlignment="1">
      <alignment horizontal="distributed" vertical="center" indent="1"/>
    </xf>
    <xf numFmtId="0" fontId="4" fillId="0" borderId="35" xfId="0" applyFont="1" applyBorder="1" applyAlignment="1">
      <alignment horizontal="center" vertical="center"/>
    </xf>
    <xf numFmtId="0" fontId="4" fillId="0" borderId="16" xfId="0" applyFont="1" applyBorder="1" applyAlignment="1">
      <alignment horizontal="center" vertical="center"/>
    </xf>
    <xf numFmtId="0" fontId="4" fillId="0" borderId="36" xfId="0" applyFont="1" applyBorder="1" applyAlignment="1">
      <alignment horizontal="distributed" vertical="center"/>
    </xf>
    <xf numFmtId="0" fontId="4" fillId="0" borderId="18" xfId="0" applyFont="1" applyBorder="1" applyAlignment="1">
      <alignment horizontal="distributed" vertical="center"/>
    </xf>
    <xf numFmtId="0" fontId="4" fillId="0" borderId="16" xfId="0" applyFont="1" applyBorder="1" applyAlignment="1">
      <alignment horizontal="distributed" vertical="center" indent="9"/>
    </xf>
    <xf numFmtId="0" fontId="4" fillId="0" borderId="24" xfId="0" applyFont="1" applyBorder="1" applyAlignment="1">
      <alignment horizontal="center"/>
    </xf>
    <xf numFmtId="0" fontId="4" fillId="0" borderId="23" xfId="0" applyFont="1" applyBorder="1" applyAlignment="1">
      <alignment horizontal="center"/>
    </xf>
    <xf numFmtId="0" fontId="0" fillId="0" borderId="37" xfId="0" applyBorder="1" applyAlignment="1">
      <alignment/>
    </xf>
    <xf numFmtId="0" fontId="0" fillId="0" borderId="26" xfId="0" applyBorder="1" applyAlignment="1">
      <alignment/>
    </xf>
    <xf numFmtId="3" fontId="4" fillId="0" borderId="0" xfId="0" applyNumberFormat="1" applyFont="1" applyBorder="1" applyAlignment="1">
      <alignment horizontal="right"/>
    </xf>
    <xf numFmtId="0" fontId="4" fillId="0" borderId="0" xfId="0" applyFont="1" applyBorder="1" applyAlignment="1">
      <alignment horizontal="center"/>
    </xf>
    <xf numFmtId="182" fontId="4" fillId="0" borderId="0" xfId="0" applyNumberFormat="1" applyFont="1" applyBorder="1" applyAlignment="1">
      <alignment horizontal="right"/>
    </xf>
    <xf numFmtId="0" fontId="4" fillId="0" borderId="29" xfId="0" applyFont="1" applyBorder="1" applyAlignment="1">
      <alignment horizontal="distributed" vertical="center" wrapText="1"/>
    </xf>
    <xf numFmtId="0" fontId="4" fillId="0" borderId="24" xfId="0" applyFont="1" applyBorder="1" applyAlignment="1">
      <alignment horizontal="distributed" vertical="center" wrapText="1"/>
    </xf>
    <xf numFmtId="0" fontId="4" fillId="0" borderId="23"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29" xfId="0" applyFont="1" applyBorder="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9" xfId="0" applyFont="1" applyBorder="1" applyAlignment="1">
      <alignment horizontal="center"/>
    </xf>
    <xf numFmtId="0" fontId="4" fillId="0" borderId="13" xfId="0" applyFont="1" applyBorder="1" applyAlignment="1">
      <alignment horizontal="center"/>
    </xf>
    <xf numFmtId="0" fontId="4" fillId="0" borderId="34" xfId="0" applyFont="1" applyBorder="1" applyAlignment="1">
      <alignment horizontal="distributed" vertical="center" wrapText="1"/>
    </xf>
    <xf numFmtId="0" fontId="4" fillId="0" borderId="35" xfId="0" applyFont="1" applyBorder="1" applyAlignment="1">
      <alignment horizontal="distributed" vertical="center"/>
    </xf>
    <xf numFmtId="0" fontId="4" fillId="0" borderId="16" xfId="0" applyFont="1" applyBorder="1" applyAlignment="1">
      <alignment horizontal="distributed" vertical="center"/>
    </xf>
    <xf numFmtId="0" fontId="4" fillId="0" borderId="31" xfId="0" applyFont="1" applyFill="1" applyBorder="1" applyAlignment="1">
      <alignment horizontal="center"/>
    </xf>
    <xf numFmtId="0" fontId="0" fillId="0" borderId="31" xfId="0" applyBorder="1" applyAlignment="1">
      <alignment/>
    </xf>
    <xf numFmtId="0" fontId="0" fillId="0" borderId="32" xfId="0" applyBorder="1" applyAlignment="1">
      <alignment/>
    </xf>
    <xf numFmtId="0" fontId="4" fillId="0" borderId="29"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5" xfId="0" applyFont="1" applyFill="1" applyBorder="1" applyAlignment="1">
      <alignment horizontal="center"/>
    </xf>
    <xf numFmtId="0" fontId="4" fillId="0" borderId="26" xfId="0" applyFont="1" applyFill="1" applyBorder="1" applyAlignment="1">
      <alignment horizontal="center"/>
    </xf>
    <xf numFmtId="3" fontId="12" fillId="0" borderId="11" xfId="0" applyNumberFormat="1" applyFont="1" applyFill="1" applyBorder="1" applyAlignment="1">
      <alignment horizontal="right"/>
    </xf>
    <xf numFmtId="182" fontId="12" fillId="0" borderId="11" xfId="0" applyNumberFormat="1" applyFont="1" applyFill="1" applyBorder="1" applyAlignment="1">
      <alignment horizontal="right"/>
    </xf>
    <xf numFmtId="182" fontId="12" fillId="0" borderId="0" xfId="49" applyNumberFormat="1" applyFont="1" applyFill="1" applyBorder="1" applyAlignment="1">
      <alignment horizontal="right"/>
    </xf>
    <xf numFmtId="0" fontId="4" fillId="0" borderId="0" xfId="0" applyFont="1" applyAlignment="1">
      <alignment horizontal="center"/>
    </xf>
    <xf numFmtId="0" fontId="20" fillId="0" borderId="0" xfId="0" applyFont="1" applyAlignment="1">
      <alignment horizontal="center"/>
    </xf>
    <xf numFmtId="0" fontId="4" fillId="0" borderId="36" xfId="0" applyFont="1" applyBorder="1" applyAlignment="1">
      <alignment horizontal="distributed" vertical="center" wrapText="1"/>
    </xf>
    <xf numFmtId="0" fontId="4" fillId="0" borderId="23" xfId="0" applyFont="1" applyBorder="1" applyAlignment="1">
      <alignment horizontal="distributed" vertical="center"/>
    </xf>
    <xf numFmtId="0" fontId="4" fillId="0" borderId="34" xfId="0" applyFont="1" applyBorder="1" applyAlignment="1">
      <alignment horizontal="center" vertical="center" wrapText="1"/>
    </xf>
    <xf numFmtId="0" fontId="4" fillId="0" borderId="12" xfId="0" applyFont="1" applyBorder="1" applyAlignment="1">
      <alignment horizontal="distributed" indent="1"/>
    </xf>
    <xf numFmtId="0" fontId="4" fillId="0" borderId="19" xfId="0" applyFont="1" applyBorder="1" applyAlignment="1">
      <alignment horizontal="distributed" indent="1"/>
    </xf>
    <xf numFmtId="0" fontId="1" fillId="0" borderId="0" xfId="0" applyFont="1" applyFill="1" applyAlignment="1">
      <alignment horizontal="left" vertical="top"/>
    </xf>
    <xf numFmtId="0" fontId="4" fillId="0" borderId="27" xfId="0" applyFont="1" applyBorder="1" applyAlignment="1">
      <alignment horizontal="distributed" vertical="center" wrapText="1"/>
    </xf>
    <xf numFmtId="182" fontId="12" fillId="0" borderId="11" xfId="49" applyNumberFormat="1" applyFont="1" applyFill="1" applyBorder="1" applyAlignment="1">
      <alignment horizontal="right"/>
    </xf>
    <xf numFmtId="0" fontId="4" fillId="0" borderId="14" xfId="0" applyFont="1" applyBorder="1" applyAlignment="1">
      <alignment horizontal="center" vertical="center" textRotation="255"/>
    </xf>
    <xf numFmtId="182" fontId="12" fillId="0" borderId="24"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0" fontId="4" fillId="0" borderId="25" xfId="0" applyFont="1" applyBorder="1" applyAlignment="1">
      <alignment horizontal="center" vertical="distributed" textRotation="255"/>
    </xf>
    <xf numFmtId="0" fontId="4" fillId="0" borderId="35" xfId="0" applyFont="1" applyBorder="1" applyAlignment="1">
      <alignment horizontal="center" vertical="center" wrapText="1"/>
    </xf>
    <xf numFmtId="0" fontId="4" fillId="0" borderId="0" xfId="0" applyFont="1" applyFill="1" applyBorder="1" applyAlignment="1" applyProtection="1">
      <alignment horizontal="distributed" vertical="center" wrapText="1"/>
      <protection/>
    </xf>
    <xf numFmtId="183" fontId="12" fillId="0" borderId="24" xfId="0" applyNumberFormat="1" applyFont="1" applyFill="1" applyBorder="1" applyAlignment="1">
      <alignment horizontal="right" vertical="center" wrapText="1"/>
    </xf>
    <xf numFmtId="183" fontId="12" fillId="0" borderId="0" xfId="0" applyNumberFormat="1" applyFont="1" applyFill="1" applyBorder="1" applyAlignment="1">
      <alignment horizontal="right" vertical="center" wrapText="1"/>
    </xf>
    <xf numFmtId="0" fontId="4" fillId="0" borderId="30" xfId="0" applyFont="1" applyBorder="1" applyAlignment="1">
      <alignment horizontal="distributed"/>
    </xf>
    <xf numFmtId="0" fontId="4" fillId="0" borderId="31" xfId="0" applyFont="1" applyBorder="1" applyAlignment="1">
      <alignment horizontal="distributed"/>
    </xf>
    <xf numFmtId="0" fontId="4" fillId="0" borderId="32" xfId="0" applyFont="1" applyBorder="1" applyAlignment="1">
      <alignment horizontal="distributed"/>
    </xf>
    <xf numFmtId="0" fontId="4" fillId="0" borderId="18" xfId="0" applyFont="1" applyBorder="1" applyAlignment="1">
      <alignment horizontal="center" shrinkToFit="1"/>
    </xf>
    <xf numFmtId="0" fontId="4" fillId="0" borderId="11" xfId="0" applyFont="1" applyBorder="1" applyAlignment="1">
      <alignment horizontal="center" shrinkToFit="1"/>
    </xf>
    <xf numFmtId="0" fontId="8" fillId="0" borderId="24" xfId="0" applyFont="1" applyFill="1" applyBorder="1" applyAlignment="1" applyProtection="1">
      <alignment horizontal="distributed" vertical="center"/>
      <protection/>
    </xf>
    <xf numFmtId="0" fontId="8" fillId="0" borderId="24" xfId="0" applyFont="1" applyBorder="1" applyAlignment="1">
      <alignment/>
    </xf>
    <xf numFmtId="0" fontId="4" fillId="0" borderId="28" xfId="0" applyFont="1" applyFill="1" applyBorder="1" applyAlignment="1" applyProtection="1">
      <alignment horizontal="distributed" vertical="center" wrapText="1"/>
      <protection/>
    </xf>
    <xf numFmtId="0" fontId="4" fillId="0" borderId="12" xfId="0" applyFont="1" applyFill="1" applyBorder="1" applyAlignment="1">
      <alignment horizontal="distributed" vertical="center" wrapText="1"/>
    </xf>
    <xf numFmtId="0" fontId="4" fillId="0" borderId="19" xfId="0" applyFont="1" applyFill="1" applyBorder="1" applyAlignment="1">
      <alignment horizontal="distributed" vertical="center" wrapText="1"/>
    </xf>
    <xf numFmtId="0" fontId="4" fillId="0" borderId="35" xfId="0" applyFont="1" applyFill="1" applyBorder="1" applyAlignment="1" applyProtection="1">
      <alignment horizontal="center" wrapText="1"/>
      <protection/>
    </xf>
    <xf numFmtId="0" fontId="4" fillId="0" borderId="35" xfId="0" applyFont="1" applyFill="1" applyBorder="1" applyAlignment="1" applyProtection="1">
      <alignment horizontal="center" vertical="center" wrapText="1"/>
      <protection/>
    </xf>
    <xf numFmtId="0" fontId="4" fillId="0" borderId="35" xfId="0" applyFont="1" applyFill="1" applyBorder="1" applyAlignment="1" applyProtection="1">
      <alignment horizontal="center" vertical="center"/>
      <protection/>
    </xf>
    <xf numFmtId="182" fontId="12" fillId="0" borderId="29" xfId="0" applyNumberFormat="1" applyFont="1" applyFill="1" applyBorder="1" applyAlignment="1">
      <alignment horizontal="right" vertical="center" wrapText="1"/>
    </xf>
    <xf numFmtId="182" fontId="12" fillId="0" borderId="23" xfId="0" applyNumberFormat="1" applyFont="1" applyFill="1" applyBorder="1" applyAlignment="1">
      <alignment horizontal="right" vertical="center" wrapText="1"/>
    </xf>
    <xf numFmtId="0" fontId="12" fillId="0" borderId="13" xfId="0" applyFont="1" applyFill="1" applyBorder="1" applyAlignment="1">
      <alignment horizontal="distributed" vertical="center" wrapText="1"/>
    </xf>
    <xf numFmtId="0" fontId="12" fillId="0" borderId="12" xfId="0" applyFont="1" applyFill="1" applyBorder="1" applyAlignment="1">
      <alignment horizontal="distributed" vertical="center" wrapText="1"/>
    </xf>
    <xf numFmtId="0" fontId="2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36" xfId="0" applyFont="1" applyFill="1" applyBorder="1" applyAlignment="1" applyProtection="1">
      <alignment horizontal="distributed" vertical="center" wrapText="1"/>
      <protection/>
    </xf>
    <xf numFmtId="0" fontId="4" fillId="0" borderId="27" xfId="0" applyFont="1" applyFill="1" applyBorder="1" applyAlignment="1" applyProtection="1">
      <alignment horizontal="distributed" vertical="center" wrapText="1"/>
      <protection/>
    </xf>
    <xf numFmtId="0" fontId="4" fillId="0" borderId="23" xfId="0" applyFont="1" applyFill="1" applyBorder="1" applyAlignment="1" applyProtection="1">
      <alignment horizontal="distributed" vertical="center" wrapText="1"/>
      <protection/>
    </xf>
    <xf numFmtId="0" fontId="4" fillId="0" borderId="0" xfId="0" applyFont="1" applyFill="1" applyBorder="1" applyAlignment="1" applyProtection="1">
      <alignment horizontal="distributed" vertical="center" wrapText="1"/>
      <protection/>
    </xf>
    <xf numFmtId="0" fontId="4" fillId="0" borderId="12" xfId="0" applyFont="1" applyFill="1" applyBorder="1" applyAlignment="1" applyProtection="1">
      <alignment horizontal="distributed" vertical="center" wrapText="1"/>
      <protection/>
    </xf>
    <xf numFmtId="0" fontId="4" fillId="0" borderId="18" xfId="0" applyFont="1" applyFill="1" applyBorder="1" applyAlignment="1" applyProtection="1">
      <alignment horizontal="distributed" vertical="center" wrapText="1"/>
      <protection/>
    </xf>
    <xf numFmtId="0" fontId="4" fillId="0" borderId="11" xfId="0" applyFont="1" applyFill="1" applyBorder="1" applyAlignment="1" applyProtection="1">
      <alignment horizontal="distributed" vertical="center" wrapText="1"/>
      <protection/>
    </xf>
    <xf numFmtId="0" fontId="4" fillId="0" borderId="19" xfId="0" applyFont="1" applyFill="1" applyBorder="1" applyAlignment="1" applyProtection="1">
      <alignment horizontal="distributed" vertical="center" wrapText="1"/>
      <protection/>
    </xf>
    <xf numFmtId="0" fontId="4" fillId="0" borderId="14" xfId="0" applyFont="1" applyBorder="1" applyAlignment="1">
      <alignment horizontal="center" vertical="distributed" textRotation="255"/>
    </xf>
    <xf numFmtId="0" fontId="38" fillId="0" borderId="0" xfId="0" applyFont="1" applyFill="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F69"/>
  <sheetViews>
    <sheetView zoomScale="75" zoomScaleNormal="75" zoomScaleSheetLayoutView="85" zoomScalePageLayoutView="0" workbookViewId="0" topLeftCell="A1">
      <selection activeCell="A6" sqref="A6:V6"/>
    </sheetView>
  </sheetViews>
  <sheetFormatPr defaultColWidth="8.875" defaultRowHeight="16.5" customHeight="1"/>
  <cols>
    <col min="1" max="1" width="5.75390625" style="15" customWidth="1"/>
    <col min="2" max="2" width="8.375" style="15" customWidth="1"/>
    <col min="3" max="3" width="8.75390625" style="15" customWidth="1"/>
    <col min="4" max="4" width="5.50390625" style="15" customWidth="1"/>
    <col min="5" max="5" width="4.625" style="15" customWidth="1"/>
    <col min="6" max="6" width="6.375" style="15" customWidth="1"/>
    <col min="7" max="7" width="5.50390625" style="15" customWidth="1"/>
    <col min="8" max="8" width="8.875" style="15" customWidth="1"/>
    <col min="9" max="10" width="5.50390625" style="15" customWidth="1"/>
    <col min="11" max="12" width="4.625" style="15" customWidth="1"/>
    <col min="13" max="13" width="8.75390625" style="15" customWidth="1"/>
    <col min="14" max="14" width="6.375" style="15" customWidth="1"/>
    <col min="15" max="15" width="5.50390625" style="15" customWidth="1"/>
    <col min="16" max="17" width="4.625" style="15" customWidth="1"/>
    <col min="18" max="18" width="8.875" style="15" customWidth="1"/>
    <col min="19" max="19" width="6.00390625" style="15" customWidth="1"/>
    <col min="20" max="21" width="4.625" style="15" customWidth="1"/>
    <col min="22" max="22" width="6.375" style="15" customWidth="1"/>
    <col min="23" max="23" width="8.875" style="15" customWidth="1"/>
    <col min="24" max="26" width="14.00390625" style="15" customWidth="1"/>
    <col min="27" max="30" width="16.25390625" style="15" customWidth="1"/>
    <col min="31" max="16384" width="8.875" style="15" customWidth="1"/>
  </cols>
  <sheetData>
    <row r="1" spans="1:30" s="2" customFormat="1" ht="16.5" customHeight="1">
      <c r="A1" s="263" t="s">
        <v>240</v>
      </c>
      <c r="B1" s="263"/>
      <c r="C1" s="263"/>
      <c r="D1" s="263"/>
      <c r="E1" s="263"/>
      <c r="F1" s="3"/>
      <c r="G1" s="4"/>
      <c r="H1" s="3"/>
      <c r="I1" s="3"/>
      <c r="J1" s="3"/>
      <c r="K1" s="119"/>
      <c r="L1" s="3"/>
      <c r="M1" s="3"/>
      <c r="N1" s="3"/>
      <c r="V1" s="5"/>
      <c r="AC1" s="262" t="s">
        <v>241</v>
      </c>
      <c r="AD1" s="262"/>
    </row>
    <row r="2" spans="1:30" s="2" customFormat="1" ht="16.5" customHeight="1">
      <c r="A2" s="117"/>
      <c r="B2" s="117"/>
      <c r="C2" s="117"/>
      <c r="D2" s="117"/>
      <c r="E2" s="117"/>
      <c r="F2" s="3"/>
      <c r="G2" s="4"/>
      <c r="H2" s="3"/>
      <c r="I2" s="3"/>
      <c r="J2" s="3"/>
      <c r="K2" s="119"/>
      <c r="L2" s="3"/>
      <c r="M2" s="3"/>
      <c r="N2" s="3"/>
      <c r="V2" s="5"/>
      <c r="AC2" s="5"/>
      <c r="AD2" s="5"/>
    </row>
    <row r="3" spans="1:30" s="2" customFormat="1" ht="16.5" customHeight="1">
      <c r="A3" s="117"/>
      <c r="B3" s="117"/>
      <c r="C3" s="117"/>
      <c r="D3" s="117"/>
      <c r="E3" s="117"/>
      <c r="F3" s="3"/>
      <c r="G3" s="4"/>
      <c r="H3" s="3"/>
      <c r="I3" s="3"/>
      <c r="J3" s="3"/>
      <c r="K3" s="119"/>
      <c r="L3" s="3"/>
      <c r="M3" s="3"/>
      <c r="N3" s="3"/>
      <c r="V3" s="5"/>
      <c r="AC3" s="5"/>
      <c r="AD3" s="5"/>
    </row>
    <row r="4" spans="1:32" ht="16.5" customHeight="1">
      <c r="A4" s="382" t="s">
        <v>235</v>
      </c>
      <c r="B4" s="382"/>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53"/>
      <c r="AF4" s="53"/>
    </row>
    <row r="5" spans="1:32" ht="16.5" customHeight="1">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row>
    <row r="6" spans="1:32" ht="16.5" customHeight="1">
      <c r="A6" s="253" t="s">
        <v>164</v>
      </c>
      <c r="B6" s="253"/>
      <c r="C6" s="253"/>
      <c r="D6" s="253"/>
      <c r="E6" s="253"/>
      <c r="F6" s="253"/>
      <c r="G6" s="253"/>
      <c r="H6" s="253"/>
      <c r="I6" s="253"/>
      <c r="J6" s="253"/>
      <c r="K6" s="253"/>
      <c r="L6" s="253"/>
      <c r="M6" s="253"/>
      <c r="N6" s="253"/>
      <c r="O6" s="253"/>
      <c r="P6" s="253"/>
      <c r="Q6" s="253"/>
      <c r="R6" s="253"/>
      <c r="S6" s="253"/>
      <c r="T6" s="253"/>
      <c r="U6" s="253"/>
      <c r="V6" s="253"/>
      <c r="W6" s="53"/>
      <c r="X6" s="253" t="s">
        <v>237</v>
      </c>
      <c r="Y6" s="253"/>
      <c r="Z6" s="253"/>
      <c r="AA6" s="253"/>
      <c r="AB6" s="253"/>
      <c r="AC6" s="253"/>
      <c r="AD6" s="253"/>
      <c r="AE6" s="53"/>
      <c r="AF6" s="53"/>
    </row>
    <row r="7" spans="1:32" ht="16.5" customHeight="1" thickBot="1">
      <c r="A7" s="150"/>
      <c r="B7" s="150"/>
      <c r="C7" s="150"/>
      <c r="D7" s="150"/>
      <c r="E7" s="150"/>
      <c r="F7" s="150"/>
      <c r="G7" s="150"/>
      <c r="H7" s="150"/>
      <c r="I7" s="150"/>
      <c r="J7" s="150"/>
      <c r="K7" s="150"/>
      <c r="L7" s="150"/>
      <c r="M7" s="150"/>
      <c r="N7" s="150"/>
      <c r="O7" s="150"/>
      <c r="P7" s="150"/>
      <c r="Q7" s="150"/>
      <c r="R7" s="150"/>
      <c r="S7" s="150"/>
      <c r="T7" s="150"/>
      <c r="U7" s="150"/>
      <c r="V7" s="133" t="s">
        <v>147</v>
      </c>
      <c r="W7" s="53"/>
      <c r="X7" s="134"/>
      <c r="Y7" s="134"/>
      <c r="Z7" s="134"/>
      <c r="AA7" s="134"/>
      <c r="AB7" s="134"/>
      <c r="AC7" s="147"/>
      <c r="AD7" s="133" t="s">
        <v>149</v>
      </c>
      <c r="AE7" s="53"/>
      <c r="AF7" s="53"/>
    </row>
    <row r="8" spans="1:32" ht="16.5" customHeight="1">
      <c r="A8" s="208" t="s">
        <v>165</v>
      </c>
      <c r="B8" s="209"/>
      <c r="C8" s="218" t="s">
        <v>17</v>
      </c>
      <c r="D8" s="219"/>
      <c r="E8" s="219"/>
      <c r="F8" s="219"/>
      <c r="G8" s="219"/>
      <c r="H8" s="220"/>
      <c r="I8" s="178" t="s">
        <v>166</v>
      </c>
      <c r="J8" s="178"/>
      <c r="K8" s="178"/>
      <c r="L8" s="178"/>
      <c r="M8" s="178"/>
      <c r="N8" s="178"/>
      <c r="O8" s="178" t="s">
        <v>167</v>
      </c>
      <c r="P8" s="178"/>
      <c r="Q8" s="178"/>
      <c r="R8" s="178"/>
      <c r="S8" s="178"/>
      <c r="T8" s="178"/>
      <c r="U8" s="178"/>
      <c r="V8" s="237"/>
      <c r="W8" s="131"/>
      <c r="X8" s="269" t="s">
        <v>194</v>
      </c>
      <c r="Y8" s="272" t="s">
        <v>26</v>
      </c>
      <c r="Z8" s="282" t="s">
        <v>24</v>
      </c>
      <c r="AA8" s="283"/>
      <c r="AB8" s="283"/>
      <c r="AC8" s="283"/>
      <c r="AD8" s="283"/>
      <c r="AE8" s="53"/>
      <c r="AF8" s="53"/>
    </row>
    <row r="9" spans="1:32" ht="16.5" customHeight="1">
      <c r="A9" s="210"/>
      <c r="B9" s="211"/>
      <c r="C9" s="190" t="s">
        <v>13</v>
      </c>
      <c r="D9" s="190"/>
      <c r="E9" s="192" t="s">
        <v>16</v>
      </c>
      <c r="F9" s="192"/>
      <c r="G9" s="192"/>
      <c r="H9" s="192"/>
      <c r="I9" s="190" t="s">
        <v>13</v>
      </c>
      <c r="J9" s="190"/>
      <c r="K9" s="192" t="s">
        <v>16</v>
      </c>
      <c r="L9" s="192"/>
      <c r="M9" s="192"/>
      <c r="N9" s="192"/>
      <c r="O9" s="190" t="s">
        <v>13</v>
      </c>
      <c r="P9" s="190"/>
      <c r="Q9" s="259" t="s">
        <v>16</v>
      </c>
      <c r="R9" s="259"/>
      <c r="S9" s="259"/>
      <c r="T9" s="259"/>
      <c r="U9" s="259"/>
      <c r="V9" s="260"/>
      <c r="W9" s="131"/>
      <c r="X9" s="270"/>
      <c r="Y9" s="273"/>
      <c r="Z9" s="251" t="s">
        <v>7</v>
      </c>
      <c r="AA9" s="280" t="s">
        <v>22</v>
      </c>
      <c r="AB9" s="278" t="s">
        <v>23</v>
      </c>
      <c r="AC9" s="153" t="s">
        <v>140</v>
      </c>
      <c r="AD9" s="266" t="s">
        <v>125</v>
      </c>
      <c r="AE9" s="53"/>
      <c r="AF9" s="53"/>
    </row>
    <row r="10" spans="1:32" ht="16.5" customHeight="1">
      <c r="A10" s="212"/>
      <c r="B10" s="213"/>
      <c r="C10" s="191"/>
      <c r="D10" s="191"/>
      <c r="E10" s="193" t="s">
        <v>14</v>
      </c>
      <c r="F10" s="193"/>
      <c r="G10" s="193" t="s">
        <v>15</v>
      </c>
      <c r="H10" s="193"/>
      <c r="I10" s="191"/>
      <c r="J10" s="191"/>
      <c r="K10" s="193" t="s">
        <v>14</v>
      </c>
      <c r="L10" s="193"/>
      <c r="M10" s="193" t="s">
        <v>15</v>
      </c>
      <c r="N10" s="193"/>
      <c r="O10" s="191"/>
      <c r="P10" s="191"/>
      <c r="Q10" s="255" t="s">
        <v>14</v>
      </c>
      <c r="R10" s="255"/>
      <c r="S10" s="255"/>
      <c r="T10" s="255" t="s">
        <v>15</v>
      </c>
      <c r="U10" s="255"/>
      <c r="V10" s="258"/>
      <c r="W10" s="131"/>
      <c r="X10" s="271"/>
      <c r="Y10" s="252"/>
      <c r="Z10" s="252"/>
      <c r="AA10" s="281"/>
      <c r="AB10" s="279"/>
      <c r="AC10" s="152" t="s">
        <v>141</v>
      </c>
      <c r="AD10" s="267"/>
      <c r="AE10" s="53"/>
      <c r="AF10" s="53"/>
    </row>
    <row r="11" spans="1:32" ht="16.5" customHeight="1">
      <c r="A11" s="214" t="s">
        <v>0</v>
      </c>
      <c r="B11" s="215"/>
      <c r="C11" s="221">
        <f>SUM(C13:D17)</f>
        <v>21</v>
      </c>
      <c r="D11" s="204"/>
      <c r="E11" s="204">
        <f>SUM(E13:F17)</f>
        <v>491840</v>
      </c>
      <c r="F11" s="204"/>
      <c r="G11" s="204">
        <f>SUM(G13:H17)</f>
        <v>87560</v>
      </c>
      <c r="H11" s="204"/>
      <c r="I11" s="204">
        <f>SUM(I13:J17)</f>
        <v>1</v>
      </c>
      <c r="J11" s="204"/>
      <c r="K11" s="204">
        <f>SUM(K13:L17)</f>
        <v>133</v>
      </c>
      <c r="L11" s="204"/>
      <c r="M11" s="204">
        <f>SUM(M13:N17)</f>
        <v>88</v>
      </c>
      <c r="N11" s="204"/>
      <c r="O11" s="204">
        <f>SUM(O13:P17)</f>
        <v>8</v>
      </c>
      <c r="P11" s="204"/>
      <c r="Q11" s="204">
        <f>SUM(Q13:R17)</f>
        <v>62530</v>
      </c>
      <c r="R11" s="204"/>
      <c r="S11" s="204"/>
      <c r="T11" s="103"/>
      <c r="U11" s="261">
        <f>SUM(S13:T17)</f>
        <v>5795</v>
      </c>
      <c r="V11" s="261"/>
      <c r="W11" s="131"/>
      <c r="X11" s="141" t="s">
        <v>117</v>
      </c>
      <c r="Y11" s="107">
        <f>SUM(Z11,AC39:AD39)</f>
        <v>1128627</v>
      </c>
      <c r="Z11" s="107">
        <f>SUM(AA11:AD11,Y39:AB39)</f>
        <v>966490</v>
      </c>
      <c r="AA11" s="107">
        <v>30576</v>
      </c>
      <c r="AB11" s="107">
        <v>398612</v>
      </c>
      <c r="AC11" s="107">
        <v>60569</v>
      </c>
      <c r="AD11" s="107">
        <v>66128</v>
      </c>
      <c r="AE11" s="53"/>
      <c r="AF11" s="53"/>
    </row>
    <row r="12" spans="1:32" ht="16.5" customHeight="1">
      <c r="A12" s="216"/>
      <c r="B12" s="217"/>
      <c r="C12" s="234"/>
      <c r="D12" s="235"/>
      <c r="E12" s="207"/>
      <c r="F12" s="207"/>
      <c r="G12" s="207"/>
      <c r="H12" s="207"/>
      <c r="I12" s="207"/>
      <c r="J12" s="207"/>
      <c r="K12" s="207"/>
      <c r="L12" s="207"/>
      <c r="M12" s="207"/>
      <c r="N12" s="207"/>
      <c r="O12" s="207"/>
      <c r="P12" s="207"/>
      <c r="Q12" s="207"/>
      <c r="R12" s="207"/>
      <c r="S12" s="207"/>
      <c r="T12" s="207"/>
      <c r="U12" s="207"/>
      <c r="V12" s="207"/>
      <c r="W12" s="53"/>
      <c r="X12" s="138">
        <v>58</v>
      </c>
      <c r="Y12" s="107">
        <f>SUM(Z12,AC40:AD40)</f>
        <v>1146651</v>
      </c>
      <c r="Z12" s="107">
        <f>SUM(AA12:AD12,Y40:AB40)</f>
        <v>981951</v>
      </c>
      <c r="AA12" s="108">
        <v>31063</v>
      </c>
      <c r="AB12" s="108">
        <v>402675</v>
      </c>
      <c r="AC12" s="108">
        <v>61603</v>
      </c>
      <c r="AD12" s="108">
        <v>65236</v>
      </c>
      <c r="AE12" s="53"/>
      <c r="AF12" s="151"/>
    </row>
    <row r="13" spans="1:32" ht="16.5" customHeight="1">
      <c r="A13" s="186" t="s">
        <v>1</v>
      </c>
      <c r="B13" s="185"/>
      <c r="C13" s="222" t="s">
        <v>168</v>
      </c>
      <c r="D13" s="172"/>
      <c r="E13" s="170" t="s">
        <v>168</v>
      </c>
      <c r="F13" s="170"/>
      <c r="G13" s="170" t="s">
        <v>168</v>
      </c>
      <c r="H13" s="170"/>
      <c r="I13" s="170" t="s">
        <v>168</v>
      </c>
      <c r="J13" s="170"/>
      <c r="K13" s="170" t="s">
        <v>168</v>
      </c>
      <c r="L13" s="170"/>
      <c r="M13" s="170" t="s">
        <v>168</v>
      </c>
      <c r="N13" s="170"/>
      <c r="O13" s="170">
        <v>4</v>
      </c>
      <c r="P13" s="170"/>
      <c r="Q13" s="170">
        <v>30030</v>
      </c>
      <c r="R13" s="170"/>
      <c r="S13" s="170"/>
      <c r="T13" s="170">
        <v>3995</v>
      </c>
      <c r="U13" s="170"/>
      <c r="V13" s="170"/>
      <c r="W13" s="53"/>
      <c r="X13" s="139">
        <v>59</v>
      </c>
      <c r="Y13" s="107">
        <f>SUM(Z13,AC41:AD41)</f>
        <v>1182473</v>
      </c>
      <c r="Z13" s="107">
        <f>SUM(AA13:AD13,Y41:AB41)</f>
        <v>1021614</v>
      </c>
      <c r="AA13" s="108">
        <v>31388</v>
      </c>
      <c r="AB13" s="108">
        <v>404957</v>
      </c>
      <c r="AC13" s="108">
        <v>62397</v>
      </c>
      <c r="AD13" s="108">
        <v>68378</v>
      </c>
      <c r="AE13" s="53"/>
      <c r="AF13" s="53"/>
    </row>
    <row r="14" spans="1:32" ht="16.5" customHeight="1">
      <c r="A14" s="186" t="s">
        <v>2</v>
      </c>
      <c r="B14" s="185"/>
      <c r="C14" s="222">
        <v>19</v>
      </c>
      <c r="D14" s="172"/>
      <c r="E14" s="170">
        <v>489560</v>
      </c>
      <c r="F14" s="170"/>
      <c r="G14" s="170">
        <v>86780</v>
      </c>
      <c r="H14" s="170"/>
      <c r="I14" s="170" t="s">
        <v>168</v>
      </c>
      <c r="J14" s="170"/>
      <c r="K14" s="170" t="s">
        <v>168</v>
      </c>
      <c r="L14" s="170"/>
      <c r="M14" s="170" t="s">
        <v>168</v>
      </c>
      <c r="N14" s="170"/>
      <c r="O14" s="170">
        <v>2</v>
      </c>
      <c r="P14" s="170"/>
      <c r="Q14" s="170">
        <v>12100</v>
      </c>
      <c r="R14" s="170"/>
      <c r="S14" s="170"/>
      <c r="T14" s="170">
        <v>660</v>
      </c>
      <c r="U14" s="170"/>
      <c r="V14" s="170"/>
      <c r="W14" s="53"/>
      <c r="X14" s="139">
        <v>60</v>
      </c>
      <c r="Y14" s="107">
        <f>SUM(Z14,AC42:AD42)</f>
        <v>1212142</v>
      </c>
      <c r="Z14" s="107">
        <f>SUM(AA14:AD14,Y42:AB42)</f>
        <v>1051329</v>
      </c>
      <c r="AA14" s="108">
        <v>31698</v>
      </c>
      <c r="AB14" s="108">
        <v>389209</v>
      </c>
      <c r="AC14" s="108">
        <v>59022</v>
      </c>
      <c r="AD14" s="108">
        <v>79442</v>
      </c>
      <c r="AE14" s="53"/>
      <c r="AF14" s="53"/>
    </row>
    <row r="15" spans="1:32" ht="16.5" customHeight="1">
      <c r="A15" s="186" t="s">
        <v>3</v>
      </c>
      <c r="B15" s="185"/>
      <c r="C15" s="222">
        <v>2</v>
      </c>
      <c r="D15" s="172"/>
      <c r="E15" s="170">
        <v>2280</v>
      </c>
      <c r="F15" s="170"/>
      <c r="G15" s="170">
        <v>780</v>
      </c>
      <c r="H15" s="170"/>
      <c r="I15" s="170" t="s">
        <v>168</v>
      </c>
      <c r="J15" s="170"/>
      <c r="K15" s="170" t="s">
        <v>168</v>
      </c>
      <c r="L15" s="170"/>
      <c r="M15" s="170" t="s">
        <v>168</v>
      </c>
      <c r="N15" s="170"/>
      <c r="O15" s="170">
        <v>1</v>
      </c>
      <c r="P15" s="170"/>
      <c r="Q15" s="170">
        <v>5600</v>
      </c>
      <c r="R15" s="170"/>
      <c r="S15" s="170"/>
      <c r="T15" s="170">
        <v>340</v>
      </c>
      <c r="U15" s="170"/>
      <c r="V15" s="170"/>
      <c r="W15" s="53"/>
      <c r="X15" s="140">
        <v>61</v>
      </c>
      <c r="Y15" s="111">
        <f aca="true" t="shared" si="0" ref="Y15:AD15">SUM(Y17:Y30)</f>
        <v>1107838</v>
      </c>
      <c r="Z15" s="111">
        <f t="shared" si="0"/>
        <v>949534</v>
      </c>
      <c r="AA15" s="111">
        <f t="shared" si="0"/>
        <v>30767</v>
      </c>
      <c r="AB15" s="111">
        <f t="shared" si="0"/>
        <v>364664</v>
      </c>
      <c r="AC15" s="111">
        <v>59543</v>
      </c>
      <c r="AD15" s="111">
        <f t="shared" si="0"/>
        <v>92451</v>
      </c>
      <c r="AE15" s="53"/>
      <c r="AF15" s="53"/>
    </row>
    <row r="16" spans="1:32" ht="16.5" customHeight="1">
      <c r="A16" s="225" t="s">
        <v>4</v>
      </c>
      <c r="B16" s="226"/>
      <c r="C16" s="222" t="s">
        <v>168</v>
      </c>
      <c r="D16" s="172"/>
      <c r="E16" s="170" t="s">
        <v>168</v>
      </c>
      <c r="F16" s="170"/>
      <c r="G16" s="170" t="s">
        <v>168</v>
      </c>
      <c r="H16" s="170"/>
      <c r="I16" s="170" t="s">
        <v>168</v>
      </c>
      <c r="J16" s="170"/>
      <c r="K16" s="170" t="s">
        <v>168</v>
      </c>
      <c r="L16" s="170"/>
      <c r="M16" s="170" t="s">
        <v>168</v>
      </c>
      <c r="N16" s="170"/>
      <c r="O16" s="170">
        <v>1</v>
      </c>
      <c r="P16" s="170"/>
      <c r="Q16" s="170">
        <v>14800</v>
      </c>
      <c r="R16" s="170"/>
      <c r="S16" s="170"/>
      <c r="T16" s="170">
        <v>800</v>
      </c>
      <c r="U16" s="170"/>
      <c r="V16" s="170"/>
      <c r="W16" s="53"/>
      <c r="X16" s="139"/>
      <c r="Y16" s="109"/>
      <c r="Z16" s="108"/>
      <c r="AA16" s="108"/>
      <c r="AB16" s="108"/>
      <c r="AC16" s="108"/>
      <c r="AD16" s="108"/>
      <c r="AE16" s="53"/>
      <c r="AF16" s="53"/>
    </row>
    <row r="17" spans="1:32" ht="16.5" customHeight="1">
      <c r="A17" s="227" t="s">
        <v>5</v>
      </c>
      <c r="B17" s="228"/>
      <c r="C17" s="254" t="s">
        <v>168</v>
      </c>
      <c r="D17" s="164"/>
      <c r="E17" s="184" t="s">
        <v>168</v>
      </c>
      <c r="F17" s="184"/>
      <c r="G17" s="184" t="s">
        <v>168</v>
      </c>
      <c r="H17" s="184"/>
      <c r="I17" s="184">
        <v>1</v>
      </c>
      <c r="J17" s="184"/>
      <c r="K17" s="184">
        <v>133</v>
      </c>
      <c r="L17" s="184"/>
      <c r="M17" s="184">
        <v>88</v>
      </c>
      <c r="N17" s="184"/>
      <c r="O17" s="184" t="s">
        <v>168</v>
      </c>
      <c r="P17" s="184"/>
      <c r="Q17" s="184" t="s">
        <v>168</v>
      </c>
      <c r="R17" s="184"/>
      <c r="S17" s="184"/>
      <c r="T17" s="184" t="s">
        <v>168</v>
      </c>
      <c r="U17" s="184"/>
      <c r="V17" s="184"/>
      <c r="W17" s="53"/>
      <c r="X17" s="46" t="s">
        <v>176</v>
      </c>
      <c r="Y17" s="107">
        <f>SUM(Z17,AC45:AD45)</f>
        <v>92114</v>
      </c>
      <c r="Z17" s="107">
        <v>79909</v>
      </c>
      <c r="AA17" s="108">
        <v>2536</v>
      </c>
      <c r="AB17" s="108">
        <v>31180</v>
      </c>
      <c r="AC17" s="108">
        <v>5092</v>
      </c>
      <c r="AD17" s="108">
        <v>6777</v>
      </c>
      <c r="AE17" s="53"/>
      <c r="AF17" s="53"/>
    </row>
    <row r="18" spans="1:32" ht="16.5" customHeight="1">
      <c r="A18" s="6" t="s">
        <v>138</v>
      </c>
      <c r="B18" s="53"/>
      <c r="C18" s="53"/>
      <c r="D18" s="53"/>
      <c r="E18" s="53"/>
      <c r="F18" s="131"/>
      <c r="G18" s="120"/>
      <c r="H18" s="9"/>
      <c r="I18" s="9"/>
      <c r="J18" s="9"/>
      <c r="K18" s="9"/>
      <c r="L18" s="8"/>
      <c r="M18" s="8"/>
      <c r="N18" s="8"/>
      <c r="O18" s="8"/>
      <c r="P18" s="8"/>
      <c r="Q18" s="8"/>
      <c r="R18" s="53"/>
      <c r="S18" s="53"/>
      <c r="T18" s="53"/>
      <c r="U18" s="53"/>
      <c r="V18" s="53"/>
      <c r="W18" s="53"/>
      <c r="X18" s="129" t="s">
        <v>195</v>
      </c>
      <c r="Y18" s="107">
        <f>SUM(Z18,AC46:AD46)</f>
        <v>89042</v>
      </c>
      <c r="Z18" s="107">
        <f>SUM(AA18:AD18,Y46:AB46)</f>
        <v>76532</v>
      </c>
      <c r="AA18" s="108">
        <v>2605</v>
      </c>
      <c r="AB18" s="108">
        <v>30375</v>
      </c>
      <c r="AC18" s="108">
        <v>5002</v>
      </c>
      <c r="AD18" s="108">
        <v>6903</v>
      </c>
      <c r="AE18" s="53"/>
      <c r="AF18" s="53"/>
    </row>
    <row r="19" spans="1:32" ht="16.5" customHeight="1">
      <c r="A19" s="7"/>
      <c r="B19" s="53"/>
      <c r="C19" s="53"/>
      <c r="D19" s="53"/>
      <c r="E19" s="53"/>
      <c r="F19" s="131"/>
      <c r="G19" s="120"/>
      <c r="H19" s="9"/>
      <c r="I19" s="9"/>
      <c r="J19" s="9"/>
      <c r="K19" s="9"/>
      <c r="L19" s="8"/>
      <c r="M19" s="8"/>
      <c r="N19" s="8"/>
      <c r="O19" s="8"/>
      <c r="P19" s="8"/>
      <c r="Q19" s="8"/>
      <c r="R19" s="53"/>
      <c r="S19" s="53"/>
      <c r="T19" s="53"/>
      <c r="U19" s="53"/>
      <c r="V19" s="53"/>
      <c r="W19" s="131"/>
      <c r="X19" s="129" t="s">
        <v>196</v>
      </c>
      <c r="Y19" s="107">
        <f>SUM(Z19,AC47:AD47)</f>
        <v>92901</v>
      </c>
      <c r="Z19" s="107">
        <f>SUM(AA19:AD19,Y47:AB47)</f>
        <v>80637</v>
      </c>
      <c r="AA19" s="108">
        <v>2762</v>
      </c>
      <c r="AB19" s="108">
        <v>32497</v>
      </c>
      <c r="AC19" s="108">
        <v>4927</v>
      </c>
      <c r="AD19" s="108">
        <v>7173</v>
      </c>
      <c r="AE19" s="53"/>
      <c r="AF19" s="53"/>
    </row>
    <row r="20" spans="1:32" ht="16.5" customHeight="1">
      <c r="A20" s="131"/>
      <c r="B20" s="53"/>
      <c r="C20" s="53"/>
      <c r="D20" s="53"/>
      <c r="E20" s="53"/>
      <c r="F20" s="131"/>
      <c r="G20" s="120"/>
      <c r="H20" s="9"/>
      <c r="I20" s="9"/>
      <c r="J20" s="9"/>
      <c r="K20" s="9"/>
      <c r="L20" s="8"/>
      <c r="M20" s="9"/>
      <c r="N20" s="9"/>
      <c r="O20" s="8"/>
      <c r="P20" s="9"/>
      <c r="Q20" s="9"/>
      <c r="R20" s="53"/>
      <c r="S20" s="53"/>
      <c r="T20" s="53"/>
      <c r="U20" s="53"/>
      <c r="V20" s="53"/>
      <c r="W20" s="131"/>
      <c r="X20" s="129" t="s">
        <v>197</v>
      </c>
      <c r="Y20" s="107">
        <f>SUM(Z20,AC48:AD48)</f>
        <v>97594</v>
      </c>
      <c r="Z20" s="107">
        <f>SUM(AA20:AD20,Y48:AB48)</f>
        <v>84164</v>
      </c>
      <c r="AA20" s="108">
        <v>3205</v>
      </c>
      <c r="AB20" s="108">
        <v>33379</v>
      </c>
      <c r="AC20" s="108">
        <v>5077</v>
      </c>
      <c r="AD20" s="108">
        <v>8227</v>
      </c>
      <c r="AE20" s="53"/>
      <c r="AF20" s="53"/>
    </row>
    <row r="21" spans="1:32" ht="16.5" customHeight="1">
      <c r="A21" s="253" t="s">
        <v>169</v>
      </c>
      <c r="B21" s="253"/>
      <c r="C21" s="253"/>
      <c r="D21" s="253"/>
      <c r="E21" s="253"/>
      <c r="F21" s="253"/>
      <c r="G21" s="253"/>
      <c r="H21" s="253"/>
      <c r="I21" s="253"/>
      <c r="J21" s="253"/>
      <c r="K21" s="253"/>
      <c r="L21" s="253"/>
      <c r="M21" s="253"/>
      <c r="N21" s="253"/>
      <c r="O21" s="253"/>
      <c r="P21" s="253"/>
      <c r="Q21" s="253"/>
      <c r="R21" s="253"/>
      <c r="S21" s="253"/>
      <c r="T21" s="253"/>
      <c r="U21" s="253"/>
      <c r="V21" s="253"/>
      <c r="W21" s="131"/>
      <c r="X21" s="130"/>
      <c r="Y21" s="109"/>
      <c r="Z21" s="108"/>
      <c r="AA21" s="108"/>
      <c r="AB21" s="108"/>
      <c r="AC21" s="108"/>
      <c r="AD21" s="108"/>
      <c r="AE21" s="53"/>
      <c r="AF21" s="53"/>
    </row>
    <row r="22" spans="1:32" ht="16.5" customHeight="1" thickBot="1">
      <c r="A22" s="150"/>
      <c r="B22" s="150"/>
      <c r="C22" s="150"/>
      <c r="D22" s="150"/>
      <c r="E22" s="150"/>
      <c r="F22" s="150"/>
      <c r="G22" s="155"/>
      <c r="H22" s="155"/>
      <c r="I22" s="155"/>
      <c r="J22" s="155"/>
      <c r="K22" s="155"/>
      <c r="L22" s="155"/>
      <c r="M22" s="155"/>
      <c r="N22" s="155"/>
      <c r="O22" s="155"/>
      <c r="P22" s="155"/>
      <c r="Q22" s="156"/>
      <c r="R22" s="150"/>
      <c r="S22" s="150"/>
      <c r="T22" s="150"/>
      <c r="U22" s="150"/>
      <c r="V22" s="133" t="s">
        <v>148</v>
      </c>
      <c r="W22" s="131"/>
      <c r="X22" s="129" t="s">
        <v>198</v>
      </c>
      <c r="Y22" s="107">
        <f>SUM(Z22,AC50:AD50)</f>
        <v>93092</v>
      </c>
      <c r="Z22" s="107">
        <f>SUM(AA22:AD22,Y50:AB50)</f>
        <v>78485</v>
      </c>
      <c r="AA22" s="108">
        <v>2865</v>
      </c>
      <c r="AB22" s="108">
        <v>30064</v>
      </c>
      <c r="AC22" s="108">
        <v>4612</v>
      </c>
      <c r="AD22" s="108">
        <v>8213</v>
      </c>
      <c r="AE22" s="53"/>
      <c r="AF22" s="53"/>
    </row>
    <row r="23" spans="1:32" ht="16.5" customHeight="1">
      <c r="A23" s="231" t="s">
        <v>170</v>
      </c>
      <c r="B23" s="208"/>
      <c r="C23" s="209"/>
      <c r="D23" s="244" t="s">
        <v>12</v>
      </c>
      <c r="E23" s="245"/>
      <c r="F23" s="245"/>
      <c r="G23" s="245"/>
      <c r="H23" s="245"/>
      <c r="I23" s="245"/>
      <c r="J23" s="245"/>
      <c r="K23" s="245"/>
      <c r="L23" s="245"/>
      <c r="M23" s="245"/>
      <c r="N23" s="245"/>
      <c r="O23" s="246"/>
      <c r="P23" s="238" t="s">
        <v>171</v>
      </c>
      <c r="Q23" s="239"/>
      <c r="R23" s="240"/>
      <c r="S23" s="238" t="s">
        <v>172</v>
      </c>
      <c r="T23" s="239"/>
      <c r="U23" s="239"/>
      <c r="V23" s="239"/>
      <c r="W23" s="131"/>
      <c r="X23" s="129" t="s">
        <v>199</v>
      </c>
      <c r="Y23" s="107">
        <f>SUM(Z23,AC51:AD51)</f>
        <v>92715</v>
      </c>
      <c r="Z23" s="107">
        <f>SUM(AA23:AD23,Y51:AB51)</f>
        <v>79656</v>
      </c>
      <c r="AA23" s="108">
        <v>2782</v>
      </c>
      <c r="AB23" s="108">
        <v>30713</v>
      </c>
      <c r="AC23" s="108">
        <v>4701</v>
      </c>
      <c r="AD23" s="108">
        <v>7585</v>
      </c>
      <c r="AE23" s="53"/>
      <c r="AF23" s="53"/>
    </row>
    <row r="24" spans="1:32" ht="16.5" customHeight="1">
      <c r="A24" s="210"/>
      <c r="B24" s="210"/>
      <c r="C24" s="211"/>
      <c r="D24" s="165" t="s">
        <v>173</v>
      </c>
      <c r="E24" s="165"/>
      <c r="F24" s="166"/>
      <c r="G24" s="223" t="s">
        <v>174</v>
      </c>
      <c r="H24" s="165"/>
      <c r="I24" s="166"/>
      <c r="J24" s="223" t="s">
        <v>175</v>
      </c>
      <c r="K24" s="165"/>
      <c r="L24" s="166"/>
      <c r="M24" s="223" t="s">
        <v>7</v>
      </c>
      <c r="N24" s="165"/>
      <c r="O24" s="166"/>
      <c r="P24" s="238"/>
      <c r="Q24" s="239"/>
      <c r="R24" s="240"/>
      <c r="S24" s="238"/>
      <c r="T24" s="239"/>
      <c r="U24" s="239"/>
      <c r="V24" s="239"/>
      <c r="W24" s="131"/>
      <c r="X24" s="130">
        <v>10</v>
      </c>
      <c r="Y24" s="107">
        <f>SUM(Z24,AC52:AD52)</f>
        <v>92820</v>
      </c>
      <c r="Z24" s="107">
        <f>SUM(AA24:AD24,Y52:AB52)</f>
        <v>80056</v>
      </c>
      <c r="AA24" s="108">
        <v>2556</v>
      </c>
      <c r="AB24" s="108">
        <v>30357</v>
      </c>
      <c r="AC24" s="108">
        <v>5334</v>
      </c>
      <c r="AD24" s="108">
        <v>7966</v>
      </c>
      <c r="AE24" s="53"/>
      <c r="AF24" s="53"/>
    </row>
    <row r="25" spans="1:32" ht="16.5" customHeight="1">
      <c r="A25" s="212"/>
      <c r="B25" s="212"/>
      <c r="C25" s="213"/>
      <c r="D25" s="167"/>
      <c r="E25" s="167"/>
      <c r="F25" s="168"/>
      <c r="G25" s="224"/>
      <c r="H25" s="167"/>
      <c r="I25" s="168"/>
      <c r="J25" s="224"/>
      <c r="K25" s="167"/>
      <c r="L25" s="168"/>
      <c r="M25" s="241" t="s">
        <v>128</v>
      </c>
      <c r="N25" s="242"/>
      <c r="O25" s="243"/>
      <c r="P25" s="224"/>
      <c r="Q25" s="167"/>
      <c r="R25" s="168"/>
      <c r="S25" s="238"/>
      <c r="T25" s="239"/>
      <c r="U25" s="239"/>
      <c r="V25" s="239"/>
      <c r="W25" s="131"/>
      <c r="X25" s="130">
        <v>11</v>
      </c>
      <c r="Y25" s="107">
        <f>SUM(Z25,AC53:AD53)</f>
        <v>90088</v>
      </c>
      <c r="Z25" s="107">
        <f>SUM(AA25:AD25,Y53:AB53)</f>
        <v>77192</v>
      </c>
      <c r="AA25" s="108">
        <v>2293</v>
      </c>
      <c r="AB25" s="108">
        <v>29704</v>
      </c>
      <c r="AC25" s="108">
        <v>4991</v>
      </c>
      <c r="AD25" s="108">
        <v>7732</v>
      </c>
      <c r="AE25" s="53"/>
      <c r="AF25" s="53"/>
    </row>
    <row r="26" spans="1:32" ht="16.5" customHeight="1">
      <c r="A26" s="198" t="s">
        <v>109</v>
      </c>
      <c r="B26" s="198"/>
      <c r="C26" s="199"/>
      <c r="D26" s="205">
        <v>999485</v>
      </c>
      <c r="E26" s="206"/>
      <c r="F26" s="206"/>
      <c r="G26" s="175">
        <v>334</v>
      </c>
      <c r="H26" s="175"/>
      <c r="I26" s="175"/>
      <c r="J26" s="171" t="s">
        <v>168</v>
      </c>
      <c r="K26" s="171"/>
      <c r="L26" s="171"/>
      <c r="M26" s="175">
        <v>999819</v>
      </c>
      <c r="N26" s="175"/>
      <c r="O26" s="175"/>
      <c r="P26" s="175">
        <v>627808</v>
      </c>
      <c r="Q26" s="175"/>
      <c r="R26" s="175"/>
      <c r="S26" s="175">
        <v>1627627</v>
      </c>
      <c r="T26" s="175"/>
      <c r="U26" s="175"/>
      <c r="V26" s="175"/>
      <c r="W26" s="131"/>
      <c r="X26" s="130"/>
      <c r="Y26" s="110"/>
      <c r="Z26" s="41"/>
      <c r="AA26" s="41"/>
      <c r="AB26" s="41"/>
      <c r="AC26" s="41"/>
      <c r="AD26" s="41"/>
      <c r="AE26" s="53"/>
      <c r="AF26" s="53"/>
    </row>
    <row r="27" spans="1:32" ht="16.5" customHeight="1">
      <c r="A27" s="180">
        <v>58</v>
      </c>
      <c r="B27" s="180"/>
      <c r="C27" s="181"/>
      <c r="D27" s="169">
        <v>1000409</v>
      </c>
      <c r="E27" s="170"/>
      <c r="F27" s="170"/>
      <c r="G27" s="171">
        <v>379</v>
      </c>
      <c r="H27" s="171"/>
      <c r="I27" s="171"/>
      <c r="J27" s="171" t="s">
        <v>168</v>
      </c>
      <c r="K27" s="171"/>
      <c r="L27" s="171"/>
      <c r="M27" s="171">
        <v>1000788</v>
      </c>
      <c r="N27" s="171"/>
      <c r="O27" s="171"/>
      <c r="P27" s="171">
        <v>752369</v>
      </c>
      <c r="Q27" s="171"/>
      <c r="R27" s="171"/>
      <c r="S27" s="171">
        <v>1753157</v>
      </c>
      <c r="T27" s="171"/>
      <c r="U27" s="171"/>
      <c r="V27" s="171"/>
      <c r="W27" s="131"/>
      <c r="X27" s="130">
        <v>12</v>
      </c>
      <c r="Y27" s="157">
        <f>SUM(Z27,AC55:AD55)</f>
        <v>90049</v>
      </c>
      <c r="Z27" s="107">
        <f>SUM(AA27:AD27,Y55:AB55)</f>
        <v>76649</v>
      </c>
      <c r="AA27" s="41">
        <v>2359</v>
      </c>
      <c r="AB27" s="41">
        <v>28815</v>
      </c>
      <c r="AC27" s="41">
        <v>5072</v>
      </c>
      <c r="AD27" s="41">
        <v>7911</v>
      </c>
      <c r="AE27" s="53"/>
      <c r="AF27" s="53"/>
    </row>
    <row r="28" spans="1:32" ht="16.5" customHeight="1">
      <c r="A28" s="180">
        <v>59</v>
      </c>
      <c r="B28" s="180"/>
      <c r="C28" s="181"/>
      <c r="D28" s="170">
        <v>979874</v>
      </c>
      <c r="E28" s="170"/>
      <c r="F28" s="170"/>
      <c r="G28" s="171">
        <v>412</v>
      </c>
      <c r="H28" s="171"/>
      <c r="I28" s="171"/>
      <c r="J28" s="171" t="s">
        <v>168</v>
      </c>
      <c r="K28" s="171"/>
      <c r="L28" s="171"/>
      <c r="M28" s="171">
        <v>980286</v>
      </c>
      <c r="N28" s="171"/>
      <c r="O28" s="171"/>
      <c r="P28" s="171">
        <v>660118</v>
      </c>
      <c r="Q28" s="171"/>
      <c r="R28" s="171"/>
      <c r="S28" s="171">
        <v>1640404</v>
      </c>
      <c r="T28" s="171"/>
      <c r="U28" s="171"/>
      <c r="V28" s="171"/>
      <c r="W28" s="53"/>
      <c r="X28" s="46" t="s">
        <v>177</v>
      </c>
      <c r="Y28" s="157">
        <f>SUM(Z28,AC56:AD56)</f>
        <v>90673</v>
      </c>
      <c r="Z28" s="107">
        <f>SUM(AA28:AD28,Y56:AB56)</f>
        <v>76143</v>
      </c>
      <c r="AA28" s="41">
        <v>2174</v>
      </c>
      <c r="AB28" s="41">
        <v>28025</v>
      </c>
      <c r="AC28" s="41">
        <v>4704</v>
      </c>
      <c r="AD28" s="41">
        <v>7963</v>
      </c>
      <c r="AE28" s="53"/>
      <c r="AF28" s="53"/>
    </row>
    <row r="29" spans="1:32" ht="16.5" customHeight="1">
      <c r="A29" s="180">
        <v>60</v>
      </c>
      <c r="B29" s="180"/>
      <c r="C29" s="181"/>
      <c r="D29" s="170">
        <v>1132018</v>
      </c>
      <c r="E29" s="170"/>
      <c r="F29" s="170"/>
      <c r="G29" s="171">
        <v>446</v>
      </c>
      <c r="H29" s="171"/>
      <c r="I29" s="171"/>
      <c r="J29" s="171" t="s">
        <v>168</v>
      </c>
      <c r="K29" s="171"/>
      <c r="L29" s="171"/>
      <c r="M29" s="171">
        <v>1132464</v>
      </c>
      <c r="N29" s="171"/>
      <c r="O29" s="171"/>
      <c r="P29" s="171">
        <v>803969</v>
      </c>
      <c r="Q29" s="171"/>
      <c r="R29" s="171"/>
      <c r="S29" s="171">
        <v>1936433</v>
      </c>
      <c r="T29" s="171"/>
      <c r="U29" s="171"/>
      <c r="V29" s="171"/>
      <c r="W29" s="53"/>
      <c r="X29" s="129" t="s">
        <v>200</v>
      </c>
      <c r="Y29" s="157">
        <f>SUM(Z29,AC57:AD57)</f>
        <v>89788</v>
      </c>
      <c r="Z29" s="107">
        <f>SUM(AA29:AD29,Y57:AB57)</f>
        <v>76713</v>
      </c>
      <c r="AA29" s="41">
        <v>2185</v>
      </c>
      <c r="AB29" s="41">
        <v>28457</v>
      </c>
      <c r="AC29" s="41">
        <v>4919</v>
      </c>
      <c r="AD29" s="41">
        <v>7578</v>
      </c>
      <c r="AE29" s="53"/>
      <c r="AF29" s="53"/>
    </row>
    <row r="30" spans="1:32" s="50" customFormat="1" ht="16.5" customHeight="1">
      <c r="A30" s="229">
        <v>61</v>
      </c>
      <c r="B30" s="229"/>
      <c r="C30" s="230"/>
      <c r="D30" s="247">
        <f>SUM(D32:F45)</f>
        <v>1092833</v>
      </c>
      <c r="E30" s="247"/>
      <c r="F30" s="247"/>
      <c r="G30" s="248">
        <f>SUM(G32:I45)</f>
        <v>467</v>
      </c>
      <c r="H30" s="248"/>
      <c r="I30" s="248"/>
      <c r="J30" s="248" t="s">
        <v>168</v>
      </c>
      <c r="K30" s="248"/>
      <c r="L30" s="248"/>
      <c r="M30" s="248">
        <f>SUM(D30:I30)</f>
        <v>1093300</v>
      </c>
      <c r="N30" s="248"/>
      <c r="O30" s="248"/>
      <c r="P30" s="248">
        <f>SUM(P32:R45)</f>
        <v>744711</v>
      </c>
      <c r="Q30" s="248"/>
      <c r="R30" s="248"/>
      <c r="S30" s="248">
        <f>SUM(M30:R30)</f>
        <v>1838011</v>
      </c>
      <c r="T30" s="248"/>
      <c r="U30" s="248"/>
      <c r="V30" s="248"/>
      <c r="W30" s="149"/>
      <c r="X30" s="128" t="s">
        <v>201</v>
      </c>
      <c r="Y30" s="158">
        <f>SUM(Z30,AC58:AD58)</f>
        <v>96962</v>
      </c>
      <c r="Z30" s="159">
        <f>SUM(AA30:AD30,Y58:AB58)</f>
        <v>83398</v>
      </c>
      <c r="AA30" s="59">
        <v>2445</v>
      </c>
      <c r="AB30" s="59">
        <v>31098</v>
      </c>
      <c r="AC30" s="59">
        <v>5114</v>
      </c>
      <c r="AD30" s="59">
        <v>8423</v>
      </c>
      <c r="AE30" s="149"/>
      <c r="AF30" s="149"/>
    </row>
    <row r="31" spans="1:32" ht="16.5" customHeight="1">
      <c r="A31" s="180"/>
      <c r="B31" s="180"/>
      <c r="C31" s="181"/>
      <c r="D31" s="170"/>
      <c r="E31" s="170"/>
      <c r="F31" s="170"/>
      <c r="G31" s="249"/>
      <c r="H31" s="249"/>
      <c r="I31" s="249"/>
      <c r="J31" s="249"/>
      <c r="K31" s="249"/>
      <c r="L31" s="249"/>
      <c r="M31" s="171"/>
      <c r="N31" s="171"/>
      <c r="O31" s="171"/>
      <c r="P31" s="249"/>
      <c r="Q31" s="249"/>
      <c r="R31" s="249"/>
      <c r="S31" s="171"/>
      <c r="T31" s="171"/>
      <c r="U31" s="171"/>
      <c r="V31" s="171"/>
      <c r="W31" s="53"/>
      <c r="X31" s="148"/>
      <c r="Y31" s="135"/>
      <c r="Z31" s="135"/>
      <c r="AA31" s="135"/>
      <c r="AB31" s="135"/>
      <c r="AC31" s="135"/>
      <c r="AD31" s="135"/>
      <c r="AE31" s="53"/>
      <c r="AF31" s="53"/>
    </row>
    <row r="32" spans="1:32" ht="16.5" customHeight="1">
      <c r="A32" s="202" t="s">
        <v>176</v>
      </c>
      <c r="B32" s="202"/>
      <c r="C32" s="203"/>
      <c r="D32" s="170">
        <v>139706</v>
      </c>
      <c r="E32" s="170"/>
      <c r="F32" s="170"/>
      <c r="G32" s="171">
        <v>37</v>
      </c>
      <c r="H32" s="171"/>
      <c r="I32" s="171"/>
      <c r="J32" s="171" t="s">
        <v>168</v>
      </c>
      <c r="K32" s="171"/>
      <c r="L32" s="171"/>
      <c r="M32" s="171">
        <v>139743</v>
      </c>
      <c r="N32" s="171"/>
      <c r="O32" s="171"/>
      <c r="P32" s="171">
        <v>105141</v>
      </c>
      <c r="Q32" s="171"/>
      <c r="R32" s="171"/>
      <c r="S32" s="171">
        <v>244884</v>
      </c>
      <c r="T32" s="171"/>
      <c r="U32" s="171"/>
      <c r="V32" s="171"/>
      <c r="W32" s="53"/>
      <c r="X32" s="53"/>
      <c r="Y32" s="112"/>
      <c r="Z32" s="112"/>
      <c r="AA32" s="112"/>
      <c r="AB32" s="112"/>
      <c r="AC32" s="112"/>
      <c r="AD32" s="112"/>
      <c r="AE32" s="53"/>
      <c r="AF32" s="53"/>
    </row>
    <row r="33" spans="1:32" ht="16.5" customHeight="1">
      <c r="A33" s="179" t="s">
        <v>181</v>
      </c>
      <c r="B33" s="180"/>
      <c r="C33" s="181"/>
      <c r="D33" s="170">
        <v>157086</v>
      </c>
      <c r="E33" s="170"/>
      <c r="F33" s="170"/>
      <c r="G33" s="171">
        <v>36</v>
      </c>
      <c r="H33" s="171"/>
      <c r="I33" s="171"/>
      <c r="J33" s="171" t="s">
        <v>168</v>
      </c>
      <c r="K33" s="171"/>
      <c r="L33" s="171"/>
      <c r="M33" s="171">
        <v>157122</v>
      </c>
      <c r="N33" s="171"/>
      <c r="O33" s="171"/>
      <c r="P33" s="171">
        <v>114388</v>
      </c>
      <c r="Q33" s="171"/>
      <c r="R33" s="171"/>
      <c r="S33" s="171">
        <v>271510</v>
      </c>
      <c r="T33" s="171"/>
      <c r="U33" s="171"/>
      <c r="V33" s="171"/>
      <c r="W33" s="53"/>
      <c r="X33" s="112"/>
      <c r="Y33" s="112"/>
      <c r="Z33" s="112"/>
      <c r="AA33" s="112"/>
      <c r="AB33" s="112"/>
      <c r="AC33" s="112"/>
      <c r="AD33" s="112"/>
      <c r="AE33" s="53"/>
      <c r="AF33" s="53"/>
    </row>
    <row r="34" spans="1:32" ht="16.5" customHeight="1">
      <c r="A34" s="179" t="s">
        <v>182</v>
      </c>
      <c r="B34" s="180"/>
      <c r="C34" s="181"/>
      <c r="D34" s="170">
        <v>141008</v>
      </c>
      <c r="E34" s="170"/>
      <c r="F34" s="170"/>
      <c r="G34" s="171">
        <v>39</v>
      </c>
      <c r="H34" s="171"/>
      <c r="I34" s="171"/>
      <c r="J34" s="171" t="s">
        <v>168</v>
      </c>
      <c r="K34" s="171"/>
      <c r="L34" s="171"/>
      <c r="M34" s="171">
        <v>141047</v>
      </c>
      <c r="N34" s="171"/>
      <c r="O34" s="171"/>
      <c r="P34" s="171">
        <v>80257</v>
      </c>
      <c r="Q34" s="171"/>
      <c r="R34" s="171"/>
      <c r="S34" s="171">
        <v>221304</v>
      </c>
      <c r="T34" s="171"/>
      <c r="U34" s="171"/>
      <c r="V34" s="171"/>
      <c r="W34" s="53"/>
      <c r="X34" s="253" t="s">
        <v>137</v>
      </c>
      <c r="Y34" s="253"/>
      <c r="Z34" s="253"/>
      <c r="AA34" s="253"/>
      <c r="AB34" s="253"/>
      <c r="AC34" s="253"/>
      <c r="AD34" s="253"/>
      <c r="AE34" s="53"/>
      <c r="AF34" s="53"/>
    </row>
    <row r="35" spans="1:32" ht="16.5" customHeight="1" thickBot="1">
      <c r="A35" s="179" t="s">
        <v>183</v>
      </c>
      <c r="B35" s="180"/>
      <c r="C35" s="181"/>
      <c r="D35" s="170">
        <v>148439</v>
      </c>
      <c r="E35" s="170"/>
      <c r="F35" s="170"/>
      <c r="G35" s="171">
        <v>50</v>
      </c>
      <c r="H35" s="171"/>
      <c r="I35" s="171"/>
      <c r="J35" s="171" t="s">
        <v>168</v>
      </c>
      <c r="K35" s="171"/>
      <c r="L35" s="171"/>
      <c r="M35" s="171">
        <v>148489</v>
      </c>
      <c r="N35" s="171"/>
      <c r="O35" s="171"/>
      <c r="P35" s="171">
        <v>103176</v>
      </c>
      <c r="Q35" s="171"/>
      <c r="R35" s="171"/>
      <c r="S35" s="171">
        <v>251665</v>
      </c>
      <c r="T35" s="171"/>
      <c r="U35" s="171"/>
      <c r="V35" s="171"/>
      <c r="W35" s="53"/>
      <c r="X35" s="134"/>
      <c r="Y35" s="134"/>
      <c r="Z35" s="134"/>
      <c r="AA35" s="134"/>
      <c r="AB35" s="134"/>
      <c r="AC35" s="147"/>
      <c r="AD35" s="133" t="s">
        <v>149</v>
      </c>
      <c r="AE35" s="53"/>
      <c r="AF35" s="53"/>
    </row>
    <row r="36" spans="1:32" ht="16.5" customHeight="1">
      <c r="A36" s="200"/>
      <c r="B36" s="200"/>
      <c r="C36" s="201"/>
      <c r="D36" s="170"/>
      <c r="E36" s="170"/>
      <c r="F36" s="170"/>
      <c r="G36" s="171"/>
      <c r="H36" s="171"/>
      <c r="I36" s="171"/>
      <c r="J36" s="171"/>
      <c r="K36" s="171"/>
      <c r="L36" s="171"/>
      <c r="M36" s="171"/>
      <c r="N36" s="171"/>
      <c r="O36" s="171"/>
      <c r="P36" s="171"/>
      <c r="Q36" s="171"/>
      <c r="R36" s="171"/>
      <c r="S36" s="171"/>
      <c r="T36" s="171"/>
      <c r="U36" s="171"/>
      <c r="V36" s="171"/>
      <c r="W36" s="53"/>
      <c r="X36" s="269" t="s">
        <v>194</v>
      </c>
      <c r="Y36" s="257" t="s">
        <v>24</v>
      </c>
      <c r="Z36" s="257"/>
      <c r="AA36" s="257"/>
      <c r="AB36" s="257"/>
      <c r="AC36" s="275" t="s">
        <v>142</v>
      </c>
      <c r="AD36" s="274" t="s">
        <v>25</v>
      </c>
      <c r="AE36" s="53"/>
      <c r="AF36" s="53"/>
    </row>
    <row r="37" spans="1:32" ht="16.5" customHeight="1">
      <c r="A37" s="179" t="s">
        <v>184</v>
      </c>
      <c r="B37" s="180"/>
      <c r="C37" s="181"/>
      <c r="D37" s="170">
        <v>71023</v>
      </c>
      <c r="E37" s="170"/>
      <c r="F37" s="170"/>
      <c r="G37" s="171">
        <v>50</v>
      </c>
      <c r="H37" s="171"/>
      <c r="I37" s="171"/>
      <c r="J37" s="171" t="s">
        <v>168</v>
      </c>
      <c r="K37" s="171"/>
      <c r="L37" s="171"/>
      <c r="M37" s="171">
        <v>71073</v>
      </c>
      <c r="N37" s="171"/>
      <c r="O37" s="171"/>
      <c r="P37" s="171">
        <v>50745</v>
      </c>
      <c r="Q37" s="171"/>
      <c r="R37" s="171"/>
      <c r="S37" s="171">
        <v>121818</v>
      </c>
      <c r="T37" s="171"/>
      <c r="U37" s="171"/>
      <c r="V37" s="171"/>
      <c r="W37" s="53"/>
      <c r="X37" s="270"/>
      <c r="Y37" s="146" t="s">
        <v>145</v>
      </c>
      <c r="Z37" s="251" t="s">
        <v>139</v>
      </c>
      <c r="AA37" s="145" t="s">
        <v>144</v>
      </c>
      <c r="AB37" s="145" t="s">
        <v>143</v>
      </c>
      <c r="AC37" s="276"/>
      <c r="AD37" s="238"/>
      <c r="AE37" s="53"/>
      <c r="AF37" s="53"/>
    </row>
    <row r="38" spans="1:32" ht="16.5" customHeight="1">
      <c r="A38" s="179" t="s">
        <v>185</v>
      </c>
      <c r="B38" s="180"/>
      <c r="C38" s="181"/>
      <c r="D38" s="170">
        <v>35661</v>
      </c>
      <c r="E38" s="170"/>
      <c r="F38" s="170"/>
      <c r="G38" s="171">
        <v>48</v>
      </c>
      <c r="H38" s="171"/>
      <c r="I38" s="171"/>
      <c r="J38" s="171" t="s">
        <v>168</v>
      </c>
      <c r="K38" s="171"/>
      <c r="L38" s="171"/>
      <c r="M38" s="171">
        <v>35709</v>
      </c>
      <c r="N38" s="171"/>
      <c r="O38" s="171"/>
      <c r="P38" s="171">
        <v>23855</v>
      </c>
      <c r="Q38" s="171"/>
      <c r="R38" s="171"/>
      <c r="S38" s="171">
        <v>59564</v>
      </c>
      <c r="T38" s="171"/>
      <c r="U38" s="171"/>
      <c r="V38" s="171"/>
      <c r="W38" s="53"/>
      <c r="X38" s="271"/>
      <c r="Y38" s="144" t="s">
        <v>24</v>
      </c>
      <c r="Z38" s="252"/>
      <c r="AA38" s="143" t="s">
        <v>24</v>
      </c>
      <c r="AB38" s="143" t="s">
        <v>24</v>
      </c>
      <c r="AC38" s="277"/>
      <c r="AD38" s="224"/>
      <c r="AE38" s="53"/>
      <c r="AF38" s="53"/>
    </row>
    <row r="39" spans="1:32" ht="16.5" customHeight="1">
      <c r="A39" s="179" t="s">
        <v>186</v>
      </c>
      <c r="B39" s="180"/>
      <c r="C39" s="181"/>
      <c r="D39" s="170">
        <v>45305</v>
      </c>
      <c r="E39" s="170"/>
      <c r="F39" s="170"/>
      <c r="G39" s="171">
        <v>38</v>
      </c>
      <c r="H39" s="171"/>
      <c r="I39" s="171"/>
      <c r="J39" s="171" t="s">
        <v>168</v>
      </c>
      <c r="K39" s="171"/>
      <c r="L39" s="171"/>
      <c r="M39" s="171">
        <v>45343</v>
      </c>
      <c r="N39" s="171"/>
      <c r="O39" s="171"/>
      <c r="P39" s="171">
        <v>14761</v>
      </c>
      <c r="Q39" s="171"/>
      <c r="R39" s="171"/>
      <c r="S39" s="171">
        <v>60104</v>
      </c>
      <c r="T39" s="171"/>
      <c r="U39" s="171"/>
      <c r="V39" s="171"/>
      <c r="W39" s="53"/>
      <c r="X39" s="141" t="s">
        <v>117</v>
      </c>
      <c r="Y39" s="107">
        <v>97931</v>
      </c>
      <c r="Z39" s="142">
        <v>33455</v>
      </c>
      <c r="AA39" s="142">
        <v>238810</v>
      </c>
      <c r="AB39" s="142">
        <v>40409</v>
      </c>
      <c r="AC39" s="142">
        <v>78546</v>
      </c>
      <c r="AD39" s="142">
        <v>83591</v>
      </c>
      <c r="AE39" s="53"/>
      <c r="AF39" s="53"/>
    </row>
    <row r="40" spans="1:32" ht="16.5" customHeight="1">
      <c r="A40" s="179" t="s">
        <v>187</v>
      </c>
      <c r="B40" s="180"/>
      <c r="C40" s="181"/>
      <c r="D40" s="170">
        <v>48321</v>
      </c>
      <c r="E40" s="170"/>
      <c r="F40" s="170"/>
      <c r="G40" s="171">
        <v>34</v>
      </c>
      <c r="H40" s="171"/>
      <c r="I40" s="171"/>
      <c r="J40" s="171" t="s">
        <v>168</v>
      </c>
      <c r="K40" s="171"/>
      <c r="L40" s="171"/>
      <c r="M40" s="171">
        <v>48355</v>
      </c>
      <c r="N40" s="171"/>
      <c r="O40" s="171"/>
      <c r="P40" s="171">
        <v>19111</v>
      </c>
      <c r="Q40" s="171"/>
      <c r="R40" s="171"/>
      <c r="S40" s="171">
        <v>67466</v>
      </c>
      <c r="T40" s="171"/>
      <c r="U40" s="171"/>
      <c r="V40" s="171"/>
      <c r="W40" s="53"/>
      <c r="X40" s="141">
        <v>58</v>
      </c>
      <c r="Y40" s="109">
        <v>86721</v>
      </c>
      <c r="Z40" s="108">
        <v>37153</v>
      </c>
      <c r="AA40" s="108">
        <v>253839</v>
      </c>
      <c r="AB40" s="108">
        <v>43661</v>
      </c>
      <c r="AC40" s="108">
        <v>79671</v>
      </c>
      <c r="AD40" s="108">
        <v>85029</v>
      </c>
      <c r="AE40" s="53"/>
      <c r="AF40" s="53"/>
    </row>
    <row r="41" spans="1:32" ht="16.5" customHeight="1">
      <c r="A41" s="200"/>
      <c r="B41" s="200"/>
      <c r="C41" s="201"/>
      <c r="D41" s="170"/>
      <c r="E41" s="170"/>
      <c r="F41" s="170"/>
      <c r="G41" s="171"/>
      <c r="H41" s="171"/>
      <c r="I41" s="171"/>
      <c r="J41" s="171"/>
      <c r="K41" s="171"/>
      <c r="L41" s="171"/>
      <c r="M41" s="171"/>
      <c r="N41" s="171"/>
      <c r="O41" s="171"/>
      <c r="P41" s="171"/>
      <c r="Q41" s="171"/>
      <c r="R41" s="171"/>
      <c r="S41" s="171"/>
      <c r="T41" s="171"/>
      <c r="U41" s="171"/>
      <c r="V41" s="171"/>
      <c r="W41" s="53"/>
      <c r="X41" s="141">
        <v>59</v>
      </c>
      <c r="Y41" s="109">
        <v>103454</v>
      </c>
      <c r="Z41" s="108">
        <v>38699</v>
      </c>
      <c r="AA41" s="108">
        <v>264160</v>
      </c>
      <c r="AB41" s="108">
        <v>48181</v>
      </c>
      <c r="AC41" s="108">
        <v>73853</v>
      </c>
      <c r="AD41" s="108">
        <v>87006</v>
      </c>
      <c r="AE41" s="53"/>
      <c r="AF41" s="53"/>
    </row>
    <row r="42" spans="1:32" ht="16.5" customHeight="1">
      <c r="A42" s="179" t="s">
        <v>188</v>
      </c>
      <c r="B42" s="180"/>
      <c r="C42" s="181"/>
      <c r="D42" s="170">
        <v>56211</v>
      </c>
      <c r="E42" s="170"/>
      <c r="F42" s="170"/>
      <c r="G42" s="171">
        <v>32</v>
      </c>
      <c r="H42" s="171"/>
      <c r="I42" s="171"/>
      <c r="J42" s="171" t="s">
        <v>168</v>
      </c>
      <c r="K42" s="171"/>
      <c r="L42" s="171"/>
      <c r="M42" s="171">
        <v>56243</v>
      </c>
      <c r="N42" s="171"/>
      <c r="O42" s="171"/>
      <c r="P42" s="171">
        <v>33930</v>
      </c>
      <c r="Q42" s="171"/>
      <c r="R42" s="171"/>
      <c r="S42" s="171">
        <v>90173</v>
      </c>
      <c r="T42" s="171"/>
      <c r="U42" s="171"/>
      <c r="V42" s="171"/>
      <c r="W42" s="53"/>
      <c r="X42" s="141">
        <v>60</v>
      </c>
      <c r="Y42" s="109">
        <v>100633</v>
      </c>
      <c r="Z42" s="108">
        <v>42686</v>
      </c>
      <c r="AA42" s="108">
        <v>295127</v>
      </c>
      <c r="AB42" s="108">
        <v>53512</v>
      </c>
      <c r="AC42" s="108">
        <v>70140</v>
      </c>
      <c r="AD42" s="108">
        <v>90673</v>
      </c>
      <c r="AE42" s="53"/>
      <c r="AF42" s="53"/>
    </row>
    <row r="43" spans="1:32" ht="16.5" customHeight="1">
      <c r="A43" s="202" t="s">
        <v>177</v>
      </c>
      <c r="B43" s="202"/>
      <c r="C43" s="203"/>
      <c r="D43" s="170">
        <v>78565</v>
      </c>
      <c r="E43" s="170"/>
      <c r="F43" s="170"/>
      <c r="G43" s="171">
        <v>28</v>
      </c>
      <c r="H43" s="171"/>
      <c r="I43" s="171"/>
      <c r="J43" s="171" t="s">
        <v>168</v>
      </c>
      <c r="K43" s="171"/>
      <c r="L43" s="171"/>
      <c r="M43" s="171">
        <v>78593</v>
      </c>
      <c r="N43" s="171"/>
      <c r="O43" s="171"/>
      <c r="P43" s="171">
        <v>62661</v>
      </c>
      <c r="Q43" s="171"/>
      <c r="R43" s="171"/>
      <c r="S43" s="171">
        <v>141254</v>
      </c>
      <c r="T43" s="171"/>
      <c r="U43" s="171"/>
      <c r="V43" s="171"/>
      <c r="W43" s="53"/>
      <c r="X43" s="154">
        <v>61</v>
      </c>
      <c r="Y43" s="111">
        <f aca="true" t="shared" si="1" ref="Y43:AD43">SUM(Y45:Y58)</f>
        <v>9560</v>
      </c>
      <c r="Z43" s="111">
        <f t="shared" si="1"/>
        <v>43988</v>
      </c>
      <c r="AA43" s="111">
        <f t="shared" si="1"/>
        <v>294862</v>
      </c>
      <c r="AB43" s="111">
        <f t="shared" si="1"/>
        <v>53699</v>
      </c>
      <c r="AC43" s="111">
        <f t="shared" si="1"/>
        <v>64991</v>
      </c>
      <c r="AD43" s="111">
        <f t="shared" si="1"/>
        <v>93313</v>
      </c>
      <c r="AE43" s="53"/>
      <c r="AF43" s="53"/>
    </row>
    <row r="44" spans="1:32" ht="16.5" customHeight="1">
      <c r="A44" s="179" t="s">
        <v>189</v>
      </c>
      <c r="B44" s="180"/>
      <c r="C44" s="181"/>
      <c r="D44" s="170">
        <v>75298</v>
      </c>
      <c r="E44" s="170"/>
      <c r="F44" s="170"/>
      <c r="G44" s="171">
        <v>35</v>
      </c>
      <c r="H44" s="171"/>
      <c r="I44" s="171"/>
      <c r="J44" s="171" t="s">
        <v>168</v>
      </c>
      <c r="K44" s="171"/>
      <c r="L44" s="171"/>
      <c r="M44" s="171">
        <v>75333</v>
      </c>
      <c r="N44" s="171"/>
      <c r="O44" s="171"/>
      <c r="P44" s="171">
        <v>65933</v>
      </c>
      <c r="Q44" s="171"/>
      <c r="R44" s="171"/>
      <c r="S44" s="171">
        <v>141266</v>
      </c>
      <c r="T44" s="171"/>
      <c r="U44" s="171"/>
      <c r="V44" s="171"/>
      <c r="W44" s="53"/>
      <c r="X44" s="139"/>
      <c r="Y44" s="109"/>
      <c r="Z44" s="108"/>
      <c r="AA44" s="108"/>
      <c r="AB44" s="108"/>
      <c r="AC44" s="108"/>
      <c r="AD44" s="108"/>
      <c r="AE44" s="53"/>
      <c r="AF44" s="53"/>
    </row>
    <row r="45" spans="1:32" ht="16.5" customHeight="1">
      <c r="A45" s="179" t="s">
        <v>190</v>
      </c>
      <c r="B45" s="180"/>
      <c r="C45" s="181"/>
      <c r="D45" s="184">
        <v>96210</v>
      </c>
      <c r="E45" s="184"/>
      <c r="F45" s="184"/>
      <c r="G45" s="250">
        <v>40</v>
      </c>
      <c r="H45" s="250"/>
      <c r="I45" s="250"/>
      <c r="J45" s="250" t="s">
        <v>168</v>
      </c>
      <c r="K45" s="250"/>
      <c r="L45" s="250"/>
      <c r="M45" s="250">
        <v>96250</v>
      </c>
      <c r="N45" s="250"/>
      <c r="O45" s="250"/>
      <c r="P45" s="250">
        <v>70753</v>
      </c>
      <c r="Q45" s="250"/>
      <c r="R45" s="250"/>
      <c r="S45" s="250">
        <v>167003</v>
      </c>
      <c r="T45" s="250"/>
      <c r="U45" s="250"/>
      <c r="V45" s="250"/>
      <c r="W45" s="53"/>
      <c r="X45" s="46" t="s">
        <v>176</v>
      </c>
      <c r="Y45" s="110">
        <v>1065</v>
      </c>
      <c r="Z45" s="41">
        <v>3830</v>
      </c>
      <c r="AA45" s="41">
        <v>25038</v>
      </c>
      <c r="AB45" s="41">
        <v>4393</v>
      </c>
      <c r="AC45" s="41">
        <v>5334</v>
      </c>
      <c r="AD45" s="41">
        <v>6871</v>
      </c>
      <c r="AE45" s="53"/>
      <c r="AF45" s="53"/>
    </row>
    <row r="46" spans="1:32" ht="16.5" customHeight="1">
      <c r="A46" s="264" t="s">
        <v>178</v>
      </c>
      <c r="B46" s="264"/>
      <c r="C46" s="264"/>
      <c r="D46" s="264"/>
      <c r="E46" s="264"/>
      <c r="F46" s="264"/>
      <c r="G46" s="264"/>
      <c r="H46" s="264"/>
      <c r="I46" s="264"/>
      <c r="J46" s="264"/>
      <c r="K46" s="264"/>
      <c r="L46" s="264"/>
      <c r="M46" s="264"/>
      <c r="N46" s="264"/>
      <c r="O46" s="264"/>
      <c r="P46" s="264"/>
      <c r="Q46" s="264"/>
      <c r="R46" s="264"/>
      <c r="S46" s="264"/>
      <c r="T46" s="264"/>
      <c r="U46" s="264"/>
      <c r="V46" s="264"/>
      <c r="W46" s="53"/>
      <c r="X46" s="129" t="s">
        <v>195</v>
      </c>
      <c r="Y46" s="110">
        <v>764</v>
      </c>
      <c r="Z46" s="41">
        <v>3461</v>
      </c>
      <c r="AA46" s="41">
        <v>23096</v>
      </c>
      <c r="AB46" s="41">
        <v>4326</v>
      </c>
      <c r="AC46" s="41">
        <v>5469</v>
      </c>
      <c r="AD46" s="41">
        <v>7041</v>
      </c>
      <c r="AE46" s="53"/>
      <c r="AF46" s="53"/>
    </row>
    <row r="47" spans="1:32" ht="16.5" customHeight="1">
      <c r="A47" s="265" t="s">
        <v>179</v>
      </c>
      <c r="B47" s="265"/>
      <c r="C47" s="265"/>
      <c r="D47" s="265"/>
      <c r="E47" s="265"/>
      <c r="F47" s="265"/>
      <c r="G47" s="265"/>
      <c r="H47" s="265"/>
      <c r="I47" s="265"/>
      <c r="J47" s="265"/>
      <c r="K47" s="265"/>
      <c r="L47" s="265"/>
      <c r="M47" s="265"/>
      <c r="N47" s="265"/>
      <c r="O47" s="265"/>
      <c r="P47" s="265"/>
      <c r="Q47" s="265"/>
      <c r="R47" s="265"/>
      <c r="S47" s="265"/>
      <c r="T47" s="265"/>
      <c r="U47" s="265"/>
      <c r="V47" s="265"/>
      <c r="W47" s="53"/>
      <c r="X47" s="129" t="s">
        <v>196</v>
      </c>
      <c r="Y47" s="110">
        <v>842</v>
      </c>
      <c r="Z47" s="41">
        <v>3614</v>
      </c>
      <c r="AA47" s="41">
        <v>24501</v>
      </c>
      <c r="AB47" s="41">
        <v>4321</v>
      </c>
      <c r="AC47" s="41">
        <v>4970</v>
      </c>
      <c r="AD47" s="41">
        <v>7294</v>
      </c>
      <c r="AE47" s="53"/>
      <c r="AF47" s="53"/>
    </row>
    <row r="48" spans="1:32" ht="16.5" customHeight="1">
      <c r="A48" s="4" t="s">
        <v>191</v>
      </c>
      <c r="B48" s="137"/>
      <c r="C48" s="137"/>
      <c r="D48" s="137"/>
      <c r="E48" s="137"/>
      <c r="F48" s="137"/>
      <c r="G48" s="137"/>
      <c r="H48" s="137"/>
      <c r="I48" s="137"/>
      <c r="J48" s="137"/>
      <c r="K48" s="137"/>
      <c r="L48" s="137"/>
      <c r="M48" s="137"/>
      <c r="N48" s="137"/>
      <c r="O48" s="137"/>
      <c r="P48" s="137"/>
      <c r="Q48" s="137"/>
      <c r="R48" s="137"/>
      <c r="S48" s="137"/>
      <c r="T48" s="137"/>
      <c r="U48" s="137"/>
      <c r="V48" s="137"/>
      <c r="W48" s="53"/>
      <c r="X48" s="129" t="s">
        <v>197</v>
      </c>
      <c r="Y48" s="110">
        <v>820</v>
      </c>
      <c r="Z48" s="41">
        <v>3680</v>
      </c>
      <c r="AA48" s="41">
        <v>25300</v>
      </c>
      <c r="AB48" s="41">
        <v>4476</v>
      </c>
      <c r="AC48" s="41">
        <v>5073</v>
      </c>
      <c r="AD48" s="41">
        <v>8357</v>
      </c>
      <c r="AE48" s="53"/>
      <c r="AF48" s="53"/>
    </row>
    <row r="49" spans="1:32" ht="16.5" customHeight="1">
      <c r="A49" s="136"/>
      <c r="B49" s="136"/>
      <c r="C49" s="53"/>
      <c r="D49" s="112"/>
      <c r="E49" s="112"/>
      <c r="F49" s="135"/>
      <c r="G49" s="7"/>
      <c r="H49" s="7"/>
      <c r="I49" s="7"/>
      <c r="J49" s="7"/>
      <c r="K49" s="7"/>
      <c r="L49" s="7"/>
      <c r="M49" s="7"/>
      <c r="N49" s="7"/>
      <c r="O49" s="7"/>
      <c r="P49" s="7"/>
      <c r="Q49" s="7"/>
      <c r="R49" s="112"/>
      <c r="S49" s="112"/>
      <c r="T49" s="112"/>
      <c r="U49" s="112"/>
      <c r="V49" s="112"/>
      <c r="W49" s="53"/>
      <c r="X49" s="130"/>
      <c r="Y49" s="110"/>
      <c r="Z49" s="41"/>
      <c r="AA49" s="41"/>
      <c r="AB49" s="41"/>
      <c r="AC49" s="41"/>
      <c r="AD49" s="41"/>
      <c r="AE49" s="53"/>
      <c r="AF49" s="53"/>
    </row>
    <row r="50" spans="1:32" ht="16.5" customHeight="1">
      <c r="A50" s="253" t="s">
        <v>180</v>
      </c>
      <c r="B50" s="253"/>
      <c r="C50" s="253"/>
      <c r="D50" s="253"/>
      <c r="E50" s="253"/>
      <c r="F50" s="253"/>
      <c r="G50" s="253"/>
      <c r="H50" s="253"/>
      <c r="I50" s="253"/>
      <c r="J50" s="253"/>
      <c r="K50" s="253"/>
      <c r="L50" s="253"/>
      <c r="M50" s="253"/>
      <c r="N50" s="253"/>
      <c r="O50" s="253"/>
      <c r="P50" s="253"/>
      <c r="Q50" s="253"/>
      <c r="R50" s="253"/>
      <c r="S50" s="253"/>
      <c r="T50" s="253"/>
      <c r="U50" s="253"/>
      <c r="V50" s="253"/>
      <c r="W50" s="53"/>
      <c r="X50" s="129" t="s">
        <v>198</v>
      </c>
      <c r="Y50" s="110">
        <v>785</v>
      </c>
      <c r="Z50" s="41">
        <v>3289</v>
      </c>
      <c r="AA50" s="41">
        <v>24429</v>
      </c>
      <c r="AB50" s="41">
        <v>4228</v>
      </c>
      <c r="AC50" s="41">
        <v>5571</v>
      </c>
      <c r="AD50" s="41">
        <v>9036</v>
      </c>
      <c r="AE50" s="53"/>
      <c r="AF50" s="53"/>
    </row>
    <row r="51" spans="1:32" ht="16.5" customHeight="1" thickBot="1">
      <c r="A51" s="134"/>
      <c r="B51" s="134"/>
      <c r="C51" s="134"/>
      <c r="D51" s="134"/>
      <c r="E51" s="134"/>
      <c r="F51" s="134"/>
      <c r="G51" s="10"/>
      <c r="H51" s="10"/>
      <c r="I51" s="10"/>
      <c r="J51" s="10"/>
      <c r="K51" s="10"/>
      <c r="L51" s="10"/>
      <c r="M51" s="10"/>
      <c r="N51" s="10"/>
      <c r="O51" s="10"/>
      <c r="P51" s="10"/>
      <c r="Q51" s="10"/>
      <c r="R51" s="134"/>
      <c r="S51" s="134"/>
      <c r="T51" s="134"/>
      <c r="U51" s="134"/>
      <c r="V51" s="133" t="s">
        <v>147</v>
      </c>
      <c r="W51" s="131"/>
      <c r="X51" s="129" t="s">
        <v>199</v>
      </c>
      <c r="Y51" s="110">
        <v>784</v>
      </c>
      <c r="Z51" s="41">
        <v>3540</v>
      </c>
      <c r="AA51" s="41">
        <v>24905</v>
      </c>
      <c r="AB51" s="41">
        <v>4646</v>
      </c>
      <c r="AC51" s="41">
        <v>5012</v>
      </c>
      <c r="AD51" s="41">
        <v>8047</v>
      </c>
      <c r="AE51" s="53"/>
      <c r="AF51" s="53"/>
    </row>
    <row r="52" spans="1:32" ht="16.5" customHeight="1">
      <c r="A52" s="194" t="s">
        <v>6</v>
      </c>
      <c r="B52" s="195"/>
      <c r="C52" s="178" t="s">
        <v>129</v>
      </c>
      <c r="D52" s="178"/>
      <c r="E52" s="178"/>
      <c r="F52" s="178"/>
      <c r="G52" s="178"/>
      <c r="H52" s="178" t="s">
        <v>130</v>
      </c>
      <c r="I52" s="178"/>
      <c r="J52" s="178"/>
      <c r="K52" s="178"/>
      <c r="L52" s="178"/>
      <c r="M52" s="178" t="s">
        <v>131</v>
      </c>
      <c r="N52" s="178"/>
      <c r="O52" s="178"/>
      <c r="P52" s="178"/>
      <c r="Q52" s="178"/>
      <c r="R52" s="178" t="s">
        <v>132</v>
      </c>
      <c r="S52" s="178"/>
      <c r="T52" s="178"/>
      <c r="U52" s="178"/>
      <c r="V52" s="237"/>
      <c r="W52" s="131"/>
      <c r="X52" s="130">
        <v>10</v>
      </c>
      <c r="Y52" s="110">
        <v>761</v>
      </c>
      <c r="Z52" s="41">
        <v>3708</v>
      </c>
      <c r="AA52" s="41">
        <v>24763</v>
      </c>
      <c r="AB52" s="41">
        <v>4611</v>
      </c>
      <c r="AC52" s="41">
        <v>5352</v>
      </c>
      <c r="AD52" s="41">
        <v>7412</v>
      </c>
      <c r="AE52" s="53"/>
      <c r="AF52" s="53"/>
    </row>
    <row r="53" spans="1:32" ht="16.5" customHeight="1">
      <c r="A53" s="196"/>
      <c r="B53" s="197"/>
      <c r="C53" s="132" t="s">
        <v>9</v>
      </c>
      <c r="D53" s="173" t="s">
        <v>10</v>
      </c>
      <c r="E53" s="174"/>
      <c r="F53" s="173" t="s">
        <v>11</v>
      </c>
      <c r="G53" s="174"/>
      <c r="H53" s="132" t="s">
        <v>9</v>
      </c>
      <c r="I53" s="173" t="s">
        <v>10</v>
      </c>
      <c r="J53" s="174"/>
      <c r="K53" s="173" t="s">
        <v>11</v>
      </c>
      <c r="L53" s="174"/>
      <c r="M53" s="132" t="s">
        <v>9</v>
      </c>
      <c r="N53" s="173" t="s">
        <v>10</v>
      </c>
      <c r="O53" s="174"/>
      <c r="P53" s="173" t="s">
        <v>11</v>
      </c>
      <c r="Q53" s="174"/>
      <c r="R53" s="132" t="s">
        <v>9</v>
      </c>
      <c r="S53" s="232" t="s">
        <v>10</v>
      </c>
      <c r="T53" s="236"/>
      <c r="U53" s="232" t="s">
        <v>11</v>
      </c>
      <c r="V53" s="233"/>
      <c r="W53" s="131"/>
      <c r="X53" s="130">
        <v>11</v>
      </c>
      <c r="Y53" s="110">
        <v>723</v>
      </c>
      <c r="Z53" s="41">
        <v>3639</v>
      </c>
      <c r="AA53" s="41">
        <v>23745</v>
      </c>
      <c r="AB53" s="41">
        <v>4365</v>
      </c>
      <c r="AC53" s="41">
        <v>5555</v>
      </c>
      <c r="AD53" s="41">
        <v>7341</v>
      </c>
      <c r="AE53" s="53"/>
      <c r="AF53" s="53"/>
    </row>
    <row r="54" spans="1:32" ht="16.5" customHeight="1">
      <c r="A54" s="187" t="s">
        <v>7</v>
      </c>
      <c r="B54" s="188"/>
      <c r="C54" s="106" t="s">
        <v>146</v>
      </c>
      <c r="D54" s="177">
        <f>SUM(D56:E60)</f>
        <v>702563</v>
      </c>
      <c r="E54" s="177"/>
      <c r="F54" s="176" t="s">
        <v>112</v>
      </c>
      <c r="G54" s="176"/>
      <c r="H54" s="160">
        <f>SUM(H56:H60)</f>
        <v>30</v>
      </c>
      <c r="I54" s="177">
        <f>SUM(I56:J60)</f>
        <v>554503</v>
      </c>
      <c r="J54" s="177"/>
      <c r="K54" s="177">
        <f>SUM(K56:L60)</f>
        <v>93443</v>
      </c>
      <c r="L54" s="177"/>
      <c r="M54" s="106" t="s">
        <v>236</v>
      </c>
      <c r="N54" s="177">
        <f>SUM(N56:O60)</f>
        <v>145040</v>
      </c>
      <c r="O54" s="177"/>
      <c r="P54" s="177" t="s">
        <v>112</v>
      </c>
      <c r="Q54" s="177"/>
      <c r="R54" s="105">
        <f>SUM(R56:R60)</f>
        <v>1</v>
      </c>
      <c r="S54" s="177">
        <f>SUM(S56:T60)</f>
        <v>3000</v>
      </c>
      <c r="T54" s="177"/>
      <c r="U54" s="176">
        <f>SUM(U56:V60)</f>
        <v>0</v>
      </c>
      <c r="V54" s="176"/>
      <c r="W54" s="53"/>
      <c r="X54" s="130"/>
      <c r="Y54" s="110"/>
      <c r="Z54" s="41"/>
      <c r="AA54" s="41"/>
      <c r="AB54" s="41"/>
      <c r="AC54" s="41"/>
      <c r="AD54" s="41"/>
      <c r="AE54" s="53"/>
      <c r="AF54" s="53"/>
    </row>
    <row r="55" spans="1:32" ht="16.5" customHeight="1">
      <c r="A55" s="189"/>
      <c r="B55" s="186"/>
      <c r="C55" s="125"/>
      <c r="D55" s="170"/>
      <c r="E55" s="170"/>
      <c r="F55" s="172"/>
      <c r="G55" s="172"/>
      <c r="H55" s="126"/>
      <c r="I55" s="170"/>
      <c r="J55" s="170"/>
      <c r="K55" s="170"/>
      <c r="L55" s="170"/>
      <c r="M55" s="125"/>
      <c r="N55" s="170"/>
      <c r="O55" s="170"/>
      <c r="P55" s="170"/>
      <c r="Q55" s="170"/>
      <c r="R55" s="41"/>
      <c r="S55" s="170"/>
      <c r="T55" s="170"/>
      <c r="U55" s="172"/>
      <c r="V55" s="172"/>
      <c r="W55" s="53"/>
      <c r="X55" s="130">
        <v>12</v>
      </c>
      <c r="Y55" s="110">
        <v>727</v>
      </c>
      <c r="Z55" s="41">
        <v>3687</v>
      </c>
      <c r="AA55" s="41">
        <v>23709</v>
      </c>
      <c r="AB55" s="41">
        <v>4369</v>
      </c>
      <c r="AC55" s="41">
        <v>5778</v>
      </c>
      <c r="AD55" s="41">
        <v>7622</v>
      </c>
      <c r="AE55" s="53"/>
      <c r="AF55" s="53"/>
    </row>
    <row r="56" spans="1:32" ht="16.5" customHeight="1">
      <c r="A56" s="185" t="s">
        <v>8</v>
      </c>
      <c r="B56" s="186"/>
      <c r="C56" s="125">
        <v>17</v>
      </c>
      <c r="D56" s="170">
        <v>53320</v>
      </c>
      <c r="E56" s="170"/>
      <c r="F56" s="172" t="s">
        <v>112</v>
      </c>
      <c r="G56" s="172"/>
      <c r="H56" s="126">
        <v>4</v>
      </c>
      <c r="I56" s="170">
        <v>30030</v>
      </c>
      <c r="J56" s="170"/>
      <c r="K56" s="170">
        <v>3995</v>
      </c>
      <c r="L56" s="170"/>
      <c r="M56" s="125" t="s">
        <v>113</v>
      </c>
      <c r="N56" s="170">
        <v>20270</v>
      </c>
      <c r="O56" s="170"/>
      <c r="P56" s="170" t="s">
        <v>112</v>
      </c>
      <c r="Q56" s="170"/>
      <c r="R56" s="41">
        <v>1</v>
      </c>
      <c r="S56" s="170">
        <v>3000</v>
      </c>
      <c r="T56" s="170"/>
      <c r="U56" s="172">
        <v>0</v>
      </c>
      <c r="V56" s="172"/>
      <c r="W56" s="53"/>
      <c r="X56" s="46" t="s">
        <v>177</v>
      </c>
      <c r="Y56" s="110">
        <v>742</v>
      </c>
      <c r="Z56" s="41">
        <v>3579</v>
      </c>
      <c r="AA56" s="41">
        <v>24404</v>
      </c>
      <c r="AB56" s="41">
        <v>4552</v>
      </c>
      <c r="AC56" s="41">
        <v>5951</v>
      </c>
      <c r="AD56" s="41">
        <v>8579</v>
      </c>
      <c r="AE56" s="53"/>
      <c r="AF56" s="53"/>
    </row>
    <row r="57" spans="1:32" ht="16.5" customHeight="1">
      <c r="A57" s="185" t="s">
        <v>18</v>
      </c>
      <c r="B57" s="186"/>
      <c r="C57" s="125" t="s">
        <v>110</v>
      </c>
      <c r="D57" s="170">
        <v>614210</v>
      </c>
      <c r="E57" s="170"/>
      <c r="F57" s="172" t="s">
        <v>112</v>
      </c>
      <c r="G57" s="172"/>
      <c r="H57" s="126">
        <v>21</v>
      </c>
      <c r="I57" s="170">
        <v>501660</v>
      </c>
      <c r="J57" s="170"/>
      <c r="K57" s="170">
        <v>87440</v>
      </c>
      <c r="L57" s="170"/>
      <c r="M57" s="125" t="s">
        <v>114</v>
      </c>
      <c r="N57" s="170">
        <v>112550</v>
      </c>
      <c r="O57" s="170"/>
      <c r="P57" s="170" t="s">
        <v>112</v>
      </c>
      <c r="Q57" s="170"/>
      <c r="R57" s="108" t="s">
        <v>168</v>
      </c>
      <c r="S57" s="172" t="s">
        <v>168</v>
      </c>
      <c r="T57" s="172"/>
      <c r="U57" s="172" t="s">
        <v>168</v>
      </c>
      <c r="V57" s="172"/>
      <c r="W57" s="53"/>
      <c r="X57" s="129" t="s">
        <v>200</v>
      </c>
      <c r="Y57" s="110">
        <v>778</v>
      </c>
      <c r="Z57" s="41">
        <v>3833</v>
      </c>
      <c r="AA57" s="41">
        <v>24465</v>
      </c>
      <c r="AB57" s="41">
        <v>4498</v>
      </c>
      <c r="AC57" s="41">
        <v>5178</v>
      </c>
      <c r="AD57" s="41">
        <v>7897</v>
      </c>
      <c r="AE57" s="53"/>
      <c r="AF57" s="53"/>
    </row>
    <row r="58" spans="1:32" ht="16.5" customHeight="1">
      <c r="A58" s="185" t="s">
        <v>19</v>
      </c>
      <c r="B58" s="186"/>
      <c r="C58" s="125" t="s">
        <v>111</v>
      </c>
      <c r="D58" s="170">
        <v>16400</v>
      </c>
      <c r="E58" s="170"/>
      <c r="F58" s="172" t="s">
        <v>112</v>
      </c>
      <c r="G58" s="172"/>
      <c r="H58" s="126">
        <v>3</v>
      </c>
      <c r="I58" s="170">
        <v>7880</v>
      </c>
      <c r="J58" s="170"/>
      <c r="K58" s="170">
        <v>1120</v>
      </c>
      <c r="L58" s="170"/>
      <c r="M58" s="125" t="s">
        <v>115</v>
      </c>
      <c r="N58" s="170">
        <v>8520</v>
      </c>
      <c r="O58" s="170"/>
      <c r="P58" s="170" t="s">
        <v>112</v>
      </c>
      <c r="Q58" s="170"/>
      <c r="R58" s="108" t="s">
        <v>168</v>
      </c>
      <c r="S58" s="172" t="s">
        <v>168</v>
      </c>
      <c r="T58" s="172"/>
      <c r="U58" s="172" t="s">
        <v>168</v>
      </c>
      <c r="V58" s="172"/>
      <c r="W58" s="53"/>
      <c r="X58" s="128" t="s">
        <v>201</v>
      </c>
      <c r="Y58" s="127">
        <v>769</v>
      </c>
      <c r="Z58" s="59">
        <v>4128</v>
      </c>
      <c r="AA58" s="59">
        <v>26507</v>
      </c>
      <c r="AB58" s="59">
        <v>4914</v>
      </c>
      <c r="AC58" s="59">
        <v>5748</v>
      </c>
      <c r="AD58" s="59">
        <v>7816</v>
      </c>
      <c r="AE58" s="53"/>
      <c r="AF58" s="53"/>
    </row>
    <row r="59" spans="1:32" ht="16.5" customHeight="1">
      <c r="A59" s="185" t="s">
        <v>20</v>
      </c>
      <c r="B59" s="186"/>
      <c r="C59" s="125">
        <v>3</v>
      </c>
      <c r="D59" s="170">
        <v>18500</v>
      </c>
      <c r="E59" s="170"/>
      <c r="F59" s="172" t="s">
        <v>112</v>
      </c>
      <c r="G59" s="172"/>
      <c r="H59" s="126">
        <v>1</v>
      </c>
      <c r="I59" s="170">
        <v>14800</v>
      </c>
      <c r="J59" s="170"/>
      <c r="K59" s="170">
        <v>800</v>
      </c>
      <c r="L59" s="170"/>
      <c r="M59" s="125" t="s">
        <v>116</v>
      </c>
      <c r="N59" s="170">
        <v>3700</v>
      </c>
      <c r="O59" s="170"/>
      <c r="P59" s="170" t="s">
        <v>112</v>
      </c>
      <c r="Q59" s="170"/>
      <c r="R59" s="108" t="s">
        <v>168</v>
      </c>
      <c r="S59" s="172" t="s">
        <v>168</v>
      </c>
      <c r="T59" s="172"/>
      <c r="U59" s="172" t="s">
        <v>168</v>
      </c>
      <c r="V59" s="172"/>
      <c r="W59" s="53"/>
      <c r="X59" s="256" t="s">
        <v>202</v>
      </c>
      <c r="Y59" s="256"/>
      <c r="Z59" s="256"/>
      <c r="AA59" s="256"/>
      <c r="AB59" s="256"/>
      <c r="AC59" s="256"/>
      <c r="AD59" s="256"/>
      <c r="AE59" s="53"/>
      <c r="AF59" s="53"/>
    </row>
    <row r="60" spans="1:32" ht="16.5" customHeight="1">
      <c r="A60" s="182" t="s">
        <v>21</v>
      </c>
      <c r="B60" s="183"/>
      <c r="C60" s="124">
        <v>1</v>
      </c>
      <c r="D60" s="184">
        <v>133</v>
      </c>
      <c r="E60" s="184"/>
      <c r="F60" s="164" t="s">
        <v>112</v>
      </c>
      <c r="G60" s="164"/>
      <c r="H60" s="123">
        <v>1</v>
      </c>
      <c r="I60" s="184">
        <v>133</v>
      </c>
      <c r="J60" s="184"/>
      <c r="K60" s="184">
        <v>88</v>
      </c>
      <c r="L60" s="184"/>
      <c r="M60" s="124" t="s">
        <v>168</v>
      </c>
      <c r="N60" s="184" t="s">
        <v>168</v>
      </c>
      <c r="O60" s="184"/>
      <c r="P60" s="184" t="s">
        <v>112</v>
      </c>
      <c r="Q60" s="184"/>
      <c r="R60" s="59" t="s">
        <v>168</v>
      </c>
      <c r="S60" s="164" t="s">
        <v>168</v>
      </c>
      <c r="T60" s="164"/>
      <c r="U60" s="164" t="s">
        <v>168</v>
      </c>
      <c r="V60" s="164"/>
      <c r="W60" s="53"/>
      <c r="X60" s="268" t="s">
        <v>203</v>
      </c>
      <c r="Y60" s="268"/>
      <c r="Z60" s="268"/>
      <c r="AA60" s="268"/>
      <c r="AB60" s="268"/>
      <c r="AC60" s="268"/>
      <c r="AD60" s="268"/>
      <c r="AE60" s="53"/>
      <c r="AF60" s="53"/>
    </row>
    <row r="61" spans="1:32" ht="16.5" customHeight="1">
      <c r="A61" s="121" t="s">
        <v>192</v>
      </c>
      <c r="B61" s="112"/>
      <c r="C61" s="112"/>
      <c r="D61" s="112"/>
      <c r="E61" s="112"/>
      <c r="F61" s="112"/>
      <c r="G61" s="112"/>
      <c r="H61" s="112"/>
      <c r="I61" s="112"/>
      <c r="J61" s="112"/>
      <c r="K61" s="112"/>
      <c r="L61" s="112"/>
      <c r="M61" s="112"/>
      <c r="N61" s="112"/>
      <c r="O61" s="112"/>
      <c r="P61" s="112"/>
      <c r="Q61" s="112"/>
      <c r="R61" s="112"/>
      <c r="S61" s="112"/>
      <c r="T61" s="112"/>
      <c r="U61" s="112"/>
      <c r="V61" s="112"/>
      <c r="W61" s="53"/>
      <c r="X61" s="53"/>
      <c r="Y61" s="122"/>
      <c r="Z61" s="122"/>
      <c r="AA61" s="122"/>
      <c r="AB61" s="53"/>
      <c r="AC61" s="53"/>
      <c r="AD61" s="53"/>
      <c r="AE61" s="53"/>
      <c r="AF61" s="53"/>
    </row>
    <row r="62" spans="1:32" ht="16.5" customHeight="1">
      <c r="A62" s="121" t="s">
        <v>193</v>
      </c>
      <c r="B62" s="112"/>
      <c r="C62" s="112"/>
      <c r="D62" s="112"/>
      <c r="E62" s="112"/>
      <c r="F62" s="112"/>
      <c r="G62" s="112"/>
      <c r="H62" s="112"/>
      <c r="I62" s="112"/>
      <c r="J62" s="112"/>
      <c r="K62" s="112"/>
      <c r="L62" s="112"/>
      <c r="M62" s="112"/>
      <c r="N62" s="112"/>
      <c r="O62" s="112"/>
      <c r="P62" s="112"/>
      <c r="Q62" s="112"/>
      <c r="R62" s="112"/>
      <c r="S62" s="112"/>
      <c r="T62" s="112"/>
      <c r="U62" s="112"/>
      <c r="V62" s="112"/>
      <c r="W62" s="53"/>
      <c r="X62" s="53"/>
      <c r="Y62" s="53"/>
      <c r="Z62" s="53"/>
      <c r="AA62" s="53"/>
      <c r="AB62" s="53"/>
      <c r="AC62" s="53"/>
      <c r="AD62" s="53"/>
      <c r="AE62" s="53"/>
      <c r="AF62" s="53"/>
    </row>
    <row r="63" spans="1:32" ht="16.5" customHeight="1">
      <c r="A63" s="6" t="s">
        <v>138</v>
      </c>
      <c r="B63" s="112"/>
      <c r="C63" s="112"/>
      <c r="D63" s="112"/>
      <c r="E63" s="112"/>
      <c r="F63" s="112"/>
      <c r="G63" s="112"/>
      <c r="H63" s="112"/>
      <c r="I63" s="112"/>
      <c r="J63" s="112"/>
      <c r="K63" s="112"/>
      <c r="L63" s="112"/>
      <c r="M63" s="112"/>
      <c r="N63" s="112"/>
      <c r="O63" s="112"/>
      <c r="P63" s="112"/>
      <c r="Q63" s="112"/>
      <c r="R63" s="112"/>
      <c r="S63" s="112"/>
      <c r="T63" s="112"/>
      <c r="U63" s="112"/>
      <c r="V63" s="112"/>
      <c r="W63" s="53"/>
      <c r="X63" s="53"/>
      <c r="Y63" s="53"/>
      <c r="Z63" s="53"/>
      <c r="AA63" s="53"/>
      <c r="AB63" s="53"/>
      <c r="AC63" s="53"/>
      <c r="AD63" s="53"/>
      <c r="AE63" s="53"/>
      <c r="AF63" s="53"/>
    </row>
    <row r="64" spans="1:32" ht="16.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53"/>
      <c r="X64" s="53"/>
      <c r="Y64" s="53"/>
      <c r="Z64" s="53"/>
      <c r="AA64" s="53"/>
      <c r="AB64" s="53"/>
      <c r="AC64" s="53"/>
      <c r="AD64" s="53"/>
      <c r="AE64" s="53"/>
      <c r="AF64" s="53"/>
    </row>
    <row r="65" spans="1:32" ht="16.5" customHeight="1">
      <c r="A65" s="112"/>
      <c r="B65" s="11"/>
      <c r="C65" s="11"/>
      <c r="D65" s="112"/>
      <c r="E65" s="112"/>
      <c r="F65" s="112"/>
      <c r="G65" s="112"/>
      <c r="H65" s="112"/>
      <c r="I65" s="112"/>
      <c r="J65" s="112"/>
      <c r="K65" s="112"/>
      <c r="L65" s="112"/>
      <c r="M65" s="112"/>
      <c r="N65" s="112"/>
      <c r="O65" s="112"/>
      <c r="P65" s="112"/>
      <c r="Q65" s="112"/>
      <c r="R65" s="112"/>
      <c r="S65" s="112"/>
      <c r="T65" s="112"/>
      <c r="U65" s="112"/>
      <c r="V65" s="112"/>
      <c r="W65" s="53"/>
      <c r="X65" s="53"/>
      <c r="Y65" s="53"/>
      <c r="Z65" s="53"/>
      <c r="AA65" s="53"/>
      <c r="AB65" s="53"/>
      <c r="AC65" s="53"/>
      <c r="AD65" s="53"/>
      <c r="AE65" s="53"/>
      <c r="AF65" s="53"/>
    </row>
    <row r="66" spans="1:32" ht="16.5" customHeight="1">
      <c r="A66" s="112"/>
      <c r="B66" s="11"/>
      <c r="C66" s="11"/>
      <c r="D66" s="112"/>
      <c r="E66" s="112"/>
      <c r="F66" s="112"/>
      <c r="G66" s="112"/>
      <c r="H66" s="112"/>
      <c r="I66" s="112"/>
      <c r="J66" s="112"/>
      <c r="K66" s="112"/>
      <c r="L66" s="112"/>
      <c r="M66" s="112"/>
      <c r="N66" s="112"/>
      <c r="O66" s="112"/>
      <c r="P66" s="112"/>
      <c r="Q66" s="112"/>
      <c r="R66" s="112"/>
      <c r="S66" s="112"/>
      <c r="T66" s="112"/>
      <c r="U66" s="112"/>
      <c r="V66" s="112"/>
      <c r="W66" s="53"/>
      <c r="X66" s="53"/>
      <c r="Y66" s="53"/>
      <c r="Z66" s="53"/>
      <c r="AA66" s="53"/>
      <c r="AB66" s="53"/>
      <c r="AC66" s="53"/>
      <c r="AD66" s="53"/>
      <c r="AE66" s="53"/>
      <c r="AF66" s="53"/>
    </row>
    <row r="67" spans="1:32" ht="16.5" customHeight="1">
      <c r="A67" s="53"/>
      <c r="B67" s="12"/>
      <c r="C67" s="12"/>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row>
    <row r="68" spans="1:32" ht="16.5" customHeight="1">
      <c r="A68" s="53"/>
      <c r="B68" s="12"/>
      <c r="C68" s="12"/>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row>
    <row r="69" spans="1:32" ht="16.5" customHeight="1">
      <c r="A69" s="53"/>
      <c r="B69" s="120"/>
      <c r="C69" s="120"/>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row>
  </sheetData>
  <sheetProtection/>
  <mergeCells count="335">
    <mergeCell ref="X60:AD60"/>
    <mergeCell ref="X8:X10"/>
    <mergeCell ref="Y8:Y10"/>
    <mergeCell ref="X36:X38"/>
    <mergeCell ref="AD36:AD38"/>
    <mergeCell ref="AC36:AC38"/>
    <mergeCell ref="AB9:AB10"/>
    <mergeCell ref="AA9:AA10"/>
    <mergeCell ref="Z8:AD8"/>
    <mergeCell ref="AC1:AD1"/>
    <mergeCell ref="A1:E1"/>
    <mergeCell ref="A46:V46"/>
    <mergeCell ref="A47:V47"/>
    <mergeCell ref="Q11:S11"/>
    <mergeCell ref="X6:AD6"/>
    <mergeCell ref="Z9:Z10"/>
    <mergeCell ref="AD9:AD10"/>
    <mergeCell ref="A4:AD4"/>
    <mergeCell ref="A6:V6"/>
    <mergeCell ref="O11:P11"/>
    <mergeCell ref="T10:V10"/>
    <mergeCell ref="Q9:V9"/>
    <mergeCell ref="U11:V11"/>
    <mergeCell ref="D44:F44"/>
    <mergeCell ref="G44:I44"/>
    <mergeCell ref="M44:O44"/>
    <mergeCell ref="Q12:S12"/>
    <mergeCell ref="T12:V12"/>
    <mergeCell ref="G17:H17"/>
    <mergeCell ref="O8:V8"/>
    <mergeCell ref="O9:P10"/>
    <mergeCell ref="Q10:S10"/>
    <mergeCell ref="T17:V17"/>
    <mergeCell ref="Q16:S16"/>
    <mergeCell ref="X59:AD59"/>
    <mergeCell ref="Y36:AB36"/>
    <mergeCell ref="O17:P17"/>
    <mergeCell ref="Q17:S17"/>
    <mergeCell ref="P45:R45"/>
    <mergeCell ref="S45:V45"/>
    <mergeCell ref="Z37:Z38"/>
    <mergeCell ref="X34:AD34"/>
    <mergeCell ref="A21:V21"/>
    <mergeCell ref="A50:V50"/>
    <mergeCell ref="K12:L12"/>
    <mergeCell ref="M12:N12"/>
    <mergeCell ref="O12:P12"/>
    <mergeCell ref="C17:D17"/>
    <mergeCell ref="E17:F17"/>
    <mergeCell ref="I17:J17"/>
    <mergeCell ref="K17:L17"/>
    <mergeCell ref="M17:N17"/>
    <mergeCell ref="O15:P15"/>
    <mergeCell ref="T16:V16"/>
    <mergeCell ref="Q14:S14"/>
    <mergeCell ref="C15:D15"/>
    <mergeCell ref="E15:F15"/>
    <mergeCell ref="G15:H15"/>
    <mergeCell ref="I15:J15"/>
    <mergeCell ref="T14:V14"/>
    <mergeCell ref="Q15:S15"/>
    <mergeCell ref="T15:V15"/>
    <mergeCell ref="Q13:S13"/>
    <mergeCell ref="T13:V13"/>
    <mergeCell ref="O13:P13"/>
    <mergeCell ref="E14:F14"/>
    <mergeCell ref="G14:H14"/>
    <mergeCell ref="I14:J14"/>
    <mergeCell ref="K14:L14"/>
    <mergeCell ref="M14:N14"/>
    <mergeCell ref="O14:P14"/>
    <mergeCell ref="G13:H13"/>
    <mergeCell ref="I13:J13"/>
    <mergeCell ref="K13:L13"/>
    <mergeCell ref="M13:N13"/>
    <mergeCell ref="P44:R44"/>
    <mergeCell ref="S44:V44"/>
    <mergeCell ref="D45:F45"/>
    <mergeCell ref="G45:I45"/>
    <mergeCell ref="J45:L45"/>
    <mergeCell ref="M45:O45"/>
    <mergeCell ref="J44:L44"/>
    <mergeCell ref="M42:O42"/>
    <mergeCell ref="P42:R42"/>
    <mergeCell ref="S42:V42"/>
    <mergeCell ref="P43:R43"/>
    <mergeCell ref="S43:V43"/>
    <mergeCell ref="M41:O41"/>
    <mergeCell ref="P41:R41"/>
    <mergeCell ref="S41:V41"/>
    <mergeCell ref="J40:L40"/>
    <mergeCell ref="M40:O40"/>
    <mergeCell ref="D43:F43"/>
    <mergeCell ref="G43:I43"/>
    <mergeCell ref="J43:L43"/>
    <mergeCell ref="M43:O43"/>
    <mergeCell ref="D42:F42"/>
    <mergeCell ref="G42:I42"/>
    <mergeCell ref="J42:L42"/>
    <mergeCell ref="G40:I40"/>
    <mergeCell ref="P39:R39"/>
    <mergeCell ref="S39:V39"/>
    <mergeCell ref="G39:I39"/>
    <mergeCell ref="J39:L39"/>
    <mergeCell ref="M39:O39"/>
    <mergeCell ref="D41:F41"/>
    <mergeCell ref="G41:I41"/>
    <mergeCell ref="J41:L41"/>
    <mergeCell ref="P40:R40"/>
    <mergeCell ref="S40:V40"/>
    <mergeCell ref="J38:L38"/>
    <mergeCell ref="M38:O38"/>
    <mergeCell ref="J37:L37"/>
    <mergeCell ref="M37:O37"/>
    <mergeCell ref="P38:R38"/>
    <mergeCell ref="S38:V38"/>
    <mergeCell ref="S34:V34"/>
    <mergeCell ref="P35:R35"/>
    <mergeCell ref="S35:V35"/>
    <mergeCell ref="P37:R37"/>
    <mergeCell ref="S37:V37"/>
    <mergeCell ref="S36:V36"/>
    <mergeCell ref="P36:R36"/>
    <mergeCell ref="M33:O33"/>
    <mergeCell ref="P33:R33"/>
    <mergeCell ref="D35:F35"/>
    <mergeCell ref="G35:I35"/>
    <mergeCell ref="J35:L35"/>
    <mergeCell ref="M35:O35"/>
    <mergeCell ref="J34:L34"/>
    <mergeCell ref="M34:O34"/>
    <mergeCell ref="P34:R34"/>
    <mergeCell ref="P32:R32"/>
    <mergeCell ref="J36:L36"/>
    <mergeCell ref="M36:O36"/>
    <mergeCell ref="S30:V30"/>
    <mergeCell ref="S33:V33"/>
    <mergeCell ref="D32:F32"/>
    <mergeCell ref="G32:I32"/>
    <mergeCell ref="D33:F33"/>
    <mergeCell ref="G33:I33"/>
    <mergeCell ref="J33:L33"/>
    <mergeCell ref="P30:R30"/>
    <mergeCell ref="J32:L32"/>
    <mergeCell ref="M32:O32"/>
    <mergeCell ref="S32:V32"/>
    <mergeCell ref="D31:F31"/>
    <mergeCell ref="G31:I31"/>
    <mergeCell ref="J31:L31"/>
    <mergeCell ref="M31:O31"/>
    <mergeCell ref="P31:R31"/>
    <mergeCell ref="S31:V31"/>
    <mergeCell ref="D30:F30"/>
    <mergeCell ref="G30:I30"/>
    <mergeCell ref="J30:L30"/>
    <mergeCell ref="M30:O30"/>
    <mergeCell ref="J29:L29"/>
    <mergeCell ref="M29:O29"/>
    <mergeCell ref="G29:I29"/>
    <mergeCell ref="S28:V28"/>
    <mergeCell ref="M28:O28"/>
    <mergeCell ref="R52:V52"/>
    <mergeCell ref="P23:R25"/>
    <mergeCell ref="S23:V25"/>
    <mergeCell ref="M24:O24"/>
    <mergeCell ref="M25:O25"/>
    <mergeCell ref="D23:O23"/>
    <mergeCell ref="P29:R29"/>
    <mergeCell ref="S29:V29"/>
    <mergeCell ref="G28:I28"/>
    <mergeCell ref="M26:O26"/>
    <mergeCell ref="S60:T60"/>
    <mergeCell ref="P58:Q58"/>
    <mergeCell ref="P59:Q59"/>
    <mergeCell ref="P60:Q60"/>
    <mergeCell ref="S55:T55"/>
    <mergeCell ref="S53:T53"/>
    <mergeCell ref="S27:V27"/>
    <mergeCell ref="P28:R28"/>
    <mergeCell ref="U60:V60"/>
    <mergeCell ref="C16:D16"/>
    <mergeCell ref="C12:D12"/>
    <mergeCell ref="E12:F12"/>
    <mergeCell ref="G12:H12"/>
    <mergeCell ref="A34:C34"/>
    <mergeCell ref="A35:C35"/>
    <mergeCell ref="A37:C37"/>
    <mergeCell ref="A38:C38"/>
    <mergeCell ref="S58:T58"/>
    <mergeCell ref="U55:V55"/>
    <mergeCell ref="U58:V58"/>
    <mergeCell ref="S59:T59"/>
    <mergeCell ref="U59:V59"/>
    <mergeCell ref="S56:T56"/>
    <mergeCell ref="U56:V56"/>
    <mergeCell ref="S57:T57"/>
    <mergeCell ref="U57:V57"/>
    <mergeCell ref="U53:V53"/>
    <mergeCell ref="S54:T54"/>
    <mergeCell ref="U54:V54"/>
    <mergeCell ref="I60:J60"/>
    <mergeCell ref="K60:L60"/>
    <mergeCell ref="N55:O55"/>
    <mergeCell ref="N56:O56"/>
    <mergeCell ref="N57:O57"/>
    <mergeCell ref="N58:O58"/>
    <mergeCell ref="N59:O59"/>
    <mergeCell ref="N60:O60"/>
    <mergeCell ref="I58:J58"/>
    <mergeCell ref="K58:L58"/>
    <mergeCell ref="P53:Q53"/>
    <mergeCell ref="P54:Q54"/>
    <mergeCell ref="K55:L55"/>
    <mergeCell ref="K54:L54"/>
    <mergeCell ref="N54:O54"/>
    <mergeCell ref="K56:L56"/>
    <mergeCell ref="K57:L57"/>
    <mergeCell ref="P55:Q55"/>
    <mergeCell ref="P56:Q56"/>
    <mergeCell ref="P57:Q57"/>
    <mergeCell ref="K53:L53"/>
    <mergeCell ref="N53:O53"/>
    <mergeCell ref="A15:B15"/>
    <mergeCell ref="A16:B16"/>
    <mergeCell ref="A17:B17"/>
    <mergeCell ref="A30:C30"/>
    <mergeCell ref="A23:C25"/>
    <mergeCell ref="G24:I25"/>
    <mergeCell ref="E16:F16"/>
    <mergeCell ref="I53:J53"/>
    <mergeCell ref="G11:H11"/>
    <mergeCell ref="E9:H9"/>
    <mergeCell ref="E10:F10"/>
    <mergeCell ref="G10:H10"/>
    <mergeCell ref="I16:J16"/>
    <mergeCell ref="G16:H16"/>
    <mergeCell ref="J24:L25"/>
    <mergeCell ref="G26:I26"/>
    <mergeCell ref="J28:L28"/>
    <mergeCell ref="J27:L27"/>
    <mergeCell ref="C9:D10"/>
    <mergeCell ref="C8:H8"/>
    <mergeCell ref="C11:D11"/>
    <mergeCell ref="E11:F11"/>
    <mergeCell ref="C13:D13"/>
    <mergeCell ref="E13:F13"/>
    <mergeCell ref="C14:D14"/>
    <mergeCell ref="F53:G53"/>
    <mergeCell ref="G34:I34"/>
    <mergeCell ref="D36:F36"/>
    <mergeCell ref="G36:I36"/>
    <mergeCell ref="D37:F37"/>
    <mergeCell ref="G37:I37"/>
    <mergeCell ref="D39:F39"/>
    <mergeCell ref="D34:F34"/>
    <mergeCell ref="D38:F38"/>
    <mergeCell ref="G38:I38"/>
    <mergeCell ref="A8:B10"/>
    <mergeCell ref="A11:B11"/>
    <mergeCell ref="A13:B13"/>
    <mergeCell ref="A14:B14"/>
    <mergeCell ref="A12:B12"/>
    <mergeCell ref="A40:C40"/>
    <mergeCell ref="A29:C29"/>
    <mergeCell ref="A39:C39"/>
    <mergeCell ref="A27:C27"/>
    <mergeCell ref="A31:C31"/>
    <mergeCell ref="A41:C41"/>
    <mergeCell ref="D26:F26"/>
    <mergeCell ref="D28:F28"/>
    <mergeCell ref="D29:F29"/>
    <mergeCell ref="D40:F40"/>
    <mergeCell ref="I11:J11"/>
    <mergeCell ref="I12:J12"/>
    <mergeCell ref="A32:C32"/>
    <mergeCell ref="A33:C33"/>
    <mergeCell ref="A28:C28"/>
    <mergeCell ref="K11:L11"/>
    <mergeCell ref="M11:N11"/>
    <mergeCell ref="M27:O27"/>
    <mergeCell ref="K16:L16"/>
    <mergeCell ref="K15:L15"/>
    <mergeCell ref="M15:N15"/>
    <mergeCell ref="M16:N16"/>
    <mergeCell ref="O16:P16"/>
    <mergeCell ref="P26:R26"/>
    <mergeCell ref="P27:R27"/>
    <mergeCell ref="I8:N8"/>
    <mergeCell ref="I9:J10"/>
    <mergeCell ref="K9:N9"/>
    <mergeCell ref="K10:L10"/>
    <mergeCell ref="M10:N10"/>
    <mergeCell ref="A52:B53"/>
    <mergeCell ref="A26:C26"/>
    <mergeCell ref="A36:C36"/>
    <mergeCell ref="A43:C43"/>
    <mergeCell ref="A42:C42"/>
    <mergeCell ref="D59:E59"/>
    <mergeCell ref="D60:E60"/>
    <mergeCell ref="A58:B58"/>
    <mergeCell ref="A59:B59"/>
    <mergeCell ref="A54:B54"/>
    <mergeCell ref="A56:B56"/>
    <mergeCell ref="A57:B57"/>
    <mergeCell ref="A55:B55"/>
    <mergeCell ref="A45:C45"/>
    <mergeCell ref="I56:J56"/>
    <mergeCell ref="I57:J57"/>
    <mergeCell ref="J26:L26"/>
    <mergeCell ref="A60:B60"/>
    <mergeCell ref="D54:E54"/>
    <mergeCell ref="D55:E55"/>
    <mergeCell ref="D56:E56"/>
    <mergeCell ref="D57:E57"/>
    <mergeCell ref="D58:E58"/>
    <mergeCell ref="I59:J59"/>
    <mergeCell ref="K59:L59"/>
    <mergeCell ref="D53:E53"/>
    <mergeCell ref="S26:V26"/>
    <mergeCell ref="F54:G54"/>
    <mergeCell ref="I54:J54"/>
    <mergeCell ref="C52:G52"/>
    <mergeCell ref="H52:L52"/>
    <mergeCell ref="M52:Q52"/>
    <mergeCell ref="A44:C44"/>
    <mergeCell ref="F60:G60"/>
    <mergeCell ref="D24:F25"/>
    <mergeCell ref="D27:F27"/>
    <mergeCell ref="G27:I27"/>
    <mergeCell ref="F55:G55"/>
    <mergeCell ref="F56:G56"/>
    <mergeCell ref="F57:G57"/>
    <mergeCell ref="I55:J55"/>
    <mergeCell ref="F58:G58"/>
    <mergeCell ref="F59:G59"/>
  </mergeCells>
  <printOptions horizontalCentered="1"/>
  <pageMargins left="0.5905511811023623" right="0.5905511811023623" top="0.5905511811023623" bottom="0.3937007874015748" header="0" footer="0"/>
  <pageSetup fitToHeight="1" fitToWidth="1" horizontalDpi="600" verticalDpi="600" orientation="landscape" paperSize="8" scale="80" r:id="rId1"/>
</worksheet>
</file>

<file path=xl/worksheets/sheet2.xml><?xml version="1.0" encoding="utf-8"?>
<worksheet xmlns="http://schemas.openxmlformats.org/spreadsheetml/2006/main" xmlns:r="http://schemas.openxmlformats.org/officeDocument/2006/relationships">
  <sheetPr>
    <pageSetUpPr fitToPage="1"/>
  </sheetPr>
  <dimension ref="A1:AG63"/>
  <sheetViews>
    <sheetView zoomScale="75" zoomScaleNormal="75" zoomScaleSheetLayoutView="100" zoomScalePageLayoutView="0" workbookViewId="0" topLeftCell="A42">
      <selection activeCell="B67" sqref="B67"/>
    </sheetView>
  </sheetViews>
  <sheetFormatPr defaultColWidth="8.875" defaultRowHeight="21" customHeight="1"/>
  <cols>
    <col min="1" max="1" width="16.50390625" style="15" customWidth="1"/>
    <col min="2" max="6" width="14.125" style="15" customWidth="1"/>
    <col min="7" max="9" width="12.625" style="15" customWidth="1"/>
    <col min="10" max="10" width="7.50390625" style="15" customWidth="1"/>
    <col min="11" max="11" width="18.50390625" style="15" customWidth="1"/>
    <col min="12" max="12" width="12.375" style="15" customWidth="1"/>
    <col min="13" max="14" width="11.00390625" style="15" customWidth="1"/>
    <col min="15" max="15" width="9.875" style="15" customWidth="1"/>
    <col min="16" max="23" width="8.625" style="15" customWidth="1"/>
    <col min="24" max="24" width="5.50390625" style="15" bestFit="1" customWidth="1"/>
    <col min="25" max="25" width="7.50390625" style="15" customWidth="1"/>
    <col min="26" max="26" width="3.50390625" style="15" bestFit="1" customWidth="1"/>
    <col min="27" max="27" width="4.375" style="15" customWidth="1"/>
    <col min="28" max="28" width="8.625" style="15" customWidth="1"/>
    <col min="29" max="30" width="4.125" style="15" customWidth="1"/>
    <col min="31" max="31" width="5.00390625" style="15" customWidth="1"/>
    <col min="32" max="32" width="4.00390625" style="15" customWidth="1"/>
    <col min="33" max="16384" width="8.875" style="15" customWidth="1"/>
  </cols>
  <sheetData>
    <row r="1" spans="1:32" ht="21" customHeight="1">
      <c r="A1" s="343" t="s">
        <v>242</v>
      </c>
      <c r="B1" s="343"/>
      <c r="AA1" s="262" t="s">
        <v>243</v>
      </c>
      <c r="AB1" s="262"/>
      <c r="AC1" s="262"/>
      <c r="AD1" s="262"/>
      <c r="AE1" s="262"/>
      <c r="AF1" s="262"/>
    </row>
    <row r="2" spans="1:32" ht="21" customHeight="1">
      <c r="A2" s="118"/>
      <c r="B2" s="118"/>
      <c r="AA2" s="5"/>
      <c r="AB2" s="5"/>
      <c r="AC2" s="5"/>
      <c r="AD2" s="5"/>
      <c r="AE2" s="5"/>
      <c r="AF2" s="5"/>
    </row>
    <row r="3" spans="1:32" ht="21" customHeight="1">
      <c r="A3" s="118"/>
      <c r="B3" s="118"/>
      <c r="AA3" s="5"/>
      <c r="AB3" s="5"/>
      <c r="AC3" s="5"/>
      <c r="AD3" s="5"/>
      <c r="AE3" s="5"/>
      <c r="AF3" s="5"/>
    </row>
    <row r="4" spans="1:32" ht="21" customHeight="1">
      <c r="A4" s="337" t="s">
        <v>238</v>
      </c>
      <c r="B4" s="337"/>
      <c r="C4" s="337"/>
      <c r="D4" s="337"/>
      <c r="E4" s="337"/>
      <c r="F4" s="337"/>
      <c r="G4" s="337"/>
      <c r="H4" s="337"/>
      <c r="I4" s="337"/>
      <c r="K4" s="337" t="s">
        <v>204</v>
      </c>
      <c r="L4" s="337"/>
      <c r="M4" s="337"/>
      <c r="N4" s="337"/>
      <c r="O4" s="337"/>
      <c r="P4" s="337"/>
      <c r="Q4" s="337"/>
      <c r="R4" s="337"/>
      <c r="S4" s="337"/>
      <c r="T4" s="337"/>
      <c r="U4" s="337"/>
      <c r="V4" s="337"/>
      <c r="W4" s="337"/>
      <c r="X4" s="337"/>
      <c r="Y4" s="337"/>
      <c r="Z4" s="337"/>
      <c r="AA4" s="337"/>
      <c r="AB4" s="337"/>
      <c r="AC4" s="337"/>
      <c r="AD4" s="337"/>
      <c r="AE4" s="337"/>
      <c r="AF4" s="337"/>
    </row>
    <row r="5" spans="2:31" ht="21" customHeight="1">
      <c r="B5" s="47"/>
      <c r="AE5" s="1"/>
    </row>
    <row r="6" spans="1:33" ht="21" customHeight="1">
      <c r="A6" s="336" t="s">
        <v>126</v>
      </c>
      <c r="B6" s="336"/>
      <c r="C6" s="336"/>
      <c r="D6" s="336"/>
      <c r="E6" s="336"/>
      <c r="F6" s="336"/>
      <c r="G6" s="336"/>
      <c r="H6" s="336"/>
      <c r="I6" s="336"/>
      <c r="K6" s="336" t="s">
        <v>127</v>
      </c>
      <c r="L6" s="336"/>
      <c r="M6" s="336"/>
      <c r="N6" s="336"/>
      <c r="O6" s="336"/>
      <c r="P6" s="336"/>
      <c r="Q6" s="336"/>
      <c r="R6" s="336"/>
      <c r="S6" s="336"/>
      <c r="T6" s="336"/>
      <c r="U6" s="336"/>
      <c r="V6" s="336"/>
      <c r="W6" s="336"/>
      <c r="X6" s="336"/>
      <c r="Y6" s="336"/>
      <c r="Z6" s="336"/>
      <c r="AA6" s="336"/>
      <c r="AB6" s="336"/>
      <c r="AC6" s="336"/>
      <c r="AD6" s="336"/>
      <c r="AE6" s="336"/>
      <c r="AF6" s="336"/>
      <c r="AG6" s="49"/>
    </row>
    <row r="7" spans="1:33" ht="21" customHeight="1">
      <c r="A7" s="43"/>
      <c r="B7" s="43"/>
      <c r="C7" s="43"/>
      <c r="D7" s="43"/>
      <c r="E7" s="43"/>
      <c r="F7" s="43"/>
      <c r="G7" s="43"/>
      <c r="H7" s="43"/>
      <c r="I7" s="43"/>
      <c r="K7" s="43"/>
      <c r="L7" s="43"/>
      <c r="M7" s="43"/>
      <c r="N7" s="43"/>
      <c r="O7" s="43"/>
      <c r="P7" s="43"/>
      <c r="Q7" s="43"/>
      <c r="R7" s="43"/>
      <c r="S7" s="43"/>
      <c r="T7" s="43"/>
      <c r="U7" s="43"/>
      <c r="V7" s="43"/>
      <c r="W7" s="43"/>
      <c r="X7" s="43"/>
      <c r="Y7" s="43"/>
      <c r="Z7" s="43"/>
      <c r="AA7" s="43"/>
      <c r="AB7" s="43"/>
      <c r="AC7" s="43"/>
      <c r="AD7" s="43"/>
      <c r="AE7" s="43"/>
      <c r="AF7" s="43"/>
      <c r="AG7" s="49"/>
    </row>
    <row r="8" spans="1:33" ht="21" customHeight="1" thickBot="1">
      <c r="A8" s="48"/>
      <c r="B8" s="48"/>
      <c r="C8" s="48"/>
      <c r="D8" s="48"/>
      <c r="E8" s="48"/>
      <c r="F8" s="48"/>
      <c r="G8" s="48"/>
      <c r="H8" s="48"/>
      <c r="I8" s="14" t="s">
        <v>153</v>
      </c>
      <c r="K8" s="48"/>
      <c r="L8" s="48"/>
      <c r="M8" s="48"/>
      <c r="N8" s="48"/>
      <c r="O8" s="48"/>
      <c r="P8" s="48"/>
      <c r="Q8" s="48"/>
      <c r="R8" s="48"/>
      <c r="S8" s="48"/>
      <c r="T8" s="48"/>
      <c r="U8" s="48"/>
      <c r="V8" s="48"/>
      <c r="W8" s="48"/>
      <c r="X8" s="48"/>
      <c r="Y8" s="48"/>
      <c r="Z8" s="48"/>
      <c r="AA8" s="48"/>
      <c r="AB8" s="48"/>
      <c r="AC8" s="48"/>
      <c r="AD8" s="48"/>
      <c r="AE8" s="48"/>
      <c r="AF8" s="14" t="s">
        <v>69</v>
      </c>
      <c r="AG8" s="49"/>
    </row>
    <row r="9" spans="1:33" ht="21" customHeight="1">
      <c r="A9" s="286" t="s">
        <v>27</v>
      </c>
      <c r="B9" s="284" t="s">
        <v>133</v>
      </c>
      <c r="C9" s="302" t="s">
        <v>35</v>
      </c>
      <c r="D9" s="302"/>
      <c r="E9" s="302"/>
      <c r="F9" s="302"/>
      <c r="G9" s="302"/>
      <c r="H9" s="302"/>
      <c r="I9" s="300" t="s">
        <v>34</v>
      </c>
      <c r="J9" s="49"/>
      <c r="K9" s="296" t="s">
        <v>152</v>
      </c>
      <c r="L9" s="298" t="s">
        <v>134</v>
      </c>
      <c r="M9" s="340" t="s">
        <v>155</v>
      </c>
      <c r="N9" s="338" t="s">
        <v>218</v>
      </c>
      <c r="O9" s="19"/>
      <c r="P9" s="19"/>
      <c r="Q9" s="19"/>
      <c r="R9" s="19"/>
      <c r="S9" s="19"/>
      <c r="T9" s="19"/>
      <c r="U9" s="19"/>
      <c r="V9" s="19"/>
      <c r="W9" s="19"/>
      <c r="X9" s="19"/>
      <c r="Y9" s="19"/>
      <c r="Z9" s="19"/>
      <c r="AA9" s="19"/>
      <c r="AB9" s="19"/>
      <c r="AC9" s="19"/>
      <c r="AD9" s="19"/>
      <c r="AE9" s="17"/>
      <c r="AF9" s="49"/>
      <c r="AG9" s="49"/>
    </row>
    <row r="10" spans="1:33" ht="21" customHeight="1">
      <c r="A10" s="287"/>
      <c r="B10" s="285"/>
      <c r="C10" s="54" t="s">
        <v>28</v>
      </c>
      <c r="D10" s="54" t="s">
        <v>29</v>
      </c>
      <c r="E10" s="54" t="s">
        <v>30</v>
      </c>
      <c r="F10" s="54" t="s">
        <v>31</v>
      </c>
      <c r="G10" s="54" t="s">
        <v>32</v>
      </c>
      <c r="H10" s="72" t="s">
        <v>33</v>
      </c>
      <c r="I10" s="301"/>
      <c r="J10" s="49"/>
      <c r="K10" s="297"/>
      <c r="L10" s="298"/>
      <c r="M10" s="298"/>
      <c r="N10" s="339"/>
      <c r="O10" s="304" t="s">
        <v>157</v>
      </c>
      <c r="P10" s="305"/>
      <c r="Q10" s="305"/>
      <c r="R10" s="305"/>
      <c r="S10" s="305"/>
      <c r="T10" s="305"/>
      <c r="U10" s="305"/>
      <c r="V10" s="305"/>
      <c r="W10" s="305"/>
      <c r="X10" s="305"/>
      <c r="Y10" s="305"/>
      <c r="Z10" s="305"/>
      <c r="AA10" s="305"/>
      <c r="AB10" s="306"/>
      <c r="AC10" s="290" t="s">
        <v>154</v>
      </c>
      <c r="AD10" s="291"/>
      <c r="AE10" s="310" t="s">
        <v>219</v>
      </c>
      <c r="AF10" s="311"/>
      <c r="AG10" s="49"/>
    </row>
    <row r="11" spans="1:33" ht="21" customHeight="1">
      <c r="A11" s="20"/>
      <c r="B11" s="56"/>
      <c r="C11" s="56"/>
      <c r="D11" s="56"/>
      <c r="E11" s="56"/>
      <c r="F11" s="56"/>
      <c r="G11" s="56"/>
      <c r="H11" s="56"/>
      <c r="I11" s="57"/>
      <c r="J11" s="49"/>
      <c r="K11" s="297"/>
      <c r="L11" s="298"/>
      <c r="M11" s="298"/>
      <c r="N11" s="339"/>
      <c r="O11" s="316" t="s">
        <v>29</v>
      </c>
      <c r="P11" s="317"/>
      <c r="Q11" s="316" t="s">
        <v>61</v>
      </c>
      <c r="R11" s="317"/>
      <c r="S11" s="316" t="s">
        <v>62</v>
      </c>
      <c r="T11" s="317"/>
      <c r="U11" s="320" t="s">
        <v>65</v>
      </c>
      <c r="V11" s="321"/>
      <c r="W11" s="316" t="s">
        <v>63</v>
      </c>
      <c r="X11" s="317"/>
      <c r="Y11" s="316" t="s">
        <v>25</v>
      </c>
      <c r="Z11" s="317"/>
      <c r="AA11" s="320" t="s">
        <v>64</v>
      </c>
      <c r="AB11" s="321"/>
      <c r="AC11" s="292"/>
      <c r="AD11" s="293"/>
      <c r="AE11" s="312"/>
      <c r="AF11" s="313"/>
      <c r="AG11" s="49"/>
    </row>
    <row r="12" spans="1:33" ht="21" customHeight="1">
      <c r="A12" s="18" t="s">
        <v>158</v>
      </c>
      <c r="B12" s="108">
        <v>52667274</v>
      </c>
      <c r="C12" s="108">
        <f>SUM(D12:H12)</f>
        <v>50938822</v>
      </c>
      <c r="D12" s="108">
        <v>33089720</v>
      </c>
      <c r="E12" s="108">
        <v>493642</v>
      </c>
      <c r="F12" s="108">
        <v>12684850</v>
      </c>
      <c r="G12" s="108">
        <v>3141030</v>
      </c>
      <c r="H12" s="108">
        <v>1529580</v>
      </c>
      <c r="I12" s="108">
        <v>62630</v>
      </c>
      <c r="J12" s="49"/>
      <c r="K12" s="284"/>
      <c r="L12" s="299"/>
      <c r="M12" s="299"/>
      <c r="N12" s="301"/>
      <c r="O12" s="318"/>
      <c r="P12" s="319"/>
      <c r="Q12" s="318"/>
      <c r="R12" s="319"/>
      <c r="S12" s="318"/>
      <c r="T12" s="319"/>
      <c r="U12" s="288" t="s">
        <v>66</v>
      </c>
      <c r="V12" s="289"/>
      <c r="W12" s="318"/>
      <c r="X12" s="319"/>
      <c r="Y12" s="318"/>
      <c r="Z12" s="319"/>
      <c r="AA12" s="288" t="s">
        <v>67</v>
      </c>
      <c r="AB12" s="289"/>
      <c r="AC12" s="294"/>
      <c r="AD12" s="295"/>
      <c r="AE12" s="314"/>
      <c r="AF12" s="315"/>
      <c r="AG12" s="49"/>
    </row>
    <row r="13" spans="1:33" ht="21" customHeight="1">
      <c r="A13" s="52">
        <v>58</v>
      </c>
      <c r="B13" s="108">
        <v>54510504</v>
      </c>
      <c r="C13" s="108">
        <f>SUM(D13:H13)</f>
        <v>52529359</v>
      </c>
      <c r="D13" s="108">
        <v>32734645</v>
      </c>
      <c r="E13" s="108">
        <v>503034</v>
      </c>
      <c r="F13" s="108">
        <v>14372187</v>
      </c>
      <c r="G13" s="108">
        <v>3275108</v>
      </c>
      <c r="H13" s="108">
        <v>1644385</v>
      </c>
      <c r="I13" s="108">
        <v>63322</v>
      </c>
      <c r="K13" s="20"/>
      <c r="L13" s="22" t="s">
        <v>68</v>
      </c>
      <c r="M13" s="17"/>
      <c r="N13" s="17"/>
      <c r="O13" s="303"/>
      <c r="P13" s="303"/>
      <c r="Q13" s="303"/>
      <c r="R13" s="303"/>
      <c r="S13" s="303"/>
      <c r="T13" s="303"/>
      <c r="U13" s="303"/>
      <c r="V13" s="303"/>
      <c r="W13" s="303"/>
      <c r="X13" s="303"/>
      <c r="Y13" s="303"/>
      <c r="Z13" s="303"/>
      <c r="AA13" s="303"/>
      <c r="AB13" s="303"/>
      <c r="AC13" s="303"/>
      <c r="AD13" s="303"/>
      <c r="AE13" s="303"/>
      <c r="AF13" s="303"/>
      <c r="AG13" s="49"/>
    </row>
    <row r="14" spans="1:33" ht="21" customHeight="1">
      <c r="A14" s="52">
        <v>59</v>
      </c>
      <c r="B14" s="108">
        <v>57431916</v>
      </c>
      <c r="C14" s="108">
        <f>SUM(D14:H14)</f>
        <v>55835539</v>
      </c>
      <c r="D14" s="108">
        <v>34943748</v>
      </c>
      <c r="E14" s="108">
        <v>566069</v>
      </c>
      <c r="F14" s="108">
        <v>14992198</v>
      </c>
      <c r="G14" s="108">
        <v>3545523</v>
      </c>
      <c r="H14" s="108">
        <v>1788001</v>
      </c>
      <c r="I14" s="108">
        <v>64490</v>
      </c>
      <c r="K14" s="74" t="s">
        <v>36</v>
      </c>
      <c r="L14" s="35">
        <v>419697</v>
      </c>
      <c r="M14" s="34">
        <v>61549</v>
      </c>
      <c r="N14" s="34">
        <v>53890</v>
      </c>
      <c r="O14" s="307">
        <v>33437</v>
      </c>
      <c r="P14" s="307"/>
      <c r="Q14" s="307">
        <v>11976</v>
      </c>
      <c r="R14" s="307"/>
      <c r="S14" s="307">
        <v>3001</v>
      </c>
      <c r="T14" s="307"/>
      <c r="U14" s="307">
        <v>3056</v>
      </c>
      <c r="V14" s="307"/>
      <c r="W14" s="307">
        <v>159</v>
      </c>
      <c r="X14" s="307"/>
      <c r="Y14" s="307">
        <v>57</v>
      </c>
      <c r="Z14" s="307"/>
      <c r="AA14" s="307">
        <v>0</v>
      </c>
      <c r="AB14" s="307"/>
      <c r="AC14" s="307">
        <v>0</v>
      </c>
      <c r="AD14" s="307"/>
      <c r="AE14" s="307">
        <v>7659</v>
      </c>
      <c r="AF14" s="307"/>
      <c r="AG14" s="49"/>
    </row>
    <row r="15" spans="1:33" ht="21" customHeight="1">
      <c r="A15" s="52">
        <v>60</v>
      </c>
      <c r="B15" s="108">
        <v>57939433</v>
      </c>
      <c r="C15" s="108">
        <f>SUM(D15:H15)</f>
        <v>56324358</v>
      </c>
      <c r="D15" s="108">
        <v>35520785</v>
      </c>
      <c r="E15" s="108">
        <v>553590</v>
      </c>
      <c r="F15" s="108">
        <v>15110246</v>
      </c>
      <c r="G15" s="108">
        <v>3427411</v>
      </c>
      <c r="H15" s="108">
        <v>1712326</v>
      </c>
      <c r="I15" s="108">
        <v>65625</v>
      </c>
      <c r="K15" s="74" t="s">
        <v>39</v>
      </c>
      <c r="L15" s="35">
        <v>38185</v>
      </c>
      <c r="M15" s="34">
        <v>5387</v>
      </c>
      <c r="N15" s="34">
        <v>4408</v>
      </c>
      <c r="O15" s="307">
        <v>2682</v>
      </c>
      <c r="P15" s="307"/>
      <c r="Q15" s="307">
        <v>715</v>
      </c>
      <c r="R15" s="307"/>
      <c r="S15" s="307">
        <v>196</v>
      </c>
      <c r="T15" s="307"/>
      <c r="U15" s="307">
        <v>478</v>
      </c>
      <c r="V15" s="307"/>
      <c r="W15" s="307">
        <v>6</v>
      </c>
      <c r="X15" s="307"/>
      <c r="Y15" s="307">
        <v>313</v>
      </c>
      <c r="Z15" s="307"/>
      <c r="AA15" s="307">
        <v>0</v>
      </c>
      <c r="AB15" s="307"/>
      <c r="AC15" s="307">
        <v>0</v>
      </c>
      <c r="AD15" s="307"/>
      <c r="AE15" s="307">
        <v>979</v>
      </c>
      <c r="AF15" s="307"/>
      <c r="AG15" s="49"/>
    </row>
    <row r="16" spans="1:33" ht="21" customHeight="1">
      <c r="A16" s="55">
        <v>61</v>
      </c>
      <c r="B16" s="105">
        <f aca="true" t="shared" si="0" ref="B16:I16">SUM(B21,B42)</f>
        <v>59995065</v>
      </c>
      <c r="C16" s="105">
        <f t="shared" si="0"/>
        <v>58758817</v>
      </c>
      <c r="D16" s="105">
        <f t="shared" si="0"/>
        <v>37214151</v>
      </c>
      <c r="E16" s="105">
        <f t="shared" si="0"/>
        <v>516495</v>
      </c>
      <c r="F16" s="105">
        <f t="shared" si="0"/>
        <v>15768350</v>
      </c>
      <c r="G16" s="105">
        <f t="shared" si="0"/>
        <v>3522062</v>
      </c>
      <c r="H16" s="105">
        <f t="shared" si="0"/>
        <v>1737759</v>
      </c>
      <c r="I16" s="105">
        <f t="shared" si="0"/>
        <v>67002</v>
      </c>
      <c r="K16" s="74" t="s">
        <v>40</v>
      </c>
      <c r="L16" s="35">
        <v>20242</v>
      </c>
      <c r="M16" s="34">
        <v>3002</v>
      </c>
      <c r="N16" s="34">
        <v>2779</v>
      </c>
      <c r="O16" s="307">
        <v>1385</v>
      </c>
      <c r="P16" s="307"/>
      <c r="Q16" s="307">
        <v>829</v>
      </c>
      <c r="R16" s="307"/>
      <c r="S16" s="307">
        <v>0</v>
      </c>
      <c r="T16" s="307"/>
      <c r="U16" s="307">
        <v>236</v>
      </c>
      <c r="V16" s="307"/>
      <c r="W16" s="307">
        <v>47</v>
      </c>
      <c r="X16" s="307"/>
      <c r="Y16" s="307">
        <v>27</v>
      </c>
      <c r="Z16" s="307"/>
      <c r="AA16" s="307">
        <v>1</v>
      </c>
      <c r="AB16" s="307"/>
      <c r="AC16" s="307">
        <v>0</v>
      </c>
      <c r="AD16" s="307"/>
      <c r="AE16" s="307">
        <v>223</v>
      </c>
      <c r="AF16" s="307"/>
      <c r="AG16" s="49"/>
    </row>
    <row r="17" spans="1:32" ht="21" customHeight="1">
      <c r="A17" s="55"/>
      <c r="B17" s="41"/>
      <c r="C17" s="41"/>
      <c r="D17" s="41"/>
      <c r="E17" s="41"/>
      <c r="F17" s="41"/>
      <c r="G17" s="41"/>
      <c r="H17" s="41"/>
      <c r="I17" s="41"/>
      <c r="J17" s="53"/>
      <c r="K17" s="74" t="s">
        <v>41</v>
      </c>
      <c r="L17" s="35">
        <v>16652</v>
      </c>
      <c r="M17" s="34">
        <v>1729</v>
      </c>
      <c r="N17" s="34">
        <v>1562</v>
      </c>
      <c r="O17" s="307">
        <v>841</v>
      </c>
      <c r="P17" s="307"/>
      <c r="Q17" s="307">
        <v>413</v>
      </c>
      <c r="R17" s="307"/>
      <c r="S17" s="307">
        <v>84</v>
      </c>
      <c r="T17" s="307"/>
      <c r="U17" s="307">
        <v>124</v>
      </c>
      <c r="V17" s="307"/>
      <c r="W17" s="307">
        <v>0</v>
      </c>
      <c r="X17" s="307"/>
      <c r="Y17" s="307">
        <v>1</v>
      </c>
      <c r="Z17" s="307"/>
      <c r="AA17" s="307">
        <v>1</v>
      </c>
      <c r="AB17" s="307"/>
      <c r="AC17" s="307">
        <v>0</v>
      </c>
      <c r="AD17" s="307"/>
      <c r="AE17" s="307">
        <v>167</v>
      </c>
      <c r="AF17" s="307"/>
    </row>
    <row r="18" spans="1:32" ht="21" customHeight="1">
      <c r="A18" s="55"/>
      <c r="B18" s="41"/>
      <c r="C18" s="41"/>
      <c r="D18" s="41"/>
      <c r="E18" s="41"/>
      <c r="F18" s="41"/>
      <c r="G18" s="41"/>
      <c r="H18" s="41"/>
      <c r="I18" s="41"/>
      <c r="J18" s="53"/>
      <c r="K18" s="74" t="s">
        <v>42</v>
      </c>
      <c r="L18" s="35">
        <v>27755</v>
      </c>
      <c r="M18" s="37">
        <v>4080</v>
      </c>
      <c r="N18" s="34">
        <v>3649</v>
      </c>
      <c r="O18" s="307">
        <v>2768</v>
      </c>
      <c r="P18" s="307"/>
      <c r="Q18" s="307">
        <v>235</v>
      </c>
      <c r="R18" s="307"/>
      <c r="S18" s="307">
        <v>8</v>
      </c>
      <c r="T18" s="307"/>
      <c r="U18" s="307">
        <v>615</v>
      </c>
      <c r="V18" s="307"/>
      <c r="W18" s="307">
        <v>13</v>
      </c>
      <c r="X18" s="307"/>
      <c r="Y18" s="307">
        <v>7</v>
      </c>
      <c r="Z18" s="307"/>
      <c r="AA18" s="307">
        <v>1</v>
      </c>
      <c r="AB18" s="307"/>
      <c r="AC18" s="307">
        <v>0</v>
      </c>
      <c r="AD18" s="307"/>
      <c r="AE18" s="307">
        <v>431</v>
      </c>
      <c r="AF18" s="307"/>
    </row>
    <row r="19" spans="1:32" ht="21" customHeight="1">
      <c r="A19" s="55"/>
      <c r="B19" s="41"/>
      <c r="C19" s="41"/>
      <c r="D19" s="41"/>
      <c r="E19" s="41"/>
      <c r="F19" s="41"/>
      <c r="G19" s="41"/>
      <c r="H19" s="41"/>
      <c r="I19" s="41"/>
      <c r="J19" s="53"/>
      <c r="K19" s="75"/>
      <c r="L19" s="35"/>
      <c r="M19" s="33"/>
      <c r="N19" s="34"/>
      <c r="O19" s="307"/>
      <c r="P19" s="307"/>
      <c r="Q19" s="307"/>
      <c r="R19" s="307"/>
      <c r="S19" s="307"/>
      <c r="T19" s="307"/>
      <c r="U19" s="307"/>
      <c r="V19" s="307"/>
      <c r="W19" s="307"/>
      <c r="X19" s="307"/>
      <c r="Y19" s="307"/>
      <c r="Z19" s="307"/>
      <c r="AA19" s="307"/>
      <c r="AB19" s="307"/>
      <c r="AC19" s="307"/>
      <c r="AD19" s="307"/>
      <c r="AE19" s="307"/>
      <c r="AF19" s="307"/>
    </row>
    <row r="20" spans="1:32" ht="21" customHeight="1">
      <c r="A20" s="20"/>
      <c r="B20" s="41"/>
      <c r="C20" s="41"/>
      <c r="D20" s="41"/>
      <c r="E20" s="41"/>
      <c r="F20" s="41"/>
      <c r="G20" s="41"/>
      <c r="H20" s="41"/>
      <c r="I20" s="41"/>
      <c r="J20" s="53"/>
      <c r="K20" s="74" t="s">
        <v>43</v>
      </c>
      <c r="L20" s="35">
        <v>14339</v>
      </c>
      <c r="M20" s="33">
        <v>3109</v>
      </c>
      <c r="N20" s="34">
        <v>2810</v>
      </c>
      <c r="O20" s="307">
        <v>1406</v>
      </c>
      <c r="P20" s="307"/>
      <c r="Q20" s="307">
        <v>99</v>
      </c>
      <c r="R20" s="307"/>
      <c r="S20" s="307">
        <v>1179</v>
      </c>
      <c r="T20" s="307"/>
      <c r="U20" s="307">
        <v>110</v>
      </c>
      <c r="V20" s="307"/>
      <c r="W20" s="307">
        <v>4</v>
      </c>
      <c r="X20" s="307"/>
      <c r="Y20" s="307">
        <v>0</v>
      </c>
      <c r="Z20" s="307"/>
      <c r="AA20" s="307">
        <v>0</v>
      </c>
      <c r="AB20" s="307"/>
      <c r="AC20" s="307">
        <v>0</v>
      </c>
      <c r="AD20" s="307"/>
      <c r="AE20" s="307">
        <v>299</v>
      </c>
      <c r="AF20" s="307"/>
    </row>
    <row r="21" spans="1:32" ht="21" customHeight="1">
      <c r="A21" s="18" t="s">
        <v>37</v>
      </c>
      <c r="B21" s="41">
        <f>SUM(B24:B37)</f>
        <v>53266215</v>
      </c>
      <c r="C21" s="41">
        <f aca="true" t="shared" si="1" ref="C21:H21">SUM(C24:C37)</f>
        <v>52189472</v>
      </c>
      <c r="D21" s="41">
        <f t="shared" si="1"/>
        <v>32343327</v>
      </c>
      <c r="E21" s="41">
        <f t="shared" si="1"/>
        <v>437206</v>
      </c>
      <c r="F21" s="41">
        <f t="shared" si="1"/>
        <v>14890979</v>
      </c>
      <c r="G21" s="41">
        <f t="shared" si="1"/>
        <v>3011313</v>
      </c>
      <c r="H21" s="41">
        <f t="shared" si="1"/>
        <v>1506647</v>
      </c>
      <c r="I21" s="41">
        <f>SUM(I37)</f>
        <v>58838</v>
      </c>
      <c r="J21" s="53"/>
      <c r="K21" s="74" t="s">
        <v>53</v>
      </c>
      <c r="L21" s="35">
        <v>13590</v>
      </c>
      <c r="M21" s="37">
        <v>2398</v>
      </c>
      <c r="N21" s="34">
        <v>2063</v>
      </c>
      <c r="O21" s="307">
        <v>1270</v>
      </c>
      <c r="P21" s="307"/>
      <c r="Q21" s="307">
        <v>302</v>
      </c>
      <c r="R21" s="307"/>
      <c r="S21" s="307">
        <v>292</v>
      </c>
      <c r="T21" s="307"/>
      <c r="U21" s="307">
        <v>169</v>
      </c>
      <c r="V21" s="307"/>
      <c r="W21" s="307">
        <v>0</v>
      </c>
      <c r="X21" s="307"/>
      <c r="Y21" s="307">
        <v>0</v>
      </c>
      <c r="Z21" s="307"/>
      <c r="AA21" s="307">
        <v>0</v>
      </c>
      <c r="AB21" s="307"/>
      <c r="AC21" s="307">
        <v>0</v>
      </c>
      <c r="AD21" s="307"/>
      <c r="AE21" s="307">
        <v>335</v>
      </c>
      <c r="AF21" s="307"/>
    </row>
    <row r="22" spans="1:32" ht="21" customHeight="1">
      <c r="A22" s="46"/>
      <c r="B22" s="41"/>
      <c r="C22" s="41"/>
      <c r="D22" s="41"/>
      <c r="E22" s="41"/>
      <c r="F22" s="41"/>
      <c r="G22" s="41"/>
      <c r="H22" s="41"/>
      <c r="I22" s="41"/>
      <c r="J22" s="53"/>
      <c r="K22" s="74" t="s">
        <v>54</v>
      </c>
      <c r="L22" s="35">
        <v>8131</v>
      </c>
      <c r="M22" s="37">
        <v>706</v>
      </c>
      <c r="N22" s="34">
        <v>676</v>
      </c>
      <c r="O22" s="307">
        <v>495</v>
      </c>
      <c r="P22" s="307"/>
      <c r="Q22" s="307">
        <v>88</v>
      </c>
      <c r="R22" s="307"/>
      <c r="S22" s="307">
        <v>0</v>
      </c>
      <c r="T22" s="307"/>
      <c r="U22" s="307">
        <v>68</v>
      </c>
      <c r="V22" s="307"/>
      <c r="W22" s="307">
        <v>0</v>
      </c>
      <c r="X22" s="307"/>
      <c r="Y22" s="307">
        <v>1</v>
      </c>
      <c r="Z22" s="307"/>
      <c r="AA22" s="307">
        <v>0</v>
      </c>
      <c r="AB22" s="307"/>
      <c r="AC22" s="307">
        <v>0</v>
      </c>
      <c r="AD22" s="307"/>
      <c r="AE22" s="307">
        <v>30</v>
      </c>
      <c r="AF22" s="307"/>
    </row>
    <row r="23" spans="1:32" ht="21" customHeight="1">
      <c r="A23" s="20"/>
      <c r="B23" s="41"/>
      <c r="C23" s="41"/>
      <c r="D23" s="41"/>
      <c r="E23" s="41"/>
      <c r="F23" s="41"/>
      <c r="G23" s="41"/>
      <c r="H23" s="41"/>
      <c r="I23" s="41"/>
      <c r="J23" s="53"/>
      <c r="K23" s="74" t="s">
        <v>44</v>
      </c>
      <c r="L23" s="36">
        <v>19643</v>
      </c>
      <c r="M23" s="33">
        <v>2785</v>
      </c>
      <c r="N23" s="33">
        <v>2043</v>
      </c>
      <c r="O23" s="307">
        <v>1400</v>
      </c>
      <c r="P23" s="307"/>
      <c r="Q23" s="307">
        <v>196</v>
      </c>
      <c r="R23" s="307"/>
      <c r="S23" s="307">
        <v>136</v>
      </c>
      <c r="T23" s="307"/>
      <c r="U23" s="307">
        <v>193</v>
      </c>
      <c r="V23" s="307"/>
      <c r="W23" s="307">
        <v>0</v>
      </c>
      <c r="X23" s="307"/>
      <c r="Y23" s="307">
        <v>7</v>
      </c>
      <c r="Z23" s="307"/>
      <c r="AA23" s="307">
        <v>12</v>
      </c>
      <c r="AB23" s="307"/>
      <c r="AC23" s="307">
        <v>0</v>
      </c>
      <c r="AD23" s="307"/>
      <c r="AE23" s="307">
        <v>742</v>
      </c>
      <c r="AF23" s="307"/>
    </row>
    <row r="24" spans="1:32" ht="21" customHeight="1">
      <c r="A24" s="18" t="s">
        <v>205</v>
      </c>
      <c r="B24" s="41">
        <v>5984377</v>
      </c>
      <c r="C24" s="108">
        <f>SUM(D24:H24)</f>
        <v>5565508</v>
      </c>
      <c r="D24" s="41">
        <v>3507543</v>
      </c>
      <c r="E24" s="41">
        <v>42902</v>
      </c>
      <c r="F24" s="41">
        <v>1499354</v>
      </c>
      <c r="G24" s="41">
        <v>364987</v>
      </c>
      <c r="H24" s="41">
        <v>150722</v>
      </c>
      <c r="I24" s="41">
        <v>57593</v>
      </c>
      <c r="J24" s="53"/>
      <c r="K24" s="74" t="s">
        <v>45</v>
      </c>
      <c r="L24" s="36">
        <v>27793</v>
      </c>
      <c r="M24" s="37">
        <v>3613</v>
      </c>
      <c r="N24" s="33">
        <v>3224</v>
      </c>
      <c r="O24" s="307">
        <v>2519</v>
      </c>
      <c r="P24" s="307"/>
      <c r="Q24" s="307">
        <v>455</v>
      </c>
      <c r="R24" s="307"/>
      <c r="S24" s="307">
        <v>70</v>
      </c>
      <c r="T24" s="307"/>
      <c r="U24" s="307">
        <v>172</v>
      </c>
      <c r="V24" s="307"/>
      <c r="W24" s="307">
        <v>1</v>
      </c>
      <c r="X24" s="307"/>
      <c r="Y24" s="307">
        <v>0</v>
      </c>
      <c r="Z24" s="307"/>
      <c r="AA24" s="307">
        <v>6</v>
      </c>
      <c r="AB24" s="307"/>
      <c r="AC24" s="307">
        <v>0</v>
      </c>
      <c r="AD24" s="307"/>
      <c r="AE24" s="307">
        <v>389</v>
      </c>
      <c r="AF24" s="307"/>
    </row>
    <row r="25" spans="1:32" ht="21" customHeight="1">
      <c r="A25" s="73" t="s">
        <v>206</v>
      </c>
      <c r="B25" s="41">
        <v>5537124</v>
      </c>
      <c r="C25" s="108">
        <f>SUM(D25:H25)</f>
        <v>5967601</v>
      </c>
      <c r="D25" s="41">
        <v>3698307</v>
      </c>
      <c r="E25" s="41">
        <v>46921</v>
      </c>
      <c r="F25" s="41">
        <v>1606178</v>
      </c>
      <c r="G25" s="41">
        <v>448028</v>
      </c>
      <c r="H25" s="41">
        <v>168167</v>
      </c>
      <c r="I25" s="41">
        <v>57611</v>
      </c>
      <c r="J25" s="53"/>
      <c r="K25" s="75"/>
      <c r="L25" s="36"/>
      <c r="M25" s="37"/>
      <c r="N25" s="33"/>
      <c r="O25" s="307"/>
      <c r="P25" s="307"/>
      <c r="Q25" s="307"/>
      <c r="R25" s="307"/>
      <c r="S25" s="307"/>
      <c r="T25" s="307"/>
      <c r="U25" s="307"/>
      <c r="V25" s="307"/>
      <c r="W25" s="307"/>
      <c r="X25" s="307"/>
      <c r="Y25" s="307"/>
      <c r="Z25" s="307"/>
      <c r="AA25" s="307"/>
      <c r="AB25" s="307"/>
      <c r="AC25" s="307"/>
      <c r="AD25" s="307"/>
      <c r="AE25" s="307"/>
      <c r="AF25" s="307"/>
    </row>
    <row r="26" spans="1:32" ht="21" customHeight="1">
      <c r="A26" s="73" t="s">
        <v>207</v>
      </c>
      <c r="B26" s="41">
        <v>5519089</v>
      </c>
      <c r="C26" s="108">
        <f>SUM(D26:H26)</f>
        <v>5294080</v>
      </c>
      <c r="D26" s="41">
        <v>3263724</v>
      </c>
      <c r="E26" s="41">
        <v>41780</v>
      </c>
      <c r="F26" s="41">
        <v>1450059</v>
      </c>
      <c r="G26" s="41">
        <v>393073</v>
      </c>
      <c r="H26" s="41">
        <v>145444</v>
      </c>
      <c r="I26" s="41">
        <v>58125</v>
      </c>
      <c r="J26" s="53"/>
      <c r="K26" s="74" t="s">
        <v>46</v>
      </c>
      <c r="L26" s="36">
        <v>9888</v>
      </c>
      <c r="M26" s="33">
        <v>434</v>
      </c>
      <c r="N26" s="33">
        <v>420</v>
      </c>
      <c r="O26" s="307">
        <v>310</v>
      </c>
      <c r="P26" s="307"/>
      <c r="Q26" s="307">
        <v>44</v>
      </c>
      <c r="R26" s="307"/>
      <c r="S26" s="307">
        <v>16</v>
      </c>
      <c r="T26" s="307"/>
      <c r="U26" s="307">
        <v>46</v>
      </c>
      <c r="V26" s="307"/>
      <c r="W26" s="307">
        <v>1</v>
      </c>
      <c r="X26" s="307"/>
      <c r="Y26" s="307">
        <v>1</v>
      </c>
      <c r="Z26" s="307"/>
      <c r="AA26" s="307">
        <v>1</v>
      </c>
      <c r="AB26" s="307"/>
      <c r="AC26" s="307">
        <v>0</v>
      </c>
      <c r="AD26" s="307"/>
      <c r="AE26" s="307">
        <v>14</v>
      </c>
      <c r="AF26" s="307"/>
    </row>
    <row r="27" spans="1:32" ht="21" customHeight="1">
      <c r="A27" s="73" t="s">
        <v>208</v>
      </c>
      <c r="B27" s="41">
        <v>4507566</v>
      </c>
      <c r="C27" s="108">
        <f>SUM(D27:H27)</f>
        <v>5177619</v>
      </c>
      <c r="D27" s="41">
        <v>3215040</v>
      </c>
      <c r="E27" s="41">
        <v>43523</v>
      </c>
      <c r="F27" s="41">
        <v>1467549</v>
      </c>
      <c r="G27" s="41">
        <v>306563</v>
      </c>
      <c r="H27" s="41">
        <v>144944</v>
      </c>
      <c r="I27" s="41">
        <v>58338</v>
      </c>
      <c r="J27" s="53"/>
      <c r="K27" s="74" t="s">
        <v>55</v>
      </c>
      <c r="L27" s="36">
        <v>6724</v>
      </c>
      <c r="M27" s="37">
        <v>841</v>
      </c>
      <c r="N27" s="33">
        <v>694</v>
      </c>
      <c r="O27" s="307">
        <v>465</v>
      </c>
      <c r="P27" s="307"/>
      <c r="Q27" s="307">
        <v>103</v>
      </c>
      <c r="R27" s="307"/>
      <c r="S27" s="307">
        <v>51</v>
      </c>
      <c r="T27" s="307"/>
      <c r="U27" s="307">
        <v>55</v>
      </c>
      <c r="V27" s="307"/>
      <c r="W27" s="307">
        <v>3</v>
      </c>
      <c r="X27" s="307"/>
      <c r="Y27" s="307">
        <v>7</v>
      </c>
      <c r="Z27" s="307"/>
      <c r="AA27" s="307">
        <v>0</v>
      </c>
      <c r="AB27" s="307"/>
      <c r="AC27" s="307">
        <v>0</v>
      </c>
      <c r="AD27" s="307"/>
      <c r="AE27" s="307">
        <v>147</v>
      </c>
      <c r="AF27" s="307"/>
    </row>
    <row r="28" spans="1:32" ht="21" customHeight="1">
      <c r="A28" s="51"/>
      <c r="B28" s="41"/>
      <c r="C28" s="41"/>
      <c r="D28" s="41"/>
      <c r="E28" s="41"/>
      <c r="F28" s="41"/>
      <c r="G28" s="41"/>
      <c r="H28" s="41"/>
      <c r="I28" s="41"/>
      <c r="J28" s="53"/>
      <c r="K28" s="74" t="s">
        <v>47</v>
      </c>
      <c r="L28" s="36">
        <v>10730</v>
      </c>
      <c r="M28" s="37">
        <v>1176</v>
      </c>
      <c r="N28" s="33">
        <v>1079</v>
      </c>
      <c r="O28" s="307">
        <v>603</v>
      </c>
      <c r="P28" s="307"/>
      <c r="Q28" s="307">
        <v>311</v>
      </c>
      <c r="R28" s="307"/>
      <c r="S28" s="307">
        <v>0</v>
      </c>
      <c r="T28" s="307"/>
      <c r="U28" s="307">
        <v>146</v>
      </c>
      <c r="V28" s="307"/>
      <c r="W28" s="307">
        <v>0</v>
      </c>
      <c r="X28" s="307"/>
      <c r="Y28" s="307">
        <v>2</v>
      </c>
      <c r="Z28" s="307"/>
      <c r="AA28" s="307">
        <v>0</v>
      </c>
      <c r="AB28" s="307"/>
      <c r="AC28" s="307">
        <v>0</v>
      </c>
      <c r="AD28" s="307"/>
      <c r="AE28" s="307">
        <v>97</v>
      </c>
      <c r="AF28" s="307"/>
    </row>
    <row r="29" spans="1:32" ht="21" customHeight="1">
      <c r="A29" s="73" t="s">
        <v>209</v>
      </c>
      <c r="B29" s="41">
        <v>4023626</v>
      </c>
      <c r="C29" s="108">
        <f>SUM(D29:H29)</f>
        <v>4256166</v>
      </c>
      <c r="D29" s="41">
        <v>2775533</v>
      </c>
      <c r="E29" s="41">
        <v>37605</v>
      </c>
      <c r="F29" s="41">
        <v>1151397</v>
      </c>
      <c r="G29" s="41">
        <v>169218</v>
      </c>
      <c r="H29" s="41">
        <v>122413</v>
      </c>
      <c r="I29" s="41">
        <v>58111</v>
      </c>
      <c r="J29" s="53"/>
      <c r="K29" s="74" t="s">
        <v>48</v>
      </c>
      <c r="L29" s="36">
        <v>7678</v>
      </c>
      <c r="M29" s="33">
        <v>521</v>
      </c>
      <c r="N29" s="33">
        <v>489</v>
      </c>
      <c r="O29" s="307">
        <v>306</v>
      </c>
      <c r="P29" s="307"/>
      <c r="Q29" s="307">
        <v>43</v>
      </c>
      <c r="R29" s="307"/>
      <c r="S29" s="307">
        <v>34</v>
      </c>
      <c r="T29" s="307"/>
      <c r="U29" s="307">
        <v>70</v>
      </c>
      <c r="V29" s="307"/>
      <c r="W29" s="307">
        <v>0</v>
      </c>
      <c r="X29" s="307"/>
      <c r="Y29" s="307">
        <v>12</v>
      </c>
      <c r="Z29" s="307"/>
      <c r="AA29" s="307">
        <v>0</v>
      </c>
      <c r="AB29" s="307"/>
      <c r="AC29" s="307">
        <v>0</v>
      </c>
      <c r="AD29" s="307"/>
      <c r="AE29" s="307">
        <v>32</v>
      </c>
      <c r="AF29" s="307"/>
    </row>
    <row r="30" spans="1:32" ht="21" customHeight="1">
      <c r="A30" s="73" t="s">
        <v>210</v>
      </c>
      <c r="B30" s="41">
        <v>3490739</v>
      </c>
      <c r="C30" s="108">
        <f>SUM(D30:H30)</f>
        <v>3861604</v>
      </c>
      <c r="D30" s="41">
        <v>2521982</v>
      </c>
      <c r="E30" s="41">
        <v>35047</v>
      </c>
      <c r="F30" s="41">
        <v>1039829</v>
      </c>
      <c r="G30" s="41">
        <v>149010</v>
      </c>
      <c r="H30" s="41">
        <v>115736</v>
      </c>
      <c r="I30" s="41">
        <v>58098</v>
      </c>
      <c r="J30" s="53"/>
      <c r="K30" s="74" t="s">
        <v>56</v>
      </c>
      <c r="L30" s="36">
        <v>6211</v>
      </c>
      <c r="M30" s="33">
        <v>943</v>
      </c>
      <c r="N30" s="33">
        <v>749</v>
      </c>
      <c r="O30" s="307">
        <v>439</v>
      </c>
      <c r="P30" s="307"/>
      <c r="Q30" s="307">
        <v>112</v>
      </c>
      <c r="R30" s="307"/>
      <c r="S30" s="307">
        <v>42</v>
      </c>
      <c r="T30" s="307"/>
      <c r="U30" s="307">
        <v>76</v>
      </c>
      <c r="V30" s="307"/>
      <c r="W30" s="307">
        <v>13</v>
      </c>
      <c r="X30" s="307"/>
      <c r="Y30" s="307">
        <v>1</v>
      </c>
      <c r="Z30" s="307"/>
      <c r="AA30" s="307">
        <v>0</v>
      </c>
      <c r="AB30" s="307"/>
      <c r="AC30" s="307">
        <v>0</v>
      </c>
      <c r="AD30" s="307"/>
      <c r="AE30" s="307">
        <v>194</v>
      </c>
      <c r="AF30" s="307"/>
    </row>
    <row r="31" spans="1:32" ht="21" customHeight="1">
      <c r="A31" s="73" t="s">
        <v>211</v>
      </c>
      <c r="B31" s="41">
        <v>3526555</v>
      </c>
      <c r="C31" s="108">
        <f>SUM(D31:H31)</f>
        <v>3410574</v>
      </c>
      <c r="D31" s="41">
        <v>2136229</v>
      </c>
      <c r="E31" s="41">
        <v>29580</v>
      </c>
      <c r="F31" s="41">
        <v>998260</v>
      </c>
      <c r="G31" s="41">
        <v>141901</v>
      </c>
      <c r="H31" s="41">
        <v>104604</v>
      </c>
      <c r="I31" s="41">
        <v>58214</v>
      </c>
      <c r="J31" s="53"/>
      <c r="K31" s="75"/>
      <c r="L31" s="36"/>
      <c r="M31" s="37"/>
      <c r="N31" s="33"/>
      <c r="O31" s="307"/>
      <c r="P31" s="307"/>
      <c r="Q31" s="307"/>
      <c r="R31" s="307"/>
      <c r="S31" s="307"/>
      <c r="T31" s="307"/>
      <c r="U31" s="307"/>
      <c r="V31" s="307"/>
      <c r="W31" s="307"/>
      <c r="X31" s="307"/>
      <c r="Y31" s="307"/>
      <c r="Z31" s="307"/>
      <c r="AA31" s="307"/>
      <c r="AB31" s="307"/>
      <c r="AC31" s="307"/>
      <c r="AD31" s="307"/>
      <c r="AE31" s="307"/>
      <c r="AF31" s="307"/>
    </row>
    <row r="32" spans="1:32" ht="21" customHeight="1">
      <c r="A32" s="73" t="s">
        <v>212</v>
      </c>
      <c r="B32" s="41">
        <v>3278703</v>
      </c>
      <c r="C32" s="108">
        <f>SUM(D32:H32)</f>
        <v>3298300</v>
      </c>
      <c r="D32" s="41">
        <v>1939514</v>
      </c>
      <c r="E32" s="41">
        <v>28415</v>
      </c>
      <c r="F32" s="41">
        <v>1064985</v>
      </c>
      <c r="G32" s="41">
        <v>162852</v>
      </c>
      <c r="H32" s="41">
        <v>102534</v>
      </c>
      <c r="I32" s="41">
        <v>58333</v>
      </c>
      <c r="J32" s="53"/>
      <c r="K32" s="74" t="s">
        <v>57</v>
      </c>
      <c r="L32" s="36">
        <v>6167</v>
      </c>
      <c r="M32" s="37">
        <v>828</v>
      </c>
      <c r="N32" s="33">
        <v>697</v>
      </c>
      <c r="O32" s="307">
        <v>411</v>
      </c>
      <c r="P32" s="307"/>
      <c r="Q32" s="307">
        <v>0</v>
      </c>
      <c r="R32" s="307"/>
      <c r="S32" s="307">
        <v>244</v>
      </c>
      <c r="T32" s="307"/>
      <c r="U32" s="307">
        <v>41</v>
      </c>
      <c r="V32" s="307"/>
      <c r="W32" s="307">
        <v>0</v>
      </c>
      <c r="X32" s="307"/>
      <c r="Y32" s="307">
        <v>0</v>
      </c>
      <c r="Z32" s="307"/>
      <c r="AA32" s="307">
        <v>0</v>
      </c>
      <c r="AB32" s="307"/>
      <c r="AC32" s="307">
        <v>0</v>
      </c>
      <c r="AD32" s="307"/>
      <c r="AE32" s="307">
        <v>131</v>
      </c>
      <c r="AF32" s="307"/>
    </row>
    <row r="33" spans="1:32" ht="21" customHeight="1">
      <c r="A33" s="51"/>
      <c r="B33" s="41"/>
      <c r="C33" s="41"/>
      <c r="D33" s="41"/>
      <c r="E33" s="41"/>
      <c r="F33" s="41"/>
      <c r="G33" s="41"/>
      <c r="H33" s="41"/>
      <c r="I33" s="41"/>
      <c r="J33" s="53"/>
      <c r="K33" s="74" t="s">
        <v>49</v>
      </c>
      <c r="L33" s="36">
        <v>6738</v>
      </c>
      <c r="M33" s="37">
        <v>711</v>
      </c>
      <c r="N33" s="33">
        <v>565</v>
      </c>
      <c r="O33" s="307">
        <v>344</v>
      </c>
      <c r="P33" s="307"/>
      <c r="Q33" s="307">
        <v>90</v>
      </c>
      <c r="R33" s="307"/>
      <c r="S33" s="307">
        <v>15</v>
      </c>
      <c r="T33" s="307"/>
      <c r="U33" s="307">
        <v>79</v>
      </c>
      <c r="V33" s="307"/>
      <c r="W33" s="307">
        <v>4</v>
      </c>
      <c r="X33" s="307"/>
      <c r="Y33" s="307">
        <v>0</v>
      </c>
      <c r="Z33" s="307"/>
      <c r="AA33" s="307">
        <v>0</v>
      </c>
      <c r="AB33" s="307"/>
      <c r="AC33" s="307">
        <v>0</v>
      </c>
      <c r="AD33" s="307"/>
      <c r="AE33" s="307">
        <v>146</v>
      </c>
      <c r="AF33" s="307"/>
    </row>
    <row r="34" spans="1:32" ht="21" customHeight="1">
      <c r="A34" s="73" t="s">
        <v>213</v>
      </c>
      <c r="B34" s="41">
        <v>3381958</v>
      </c>
      <c r="C34" s="108">
        <f>SUM(D34:H34)</f>
        <v>3255370</v>
      </c>
      <c r="D34" s="41">
        <v>1786533</v>
      </c>
      <c r="E34" s="41">
        <v>29571</v>
      </c>
      <c r="F34" s="41">
        <v>1090106</v>
      </c>
      <c r="G34" s="41">
        <v>254453</v>
      </c>
      <c r="H34" s="41">
        <v>94707</v>
      </c>
      <c r="I34" s="41">
        <v>58456</v>
      </c>
      <c r="J34" s="42"/>
      <c r="K34" s="74" t="s">
        <v>58</v>
      </c>
      <c r="L34" s="36">
        <v>9649</v>
      </c>
      <c r="M34" s="37">
        <v>859</v>
      </c>
      <c r="N34" s="33">
        <v>713</v>
      </c>
      <c r="O34" s="307">
        <v>660</v>
      </c>
      <c r="P34" s="307"/>
      <c r="Q34" s="307">
        <v>0</v>
      </c>
      <c r="R34" s="307"/>
      <c r="S34" s="307">
        <v>0</v>
      </c>
      <c r="T34" s="307"/>
      <c r="U34" s="307">
        <v>49</v>
      </c>
      <c r="V34" s="307"/>
      <c r="W34" s="307">
        <v>4</v>
      </c>
      <c r="X34" s="307"/>
      <c r="Y34" s="307">
        <v>0</v>
      </c>
      <c r="Z34" s="307"/>
      <c r="AA34" s="307">
        <v>0</v>
      </c>
      <c r="AB34" s="307"/>
      <c r="AC34" s="307">
        <v>0</v>
      </c>
      <c r="AD34" s="307"/>
      <c r="AE34" s="307">
        <v>146</v>
      </c>
      <c r="AF34" s="307"/>
    </row>
    <row r="35" spans="1:32" ht="21" customHeight="1">
      <c r="A35" s="73" t="s">
        <v>214</v>
      </c>
      <c r="B35" s="41">
        <v>3945096</v>
      </c>
      <c r="C35" s="108">
        <f>SUM(D35:H35)</f>
        <v>3463720</v>
      </c>
      <c r="D35" s="41">
        <v>1999970</v>
      </c>
      <c r="E35" s="41">
        <v>30448</v>
      </c>
      <c r="F35" s="41">
        <v>1150443</v>
      </c>
      <c r="G35" s="41">
        <v>182863</v>
      </c>
      <c r="H35" s="41">
        <v>99996</v>
      </c>
      <c r="I35" s="41">
        <v>58571</v>
      </c>
      <c r="J35" s="53"/>
      <c r="K35" s="74" t="s">
        <v>59</v>
      </c>
      <c r="L35" s="36">
        <v>5643</v>
      </c>
      <c r="M35" s="37">
        <v>829</v>
      </c>
      <c r="N35" s="33">
        <v>673</v>
      </c>
      <c r="O35" s="307">
        <v>403</v>
      </c>
      <c r="P35" s="307"/>
      <c r="Q35" s="307">
        <v>36</v>
      </c>
      <c r="R35" s="307"/>
      <c r="S35" s="307">
        <v>189</v>
      </c>
      <c r="T35" s="307"/>
      <c r="U35" s="307">
        <v>44</v>
      </c>
      <c r="V35" s="307"/>
      <c r="W35" s="307">
        <v>0</v>
      </c>
      <c r="X35" s="307"/>
      <c r="Y35" s="307">
        <v>0</v>
      </c>
      <c r="Z35" s="307"/>
      <c r="AA35" s="307">
        <v>0</v>
      </c>
      <c r="AB35" s="307"/>
      <c r="AC35" s="307">
        <v>0</v>
      </c>
      <c r="AD35" s="307"/>
      <c r="AE35" s="307">
        <v>156</v>
      </c>
      <c r="AF35" s="307"/>
    </row>
    <row r="36" spans="1:32" ht="21" customHeight="1">
      <c r="A36" s="73" t="s">
        <v>215</v>
      </c>
      <c r="B36" s="41">
        <v>4569887</v>
      </c>
      <c r="C36" s="108">
        <f>SUM(D36:H36)</f>
        <v>4055796</v>
      </c>
      <c r="D36" s="41">
        <v>2589494</v>
      </c>
      <c r="E36" s="41">
        <v>35907</v>
      </c>
      <c r="F36" s="41">
        <v>1114780</v>
      </c>
      <c r="G36" s="41">
        <v>192079</v>
      </c>
      <c r="H36" s="41">
        <v>123536</v>
      </c>
      <c r="I36" s="41">
        <v>58626</v>
      </c>
      <c r="K36" s="74" t="s">
        <v>50</v>
      </c>
      <c r="L36" s="36">
        <v>6155</v>
      </c>
      <c r="M36" s="37">
        <v>950</v>
      </c>
      <c r="N36" s="33">
        <v>829</v>
      </c>
      <c r="O36" s="307">
        <v>359</v>
      </c>
      <c r="P36" s="307"/>
      <c r="Q36" s="307">
        <v>163</v>
      </c>
      <c r="R36" s="307"/>
      <c r="S36" s="307">
        <v>8</v>
      </c>
      <c r="T36" s="307"/>
      <c r="U36" s="307">
        <v>210</v>
      </c>
      <c r="V36" s="307"/>
      <c r="W36" s="307">
        <v>5</v>
      </c>
      <c r="X36" s="307"/>
      <c r="Y36" s="307">
        <v>4</v>
      </c>
      <c r="Z36" s="307"/>
      <c r="AA36" s="307">
        <v>0</v>
      </c>
      <c r="AB36" s="307"/>
      <c r="AC36" s="307">
        <v>0</v>
      </c>
      <c r="AD36" s="307"/>
      <c r="AE36" s="307">
        <v>121</v>
      </c>
      <c r="AF36" s="307"/>
    </row>
    <row r="37" spans="1:32" ht="21" customHeight="1">
      <c r="A37" s="73" t="s">
        <v>216</v>
      </c>
      <c r="B37" s="41">
        <v>5501495</v>
      </c>
      <c r="C37" s="108">
        <f>SUM(D37:H37)</f>
        <v>4583134</v>
      </c>
      <c r="D37" s="41">
        <v>2909458</v>
      </c>
      <c r="E37" s="41">
        <v>35507</v>
      </c>
      <c r="F37" s="41">
        <v>1258039</v>
      </c>
      <c r="G37" s="41">
        <v>246286</v>
      </c>
      <c r="H37" s="41">
        <v>133844</v>
      </c>
      <c r="I37" s="41">
        <v>58838</v>
      </c>
      <c r="K37" s="75"/>
      <c r="L37" s="36"/>
      <c r="M37" s="37"/>
      <c r="N37" s="33"/>
      <c r="O37" s="307"/>
      <c r="P37" s="307"/>
      <c r="Q37" s="307"/>
      <c r="R37" s="307"/>
      <c r="S37" s="307"/>
      <c r="T37" s="307"/>
      <c r="U37" s="307"/>
      <c r="V37" s="307"/>
      <c r="W37" s="307"/>
      <c r="X37" s="307"/>
      <c r="Y37" s="307"/>
      <c r="Z37" s="307"/>
      <c r="AA37" s="307"/>
      <c r="AB37" s="307"/>
      <c r="AC37" s="307"/>
      <c r="AD37" s="307"/>
      <c r="AE37" s="307"/>
      <c r="AF37" s="307"/>
    </row>
    <row r="38" spans="1:32" ht="21" customHeight="1">
      <c r="A38" s="51"/>
      <c r="B38" s="41"/>
      <c r="C38" s="108"/>
      <c r="D38" s="41"/>
      <c r="E38" s="41"/>
      <c r="F38" s="41"/>
      <c r="G38" s="41"/>
      <c r="H38" s="41"/>
      <c r="I38" s="41"/>
      <c r="K38" s="74" t="s">
        <v>51</v>
      </c>
      <c r="L38" s="36">
        <v>6059</v>
      </c>
      <c r="M38" s="33">
        <v>625</v>
      </c>
      <c r="N38" s="33">
        <v>534</v>
      </c>
      <c r="O38" s="307">
        <v>294</v>
      </c>
      <c r="P38" s="307"/>
      <c r="Q38" s="307">
        <v>67</v>
      </c>
      <c r="R38" s="307"/>
      <c r="S38" s="307">
        <v>70</v>
      </c>
      <c r="T38" s="307"/>
      <c r="U38" s="307">
        <v>62</v>
      </c>
      <c r="V38" s="307"/>
      <c r="W38" s="307">
        <v>0</v>
      </c>
      <c r="X38" s="307"/>
      <c r="Y38" s="307">
        <v>0</v>
      </c>
      <c r="Z38" s="307"/>
      <c r="AA38" s="307">
        <v>0</v>
      </c>
      <c r="AB38" s="307"/>
      <c r="AC38" s="307">
        <v>0</v>
      </c>
      <c r="AD38" s="307"/>
      <c r="AE38" s="307">
        <v>91</v>
      </c>
      <c r="AF38" s="307"/>
    </row>
    <row r="39" spans="1:32" ht="21" customHeight="1">
      <c r="A39" s="51"/>
      <c r="B39" s="41"/>
      <c r="C39" s="108"/>
      <c r="D39" s="41"/>
      <c r="E39" s="41"/>
      <c r="F39" s="41"/>
      <c r="G39" s="41"/>
      <c r="H39" s="41"/>
      <c r="I39" s="41"/>
      <c r="K39" s="74" t="s">
        <v>52</v>
      </c>
      <c r="L39" s="36">
        <v>11997</v>
      </c>
      <c r="M39" s="37">
        <v>1213</v>
      </c>
      <c r="N39" s="33">
        <v>1014</v>
      </c>
      <c r="O39" s="307">
        <v>677</v>
      </c>
      <c r="P39" s="307"/>
      <c r="Q39" s="307">
        <v>95</v>
      </c>
      <c r="R39" s="307"/>
      <c r="S39" s="307">
        <v>94</v>
      </c>
      <c r="T39" s="307"/>
      <c r="U39" s="307">
        <v>131</v>
      </c>
      <c r="V39" s="307"/>
      <c r="W39" s="307">
        <v>3</v>
      </c>
      <c r="X39" s="307"/>
      <c r="Y39" s="307">
        <v>4</v>
      </c>
      <c r="Z39" s="307"/>
      <c r="AA39" s="307">
        <v>0</v>
      </c>
      <c r="AB39" s="307"/>
      <c r="AC39" s="307">
        <v>0</v>
      </c>
      <c r="AD39" s="307"/>
      <c r="AE39" s="307">
        <v>199</v>
      </c>
      <c r="AF39" s="307"/>
    </row>
    <row r="40" spans="1:32" ht="21" customHeight="1">
      <c r="A40" s="51"/>
      <c r="B40" s="41"/>
      <c r="C40" s="108"/>
      <c r="D40" s="41"/>
      <c r="E40" s="41"/>
      <c r="F40" s="41"/>
      <c r="G40" s="41"/>
      <c r="H40" s="41"/>
      <c r="I40" s="41"/>
      <c r="K40" s="74" t="s">
        <v>60</v>
      </c>
      <c r="L40" s="36">
        <v>8985</v>
      </c>
      <c r="M40" s="33">
        <v>1069</v>
      </c>
      <c r="N40" s="33">
        <v>901</v>
      </c>
      <c r="O40" s="307">
        <v>467</v>
      </c>
      <c r="P40" s="307"/>
      <c r="Q40" s="307">
        <v>143</v>
      </c>
      <c r="R40" s="307"/>
      <c r="S40" s="307">
        <v>166</v>
      </c>
      <c r="T40" s="307"/>
      <c r="U40" s="307">
        <v>93</v>
      </c>
      <c r="V40" s="307"/>
      <c r="W40" s="307">
        <v>0</v>
      </c>
      <c r="X40" s="307"/>
      <c r="Y40" s="307">
        <v>0</v>
      </c>
      <c r="Z40" s="307"/>
      <c r="AA40" s="307">
        <v>0</v>
      </c>
      <c r="AB40" s="307"/>
      <c r="AC40" s="307">
        <v>0</v>
      </c>
      <c r="AD40" s="307"/>
      <c r="AE40" s="307">
        <v>168</v>
      </c>
      <c r="AF40" s="307"/>
    </row>
    <row r="41" spans="1:32" ht="21" customHeight="1">
      <c r="A41" s="51"/>
      <c r="B41" s="41"/>
      <c r="C41" s="41"/>
      <c r="D41" s="41"/>
      <c r="E41" s="41"/>
      <c r="F41" s="41"/>
      <c r="G41" s="41"/>
      <c r="H41" s="41"/>
      <c r="I41" s="41"/>
      <c r="K41" s="76" t="s">
        <v>220</v>
      </c>
      <c r="L41" s="113">
        <f>SUM(L14:L33,L34:L40)</f>
        <v>708651</v>
      </c>
      <c r="M41" s="113">
        <f>SUM(M14:M33,M34:M40)</f>
        <v>99357</v>
      </c>
      <c r="N41" s="113">
        <f>SUM(N14:N33,N34:N40)</f>
        <v>86461</v>
      </c>
      <c r="O41" s="333">
        <f>SUM(O14:P40)</f>
        <v>53941</v>
      </c>
      <c r="P41" s="333"/>
      <c r="Q41" s="333">
        <f>SUM(Q14:R40)</f>
        <v>16515</v>
      </c>
      <c r="R41" s="333"/>
      <c r="S41" s="333">
        <f>SUM(S14:T40)</f>
        <v>5895</v>
      </c>
      <c r="T41" s="333"/>
      <c r="U41" s="333">
        <f>SUM(U14:V40)</f>
        <v>6323</v>
      </c>
      <c r="V41" s="333"/>
      <c r="W41" s="333">
        <f>SUM(W14:X40)</f>
        <v>263</v>
      </c>
      <c r="X41" s="333"/>
      <c r="Y41" s="333">
        <f aca="true" t="shared" si="2" ref="Y41:AE41">SUM(Y14:Z40)</f>
        <v>444</v>
      </c>
      <c r="Z41" s="333"/>
      <c r="AA41" s="333">
        <f t="shared" si="2"/>
        <v>22</v>
      </c>
      <c r="AB41" s="333"/>
      <c r="AC41" s="333">
        <f t="shared" si="2"/>
        <v>0</v>
      </c>
      <c r="AD41" s="333"/>
      <c r="AE41" s="333">
        <f t="shared" si="2"/>
        <v>12896</v>
      </c>
      <c r="AF41" s="333"/>
    </row>
    <row r="42" spans="1:13" ht="21" customHeight="1">
      <c r="A42" s="18" t="s">
        <v>38</v>
      </c>
      <c r="B42" s="41">
        <f>SUM(B45:B58)</f>
        <v>6728850</v>
      </c>
      <c r="C42" s="41">
        <f aca="true" t="shared" si="3" ref="C42:H42">SUM(C45:C58)</f>
        <v>6569345</v>
      </c>
      <c r="D42" s="41">
        <f t="shared" si="3"/>
        <v>4870824</v>
      </c>
      <c r="E42" s="41">
        <f t="shared" si="3"/>
        <v>79289</v>
      </c>
      <c r="F42" s="41">
        <f t="shared" si="3"/>
        <v>877371</v>
      </c>
      <c r="G42" s="41">
        <f t="shared" si="3"/>
        <v>510749</v>
      </c>
      <c r="H42" s="41">
        <f t="shared" si="3"/>
        <v>231112</v>
      </c>
      <c r="I42" s="41">
        <f>SUM(I58)</f>
        <v>8164</v>
      </c>
      <c r="K42" s="77" t="s">
        <v>221</v>
      </c>
      <c r="M42" s="49"/>
    </row>
    <row r="43" spans="1:13" ht="21" customHeight="1">
      <c r="A43" s="46"/>
      <c r="B43" s="41"/>
      <c r="C43" s="41"/>
      <c r="D43" s="41"/>
      <c r="E43" s="41"/>
      <c r="F43" s="41"/>
      <c r="G43" s="41"/>
      <c r="H43" s="41"/>
      <c r="I43" s="41"/>
      <c r="K43" s="27"/>
      <c r="M43" s="49"/>
    </row>
    <row r="44" spans="1:13" ht="21" customHeight="1">
      <c r="A44" s="20"/>
      <c r="B44" s="41"/>
      <c r="C44" s="41"/>
      <c r="D44" s="41"/>
      <c r="E44" s="41"/>
      <c r="F44" s="41"/>
      <c r="G44" s="41"/>
      <c r="H44" s="41"/>
      <c r="I44" s="41"/>
      <c r="K44" s="27"/>
      <c r="L44" s="16" t="s">
        <v>118</v>
      </c>
      <c r="M44" s="49"/>
    </row>
    <row r="45" spans="1:31" ht="21" customHeight="1" thickBot="1">
      <c r="A45" s="18" t="s">
        <v>205</v>
      </c>
      <c r="B45" s="41">
        <v>720240</v>
      </c>
      <c r="C45" s="108">
        <f>SUM(D45:H45)</f>
        <v>691698</v>
      </c>
      <c r="D45" s="41">
        <v>523601</v>
      </c>
      <c r="E45" s="41">
        <v>7340</v>
      </c>
      <c r="F45" s="41">
        <v>87213</v>
      </c>
      <c r="G45" s="41">
        <v>49954</v>
      </c>
      <c r="H45" s="41">
        <v>23590</v>
      </c>
      <c r="I45" s="41">
        <v>7951</v>
      </c>
      <c r="K45" s="48"/>
      <c r="L45" s="48"/>
      <c r="M45" s="48"/>
      <c r="N45" s="48"/>
      <c r="O45" s="48"/>
      <c r="P45" s="48"/>
      <c r="Q45" s="48"/>
      <c r="R45" s="48"/>
      <c r="S45" s="48"/>
      <c r="T45" s="48"/>
      <c r="U45" s="48"/>
      <c r="V45" s="48"/>
      <c r="W45" s="48"/>
      <c r="X45" s="48"/>
      <c r="Y45" s="48"/>
      <c r="Z45" s="48"/>
      <c r="AA45" s="48"/>
      <c r="AB45" s="48"/>
      <c r="AC45" s="48"/>
      <c r="AD45" s="49"/>
      <c r="AE45" s="45" t="s">
        <v>69</v>
      </c>
    </row>
    <row r="46" spans="1:32" ht="21" customHeight="1">
      <c r="A46" s="73" t="s">
        <v>206</v>
      </c>
      <c r="B46" s="41">
        <v>681550</v>
      </c>
      <c r="C46" s="108">
        <f>SUM(D46:H46)</f>
        <v>704034</v>
      </c>
      <c r="D46" s="41">
        <v>522363</v>
      </c>
      <c r="E46" s="41">
        <v>6866</v>
      </c>
      <c r="F46" s="41">
        <v>82593</v>
      </c>
      <c r="G46" s="41">
        <v>66417</v>
      </c>
      <c r="H46" s="41">
        <v>25795</v>
      </c>
      <c r="I46" s="41">
        <v>7955</v>
      </c>
      <c r="K46" s="296" t="s">
        <v>152</v>
      </c>
      <c r="L46" s="322" t="s">
        <v>222</v>
      </c>
      <c r="M46" s="340" t="s">
        <v>155</v>
      </c>
      <c r="N46" s="338" t="s">
        <v>218</v>
      </c>
      <c r="O46" s="325"/>
      <c r="P46" s="326"/>
      <c r="Q46" s="326"/>
      <c r="R46" s="326"/>
      <c r="S46" s="326"/>
      <c r="T46" s="326"/>
      <c r="U46" s="326"/>
      <c r="V46" s="326"/>
      <c r="W46" s="326"/>
      <c r="X46" s="326"/>
      <c r="Y46" s="326"/>
      <c r="Z46" s="326"/>
      <c r="AA46" s="326"/>
      <c r="AB46" s="326"/>
      <c r="AC46" s="327"/>
      <c r="AD46" s="338" t="s">
        <v>219</v>
      </c>
      <c r="AE46" s="344"/>
      <c r="AF46" s="344"/>
    </row>
    <row r="47" spans="1:32" ht="21" customHeight="1">
      <c r="A47" s="73" t="s">
        <v>207</v>
      </c>
      <c r="B47" s="41">
        <v>695600</v>
      </c>
      <c r="C47" s="108">
        <f>SUM(D47:H47)</f>
        <v>614415</v>
      </c>
      <c r="D47" s="41">
        <v>456299</v>
      </c>
      <c r="E47" s="41">
        <v>6402</v>
      </c>
      <c r="F47" s="41">
        <v>77059</v>
      </c>
      <c r="G47" s="41">
        <v>51783</v>
      </c>
      <c r="H47" s="41">
        <v>22872</v>
      </c>
      <c r="I47" s="41">
        <v>7981</v>
      </c>
      <c r="K47" s="341"/>
      <c r="L47" s="323"/>
      <c r="M47" s="298"/>
      <c r="N47" s="339"/>
      <c r="O47" s="328" t="s">
        <v>156</v>
      </c>
      <c r="P47" s="329"/>
      <c r="Q47" s="329"/>
      <c r="R47" s="329"/>
      <c r="S47" s="329"/>
      <c r="T47" s="329"/>
      <c r="U47" s="329"/>
      <c r="V47" s="329"/>
      <c r="W47" s="329"/>
      <c r="X47" s="329"/>
      <c r="Y47" s="329"/>
      <c r="Z47" s="329"/>
      <c r="AA47" s="330"/>
      <c r="AB47" s="223" t="s">
        <v>154</v>
      </c>
      <c r="AC47" s="166"/>
      <c r="AD47" s="312"/>
      <c r="AE47" s="313"/>
      <c r="AF47" s="313"/>
    </row>
    <row r="48" spans="1:32" ht="21" customHeight="1">
      <c r="A48" s="73" t="s">
        <v>208</v>
      </c>
      <c r="B48" s="41">
        <v>580370</v>
      </c>
      <c r="C48" s="108">
        <f>SUM(D48:H48)</f>
        <v>627139</v>
      </c>
      <c r="D48" s="41">
        <v>471435</v>
      </c>
      <c r="E48" s="41">
        <v>7650</v>
      </c>
      <c r="F48" s="41">
        <v>86717</v>
      </c>
      <c r="G48" s="41">
        <v>37970</v>
      </c>
      <c r="H48" s="41">
        <v>23367</v>
      </c>
      <c r="I48" s="41">
        <v>7985</v>
      </c>
      <c r="K48" s="341"/>
      <c r="L48" s="323"/>
      <c r="M48" s="298"/>
      <c r="N48" s="339"/>
      <c r="O48" s="237"/>
      <c r="P48" s="196"/>
      <c r="Q48" s="196"/>
      <c r="R48" s="196"/>
      <c r="S48" s="196"/>
      <c r="T48" s="196"/>
      <c r="U48" s="196"/>
      <c r="V48" s="196"/>
      <c r="W48" s="196"/>
      <c r="X48" s="196"/>
      <c r="Y48" s="196"/>
      <c r="Z48" s="196"/>
      <c r="AA48" s="197"/>
      <c r="AB48" s="238"/>
      <c r="AC48" s="240"/>
      <c r="AD48" s="312"/>
      <c r="AE48" s="313"/>
      <c r="AF48" s="313"/>
    </row>
    <row r="49" spans="1:32" ht="21" customHeight="1">
      <c r="A49" s="51"/>
      <c r="B49" s="41"/>
      <c r="C49" s="41"/>
      <c r="D49" s="41"/>
      <c r="E49" s="41"/>
      <c r="F49" s="41"/>
      <c r="G49" s="41"/>
      <c r="H49" s="41"/>
      <c r="I49" s="41"/>
      <c r="K49" s="342"/>
      <c r="L49" s="324"/>
      <c r="M49" s="299"/>
      <c r="N49" s="301"/>
      <c r="O49" s="26">
        <v>13</v>
      </c>
      <c r="P49" s="26">
        <v>16</v>
      </c>
      <c r="Q49" s="26">
        <v>20</v>
      </c>
      <c r="R49" s="26">
        <v>25</v>
      </c>
      <c r="S49" s="26">
        <v>30</v>
      </c>
      <c r="T49" s="26">
        <v>40</v>
      </c>
      <c r="U49" s="26">
        <v>50</v>
      </c>
      <c r="V49" s="26">
        <v>75</v>
      </c>
      <c r="W49" s="26">
        <v>100</v>
      </c>
      <c r="X49" s="26">
        <v>125</v>
      </c>
      <c r="Y49" s="26">
        <v>150</v>
      </c>
      <c r="Z49" s="331" t="s">
        <v>25</v>
      </c>
      <c r="AA49" s="332"/>
      <c r="AB49" s="224"/>
      <c r="AC49" s="168"/>
      <c r="AD49" s="314"/>
      <c r="AE49" s="315"/>
      <c r="AF49" s="315"/>
    </row>
    <row r="50" spans="1:32" ht="21" customHeight="1">
      <c r="A50" s="73" t="s">
        <v>209</v>
      </c>
      <c r="B50" s="41">
        <v>539060</v>
      </c>
      <c r="C50" s="108">
        <f>SUM(D50:H50)</f>
        <v>532766</v>
      </c>
      <c r="D50" s="41">
        <v>403391</v>
      </c>
      <c r="E50" s="41">
        <v>6183</v>
      </c>
      <c r="F50" s="41">
        <v>70479</v>
      </c>
      <c r="G50" s="41">
        <v>34468</v>
      </c>
      <c r="H50" s="41">
        <v>18245</v>
      </c>
      <c r="I50" s="41">
        <v>7980</v>
      </c>
      <c r="K50" s="24"/>
      <c r="L50" s="22" t="s">
        <v>68</v>
      </c>
      <c r="M50" s="17"/>
      <c r="N50" s="17"/>
      <c r="O50" s="16"/>
      <c r="P50" s="16"/>
      <c r="Q50" s="16"/>
      <c r="R50" s="16"/>
      <c r="S50" s="16"/>
      <c r="T50" s="16"/>
      <c r="U50" s="16"/>
      <c r="V50" s="16"/>
      <c r="W50" s="16"/>
      <c r="X50" s="16"/>
      <c r="Y50" s="16"/>
      <c r="Z50" s="16"/>
      <c r="AA50" s="16"/>
      <c r="AB50" s="303"/>
      <c r="AC50" s="303"/>
      <c r="AD50" s="308"/>
      <c r="AE50" s="308"/>
      <c r="AF50" s="49"/>
    </row>
    <row r="51" spans="1:32" ht="21" customHeight="1">
      <c r="A51" s="73" t="s">
        <v>210</v>
      </c>
      <c r="B51" s="41">
        <v>473280</v>
      </c>
      <c r="C51" s="108">
        <f>SUM(D51:H51)</f>
        <v>516846</v>
      </c>
      <c r="D51" s="41">
        <v>378360</v>
      </c>
      <c r="E51" s="41">
        <v>6091</v>
      </c>
      <c r="F51" s="41">
        <v>68396</v>
      </c>
      <c r="G51" s="41">
        <v>46467</v>
      </c>
      <c r="H51" s="41">
        <v>17532</v>
      </c>
      <c r="I51" s="41">
        <v>7987</v>
      </c>
      <c r="K51" s="78" t="s">
        <v>70</v>
      </c>
      <c r="L51" s="83">
        <v>105568</v>
      </c>
      <c r="M51" s="82">
        <v>17898</v>
      </c>
      <c r="N51" s="83">
        <v>16358</v>
      </c>
      <c r="O51" s="83">
        <v>7576</v>
      </c>
      <c r="P51" s="83">
        <v>0</v>
      </c>
      <c r="Q51" s="83">
        <v>1839</v>
      </c>
      <c r="R51" s="83">
        <v>1331</v>
      </c>
      <c r="S51" s="83">
        <v>328</v>
      </c>
      <c r="T51" s="83">
        <v>1379</v>
      </c>
      <c r="U51" s="83">
        <v>1564</v>
      </c>
      <c r="V51" s="83">
        <v>1054</v>
      </c>
      <c r="W51" s="83">
        <v>531</v>
      </c>
      <c r="X51" s="83">
        <v>0</v>
      </c>
      <c r="Y51" s="83">
        <v>662</v>
      </c>
      <c r="Z51" s="83"/>
      <c r="AA51" s="83">
        <v>0</v>
      </c>
      <c r="AB51" s="309">
        <v>0</v>
      </c>
      <c r="AC51" s="309"/>
      <c r="AD51" s="309">
        <v>1540</v>
      </c>
      <c r="AE51" s="309"/>
      <c r="AF51" s="309"/>
    </row>
    <row r="52" spans="1:32" ht="21" customHeight="1">
      <c r="A52" s="73" t="s">
        <v>211</v>
      </c>
      <c r="B52" s="41">
        <v>470030</v>
      </c>
      <c r="C52" s="108">
        <f>SUM(D52:H52)</f>
        <v>477774</v>
      </c>
      <c r="D52" s="41">
        <v>344185</v>
      </c>
      <c r="E52" s="41">
        <v>5573</v>
      </c>
      <c r="F52" s="41">
        <v>67379</v>
      </c>
      <c r="G52" s="41">
        <v>44198</v>
      </c>
      <c r="H52" s="41">
        <v>16439</v>
      </c>
      <c r="I52" s="41">
        <v>8008</v>
      </c>
      <c r="K52" s="79" t="s">
        <v>150</v>
      </c>
      <c r="L52" s="83">
        <v>63050</v>
      </c>
      <c r="M52" s="83">
        <v>14945</v>
      </c>
      <c r="N52" s="83">
        <v>11929</v>
      </c>
      <c r="O52" s="83">
        <v>2480</v>
      </c>
      <c r="P52" s="83">
        <v>0</v>
      </c>
      <c r="Q52" s="83">
        <v>2125</v>
      </c>
      <c r="R52" s="83">
        <v>1507</v>
      </c>
      <c r="S52" s="83">
        <v>0</v>
      </c>
      <c r="T52" s="83">
        <v>1590</v>
      </c>
      <c r="U52" s="83">
        <v>2001</v>
      </c>
      <c r="V52" s="83">
        <v>1640</v>
      </c>
      <c r="W52" s="83">
        <v>459</v>
      </c>
      <c r="X52" s="83">
        <v>43</v>
      </c>
      <c r="Y52" s="83">
        <v>21</v>
      </c>
      <c r="Z52" s="83"/>
      <c r="AA52" s="83">
        <v>0</v>
      </c>
      <c r="AB52" s="309">
        <v>0</v>
      </c>
      <c r="AC52" s="309"/>
      <c r="AD52" s="309">
        <v>3016</v>
      </c>
      <c r="AE52" s="309"/>
      <c r="AF52" s="309"/>
    </row>
    <row r="53" spans="1:32" ht="21" customHeight="1">
      <c r="A53" s="73" t="s">
        <v>212</v>
      </c>
      <c r="B53" s="41">
        <v>430910</v>
      </c>
      <c r="C53" s="108">
        <f>SUM(D53:H53)</f>
        <v>417569</v>
      </c>
      <c r="D53" s="41">
        <v>305417</v>
      </c>
      <c r="E53" s="41">
        <v>5145</v>
      </c>
      <c r="F53" s="41">
        <v>63476</v>
      </c>
      <c r="G53" s="41">
        <v>28714</v>
      </c>
      <c r="H53" s="41">
        <v>14817</v>
      </c>
      <c r="I53" s="41">
        <v>8019</v>
      </c>
      <c r="K53" s="79" t="s">
        <v>151</v>
      </c>
      <c r="L53" s="83">
        <v>24383</v>
      </c>
      <c r="M53" s="83">
        <v>3085</v>
      </c>
      <c r="N53" s="83">
        <v>2798</v>
      </c>
      <c r="O53" s="83">
        <v>1704</v>
      </c>
      <c r="P53" s="83">
        <v>0</v>
      </c>
      <c r="Q53" s="83">
        <v>217</v>
      </c>
      <c r="R53" s="83">
        <v>45</v>
      </c>
      <c r="S53" s="83">
        <v>73</v>
      </c>
      <c r="T53" s="83">
        <v>135</v>
      </c>
      <c r="U53" s="83">
        <v>321</v>
      </c>
      <c r="V53" s="83">
        <v>138</v>
      </c>
      <c r="W53" s="83">
        <v>48</v>
      </c>
      <c r="X53" s="83">
        <v>0</v>
      </c>
      <c r="Y53" s="83">
        <v>24</v>
      </c>
      <c r="Z53" s="83"/>
      <c r="AA53" s="83">
        <v>0</v>
      </c>
      <c r="AB53" s="309">
        <v>0</v>
      </c>
      <c r="AC53" s="309"/>
      <c r="AD53" s="309">
        <v>287</v>
      </c>
      <c r="AE53" s="309"/>
      <c r="AF53" s="309"/>
    </row>
    <row r="54" spans="1:32" ht="21" customHeight="1">
      <c r="A54" s="51"/>
      <c r="B54" s="41"/>
      <c r="C54" s="41"/>
      <c r="D54" s="112"/>
      <c r="E54" s="41"/>
      <c r="F54" s="41"/>
      <c r="G54" s="41"/>
      <c r="H54" s="41"/>
      <c r="I54" s="41"/>
      <c r="K54" s="71" t="s">
        <v>72</v>
      </c>
      <c r="L54" s="83">
        <v>11761</v>
      </c>
      <c r="M54" s="83">
        <v>4134</v>
      </c>
      <c r="N54" s="83">
        <v>3154</v>
      </c>
      <c r="O54" s="83">
        <v>683</v>
      </c>
      <c r="P54" s="83">
        <v>4</v>
      </c>
      <c r="Q54" s="83">
        <v>97</v>
      </c>
      <c r="R54" s="83">
        <v>692</v>
      </c>
      <c r="S54" s="83">
        <v>25</v>
      </c>
      <c r="T54" s="83">
        <v>362</v>
      </c>
      <c r="U54" s="83">
        <v>238</v>
      </c>
      <c r="V54" s="83">
        <v>685</v>
      </c>
      <c r="W54" s="83">
        <v>151</v>
      </c>
      <c r="X54" s="83">
        <v>0</v>
      </c>
      <c r="Y54" s="83">
        <v>152</v>
      </c>
      <c r="Z54" s="83"/>
      <c r="AA54" s="83">
        <v>0</v>
      </c>
      <c r="AB54" s="309">
        <v>0</v>
      </c>
      <c r="AC54" s="309"/>
      <c r="AD54" s="309">
        <v>980</v>
      </c>
      <c r="AE54" s="309"/>
      <c r="AF54" s="309"/>
    </row>
    <row r="55" spans="1:32" ht="21" customHeight="1">
      <c r="A55" s="73" t="s">
        <v>213</v>
      </c>
      <c r="B55" s="41">
        <v>420100</v>
      </c>
      <c r="C55" s="108">
        <f>SUM(D55:H55)</f>
        <v>429110</v>
      </c>
      <c r="D55" s="41">
        <v>311663</v>
      </c>
      <c r="E55" s="41">
        <v>5278</v>
      </c>
      <c r="F55" s="41">
        <v>60432</v>
      </c>
      <c r="G55" s="41">
        <v>36328</v>
      </c>
      <c r="H55" s="41">
        <v>15409</v>
      </c>
      <c r="I55" s="41">
        <v>8038</v>
      </c>
      <c r="K55" s="71" t="s">
        <v>74</v>
      </c>
      <c r="L55" s="83">
        <v>9838</v>
      </c>
      <c r="M55" s="83">
        <v>1742</v>
      </c>
      <c r="N55" s="83">
        <v>1429</v>
      </c>
      <c r="O55" s="83">
        <v>526</v>
      </c>
      <c r="P55" s="83">
        <v>0</v>
      </c>
      <c r="Q55" s="83">
        <v>276</v>
      </c>
      <c r="R55" s="83">
        <v>33</v>
      </c>
      <c r="S55" s="83">
        <v>21</v>
      </c>
      <c r="T55" s="83">
        <v>33</v>
      </c>
      <c r="U55" s="83">
        <v>226</v>
      </c>
      <c r="V55" s="83">
        <v>101</v>
      </c>
      <c r="W55" s="83">
        <v>169</v>
      </c>
      <c r="X55" s="83">
        <v>0</v>
      </c>
      <c r="Y55" s="83">
        <v>0</v>
      </c>
      <c r="Z55" s="83"/>
      <c r="AA55" s="83">
        <v>0</v>
      </c>
      <c r="AB55" s="309">
        <v>0</v>
      </c>
      <c r="AC55" s="309"/>
      <c r="AD55" s="309">
        <v>313</v>
      </c>
      <c r="AE55" s="309"/>
      <c r="AF55" s="309"/>
    </row>
    <row r="56" spans="1:32" ht="21" customHeight="1">
      <c r="A56" s="73" t="s">
        <v>214</v>
      </c>
      <c r="B56" s="41">
        <v>498760</v>
      </c>
      <c r="C56" s="108">
        <f>SUM(D56:H56)</f>
        <v>454314</v>
      </c>
      <c r="D56" s="41">
        <v>333023</v>
      </c>
      <c r="E56" s="41">
        <v>7143</v>
      </c>
      <c r="F56" s="41">
        <v>65765</v>
      </c>
      <c r="G56" s="41">
        <v>32225</v>
      </c>
      <c r="H56" s="41">
        <v>16158</v>
      </c>
      <c r="I56" s="41">
        <v>8082</v>
      </c>
      <c r="K56" s="71" t="s">
        <v>76</v>
      </c>
      <c r="L56" s="83">
        <v>22941</v>
      </c>
      <c r="M56" s="83">
        <v>2632</v>
      </c>
      <c r="N56" s="83">
        <v>2257</v>
      </c>
      <c r="O56" s="83">
        <v>1512</v>
      </c>
      <c r="P56" s="83">
        <v>0</v>
      </c>
      <c r="Q56" s="83">
        <v>196</v>
      </c>
      <c r="R56" s="83">
        <v>109</v>
      </c>
      <c r="S56" s="83">
        <v>32</v>
      </c>
      <c r="T56" s="83">
        <v>139</v>
      </c>
      <c r="U56" s="83">
        <v>62</v>
      </c>
      <c r="V56" s="83">
        <v>63</v>
      </c>
      <c r="W56" s="83">
        <v>31</v>
      </c>
      <c r="X56" s="83">
        <v>0</v>
      </c>
      <c r="Y56" s="83">
        <v>0</v>
      </c>
      <c r="Z56" s="83"/>
      <c r="AA56" s="83">
        <v>0</v>
      </c>
      <c r="AB56" s="309">
        <v>0</v>
      </c>
      <c r="AC56" s="309"/>
      <c r="AD56" s="309">
        <v>375</v>
      </c>
      <c r="AE56" s="309"/>
      <c r="AF56" s="309"/>
    </row>
    <row r="57" spans="1:32" ht="21" customHeight="1">
      <c r="A57" s="73" t="s">
        <v>215</v>
      </c>
      <c r="B57" s="41">
        <v>555000</v>
      </c>
      <c r="C57" s="108">
        <f>SUM(D57:H57)</f>
        <v>537365</v>
      </c>
      <c r="D57" s="41">
        <v>400437</v>
      </c>
      <c r="E57" s="41">
        <v>7571</v>
      </c>
      <c r="F57" s="41">
        <v>71095</v>
      </c>
      <c r="G57" s="41">
        <v>40164</v>
      </c>
      <c r="H57" s="41">
        <v>18098</v>
      </c>
      <c r="I57" s="41">
        <v>8092</v>
      </c>
      <c r="K57" s="71" t="s">
        <v>78</v>
      </c>
      <c r="L57" s="83">
        <v>11234</v>
      </c>
      <c r="M57" s="82">
        <v>1349</v>
      </c>
      <c r="N57" s="83">
        <v>1262</v>
      </c>
      <c r="O57" s="83">
        <v>757</v>
      </c>
      <c r="P57" s="83">
        <v>0</v>
      </c>
      <c r="Q57" s="83">
        <v>164</v>
      </c>
      <c r="R57" s="83">
        <v>33</v>
      </c>
      <c r="S57" s="83">
        <v>0</v>
      </c>
      <c r="T57" s="83">
        <v>94</v>
      </c>
      <c r="U57" s="83">
        <v>152</v>
      </c>
      <c r="V57" s="83">
        <v>41</v>
      </c>
      <c r="W57" s="83">
        <v>0</v>
      </c>
      <c r="X57" s="83">
        <v>0</v>
      </c>
      <c r="Y57" s="83">
        <v>0</v>
      </c>
      <c r="Z57" s="83"/>
      <c r="AA57" s="83">
        <v>0</v>
      </c>
      <c r="AB57" s="309">
        <v>0</v>
      </c>
      <c r="AC57" s="309"/>
      <c r="AD57" s="309">
        <v>87</v>
      </c>
      <c r="AE57" s="309"/>
      <c r="AF57" s="309"/>
    </row>
    <row r="58" spans="1:32" ht="21" customHeight="1">
      <c r="A58" s="73" t="s">
        <v>216</v>
      </c>
      <c r="B58" s="41">
        <v>663950</v>
      </c>
      <c r="C58" s="41">
        <f>SUM(D58:H58)</f>
        <v>566315</v>
      </c>
      <c r="D58" s="41">
        <v>420650</v>
      </c>
      <c r="E58" s="41">
        <v>8047</v>
      </c>
      <c r="F58" s="41">
        <v>76767</v>
      </c>
      <c r="G58" s="41">
        <v>42061</v>
      </c>
      <c r="H58" s="41">
        <v>18790</v>
      </c>
      <c r="I58" s="41">
        <v>8164</v>
      </c>
      <c r="K58" s="71" t="s">
        <v>80</v>
      </c>
      <c r="L58" s="83">
        <v>10632</v>
      </c>
      <c r="M58" s="82">
        <v>1110</v>
      </c>
      <c r="N58" s="83">
        <v>1005</v>
      </c>
      <c r="O58" s="83">
        <v>513</v>
      </c>
      <c r="P58" s="83">
        <v>0</v>
      </c>
      <c r="Q58" s="83">
        <v>196</v>
      </c>
      <c r="R58" s="83">
        <v>32</v>
      </c>
      <c r="S58" s="83">
        <v>5</v>
      </c>
      <c r="T58" s="83">
        <v>98</v>
      </c>
      <c r="U58" s="83">
        <v>113</v>
      </c>
      <c r="V58" s="83">
        <v>46</v>
      </c>
      <c r="W58" s="83">
        <v>0</v>
      </c>
      <c r="X58" s="83">
        <v>0</v>
      </c>
      <c r="Y58" s="83">
        <v>0</v>
      </c>
      <c r="Z58" s="83"/>
      <c r="AA58" s="83">
        <v>0</v>
      </c>
      <c r="AB58" s="309">
        <v>0</v>
      </c>
      <c r="AC58" s="309"/>
      <c r="AD58" s="309">
        <v>105</v>
      </c>
      <c r="AE58" s="309"/>
      <c r="AF58" s="309"/>
    </row>
    <row r="59" spans="1:32" ht="21" customHeight="1">
      <c r="A59" s="58"/>
      <c r="B59" s="61"/>
      <c r="C59" s="60"/>
      <c r="D59" s="59"/>
      <c r="E59" s="59"/>
      <c r="F59" s="59"/>
      <c r="G59" s="59"/>
      <c r="H59" s="59"/>
      <c r="I59" s="59"/>
      <c r="K59" s="71" t="s">
        <v>82</v>
      </c>
      <c r="L59" s="82">
        <v>21510</v>
      </c>
      <c r="M59" s="84">
        <v>2614</v>
      </c>
      <c r="N59" s="82">
        <v>2270</v>
      </c>
      <c r="O59" s="82">
        <v>541</v>
      </c>
      <c r="P59" s="82">
        <v>0</v>
      </c>
      <c r="Q59" s="82">
        <v>793</v>
      </c>
      <c r="R59" s="82">
        <v>421</v>
      </c>
      <c r="S59" s="82">
        <v>140</v>
      </c>
      <c r="T59" s="82">
        <v>69</v>
      </c>
      <c r="U59" s="82">
        <v>55</v>
      </c>
      <c r="V59" s="82">
        <v>202</v>
      </c>
      <c r="W59" s="82">
        <v>0</v>
      </c>
      <c r="X59" s="82">
        <v>0</v>
      </c>
      <c r="Y59" s="82">
        <v>0</v>
      </c>
      <c r="Z59" s="82"/>
      <c r="AA59" s="82">
        <v>0</v>
      </c>
      <c r="AB59" s="309">
        <v>0</v>
      </c>
      <c r="AC59" s="309"/>
      <c r="AD59" s="309">
        <v>344</v>
      </c>
      <c r="AE59" s="309"/>
      <c r="AF59" s="309"/>
    </row>
    <row r="60" spans="1:32" ht="21" customHeight="1">
      <c r="A60" s="16" t="s">
        <v>217</v>
      </c>
      <c r="K60" s="80" t="s">
        <v>223</v>
      </c>
      <c r="L60" s="114">
        <f>SUM(L51:L59)</f>
        <v>280917</v>
      </c>
      <c r="M60" s="114">
        <f aca="true" t="shared" si="4" ref="M60:U60">SUM(M51:M59)</f>
        <v>49509</v>
      </c>
      <c r="N60" s="114">
        <f t="shared" si="4"/>
        <v>42462</v>
      </c>
      <c r="O60" s="114">
        <f t="shared" si="4"/>
        <v>16292</v>
      </c>
      <c r="P60" s="114">
        <f t="shared" si="4"/>
        <v>4</v>
      </c>
      <c r="Q60" s="114">
        <f t="shared" si="4"/>
        <v>5903</v>
      </c>
      <c r="R60" s="114">
        <f t="shared" si="4"/>
        <v>4203</v>
      </c>
      <c r="S60" s="114">
        <f t="shared" si="4"/>
        <v>624</v>
      </c>
      <c r="T60" s="114">
        <f t="shared" si="4"/>
        <v>3899</v>
      </c>
      <c r="U60" s="114">
        <f t="shared" si="4"/>
        <v>4732</v>
      </c>
      <c r="V60" s="114">
        <f aca="true" t="shared" si="5" ref="V60:AA60">SUM(V51:V59)</f>
        <v>3970</v>
      </c>
      <c r="W60" s="114">
        <f t="shared" si="5"/>
        <v>1389</v>
      </c>
      <c r="X60" s="114">
        <f t="shared" si="5"/>
        <v>43</v>
      </c>
      <c r="Y60" s="114">
        <f t="shared" si="5"/>
        <v>859</v>
      </c>
      <c r="Z60" s="104"/>
      <c r="AA60" s="114">
        <f t="shared" si="5"/>
        <v>0</v>
      </c>
      <c r="AB60" s="335">
        <f>SUM(AB51:AC59)</f>
        <v>0</v>
      </c>
      <c r="AC60" s="335"/>
      <c r="AD60" s="335">
        <f>SUM(AD51:AE59)</f>
        <v>7047</v>
      </c>
      <c r="AE60" s="335"/>
      <c r="AF60" s="335"/>
    </row>
    <row r="61" spans="11:32" ht="21" customHeight="1">
      <c r="K61" s="81" t="s">
        <v>224</v>
      </c>
      <c r="L61" s="115">
        <f>SUM(L41,L60)</f>
        <v>989568</v>
      </c>
      <c r="M61" s="115">
        <f>SUM(M41,M60)</f>
        <v>148866</v>
      </c>
      <c r="N61" s="115">
        <f>SUM(N41,N60)</f>
        <v>128923</v>
      </c>
      <c r="O61" s="115" t="s">
        <v>239</v>
      </c>
      <c r="P61" s="115" t="s">
        <v>239</v>
      </c>
      <c r="Q61" s="115" t="s">
        <v>239</v>
      </c>
      <c r="R61" s="115" t="s">
        <v>239</v>
      </c>
      <c r="S61" s="115" t="s">
        <v>239</v>
      </c>
      <c r="T61" s="115" t="s">
        <v>239</v>
      </c>
      <c r="U61" s="115" t="s">
        <v>239</v>
      </c>
      <c r="V61" s="115" t="s">
        <v>239</v>
      </c>
      <c r="W61" s="115" t="s">
        <v>239</v>
      </c>
      <c r="X61" s="115" t="s">
        <v>239</v>
      </c>
      <c r="Y61" s="115" t="s">
        <v>239</v>
      </c>
      <c r="Z61" s="115"/>
      <c r="AA61" s="115" t="s">
        <v>239</v>
      </c>
      <c r="AB61" s="334">
        <v>0</v>
      </c>
      <c r="AC61" s="334"/>
      <c r="AD61" s="345">
        <f>SUM(AE41,AD60)</f>
        <v>19943</v>
      </c>
      <c r="AE61" s="345"/>
      <c r="AF61" s="345"/>
    </row>
    <row r="62" spans="11:13" ht="21" customHeight="1">
      <c r="K62" s="23" t="s">
        <v>225</v>
      </c>
      <c r="M62" s="25"/>
    </row>
    <row r="63" ht="21" customHeight="1">
      <c r="M63" s="25"/>
    </row>
  </sheetData>
  <sheetProtection/>
  <mergeCells count="320">
    <mergeCell ref="AD61:AF61"/>
    <mergeCell ref="AD60:AF60"/>
    <mergeCell ref="AD59:AF59"/>
    <mergeCell ref="AD58:AF58"/>
    <mergeCell ref="AD57:AF57"/>
    <mergeCell ref="AD56:AF56"/>
    <mergeCell ref="AA1:AF1"/>
    <mergeCell ref="A1:B1"/>
    <mergeCell ref="AD46:AF49"/>
    <mergeCell ref="S41:T41"/>
    <mergeCell ref="U41:V41"/>
    <mergeCell ref="Y40:Z40"/>
    <mergeCell ref="S39:T39"/>
    <mergeCell ref="K4:AF4"/>
    <mergeCell ref="N46:N49"/>
    <mergeCell ref="M46:M49"/>
    <mergeCell ref="M9:M12"/>
    <mergeCell ref="N9:N12"/>
    <mergeCell ref="A4:I4"/>
    <mergeCell ref="O41:P41"/>
    <mergeCell ref="K46:K49"/>
    <mergeCell ref="AB58:AC58"/>
    <mergeCell ref="AB55:AC55"/>
    <mergeCell ref="AD53:AF53"/>
    <mergeCell ref="AB59:AC59"/>
    <mergeCell ref="AB60:AC60"/>
    <mergeCell ref="A6:I6"/>
    <mergeCell ref="K6:AF6"/>
    <mergeCell ref="AD55:AF55"/>
    <mergeCell ref="O39:P39"/>
    <mergeCell ref="Q39:R39"/>
    <mergeCell ref="AB61:AC61"/>
    <mergeCell ref="AE41:AF41"/>
    <mergeCell ref="W41:X41"/>
    <mergeCell ref="Y41:Z41"/>
    <mergeCell ref="AA41:AB41"/>
    <mergeCell ref="AC41:AD41"/>
    <mergeCell ref="AD54:AF54"/>
    <mergeCell ref="AB57:AC57"/>
    <mergeCell ref="L46:L49"/>
    <mergeCell ref="O46:AC46"/>
    <mergeCell ref="O47:AA48"/>
    <mergeCell ref="AB47:AC49"/>
    <mergeCell ref="Z49:AA49"/>
    <mergeCell ref="Q41:R41"/>
    <mergeCell ref="AE10:AF12"/>
    <mergeCell ref="O11:P12"/>
    <mergeCell ref="Q11:R12"/>
    <mergeCell ref="S11:T12"/>
    <mergeCell ref="W11:X12"/>
    <mergeCell ref="Y11:Z12"/>
    <mergeCell ref="U11:V11"/>
    <mergeCell ref="AA11:AB11"/>
    <mergeCell ref="U12:V12"/>
    <mergeCell ref="AB56:AC56"/>
    <mergeCell ref="AB51:AC51"/>
    <mergeCell ref="AB52:AC52"/>
    <mergeCell ref="AB53:AC53"/>
    <mergeCell ref="AB54:AC54"/>
    <mergeCell ref="AB50:AC50"/>
    <mergeCell ref="AD50:AE50"/>
    <mergeCell ref="AD52:AF52"/>
    <mergeCell ref="AD51:AF51"/>
    <mergeCell ref="AE39:AF39"/>
    <mergeCell ref="O40:P40"/>
    <mergeCell ref="Q40:R40"/>
    <mergeCell ref="S40:T40"/>
    <mergeCell ref="U40:V40"/>
    <mergeCell ref="W40:X40"/>
    <mergeCell ref="AE40:AF40"/>
    <mergeCell ref="O38:P38"/>
    <mergeCell ref="Q38:R38"/>
    <mergeCell ref="S38:T38"/>
    <mergeCell ref="U38:V38"/>
    <mergeCell ref="W38:X38"/>
    <mergeCell ref="W37:X37"/>
    <mergeCell ref="O37:P37"/>
    <mergeCell ref="Q37:R37"/>
    <mergeCell ref="S37:T37"/>
    <mergeCell ref="U37:V37"/>
    <mergeCell ref="AA40:AB40"/>
    <mergeCell ref="AC40:AD40"/>
    <mergeCell ref="W39:X39"/>
    <mergeCell ref="Y39:Z39"/>
    <mergeCell ref="AA38:AB38"/>
    <mergeCell ref="AC38:AD38"/>
    <mergeCell ref="AA39:AB39"/>
    <mergeCell ref="AC39:AD39"/>
    <mergeCell ref="U39:V39"/>
    <mergeCell ref="Y38:Z38"/>
    <mergeCell ref="AE36:AF36"/>
    <mergeCell ref="AE38:AF38"/>
    <mergeCell ref="AA37:AB37"/>
    <mergeCell ref="AC37:AD37"/>
    <mergeCell ref="W36:X36"/>
    <mergeCell ref="Y36:Z36"/>
    <mergeCell ref="AA36:AB36"/>
    <mergeCell ref="AC36:AD36"/>
    <mergeCell ref="AE37:AF37"/>
    <mergeCell ref="Y37:Z37"/>
    <mergeCell ref="O36:P36"/>
    <mergeCell ref="Q36:R36"/>
    <mergeCell ref="S36:T36"/>
    <mergeCell ref="U36:V36"/>
    <mergeCell ref="O35:P35"/>
    <mergeCell ref="Q35:R35"/>
    <mergeCell ref="S35:T35"/>
    <mergeCell ref="U35:V35"/>
    <mergeCell ref="AE34:AF34"/>
    <mergeCell ref="W35:X35"/>
    <mergeCell ref="Y35:Z35"/>
    <mergeCell ref="AA35:AB35"/>
    <mergeCell ref="AC35:AD35"/>
    <mergeCell ref="AE35:AF35"/>
    <mergeCell ref="W34:X34"/>
    <mergeCell ref="Y34:Z34"/>
    <mergeCell ref="AA34:AB34"/>
    <mergeCell ref="AC34:AD34"/>
    <mergeCell ref="O34:P34"/>
    <mergeCell ref="Q34:R34"/>
    <mergeCell ref="S34:T34"/>
    <mergeCell ref="U34:V34"/>
    <mergeCell ref="O33:P33"/>
    <mergeCell ref="Q33:R33"/>
    <mergeCell ref="S33:T33"/>
    <mergeCell ref="U33:V33"/>
    <mergeCell ref="AE32:AF32"/>
    <mergeCell ref="W33:X33"/>
    <mergeCell ref="Y33:Z33"/>
    <mergeCell ref="AA33:AB33"/>
    <mergeCell ref="AC33:AD33"/>
    <mergeCell ref="AE33:AF33"/>
    <mergeCell ref="W32:X32"/>
    <mergeCell ref="Y32:Z32"/>
    <mergeCell ref="AA32:AB32"/>
    <mergeCell ref="AC32:AD32"/>
    <mergeCell ref="O32:P32"/>
    <mergeCell ref="Q32:R32"/>
    <mergeCell ref="S32:T32"/>
    <mergeCell ref="U32:V32"/>
    <mergeCell ref="O31:P31"/>
    <mergeCell ref="Q31:R31"/>
    <mergeCell ref="S31:T31"/>
    <mergeCell ref="U31:V31"/>
    <mergeCell ref="AE30:AF30"/>
    <mergeCell ref="W31:X31"/>
    <mergeCell ref="Y31:Z31"/>
    <mergeCell ref="AA31:AB31"/>
    <mergeCell ref="AC31:AD31"/>
    <mergeCell ref="AE31:AF31"/>
    <mergeCell ref="W30:X30"/>
    <mergeCell ref="Y30:Z30"/>
    <mergeCell ref="AA30:AB30"/>
    <mergeCell ref="AC30:AD30"/>
    <mergeCell ref="O30:P30"/>
    <mergeCell ref="Q30:R30"/>
    <mergeCell ref="S30:T30"/>
    <mergeCell ref="U30:V30"/>
    <mergeCell ref="O29:P29"/>
    <mergeCell ref="Q29:R29"/>
    <mergeCell ref="S29:T29"/>
    <mergeCell ref="U29:V29"/>
    <mergeCell ref="AE28:AF28"/>
    <mergeCell ref="W29:X29"/>
    <mergeCell ref="Y29:Z29"/>
    <mergeCell ref="AA29:AB29"/>
    <mergeCell ref="AC29:AD29"/>
    <mergeCell ref="AE29:AF29"/>
    <mergeCell ref="W28:X28"/>
    <mergeCell ref="Y28:Z28"/>
    <mergeCell ref="AA28:AB28"/>
    <mergeCell ref="AC28:AD28"/>
    <mergeCell ref="O28:P28"/>
    <mergeCell ref="Q28:R28"/>
    <mergeCell ref="S28:T28"/>
    <mergeCell ref="U28:V28"/>
    <mergeCell ref="O27:P27"/>
    <mergeCell ref="Q27:R27"/>
    <mergeCell ref="S27:T27"/>
    <mergeCell ref="U27:V27"/>
    <mergeCell ref="AE26:AF26"/>
    <mergeCell ref="W27:X27"/>
    <mergeCell ref="Y27:Z27"/>
    <mergeCell ref="AA27:AB27"/>
    <mergeCell ref="AC27:AD27"/>
    <mergeCell ref="AE27:AF27"/>
    <mergeCell ref="W26:X26"/>
    <mergeCell ref="Y26:Z26"/>
    <mergeCell ref="AA26:AB26"/>
    <mergeCell ref="AC26:AD26"/>
    <mergeCell ref="O26:P26"/>
    <mergeCell ref="Q26:R26"/>
    <mergeCell ref="S26:T26"/>
    <mergeCell ref="U26:V26"/>
    <mergeCell ref="O25:P25"/>
    <mergeCell ref="Q25:R25"/>
    <mergeCell ref="S25:T25"/>
    <mergeCell ref="U25:V25"/>
    <mergeCell ref="AE24:AF24"/>
    <mergeCell ref="W25:X25"/>
    <mergeCell ref="Y25:Z25"/>
    <mergeCell ref="AA25:AB25"/>
    <mergeCell ref="AC25:AD25"/>
    <mergeCell ref="AE25:AF25"/>
    <mergeCell ref="W24:X24"/>
    <mergeCell ref="Y24:Z24"/>
    <mergeCell ref="AA24:AB24"/>
    <mergeCell ref="AC24:AD24"/>
    <mergeCell ref="O24:P24"/>
    <mergeCell ref="Q24:R24"/>
    <mergeCell ref="S24:T24"/>
    <mergeCell ref="U24:V24"/>
    <mergeCell ref="O23:P23"/>
    <mergeCell ref="Q23:R23"/>
    <mergeCell ref="S23:T23"/>
    <mergeCell ref="U23:V23"/>
    <mergeCell ref="AE22:AF22"/>
    <mergeCell ref="W23:X23"/>
    <mergeCell ref="Y23:Z23"/>
    <mergeCell ref="AA23:AB23"/>
    <mergeCell ref="AC23:AD23"/>
    <mergeCell ref="AE23:AF23"/>
    <mergeCell ref="W22:X22"/>
    <mergeCell ref="Y22:Z22"/>
    <mergeCell ref="AA22:AB22"/>
    <mergeCell ref="AC22:AD22"/>
    <mergeCell ref="O22:P22"/>
    <mergeCell ref="Q22:R22"/>
    <mergeCell ref="S22:T22"/>
    <mergeCell ref="U22:V22"/>
    <mergeCell ref="O21:P21"/>
    <mergeCell ref="Q21:R21"/>
    <mergeCell ref="S21:T21"/>
    <mergeCell ref="U21:V21"/>
    <mergeCell ref="AE20:AF20"/>
    <mergeCell ref="W21:X21"/>
    <mergeCell ref="Y21:Z21"/>
    <mergeCell ref="AA21:AB21"/>
    <mergeCell ref="AC21:AD21"/>
    <mergeCell ref="AE21:AF21"/>
    <mergeCell ref="W20:X20"/>
    <mergeCell ref="Y20:Z20"/>
    <mergeCell ref="AA20:AB20"/>
    <mergeCell ref="AC20:AD20"/>
    <mergeCell ref="O20:P20"/>
    <mergeCell ref="Q20:R20"/>
    <mergeCell ref="S20:T20"/>
    <mergeCell ref="U20:V20"/>
    <mergeCell ref="O19:P19"/>
    <mergeCell ref="Q19:R19"/>
    <mergeCell ref="S19:T19"/>
    <mergeCell ref="U19:V19"/>
    <mergeCell ref="AE18:AF18"/>
    <mergeCell ref="W19:X19"/>
    <mergeCell ref="Y19:Z19"/>
    <mergeCell ref="AA19:AB19"/>
    <mergeCell ref="AC19:AD19"/>
    <mergeCell ref="AE19:AF19"/>
    <mergeCell ref="W18:X18"/>
    <mergeCell ref="Y18:Z18"/>
    <mergeCell ref="AA18:AB18"/>
    <mergeCell ref="AC18:AD18"/>
    <mergeCell ref="O18:P18"/>
    <mergeCell ref="Q18:R18"/>
    <mergeCell ref="S18:T18"/>
    <mergeCell ref="U18:V18"/>
    <mergeCell ref="O17:P17"/>
    <mergeCell ref="Q17:R17"/>
    <mergeCell ref="S17:T17"/>
    <mergeCell ref="U17:V17"/>
    <mergeCell ref="W17:X17"/>
    <mergeCell ref="Y17:Z17"/>
    <mergeCell ref="AA17:AB17"/>
    <mergeCell ref="AC17:AD17"/>
    <mergeCell ref="AE17:AF17"/>
    <mergeCell ref="W16:X16"/>
    <mergeCell ref="Y16:Z16"/>
    <mergeCell ref="AA16:AB16"/>
    <mergeCell ref="AC16:AD16"/>
    <mergeCell ref="AE13:AF13"/>
    <mergeCell ref="O14:P14"/>
    <mergeCell ref="Q14:R14"/>
    <mergeCell ref="S14:T14"/>
    <mergeCell ref="U14:V14"/>
    <mergeCell ref="AE16:AF16"/>
    <mergeCell ref="Y15:Z15"/>
    <mergeCell ref="O16:P16"/>
    <mergeCell ref="Q16:R16"/>
    <mergeCell ref="S16:T16"/>
    <mergeCell ref="U16:V16"/>
    <mergeCell ref="AC15:AD15"/>
    <mergeCell ref="AC13:AD13"/>
    <mergeCell ref="W14:X14"/>
    <mergeCell ref="AE15:AF15"/>
    <mergeCell ref="AA13:AB13"/>
    <mergeCell ref="AA15:AB15"/>
    <mergeCell ref="AA14:AB14"/>
    <mergeCell ref="AC14:AD14"/>
    <mergeCell ref="AE14:AF14"/>
    <mergeCell ref="O15:P15"/>
    <mergeCell ref="Q15:R15"/>
    <mergeCell ref="S15:T15"/>
    <mergeCell ref="U15:V15"/>
    <mergeCell ref="Y14:Z14"/>
    <mergeCell ref="W15:X15"/>
    <mergeCell ref="O13:P13"/>
    <mergeCell ref="Q13:R13"/>
    <mergeCell ref="S13:T13"/>
    <mergeCell ref="U13:V13"/>
    <mergeCell ref="W13:X13"/>
    <mergeCell ref="O10:AB10"/>
    <mergeCell ref="Y13:Z13"/>
    <mergeCell ref="B9:B10"/>
    <mergeCell ref="A9:A10"/>
    <mergeCell ref="AA12:AB12"/>
    <mergeCell ref="AC10:AD12"/>
    <mergeCell ref="K9:K12"/>
    <mergeCell ref="L9:L12"/>
    <mergeCell ref="I9:I10"/>
    <mergeCell ref="C9:H9"/>
  </mergeCells>
  <printOptions horizontalCentered="1"/>
  <pageMargins left="0.5905511811023623" right="0.5905511811023623" top="0.5905511811023623" bottom="0.3937007874015748" header="0" footer="0"/>
  <pageSetup fitToHeight="1" fitToWidth="1" horizontalDpi="600" verticalDpi="600" orientation="landscape" paperSize="8" scale="64" r:id="rId1"/>
</worksheet>
</file>

<file path=xl/worksheets/sheet3.xml><?xml version="1.0" encoding="utf-8"?>
<worksheet xmlns="http://schemas.openxmlformats.org/spreadsheetml/2006/main" xmlns:r="http://schemas.openxmlformats.org/officeDocument/2006/relationships">
  <sheetPr>
    <pageSetUpPr fitToPage="1"/>
  </sheetPr>
  <dimension ref="A1:AF59"/>
  <sheetViews>
    <sheetView tabSelected="1" view="pageBreakPreview" zoomScale="75" zoomScaleSheetLayoutView="75" zoomScalePageLayoutView="0" workbookViewId="0" topLeftCell="A1">
      <selection activeCell="A1" sqref="A1"/>
    </sheetView>
  </sheetViews>
  <sheetFormatPr defaultColWidth="8.875" defaultRowHeight="19.5" customHeight="1"/>
  <cols>
    <col min="1" max="1" width="12.875" style="15" customWidth="1"/>
    <col min="2" max="2" width="9.125" style="15" customWidth="1"/>
    <col min="3" max="3" width="11.00390625" style="15" customWidth="1"/>
    <col min="4" max="4" width="11.125" style="15" bestFit="1" customWidth="1"/>
    <col min="5" max="5" width="12.25390625" style="15" customWidth="1"/>
    <col min="6" max="7" width="4.125" style="15" customWidth="1"/>
    <col min="8" max="8" width="5.00390625" style="15" customWidth="1"/>
    <col min="9" max="10" width="4.125" style="15" customWidth="1"/>
    <col min="11" max="11" width="12.875" style="15" customWidth="1"/>
    <col min="12" max="12" width="17.00390625" style="15" bestFit="1" customWidth="1"/>
    <col min="13" max="13" width="5.875" style="15" customWidth="1"/>
    <col min="14" max="15" width="4.75390625" style="15" customWidth="1"/>
    <col min="16" max="17" width="7.375" style="15" bestFit="1" customWidth="1"/>
    <col min="18" max="16384" width="8.875" style="15" customWidth="1"/>
  </cols>
  <sheetData>
    <row r="1" spans="1:32" ht="19.5" customHeight="1">
      <c r="A1" s="161" t="s">
        <v>102</v>
      </c>
      <c r="AA1" s="162"/>
      <c r="AF1" s="162"/>
    </row>
    <row r="2" spans="1:27" ht="19.5" customHeight="1">
      <c r="A2" s="161"/>
      <c r="AA2" s="162"/>
    </row>
    <row r="3" spans="1:27" ht="19.5" customHeight="1">
      <c r="A3" s="161"/>
      <c r="AA3" s="162"/>
    </row>
    <row r="5" spans="1:17" ht="19.5" customHeight="1">
      <c r="A5" s="371" t="s">
        <v>226</v>
      </c>
      <c r="B5" s="371"/>
      <c r="C5" s="371"/>
      <c r="D5" s="371"/>
      <c r="E5" s="371"/>
      <c r="F5" s="371"/>
      <c r="G5" s="371"/>
      <c r="H5" s="371"/>
      <c r="I5" s="371"/>
      <c r="J5" s="371"/>
      <c r="K5" s="371"/>
      <c r="L5" s="371"/>
      <c r="M5" s="371"/>
      <c r="N5" s="371"/>
      <c r="O5" s="371"/>
      <c r="P5" s="371"/>
      <c r="Q5" s="371"/>
    </row>
    <row r="6" spans="1:17" ht="19.5" customHeight="1">
      <c r="A6" s="62"/>
      <c r="B6" s="62"/>
      <c r="C6" s="62"/>
      <c r="D6" s="62"/>
      <c r="E6" s="62"/>
      <c r="F6" s="62"/>
      <c r="G6" s="62"/>
      <c r="H6" s="62"/>
      <c r="I6" s="62"/>
      <c r="J6" s="62"/>
      <c r="K6" s="62"/>
      <c r="L6" s="62"/>
      <c r="M6" s="62"/>
      <c r="N6" s="62"/>
      <c r="O6" s="62"/>
      <c r="P6" s="62"/>
      <c r="Q6" s="62"/>
    </row>
    <row r="7" spans="1:17" ht="19.5" customHeight="1">
      <c r="A7" s="372" t="s">
        <v>119</v>
      </c>
      <c r="B7" s="372"/>
      <c r="C7" s="372"/>
      <c r="D7" s="372"/>
      <c r="E7" s="372"/>
      <c r="F7" s="372"/>
      <c r="G7" s="372"/>
      <c r="H7" s="372"/>
      <c r="I7" s="372"/>
      <c r="J7" s="372"/>
      <c r="K7" s="372"/>
      <c r="L7" s="372"/>
      <c r="M7" s="372"/>
      <c r="N7" s="372"/>
      <c r="O7" s="372"/>
      <c r="P7" s="372"/>
      <c r="Q7" s="372"/>
    </row>
    <row r="8" spans="1:18" ht="19.5" customHeight="1" thickBot="1">
      <c r="A8" s="10"/>
      <c r="B8" s="30"/>
      <c r="C8" s="30"/>
      <c r="D8" s="30"/>
      <c r="E8" s="30"/>
      <c r="F8" s="30"/>
      <c r="G8" s="30"/>
      <c r="H8" s="30"/>
      <c r="I8" s="31"/>
      <c r="J8" s="48"/>
      <c r="K8" s="48"/>
      <c r="L8" s="48"/>
      <c r="M8" s="48"/>
      <c r="N8" s="48"/>
      <c r="O8" s="48"/>
      <c r="P8" s="48"/>
      <c r="Q8" s="48"/>
      <c r="R8" s="49"/>
    </row>
    <row r="9" spans="1:18" ht="19.5" customHeight="1">
      <c r="A9" s="361" t="s">
        <v>163</v>
      </c>
      <c r="B9" s="365" t="s">
        <v>227</v>
      </c>
      <c r="C9" s="351" t="s">
        <v>228</v>
      </c>
      <c r="D9" s="351" t="s">
        <v>229</v>
      </c>
      <c r="E9" s="364" t="s">
        <v>159</v>
      </c>
      <c r="F9" s="373" t="s">
        <v>230</v>
      </c>
      <c r="G9" s="374"/>
      <c r="H9" s="374"/>
      <c r="I9" s="374"/>
      <c r="J9" s="361"/>
      <c r="K9" s="350" t="s">
        <v>160</v>
      </c>
      <c r="L9" s="350" t="s">
        <v>161</v>
      </c>
      <c r="M9" s="354" t="s">
        <v>231</v>
      </c>
      <c r="N9" s="355"/>
      <c r="O9" s="356"/>
      <c r="P9" s="357" t="s">
        <v>105</v>
      </c>
      <c r="Q9" s="358"/>
      <c r="R9" s="49"/>
    </row>
    <row r="10" spans="1:18" ht="19.5" customHeight="1">
      <c r="A10" s="362"/>
      <c r="B10" s="366"/>
      <c r="C10" s="351"/>
      <c r="D10" s="351"/>
      <c r="E10" s="364"/>
      <c r="F10" s="375"/>
      <c r="G10" s="376"/>
      <c r="H10" s="376"/>
      <c r="I10" s="376"/>
      <c r="J10" s="377"/>
      <c r="K10" s="350"/>
      <c r="L10" s="350"/>
      <c r="M10" s="346" t="s">
        <v>106</v>
      </c>
      <c r="N10" s="346" t="s">
        <v>107</v>
      </c>
      <c r="O10" s="346" t="s">
        <v>108</v>
      </c>
      <c r="P10" s="381" t="s">
        <v>232</v>
      </c>
      <c r="Q10" s="349" t="s">
        <v>25</v>
      </c>
      <c r="R10" s="49"/>
    </row>
    <row r="11" spans="1:18" ht="19.5" customHeight="1">
      <c r="A11" s="362"/>
      <c r="B11" s="366"/>
      <c r="C11" s="351"/>
      <c r="D11" s="351"/>
      <c r="E11" s="364"/>
      <c r="F11" s="375"/>
      <c r="G11" s="376"/>
      <c r="H11" s="376"/>
      <c r="I11" s="376"/>
      <c r="J11" s="377"/>
      <c r="K11" s="350"/>
      <c r="L11" s="350"/>
      <c r="M11" s="346"/>
      <c r="N11" s="346"/>
      <c r="O11" s="346"/>
      <c r="P11" s="381"/>
      <c r="Q11" s="349"/>
      <c r="R11" s="49"/>
    </row>
    <row r="12" spans="1:18" ht="19.5" customHeight="1">
      <c r="A12" s="363"/>
      <c r="B12" s="68" t="s">
        <v>162</v>
      </c>
      <c r="C12" s="13" t="s">
        <v>104</v>
      </c>
      <c r="D12" s="13" t="s">
        <v>104</v>
      </c>
      <c r="E12" s="29" t="s">
        <v>135</v>
      </c>
      <c r="F12" s="378"/>
      <c r="G12" s="379"/>
      <c r="H12" s="379"/>
      <c r="I12" s="379"/>
      <c r="J12" s="380"/>
      <c r="K12" s="44" t="s">
        <v>136</v>
      </c>
      <c r="L12" s="44" t="s">
        <v>136</v>
      </c>
      <c r="M12" s="346"/>
      <c r="N12" s="346"/>
      <c r="O12" s="346"/>
      <c r="P12" s="381"/>
      <c r="Q12" s="349"/>
      <c r="R12" s="49"/>
    </row>
    <row r="13" spans="1:18" s="64" customFormat="1" ht="19.5" customHeight="1">
      <c r="A13" s="369" t="s">
        <v>103</v>
      </c>
      <c r="B13" s="367">
        <f>SUM(B16:B57)</f>
        <v>227</v>
      </c>
      <c r="C13" s="347">
        <f>SUM(C16:C57)</f>
        <v>116683</v>
      </c>
      <c r="D13" s="347">
        <f>SUM(D16:D57)</f>
        <v>90721</v>
      </c>
      <c r="E13" s="352">
        <f>SUM(E16:E57)</f>
        <v>40574.00000000001</v>
      </c>
      <c r="F13" s="85" t="s">
        <v>120</v>
      </c>
      <c r="G13" s="85" t="s">
        <v>121</v>
      </c>
      <c r="H13" s="85" t="s">
        <v>122</v>
      </c>
      <c r="I13" s="85" t="s">
        <v>123</v>
      </c>
      <c r="J13" s="163" t="s">
        <v>124</v>
      </c>
      <c r="K13" s="352">
        <f aca="true" t="shared" si="0" ref="K13:Q13">SUM(K16:K57)</f>
        <v>39499.899999999994</v>
      </c>
      <c r="L13" s="347">
        <f t="shared" si="0"/>
        <v>10794556</v>
      </c>
      <c r="M13" s="347">
        <f t="shared" si="0"/>
        <v>209</v>
      </c>
      <c r="N13" s="347">
        <f t="shared" si="0"/>
        <v>14</v>
      </c>
      <c r="O13" s="347">
        <f t="shared" si="0"/>
        <v>11</v>
      </c>
      <c r="P13" s="347">
        <f t="shared" si="0"/>
        <v>125</v>
      </c>
      <c r="Q13" s="347">
        <f t="shared" si="0"/>
        <v>102</v>
      </c>
      <c r="R13" s="63"/>
    </row>
    <row r="14" spans="1:18" s="67" customFormat="1" ht="19.5" customHeight="1">
      <c r="A14" s="370"/>
      <c r="B14" s="368"/>
      <c r="C14" s="348"/>
      <c r="D14" s="348"/>
      <c r="E14" s="353"/>
      <c r="F14" s="116">
        <f>SUM(F16:F57)</f>
        <v>46</v>
      </c>
      <c r="G14" s="116">
        <f>SUM(G16:G57)</f>
        <v>17</v>
      </c>
      <c r="H14" s="116">
        <f>SUM(H16:H57)</f>
        <v>140</v>
      </c>
      <c r="I14" s="116">
        <f>SUM(I16:I57)</f>
        <v>49</v>
      </c>
      <c r="J14" s="116">
        <f>SUM(J16:J57)</f>
        <v>1</v>
      </c>
      <c r="K14" s="353"/>
      <c r="L14" s="348"/>
      <c r="M14" s="348"/>
      <c r="N14" s="348"/>
      <c r="O14" s="348"/>
      <c r="P14" s="348"/>
      <c r="Q14" s="348"/>
      <c r="R14" s="66"/>
    </row>
    <row r="15" spans="1:18" s="70" customFormat="1" ht="19.5" customHeight="1">
      <c r="A15" s="65"/>
      <c r="B15" s="86"/>
      <c r="C15" s="87"/>
      <c r="D15" s="87"/>
      <c r="E15" s="101"/>
      <c r="F15" s="88"/>
      <c r="G15" s="88"/>
      <c r="H15" s="88"/>
      <c r="I15" s="88"/>
      <c r="J15" s="88"/>
      <c r="K15" s="96"/>
      <c r="L15" s="89"/>
      <c r="M15" s="89"/>
      <c r="N15" s="89"/>
      <c r="O15" s="89"/>
      <c r="P15" s="89"/>
      <c r="Q15" s="89"/>
      <c r="R15" s="69"/>
    </row>
    <row r="16" spans="1:18" ht="19.5" customHeight="1">
      <c r="A16" s="21" t="s">
        <v>36</v>
      </c>
      <c r="B16" s="90">
        <v>22</v>
      </c>
      <c r="C16" s="91">
        <v>8397</v>
      </c>
      <c r="D16" s="91">
        <v>5398</v>
      </c>
      <c r="E16" s="100">
        <v>2345.3</v>
      </c>
      <c r="F16" s="84">
        <v>6</v>
      </c>
      <c r="G16" s="84">
        <v>0</v>
      </c>
      <c r="H16" s="84">
        <v>9</v>
      </c>
      <c r="I16" s="84">
        <v>9</v>
      </c>
      <c r="J16" s="92">
        <v>0</v>
      </c>
      <c r="K16" s="97">
        <v>1879</v>
      </c>
      <c r="L16" s="83">
        <v>537700</v>
      </c>
      <c r="M16" s="83">
        <v>22</v>
      </c>
      <c r="N16" s="83">
        <v>0</v>
      </c>
      <c r="O16" s="83">
        <v>0</v>
      </c>
      <c r="P16" s="83">
        <v>0</v>
      </c>
      <c r="Q16" s="83">
        <v>22</v>
      </c>
      <c r="R16" s="49"/>
    </row>
    <row r="17" spans="1:18" ht="19.5" customHeight="1">
      <c r="A17" s="21" t="s">
        <v>39</v>
      </c>
      <c r="B17" s="90">
        <v>13</v>
      </c>
      <c r="C17" s="91">
        <v>8005</v>
      </c>
      <c r="D17" s="91">
        <v>8336</v>
      </c>
      <c r="E17" s="100">
        <v>6038</v>
      </c>
      <c r="F17" s="84">
        <v>7</v>
      </c>
      <c r="G17" s="84">
        <v>4</v>
      </c>
      <c r="H17" s="84">
        <v>10</v>
      </c>
      <c r="I17" s="84">
        <v>0</v>
      </c>
      <c r="J17" s="92">
        <v>0</v>
      </c>
      <c r="K17" s="97">
        <v>5968</v>
      </c>
      <c r="L17" s="83">
        <v>1730115</v>
      </c>
      <c r="M17" s="83">
        <v>13</v>
      </c>
      <c r="N17" s="83">
        <v>0</v>
      </c>
      <c r="O17" s="83">
        <v>0</v>
      </c>
      <c r="P17" s="83">
        <v>12</v>
      </c>
      <c r="Q17" s="83">
        <v>1</v>
      </c>
      <c r="R17" s="49"/>
    </row>
    <row r="18" spans="1:18" ht="19.5" customHeight="1">
      <c r="A18" s="21" t="s">
        <v>70</v>
      </c>
      <c r="B18" s="90">
        <v>11</v>
      </c>
      <c r="C18" s="91">
        <v>2857</v>
      </c>
      <c r="D18" s="91">
        <v>1890</v>
      </c>
      <c r="E18" s="100">
        <v>581</v>
      </c>
      <c r="F18" s="84">
        <v>0</v>
      </c>
      <c r="G18" s="84">
        <v>0</v>
      </c>
      <c r="H18" s="84">
        <v>1</v>
      </c>
      <c r="I18" s="84">
        <v>10</v>
      </c>
      <c r="J18" s="92">
        <v>0</v>
      </c>
      <c r="K18" s="97">
        <v>329.3</v>
      </c>
      <c r="L18" s="83">
        <v>105114</v>
      </c>
      <c r="M18" s="83">
        <v>11</v>
      </c>
      <c r="N18" s="83">
        <v>0</v>
      </c>
      <c r="O18" s="83">
        <v>0</v>
      </c>
      <c r="P18" s="83">
        <v>9</v>
      </c>
      <c r="Q18" s="83">
        <v>2</v>
      </c>
      <c r="R18" s="49"/>
    </row>
    <row r="19" spans="1:18" ht="19.5" customHeight="1">
      <c r="A19" s="21" t="s">
        <v>40</v>
      </c>
      <c r="B19" s="90">
        <v>4</v>
      </c>
      <c r="C19" s="91">
        <v>6080</v>
      </c>
      <c r="D19" s="91">
        <v>5853</v>
      </c>
      <c r="E19" s="100">
        <v>3120</v>
      </c>
      <c r="F19" s="84">
        <v>3</v>
      </c>
      <c r="G19" s="84">
        <v>1</v>
      </c>
      <c r="H19" s="84">
        <v>0</v>
      </c>
      <c r="I19" s="84">
        <v>0</v>
      </c>
      <c r="J19" s="92">
        <v>0</v>
      </c>
      <c r="K19" s="97">
        <v>2847</v>
      </c>
      <c r="L19" s="83">
        <v>668377</v>
      </c>
      <c r="M19" s="83">
        <v>4</v>
      </c>
      <c r="N19" s="83">
        <v>0</v>
      </c>
      <c r="O19" s="83">
        <v>0</v>
      </c>
      <c r="P19" s="83">
        <v>3</v>
      </c>
      <c r="Q19" s="83">
        <v>1</v>
      </c>
      <c r="R19" s="49"/>
    </row>
    <row r="20" spans="1:18" ht="19.5" customHeight="1">
      <c r="A20" s="21" t="s">
        <v>41</v>
      </c>
      <c r="B20" s="90">
        <v>6</v>
      </c>
      <c r="C20" s="91">
        <v>6320</v>
      </c>
      <c r="D20" s="91">
        <v>5221</v>
      </c>
      <c r="E20" s="100">
        <v>2287</v>
      </c>
      <c r="F20" s="84">
        <v>4</v>
      </c>
      <c r="G20" s="84">
        <v>1</v>
      </c>
      <c r="H20" s="84">
        <v>6</v>
      </c>
      <c r="I20" s="84">
        <v>0</v>
      </c>
      <c r="J20" s="92">
        <v>0</v>
      </c>
      <c r="K20" s="97">
        <v>2321</v>
      </c>
      <c r="L20" s="83">
        <v>398933</v>
      </c>
      <c r="M20" s="83">
        <v>6</v>
      </c>
      <c r="N20" s="83">
        <v>0</v>
      </c>
      <c r="O20" s="83">
        <v>0</v>
      </c>
      <c r="P20" s="83">
        <v>6</v>
      </c>
      <c r="Q20" s="83">
        <v>0</v>
      </c>
      <c r="R20" s="49"/>
    </row>
    <row r="21" spans="1:17" ht="19.5" customHeight="1">
      <c r="A21" s="21" t="s">
        <v>83</v>
      </c>
      <c r="B21" s="90">
        <v>4</v>
      </c>
      <c r="C21" s="91">
        <v>5126</v>
      </c>
      <c r="D21" s="91">
        <v>3182</v>
      </c>
      <c r="E21" s="100">
        <v>1580</v>
      </c>
      <c r="F21" s="84">
        <v>0</v>
      </c>
      <c r="G21" s="84">
        <v>0</v>
      </c>
      <c r="H21" s="84">
        <v>3</v>
      </c>
      <c r="I21" s="84">
        <v>1</v>
      </c>
      <c r="J21" s="93">
        <v>0</v>
      </c>
      <c r="K21" s="98">
        <v>2108</v>
      </c>
      <c r="L21" s="82">
        <v>545598</v>
      </c>
      <c r="M21" s="82">
        <v>4</v>
      </c>
      <c r="N21" s="82">
        <v>0</v>
      </c>
      <c r="O21" s="82">
        <v>0</v>
      </c>
      <c r="P21" s="82">
        <v>4</v>
      </c>
      <c r="Q21" s="82">
        <v>0</v>
      </c>
    </row>
    <row r="22" spans="1:17" ht="19.5" customHeight="1">
      <c r="A22" s="21" t="s">
        <v>84</v>
      </c>
      <c r="B22" s="90">
        <v>3</v>
      </c>
      <c r="C22" s="91">
        <v>655</v>
      </c>
      <c r="D22" s="91">
        <v>570</v>
      </c>
      <c r="E22" s="100">
        <v>285</v>
      </c>
      <c r="F22" s="84">
        <v>0</v>
      </c>
      <c r="G22" s="84">
        <v>1</v>
      </c>
      <c r="H22" s="84">
        <v>1</v>
      </c>
      <c r="I22" s="84">
        <v>1</v>
      </c>
      <c r="J22" s="93">
        <v>0</v>
      </c>
      <c r="K22" s="98">
        <v>220.8</v>
      </c>
      <c r="L22" s="82">
        <v>69291</v>
      </c>
      <c r="M22" s="82">
        <v>3</v>
      </c>
      <c r="N22" s="82">
        <v>0</v>
      </c>
      <c r="O22" s="82">
        <v>0</v>
      </c>
      <c r="P22" s="82">
        <v>3</v>
      </c>
      <c r="Q22" s="82">
        <v>0</v>
      </c>
    </row>
    <row r="23" spans="1:17" ht="19.5" customHeight="1">
      <c r="A23" s="21" t="s">
        <v>42</v>
      </c>
      <c r="B23" s="90">
        <v>57</v>
      </c>
      <c r="C23" s="91">
        <v>21662</v>
      </c>
      <c r="D23" s="91">
        <v>15535</v>
      </c>
      <c r="E23" s="100">
        <v>5333</v>
      </c>
      <c r="F23" s="84">
        <v>0</v>
      </c>
      <c r="G23" s="84">
        <v>0</v>
      </c>
      <c r="H23" s="84">
        <v>57</v>
      </c>
      <c r="I23" s="84">
        <v>0</v>
      </c>
      <c r="J23" s="93">
        <v>0</v>
      </c>
      <c r="K23" s="98">
        <v>5380</v>
      </c>
      <c r="L23" s="82">
        <v>1824308</v>
      </c>
      <c r="M23" s="82">
        <v>55</v>
      </c>
      <c r="N23" s="82">
        <v>2</v>
      </c>
      <c r="O23" s="82">
        <v>0</v>
      </c>
      <c r="P23" s="82">
        <v>5</v>
      </c>
      <c r="Q23" s="82">
        <v>52</v>
      </c>
    </row>
    <row r="24" spans="1:17" ht="19.5" customHeight="1">
      <c r="A24" s="21"/>
      <c r="B24" s="90"/>
      <c r="C24" s="84"/>
      <c r="D24" s="84"/>
      <c r="E24" s="100"/>
      <c r="F24" s="84"/>
      <c r="G24" s="84"/>
      <c r="H24" s="84"/>
      <c r="I24" s="84"/>
      <c r="J24" s="93"/>
      <c r="K24" s="99"/>
      <c r="L24" s="93"/>
      <c r="M24" s="93"/>
      <c r="N24" s="93"/>
      <c r="O24" s="93"/>
      <c r="P24" s="93"/>
      <c r="Q24" s="93"/>
    </row>
    <row r="25" spans="1:17" ht="19.5" customHeight="1">
      <c r="A25" s="28" t="s">
        <v>71</v>
      </c>
      <c r="B25" s="90">
        <v>3</v>
      </c>
      <c r="C25" s="91">
        <v>730</v>
      </c>
      <c r="D25" s="91">
        <v>186</v>
      </c>
      <c r="E25" s="100">
        <v>109.5</v>
      </c>
      <c r="F25" s="84">
        <v>3</v>
      </c>
      <c r="G25" s="84">
        <v>0</v>
      </c>
      <c r="H25" s="84">
        <v>0</v>
      </c>
      <c r="I25" s="84">
        <v>0</v>
      </c>
      <c r="J25" s="93">
        <v>0</v>
      </c>
      <c r="K25" s="98">
        <v>49</v>
      </c>
      <c r="L25" s="82">
        <v>13600</v>
      </c>
      <c r="M25" s="82">
        <v>3</v>
      </c>
      <c r="N25" s="82">
        <v>0</v>
      </c>
      <c r="O25" s="82">
        <v>0</v>
      </c>
      <c r="P25" s="82">
        <v>3</v>
      </c>
      <c r="Q25" s="82">
        <v>0</v>
      </c>
    </row>
    <row r="26" spans="1:17" ht="19.5" customHeight="1">
      <c r="A26" s="28" t="s">
        <v>43</v>
      </c>
      <c r="B26" s="90" t="s">
        <v>168</v>
      </c>
      <c r="C26" s="84" t="s">
        <v>168</v>
      </c>
      <c r="D26" s="84" t="s">
        <v>168</v>
      </c>
      <c r="E26" s="100" t="s">
        <v>168</v>
      </c>
      <c r="F26" s="84" t="s">
        <v>168</v>
      </c>
      <c r="G26" s="84" t="s">
        <v>168</v>
      </c>
      <c r="H26" s="84" t="s">
        <v>168</v>
      </c>
      <c r="I26" s="84" t="s">
        <v>168</v>
      </c>
      <c r="J26" s="84" t="s">
        <v>168</v>
      </c>
      <c r="K26" s="100" t="s">
        <v>168</v>
      </c>
      <c r="L26" s="84" t="s">
        <v>168</v>
      </c>
      <c r="M26" s="84" t="s">
        <v>168</v>
      </c>
      <c r="N26" s="84" t="s">
        <v>168</v>
      </c>
      <c r="O26" s="84" t="s">
        <v>168</v>
      </c>
      <c r="P26" s="84" t="s">
        <v>168</v>
      </c>
      <c r="Q26" s="84" t="s">
        <v>168</v>
      </c>
    </row>
    <row r="27" spans="1:17" ht="19.5" customHeight="1">
      <c r="A27" s="28" t="s">
        <v>85</v>
      </c>
      <c r="B27" s="90" t="s">
        <v>168</v>
      </c>
      <c r="C27" s="84" t="s">
        <v>168</v>
      </c>
      <c r="D27" s="84" t="s">
        <v>168</v>
      </c>
      <c r="E27" s="100" t="s">
        <v>168</v>
      </c>
      <c r="F27" s="84" t="s">
        <v>168</v>
      </c>
      <c r="G27" s="84" t="s">
        <v>168</v>
      </c>
      <c r="H27" s="84" t="s">
        <v>168</v>
      </c>
      <c r="I27" s="84" t="s">
        <v>168</v>
      </c>
      <c r="J27" s="84" t="s">
        <v>168</v>
      </c>
      <c r="K27" s="100" t="s">
        <v>168</v>
      </c>
      <c r="L27" s="84" t="s">
        <v>168</v>
      </c>
      <c r="M27" s="84" t="s">
        <v>168</v>
      </c>
      <c r="N27" s="84" t="s">
        <v>168</v>
      </c>
      <c r="O27" s="84" t="s">
        <v>168</v>
      </c>
      <c r="P27" s="84" t="s">
        <v>168</v>
      </c>
      <c r="Q27" s="84" t="s">
        <v>168</v>
      </c>
    </row>
    <row r="28" spans="1:17" ht="19.5" customHeight="1">
      <c r="A28" s="28" t="s">
        <v>73</v>
      </c>
      <c r="B28" s="90">
        <v>3</v>
      </c>
      <c r="C28" s="91">
        <v>675</v>
      </c>
      <c r="D28" s="91">
        <v>621</v>
      </c>
      <c r="E28" s="100">
        <v>160.8</v>
      </c>
      <c r="F28" s="84">
        <v>0</v>
      </c>
      <c r="G28" s="84">
        <v>1</v>
      </c>
      <c r="H28" s="84">
        <v>0</v>
      </c>
      <c r="I28" s="84">
        <v>2</v>
      </c>
      <c r="J28" s="93">
        <v>0</v>
      </c>
      <c r="K28" s="98">
        <v>156</v>
      </c>
      <c r="L28" s="82">
        <v>38015</v>
      </c>
      <c r="M28" s="82">
        <v>2</v>
      </c>
      <c r="N28" s="82">
        <v>0</v>
      </c>
      <c r="O28" s="82">
        <v>1</v>
      </c>
      <c r="P28" s="82">
        <v>2</v>
      </c>
      <c r="Q28" s="82">
        <v>1</v>
      </c>
    </row>
    <row r="29" spans="1:17" ht="19.5" customHeight="1">
      <c r="A29" s="28" t="s">
        <v>86</v>
      </c>
      <c r="B29" s="90">
        <v>14</v>
      </c>
      <c r="C29" s="91">
        <v>4720</v>
      </c>
      <c r="D29" s="91">
        <v>4184</v>
      </c>
      <c r="E29" s="100">
        <v>790.5</v>
      </c>
      <c r="F29" s="84">
        <v>0</v>
      </c>
      <c r="G29" s="84">
        <v>0</v>
      </c>
      <c r="H29" s="84">
        <v>14</v>
      </c>
      <c r="I29" s="84">
        <v>0</v>
      </c>
      <c r="J29" s="93">
        <v>0</v>
      </c>
      <c r="K29" s="98">
        <v>1346.2</v>
      </c>
      <c r="L29" s="82">
        <v>348355</v>
      </c>
      <c r="M29" s="82">
        <v>14</v>
      </c>
      <c r="N29" s="82">
        <v>0</v>
      </c>
      <c r="O29" s="82">
        <v>0</v>
      </c>
      <c r="P29" s="82">
        <v>8</v>
      </c>
      <c r="Q29" s="82">
        <v>6</v>
      </c>
    </row>
    <row r="30" spans="1:17" ht="19.5" customHeight="1">
      <c r="A30" s="28" t="s">
        <v>87</v>
      </c>
      <c r="B30" s="90" t="s">
        <v>168</v>
      </c>
      <c r="C30" s="84" t="s">
        <v>168</v>
      </c>
      <c r="D30" s="84" t="s">
        <v>168</v>
      </c>
      <c r="E30" s="100" t="s">
        <v>168</v>
      </c>
      <c r="F30" s="84" t="s">
        <v>168</v>
      </c>
      <c r="G30" s="84" t="s">
        <v>168</v>
      </c>
      <c r="H30" s="84" t="s">
        <v>168</v>
      </c>
      <c r="I30" s="84" t="s">
        <v>168</v>
      </c>
      <c r="J30" s="84" t="s">
        <v>168</v>
      </c>
      <c r="K30" s="100" t="s">
        <v>168</v>
      </c>
      <c r="L30" s="84" t="s">
        <v>168</v>
      </c>
      <c r="M30" s="84" t="s">
        <v>168</v>
      </c>
      <c r="N30" s="84" t="s">
        <v>168</v>
      </c>
      <c r="O30" s="84" t="s">
        <v>168</v>
      </c>
      <c r="P30" s="84" t="s">
        <v>168</v>
      </c>
      <c r="Q30" s="84" t="s">
        <v>168</v>
      </c>
    </row>
    <row r="31" spans="1:17" ht="19.5" customHeight="1">
      <c r="A31" s="28" t="s">
        <v>44</v>
      </c>
      <c r="B31" s="90">
        <v>1</v>
      </c>
      <c r="C31" s="91">
        <v>140</v>
      </c>
      <c r="D31" s="91">
        <v>113</v>
      </c>
      <c r="E31" s="100">
        <v>31</v>
      </c>
      <c r="F31" s="84">
        <v>0</v>
      </c>
      <c r="G31" s="84">
        <v>0</v>
      </c>
      <c r="H31" s="84">
        <v>1</v>
      </c>
      <c r="I31" s="84">
        <v>0</v>
      </c>
      <c r="J31" s="93">
        <v>0</v>
      </c>
      <c r="K31" s="98">
        <v>35</v>
      </c>
      <c r="L31" s="82">
        <v>7950</v>
      </c>
      <c r="M31" s="82">
        <v>1</v>
      </c>
      <c r="N31" s="82">
        <v>0</v>
      </c>
      <c r="O31" s="82">
        <v>0</v>
      </c>
      <c r="P31" s="82">
        <v>0</v>
      </c>
      <c r="Q31" s="82">
        <v>1</v>
      </c>
    </row>
    <row r="32" spans="1:17" ht="19.5" customHeight="1">
      <c r="A32" s="28" t="s">
        <v>45</v>
      </c>
      <c r="B32" s="90">
        <v>8</v>
      </c>
      <c r="C32" s="91">
        <v>2520</v>
      </c>
      <c r="D32" s="91">
        <v>2144</v>
      </c>
      <c r="E32" s="100">
        <v>570</v>
      </c>
      <c r="F32" s="84">
        <v>0</v>
      </c>
      <c r="G32" s="84">
        <v>0</v>
      </c>
      <c r="H32" s="84">
        <v>8</v>
      </c>
      <c r="I32" s="84">
        <v>0</v>
      </c>
      <c r="J32" s="93">
        <v>0</v>
      </c>
      <c r="K32" s="98">
        <v>1258</v>
      </c>
      <c r="L32" s="82">
        <v>356105</v>
      </c>
      <c r="M32" s="82">
        <v>8</v>
      </c>
      <c r="N32" s="82">
        <v>0</v>
      </c>
      <c r="O32" s="82">
        <v>0</v>
      </c>
      <c r="P32" s="82">
        <v>0</v>
      </c>
      <c r="Q32" s="82">
        <v>8</v>
      </c>
    </row>
    <row r="33" spans="1:17" ht="19.5" customHeight="1">
      <c r="A33" s="28" t="s">
        <v>88</v>
      </c>
      <c r="B33" s="90">
        <v>4</v>
      </c>
      <c r="C33" s="91">
        <v>760</v>
      </c>
      <c r="D33" s="91">
        <v>665</v>
      </c>
      <c r="E33" s="100">
        <v>132</v>
      </c>
      <c r="F33" s="84">
        <v>0</v>
      </c>
      <c r="G33" s="84">
        <v>1</v>
      </c>
      <c r="H33" s="84">
        <v>2</v>
      </c>
      <c r="I33" s="84">
        <v>1</v>
      </c>
      <c r="J33" s="93">
        <v>0</v>
      </c>
      <c r="K33" s="98">
        <v>209</v>
      </c>
      <c r="L33" s="82">
        <v>61273</v>
      </c>
      <c r="M33" s="82">
        <v>4</v>
      </c>
      <c r="N33" s="82">
        <v>0</v>
      </c>
      <c r="O33" s="82">
        <v>0</v>
      </c>
      <c r="P33" s="82">
        <v>4</v>
      </c>
      <c r="Q33" s="82">
        <v>0</v>
      </c>
    </row>
    <row r="34" spans="1:17" ht="19.5" customHeight="1">
      <c r="A34" s="28" t="s">
        <v>89</v>
      </c>
      <c r="B34" s="90">
        <v>5</v>
      </c>
      <c r="C34" s="91">
        <v>2612</v>
      </c>
      <c r="D34" s="91">
        <v>1380</v>
      </c>
      <c r="E34" s="100">
        <v>1697.5</v>
      </c>
      <c r="F34" s="84">
        <v>2</v>
      </c>
      <c r="G34" s="84">
        <v>1</v>
      </c>
      <c r="H34" s="84">
        <v>1</v>
      </c>
      <c r="I34" s="84">
        <v>1</v>
      </c>
      <c r="J34" s="93">
        <v>0</v>
      </c>
      <c r="K34" s="98">
        <v>715</v>
      </c>
      <c r="L34" s="82">
        <v>217000</v>
      </c>
      <c r="M34" s="82">
        <v>5</v>
      </c>
      <c r="N34" s="82">
        <v>0</v>
      </c>
      <c r="O34" s="82">
        <v>0</v>
      </c>
      <c r="P34" s="82">
        <v>5</v>
      </c>
      <c r="Q34" s="82">
        <v>0</v>
      </c>
    </row>
    <row r="35" spans="1:17" ht="19.5" customHeight="1">
      <c r="A35" s="28" t="s">
        <v>90</v>
      </c>
      <c r="B35" s="90">
        <v>15</v>
      </c>
      <c r="C35" s="91">
        <v>3947</v>
      </c>
      <c r="D35" s="91">
        <v>3150</v>
      </c>
      <c r="E35" s="100">
        <v>1106.2</v>
      </c>
      <c r="F35" s="84">
        <v>2</v>
      </c>
      <c r="G35" s="84">
        <v>3</v>
      </c>
      <c r="H35" s="84">
        <v>3</v>
      </c>
      <c r="I35" s="84">
        <v>7</v>
      </c>
      <c r="J35" s="93">
        <v>0</v>
      </c>
      <c r="K35" s="98">
        <v>1451</v>
      </c>
      <c r="L35" s="82">
        <v>460570</v>
      </c>
      <c r="M35" s="82">
        <v>11</v>
      </c>
      <c r="N35" s="82">
        <v>4</v>
      </c>
      <c r="O35" s="82">
        <v>0</v>
      </c>
      <c r="P35" s="82">
        <v>14</v>
      </c>
      <c r="Q35" s="82">
        <v>1</v>
      </c>
    </row>
    <row r="36" spans="1:17" ht="19.5" customHeight="1">
      <c r="A36" s="28" t="s">
        <v>91</v>
      </c>
      <c r="B36" s="90">
        <v>3</v>
      </c>
      <c r="C36" s="91">
        <v>3140</v>
      </c>
      <c r="D36" s="91">
        <v>828</v>
      </c>
      <c r="E36" s="100">
        <v>1262</v>
      </c>
      <c r="F36" s="84">
        <v>3</v>
      </c>
      <c r="G36" s="84">
        <v>0</v>
      </c>
      <c r="H36" s="84">
        <v>0</v>
      </c>
      <c r="I36" s="84">
        <v>0</v>
      </c>
      <c r="J36" s="93">
        <v>0</v>
      </c>
      <c r="K36" s="98">
        <v>370</v>
      </c>
      <c r="L36" s="82">
        <v>120529</v>
      </c>
      <c r="M36" s="82">
        <v>3</v>
      </c>
      <c r="N36" s="82">
        <v>0</v>
      </c>
      <c r="O36" s="82">
        <v>0</v>
      </c>
      <c r="P36" s="82">
        <v>3</v>
      </c>
      <c r="Q36" s="82">
        <v>0</v>
      </c>
    </row>
    <row r="37" spans="1:17" ht="19.5" customHeight="1">
      <c r="A37" s="28" t="s">
        <v>92</v>
      </c>
      <c r="B37" s="90">
        <v>1</v>
      </c>
      <c r="C37" s="91">
        <v>1330</v>
      </c>
      <c r="D37" s="91">
        <v>1257</v>
      </c>
      <c r="E37" s="100">
        <v>1520</v>
      </c>
      <c r="F37" s="84">
        <v>1</v>
      </c>
      <c r="G37" s="84">
        <v>0</v>
      </c>
      <c r="H37" s="84">
        <v>0</v>
      </c>
      <c r="I37" s="84">
        <v>0</v>
      </c>
      <c r="J37" s="93">
        <v>0</v>
      </c>
      <c r="K37" s="98">
        <v>1312</v>
      </c>
      <c r="L37" s="82">
        <v>327240</v>
      </c>
      <c r="M37" s="82">
        <v>1</v>
      </c>
      <c r="N37" s="82">
        <v>0</v>
      </c>
      <c r="O37" s="82">
        <v>0</v>
      </c>
      <c r="P37" s="82">
        <v>1</v>
      </c>
      <c r="Q37" s="82">
        <v>0</v>
      </c>
    </row>
    <row r="38" spans="1:17" ht="19.5" customHeight="1">
      <c r="A38" s="28" t="s">
        <v>75</v>
      </c>
      <c r="B38" s="90">
        <v>2</v>
      </c>
      <c r="C38" s="91">
        <v>692</v>
      </c>
      <c r="D38" s="91">
        <v>309</v>
      </c>
      <c r="E38" s="100">
        <v>112.9</v>
      </c>
      <c r="F38" s="84">
        <v>0</v>
      </c>
      <c r="G38" s="84">
        <v>0</v>
      </c>
      <c r="H38" s="84">
        <v>0</v>
      </c>
      <c r="I38" s="84">
        <v>2</v>
      </c>
      <c r="J38" s="93">
        <v>0</v>
      </c>
      <c r="K38" s="98">
        <v>85.6</v>
      </c>
      <c r="L38" s="82">
        <v>23499</v>
      </c>
      <c r="M38" s="82">
        <v>2</v>
      </c>
      <c r="N38" s="82">
        <v>0</v>
      </c>
      <c r="O38" s="82">
        <v>0</v>
      </c>
      <c r="P38" s="82">
        <v>2</v>
      </c>
      <c r="Q38" s="82">
        <v>0</v>
      </c>
    </row>
    <row r="39" spans="1:17" ht="19.5" customHeight="1">
      <c r="A39" s="28" t="s">
        <v>77</v>
      </c>
      <c r="B39" s="90">
        <v>1</v>
      </c>
      <c r="C39" s="91">
        <v>160</v>
      </c>
      <c r="D39" s="91">
        <v>149</v>
      </c>
      <c r="E39" s="100">
        <v>32</v>
      </c>
      <c r="F39" s="84">
        <v>0</v>
      </c>
      <c r="G39" s="84">
        <v>0</v>
      </c>
      <c r="H39" s="84">
        <v>1</v>
      </c>
      <c r="I39" s="84">
        <v>0</v>
      </c>
      <c r="J39" s="93">
        <v>0</v>
      </c>
      <c r="K39" s="98">
        <v>20</v>
      </c>
      <c r="L39" s="82">
        <v>6945</v>
      </c>
      <c r="M39" s="82">
        <v>1</v>
      </c>
      <c r="N39" s="82">
        <v>0</v>
      </c>
      <c r="O39" s="82">
        <v>0</v>
      </c>
      <c r="P39" s="82">
        <v>1</v>
      </c>
      <c r="Q39" s="82">
        <v>0</v>
      </c>
    </row>
    <row r="40" spans="1:17" ht="19.5" customHeight="1">
      <c r="A40" s="28" t="s">
        <v>46</v>
      </c>
      <c r="B40" s="90" t="s">
        <v>168</v>
      </c>
      <c r="C40" s="84" t="s">
        <v>168</v>
      </c>
      <c r="D40" s="84" t="s">
        <v>168</v>
      </c>
      <c r="E40" s="100" t="s">
        <v>168</v>
      </c>
      <c r="F40" s="84" t="s">
        <v>168</v>
      </c>
      <c r="G40" s="84" t="s">
        <v>168</v>
      </c>
      <c r="H40" s="84" t="s">
        <v>168</v>
      </c>
      <c r="I40" s="84" t="s">
        <v>168</v>
      </c>
      <c r="J40" s="84" t="s">
        <v>168</v>
      </c>
      <c r="K40" s="100" t="s">
        <v>168</v>
      </c>
      <c r="L40" s="84" t="s">
        <v>168</v>
      </c>
      <c r="M40" s="84" t="s">
        <v>168</v>
      </c>
      <c r="N40" s="84" t="s">
        <v>168</v>
      </c>
      <c r="O40" s="84" t="s">
        <v>168</v>
      </c>
      <c r="P40" s="84" t="s">
        <v>168</v>
      </c>
      <c r="Q40" s="84" t="s">
        <v>168</v>
      </c>
    </row>
    <row r="41" spans="1:17" ht="19.5" customHeight="1">
      <c r="A41" s="28" t="s">
        <v>79</v>
      </c>
      <c r="B41" s="90" t="s">
        <v>168</v>
      </c>
      <c r="C41" s="84" t="s">
        <v>168</v>
      </c>
      <c r="D41" s="84" t="s">
        <v>168</v>
      </c>
      <c r="E41" s="100" t="s">
        <v>168</v>
      </c>
      <c r="F41" s="84" t="s">
        <v>168</v>
      </c>
      <c r="G41" s="84" t="s">
        <v>168</v>
      </c>
      <c r="H41" s="84" t="s">
        <v>168</v>
      </c>
      <c r="I41" s="84" t="s">
        <v>168</v>
      </c>
      <c r="J41" s="84" t="s">
        <v>168</v>
      </c>
      <c r="K41" s="100" t="s">
        <v>168</v>
      </c>
      <c r="L41" s="84" t="s">
        <v>168</v>
      </c>
      <c r="M41" s="84" t="s">
        <v>168</v>
      </c>
      <c r="N41" s="84" t="s">
        <v>168</v>
      </c>
      <c r="O41" s="84" t="s">
        <v>168</v>
      </c>
      <c r="P41" s="84" t="s">
        <v>168</v>
      </c>
      <c r="Q41" s="84" t="s">
        <v>168</v>
      </c>
    </row>
    <row r="42" spans="1:17" ht="19.5" customHeight="1">
      <c r="A42" s="28" t="s">
        <v>81</v>
      </c>
      <c r="B42" s="90" t="s">
        <v>168</v>
      </c>
      <c r="C42" s="84" t="s">
        <v>168</v>
      </c>
      <c r="D42" s="84" t="s">
        <v>168</v>
      </c>
      <c r="E42" s="100" t="s">
        <v>168</v>
      </c>
      <c r="F42" s="84" t="s">
        <v>168</v>
      </c>
      <c r="G42" s="84" t="s">
        <v>168</v>
      </c>
      <c r="H42" s="84" t="s">
        <v>168</v>
      </c>
      <c r="I42" s="84" t="s">
        <v>168</v>
      </c>
      <c r="J42" s="84" t="s">
        <v>168</v>
      </c>
      <c r="K42" s="100" t="s">
        <v>168</v>
      </c>
      <c r="L42" s="84" t="s">
        <v>168</v>
      </c>
      <c r="M42" s="84" t="s">
        <v>168</v>
      </c>
      <c r="N42" s="84" t="s">
        <v>168</v>
      </c>
      <c r="O42" s="84" t="s">
        <v>168</v>
      </c>
      <c r="P42" s="84" t="s">
        <v>168</v>
      </c>
      <c r="Q42" s="84" t="s">
        <v>168</v>
      </c>
    </row>
    <row r="43" spans="1:17" ht="19.5" customHeight="1">
      <c r="A43" s="28" t="s">
        <v>93</v>
      </c>
      <c r="B43" s="90">
        <v>18</v>
      </c>
      <c r="C43" s="91">
        <v>11878</v>
      </c>
      <c r="D43" s="91">
        <v>10527</v>
      </c>
      <c r="E43" s="100">
        <v>3291.9</v>
      </c>
      <c r="F43" s="84">
        <v>9</v>
      </c>
      <c r="G43" s="84">
        <v>0</v>
      </c>
      <c r="H43" s="84">
        <v>7</v>
      </c>
      <c r="I43" s="84">
        <v>10</v>
      </c>
      <c r="J43" s="93">
        <v>0</v>
      </c>
      <c r="K43" s="98">
        <v>3945</v>
      </c>
      <c r="L43" s="82">
        <v>1138410</v>
      </c>
      <c r="M43" s="82">
        <v>7</v>
      </c>
      <c r="N43" s="82">
        <v>8</v>
      </c>
      <c r="O43" s="82">
        <v>10</v>
      </c>
      <c r="P43" s="82">
        <v>16</v>
      </c>
      <c r="Q43" s="82">
        <v>2</v>
      </c>
    </row>
    <row r="44" spans="1:17" ht="19.5" customHeight="1">
      <c r="A44" s="28" t="s">
        <v>94</v>
      </c>
      <c r="B44" s="90" t="s">
        <v>168</v>
      </c>
      <c r="C44" s="84" t="s">
        <v>168</v>
      </c>
      <c r="D44" s="84" t="s">
        <v>168</v>
      </c>
      <c r="E44" s="100" t="s">
        <v>168</v>
      </c>
      <c r="F44" s="84" t="s">
        <v>168</v>
      </c>
      <c r="G44" s="84" t="s">
        <v>168</v>
      </c>
      <c r="H44" s="84" t="s">
        <v>168</v>
      </c>
      <c r="I44" s="84" t="s">
        <v>168</v>
      </c>
      <c r="J44" s="84" t="s">
        <v>168</v>
      </c>
      <c r="K44" s="100" t="s">
        <v>168</v>
      </c>
      <c r="L44" s="84" t="s">
        <v>168</v>
      </c>
      <c r="M44" s="84" t="s">
        <v>168</v>
      </c>
      <c r="N44" s="84" t="s">
        <v>168</v>
      </c>
      <c r="O44" s="84" t="s">
        <v>168</v>
      </c>
      <c r="P44" s="84" t="s">
        <v>168</v>
      </c>
      <c r="Q44" s="84" t="s">
        <v>168</v>
      </c>
    </row>
    <row r="45" spans="1:17" ht="19.5" customHeight="1">
      <c r="A45" s="28" t="s">
        <v>47</v>
      </c>
      <c r="B45" s="90">
        <v>4</v>
      </c>
      <c r="C45" s="91">
        <v>7780</v>
      </c>
      <c r="D45" s="91">
        <v>5202</v>
      </c>
      <c r="E45" s="100">
        <v>2781</v>
      </c>
      <c r="F45" s="84">
        <v>0</v>
      </c>
      <c r="G45" s="84">
        <v>1</v>
      </c>
      <c r="H45" s="84">
        <v>4</v>
      </c>
      <c r="I45" s="84">
        <v>1</v>
      </c>
      <c r="J45" s="93">
        <v>0</v>
      </c>
      <c r="K45" s="98">
        <v>2217</v>
      </c>
      <c r="L45" s="82">
        <v>507559</v>
      </c>
      <c r="M45" s="82">
        <v>4</v>
      </c>
      <c r="N45" s="82">
        <v>0</v>
      </c>
      <c r="O45" s="82">
        <v>0</v>
      </c>
      <c r="P45" s="82">
        <v>4</v>
      </c>
      <c r="Q45" s="82">
        <v>0</v>
      </c>
    </row>
    <row r="46" spans="1:17" ht="19.5" customHeight="1">
      <c r="A46" s="28" t="s">
        <v>48</v>
      </c>
      <c r="B46" s="90">
        <v>1</v>
      </c>
      <c r="C46" s="91">
        <v>300</v>
      </c>
      <c r="D46" s="91">
        <v>210</v>
      </c>
      <c r="E46" s="100">
        <v>90</v>
      </c>
      <c r="F46" s="84">
        <v>0</v>
      </c>
      <c r="G46" s="84">
        <v>0</v>
      </c>
      <c r="H46" s="84">
        <v>0</v>
      </c>
      <c r="I46" s="84">
        <v>1</v>
      </c>
      <c r="J46" s="93">
        <v>0</v>
      </c>
      <c r="K46" s="98">
        <v>68</v>
      </c>
      <c r="L46" s="82">
        <v>22770</v>
      </c>
      <c r="M46" s="82">
        <v>1</v>
      </c>
      <c r="N46" s="82">
        <v>0</v>
      </c>
      <c r="O46" s="82">
        <v>0</v>
      </c>
      <c r="P46" s="82">
        <v>0</v>
      </c>
      <c r="Q46" s="82">
        <v>1</v>
      </c>
    </row>
    <row r="47" spans="1:17" ht="19.5" customHeight="1">
      <c r="A47" s="28" t="s">
        <v>95</v>
      </c>
      <c r="B47" s="90" t="s">
        <v>168</v>
      </c>
      <c r="C47" s="84" t="s">
        <v>168</v>
      </c>
      <c r="D47" s="84" t="s">
        <v>168</v>
      </c>
      <c r="E47" s="100" t="s">
        <v>168</v>
      </c>
      <c r="F47" s="84" t="s">
        <v>168</v>
      </c>
      <c r="G47" s="84" t="s">
        <v>168</v>
      </c>
      <c r="H47" s="84" t="s">
        <v>168</v>
      </c>
      <c r="I47" s="84" t="s">
        <v>168</v>
      </c>
      <c r="J47" s="84" t="s">
        <v>168</v>
      </c>
      <c r="K47" s="100" t="s">
        <v>168</v>
      </c>
      <c r="L47" s="84" t="s">
        <v>168</v>
      </c>
      <c r="M47" s="84" t="s">
        <v>168</v>
      </c>
      <c r="N47" s="84" t="s">
        <v>168</v>
      </c>
      <c r="O47" s="84" t="s">
        <v>168</v>
      </c>
      <c r="P47" s="84" t="s">
        <v>168</v>
      </c>
      <c r="Q47" s="84" t="s">
        <v>168</v>
      </c>
    </row>
    <row r="48" spans="1:17" ht="19.5" customHeight="1">
      <c r="A48" s="28" t="s">
        <v>96</v>
      </c>
      <c r="B48" s="90" t="s">
        <v>168</v>
      </c>
      <c r="C48" s="84" t="s">
        <v>168</v>
      </c>
      <c r="D48" s="84" t="s">
        <v>168</v>
      </c>
      <c r="E48" s="100" t="s">
        <v>168</v>
      </c>
      <c r="F48" s="84" t="s">
        <v>168</v>
      </c>
      <c r="G48" s="84" t="s">
        <v>168</v>
      </c>
      <c r="H48" s="84" t="s">
        <v>168</v>
      </c>
      <c r="I48" s="84" t="s">
        <v>168</v>
      </c>
      <c r="J48" s="84" t="s">
        <v>168</v>
      </c>
      <c r="K48" s="100" t="s">
        <v>168</v>
      </c>
      <c r="L48" s="84" t="s">
        <v>168</v>
      </c>
      <c r="M48" s="84" t="s">
        <v>168</v>
      </c>
      <c r="N48" s="84" t="s">
        <v>168</v>
      </c>
      <c r="O48" s="84" t="s">
        <v>168</v>
      </c>
      <c r="P48" s="84" t="s">
        <v>168</v>
      </c>
      <c r="Q48" s="84" t="s">
        <v>168</v>
      </c>
    </row>
    <row r="49" spans="1:17" ht="19.5" customHeight="1">
      <c r="A49" s="28" t="s">
        <v>49</v>
      </c>
      <c r="B49" s="90">
        <v>4</v>
      </c>
      <c r="C49" s="91">
        <v>1138</v>
      </c>
      <c r="D49" s="91">
        <v>1048</v>
      </c>
      <c r="E49" s="100">
        <v>224</v>
      </c>
      <c r="F49" s="84">
        <v>2</v>
      </c>
      <c r="G49" s="84">
        <v>1</v>
      </c>
      <c r="H49" s="84">
        <v>1</v>
      </c>
      <c r="I49" s="84">
        <v>0</v>
      </c>
      <c r="J49" s="93">
        <v>0</v>
      </c>
      <c r="K49" s="98">
        <v>434</v>
      </c>
      <c r="L49" s="82">
        <v>125471</v>
      </c>
      <c r="M49" s="82">
        <v>4</v>
      </c>
      <c r="N49" s="82">
        <v>0</v>
      </c>
      <c r="O49" s="82">
        <v>0</v>
      </c>
      <c r="P49" s="82">
        <v>4</v>
      </c>
      <c r="Q49" s="82">
        <v>0</v>
      </c>
    </row>
    <row r="50" spans="1:17" ht="19.5" customHeight="1">
      <c r="A50" s="28" t="s">
        <v>97</v>
      </c>
      <c r="B50" s="90" t="s">
        <v>168</v>
      </c>
      <c r="C50" s="84" t="s">
        <v>168</v>
      </c>
      <c r="D50" s="84" t="s">
        <v>168</v>
      </c>
      <c r="E50" s="100" t="s">
        <v>168</v>
      </c>
      <c r="F50" s="84" t="s">
        <v>168</v>
      </c>
      <c r="G50" s="84" t="s">
        <v>168</v>
      </c>
      <c r="H50" s="84" t="s">
        <v>168</v>
      </c>
      <c r="I50" s="84" t="s">
        <v>168</v>
      </c>
      <c r="J50" s="84" t="s">
        <v>168</v>
      </c>
      <c r="K50" s="100" t="s">
        <v>168</v>
      </c>
      <c r="L50" s="84" t="s">
        <v>168</v>
      </c>
      <c r="M50" s="84" t="s">
        <v>168</v>
      </c>
      <c r="N50" s="84" t="s">
        <v>168</v>
      </c>
      <c r="O50" s="84" t="s">
        <v>168</v>
      </c>
      <c r="P50" s="84" t="s">
        <v>168</v>
      </c>
      <c r="Q50" s="84" t="s">
        <v>168</v>
      </c>
    </row>
    <row r="51" spans="1:17" ht="19.5" customHeight="1">
      <c r="A51" s="28" t="s">
        <v>98</v>
      </c>
      <c r="B51" s="90">
        <v>7</v>
      </c>
      <c r="C51" s="91">
        <v>4285</v>
      </c>
      <c r="D51" s="91">
        <v>3768</v>
      </c>
      <c r="E51" s="100">
        <v>1850</v>
      </c>
      <c r="F51" s="84">
        <v>0</v>
      </c>
      <c r="G51" s="84">
        <v>0</v>
      </c>
      <c r="H51" s="84">
        <v>7</v>
      </c>
      <c r="I51" s="84">
        <v>0</v>
      </c>
      <c r="J51" s="93">
        <v>1</v>
      </c>
      <c r="K51" s="98">
        <v>1310</v>
      </c>
      <c r="L51" s="82">
        <v>259553</v>
      </c>
      <c r="M51" s="82">
        <v>7</v>
      </c>
      <c r="N51" s="82">
        <v>0</v>
      </c>
      <c r="O51" s="82">
        <v>0</v>
      </c>
      <c r="P51" s="82">
        <v>7</v>
      </c>
      <c r="Q51" s="82">
        <v>0</v>
      </c>
    </row>
    <row r="52" spans="1:17" ht="19.5" customHeight="1">
      <c r="A52" s="28" t="s">
        <v>99</v>
      </c>
      <c r="B52" s="90" t="s">
        <v>168</v>
      </c>
      <c r="C52" s="84" t="s">
        <v>168</v>
      </c>
      <c r="D52" s="84" t="s">
        <v>168</v>
      </c>
      <c r="E52" s="100" t="s">
        <v>168</v>
      </c>
      <c r="F52" s="84" t="s">
        <v>168</v>
      </c>
      <c r="G52" s="84" t="s">
        <v>168</v>
      </c>
      <c r="H52" s="84" t="s">
        <v>168</v>
      </c>
      <c r="I52" s="84" t="s">
        <v>168</v>
      </c>
      <c r="J52" s="84" t="s">
        <v>168</v>
      </c>
      <c r="K52" s="100" t="s">
        <v>168</v>
      </c>
      <c r="L52" s="84" t="s">
        <v>168</v>
      </c>
      <c r="M52" s="84" t="s">
        <v>168</v>
      </c>
      <c r="N52" s="84" t="s">
        <v>168</v>
      </c>
      <c r="O52" s="84" t="s">
        <v>168</v>
      </c>
      <c r="P52" s="84" t="s">
        <v>168</v>
      </c>
      <c r="Q52" s="84" t="s">
        <v>168</v>
      </c>
    </row>
    <row r="53" spans="1:17" ht="19.5" customHeight="1">
      <c r="A53" s="28" t="s">
        <v>50</v>
      </c>
      <c r="B53" s="90">
        <v>4</v>
      </c>
      <c r="C53" s="91">
        <v>2339</v>
      </c>
      <c r="D53" s="91">
        <v>1996</v>
      </c>
      <c r="E53" s="100">
        <v>674.4</v>
      </c>
      <c r="F53" s="84">
        <v>1</v>
      </c>
      <c r="G53" s="84">
        <v>0</v>
      </c>
      <c r="H53" s="84">
        <v>3</v>
      </c>
      <c r="I53" s="84">
        <v>0</v>
      </c>
      <c r="J53" s="93">
        <v>0</v>
      </c>
      <c r="K53" s="98">
        <v>737</v>
      </c>
      <c r="L53" s="82">
        <v>141951</v>
      </c>
      <c r="M53" s="82">
        <v>4</v>
      </c>
      <c r="N53" s="82">
        <v>0</v>
      </c>
      <c r="O53" s="82">
        <v>0</v>
      </c>
      <c r="P53" s="82">
        <v>4</v>
      </c>
      <c r="Q53" s="82">
        <v>0</v>
      </c>
    </row>
    <row r="54" spans="1:17" ht="19.5" customHeight="1">
      <c r="A54" s="28" t="s">
        <v>51</v>
      </c>
      <c r="B54" s="90">
        <v>3</v>
      </c>
      <c r="C54" s="91">
        <v>1660</v>
      </c>
      <c r="D54" s="91">
        <v>1424</v>
      </c>
      <c r="E54" s="100">
        <v>297</v>
      </c>
      <c r="F54" s="84">
        <v>1</v>
      </c>
      <c r="G54" s="84">
        <v>0</v>
      </c>
      <c r="H54" s="84">
        <v>0</v>
      </c>
      <c r="I54" s="84">
        <v>2</v>
      </c>
      <c r="J54" s="93">
        <v>0</v>
      </c>
      <c r="K54" s="98">
        <v>529</v>
      </c>
      <c r="L54" s="82">
        <v>99500</v>
      </c>
      <c r="M54" s="82">
        <v>3</v>
      </c>
      <c r="N54" s="82">
        <v>0</v>
      </c>
      <c r="O54" s="82">
        <v>0</v>
      </c>
      <c r="P54" s="82">
        <v>1</v>
      </c>
      <c r="Q54" s="82">
        <v>2</v>
      </c>
    </row>
    <row r="55" spans="1:17" ht="19.5" customHeight="1">
      <c r="A55" s="28" t="s">
        <v>52</v>
      </c>
      <c r="B55" s="90">
        <v>3</v>
      </c>
      <c r="C55" s="91">
        <v>1325</v>
      </c>
      <c r="D55" s="91">
        <v>769</v>
      </c>
      <c r="E55" s="100">
        <v>282</v>
      </c>
      <c r="F55" s="84">
        <v>0</v>
      </c>
      <c r="G55" s="84">
        <v>2</v>
      </c>
      <c r="H55" s="84">
        <v>0</v>
      </c>
      <c r="I55" s="84">
        <v>1</v>
      </c>
      <c r="J55" s="93">
        <v>0</v>
      </c>
      <c r="K55" s="98">
        <v>253</v>
      </c>
      <c r="L55" s="82">
        <v>56753</v>
      </c>
      <c r="M55" s="82">
        <v>3</v>
      </c>
      <c r="N55" s="82">
        <v>0</v>
      </c>
      <c r="O55" s="82">
        <v>0</v>
      </c>
      <c r="P55" s="82">
        <v>1</v>
      </c>
      <c r="Q55" s="82">
        <v>2</v>
      </c>
    </row>
    <row r="56" spans="1:17" ht="19.5" customHeight="1">
      <c r="A56" s="28" t="s">
        <v>100</v>
      </c>
      <c r="B56" s="90">
        <v>3</v>
      </c>
      <c r="C56" s="91">
        <v>5450</v>
      </c>
      <c r="D56" s="91">
        <v>4806</v>
      </c>
      <c r="E56" s="100">
        <v>1990</v>
      </c>
      <c r="F56" s="84">
        <v>2</v>
      </c>
      <c r="G56" s="84">
        <v>0</v>
      </c>
      <c r="H56" s="84">
        <v>1</v>
      </c>
      <c r="I56" s="84">
        <v>0</v>
      </c>
      <c r="J56" s="93">
        <v>0</v>
      </c>
      <c r="K56" s="98">
        <v>1947</v>
      </c>
      <c r="L56" s="82">
        <v>582072</v>
      </c>
      <c r="M56" s="82">
        <v>3</v>
      </c>
      <c r="N56" s="82">
        <v>0</v>
      </c>
      <c r="O56" s="82">
        <v>0</v>
      </c>
      <c r="P56" s="82">
        <v>3</v>
      </c>
      <c r="Q56" s="82">
        <v>0</v>
      </c>
    </row>
    <row r="57" spans="1:17" ht="19.5" customHeight="1">
      <c r="A57" s="32" t="s">
        <v>101</v>
      </c>
      <c r="B57" s="94" t="s">
        <v>168</v>
      </c>
      <c r="C57" s="95" t="s">
        <v>168</v>
      </c>
      <c r="D57" s="95" t="s">
        <v>168</v>
      </c>
      <c r="E57" s="102" t="s">
        <v>168</v>
      </c>
      <c r="F57" s="95" t="s">
        <v>168</v>
      </c>
      <c r="G57" s="95" t="s">
        <v>168</v>
      </c>
      <c r="H57" s="95" t="s">
        <v>168</v>
      </c>
      <c r="I57" s="95" t="s">
        <v>168</v>
      </c>
      <c r="J57" s="95" t="s">
        <v>168</v>
      </c>
      <c r="K57" s="95" t="s">
        <v>168</v>
      </c>
      <c r="L57" s="95" t="s">
        <v>168</v>
      </c>
      <c r="M57" s="95" t="s">
        <v>168</v>
      </c>
      <c r="N57" s="95" t="s">
        <v>168</v>
      </c>
      <c r="O57" s="95" t="s">
        <v>168</v>
      </c>
      <c r="P57" s="95" t="s">
        <v>168</v>
      </c>
      <c r="Q57" s="95" t="s">
        <v>168</v>
      </c>
    </row>
    <row r="58" spans="1:17" ht="19.5" customHeight="1">
      <c r="A58" s="359" t="s">
        <v>233</v>
      </c>
      <c r="B58" s="360"/>
      <c r="C58" s="360"/>
      <c r="D58" s="360"/>
      <c r="E58" s="360"/>
      <c r="F58" s="360"/>
      <c r="G58" s="360"/>
      <c r="H58" s="360"/>
      <c r="I58" s="360"/>
      <c r="J58" s="360"/>
      <c r="K58" s="40"/>
      <c r="L58" s="38"/>
      <c r="M58" s="38"/>
      <c r="N58" s="38"/>
      <c r="O58" s="38"/>
      <c r="P58" s="38"/>
      <c r="Q58" s="38"/>
    </row>
    <row r="59" spans="1:9" ht="19.5" customHeight="1">
      <c r="A59" s="6" t="s">
        <v>234</v>
      </c>
      <c r="B59" s="6"/>
      <c r="C59" s="6"/>
      <c r="D59" s="6"/>
      <c r="E59" s="39"/>
      <c r="F59" s="6"/>
      <c r="G59" s="6"/>
      <c r="H59" s="6"/>
      <c r="I59" s="6"/>
    </row>
  </sheetData>
  <sheetProtection/>
  <mergeCells count="30">
    <mergeCell ref="A13:A14"/>
    <mergeCell ref="A5:Q5"/>
    <mergeCell ref="A7:Q7"/>
    <mergeCell ref="Q13:Q14"/>
    <mergeCell ref="P13:P14"/>
    <mergeCell ref="F9:J12"/>
    <mergeCell ref="L13:L14"/>
    <mergeCell ref="P10:P12"/>
    <mergeCell ref="O13:O14"/>
    <mergeCell ref="N13:N14"/>
    <mergeCell ref="N10:N12"/>
    <mergeCell ref="A58:J58"/>
    <mergeCell ref="A9:A12"/>
    <mergeCell ref="L9:L11"/>
    <mergeCell ref="E9:E11"/>
    <mergeCell ref="C9:C11"/>
    <mergeCell ref="B9:B11"/>
    <mergeCell ref="D13:D14"/>
    <mergeCell ref="C13:C14"/>
    <mergeCell ref="B13:B14"/>
    <mergeCell ref="O10:O12"/>
    <mergeCell ref="M13:M14"/>
    <mergeCell ref="Q10:Q12"/>
    <mergeCell ref="K9:K11"/>
    <mergeCell ref="D9:D11"/>
    <mergeCell ref="K13:K14"/>
    <mergeCell ref="E13:E14"/>
    <mergeCell ref="M9:O9"/>
    <mergeCell ref="P9:Q9"/>
    <mergeCell ref="M10:M12"/>
  </mergeCells>
  <printOptions horizontalCentered="1"/>
  <pageMargins left="0.5905511811023623" right="0.5905511811023623" top="0.5905511811023623" bottom="0.3937007874015748" header="0" footer="0"/>
  <pageSetup fitToHeight="1"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yutaka-k</cp:lastModifiedBy>
  <cp:lastPrinted>2013-06-27T05:18:28Z</cp:lastPrinted>
  <dcterms:created xsi:type="dcterms:W3CDTF">2004-02-09T10:44:55Z</dcterms:created>
  <dcterms:modified xsi:type="dcterms:W3CDTF">2013-06-27T05:18:52Z</dcterms:modified>
  <cp:category/>
  <cp:version/>
  <cp:contentType/>
  <cp:contentStatus/>
</cp:coreProperties>
</file>