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20" windowHeight="8850" activeTab="0"/>
  </bookViews>
  <sheets>
    <sheet name="240" sheetId="1" r:id="rId1"/>
  </sheets>
  <definedNames>
    <definedName name="_xlnm.Print_Area" localSheetId="0">'240'!$A$1:$V$79</definedName>
  </definedNames>
  <calcPr fullCalcOnLoad="1"/>
</workbook>
</file>

<file path=xl/sharedStrings.xml><?xml version="1.0" encoding="utf-8"?>
<sst xmlns="http://schemas.openxmlformats.org/spreadsheetml/2006/main" count="108" uniqueCount="72">
  <si>
    <t>年次及び月次</t>
  </si>
  <si>
    <t>集計世帯数</t>
  </si>
  <si>
    <t>非消費支出</t>
  </si>
  <si>
    <t>（単位　円）</t>
  </si>
  <si>
    <t>支出総額</t>
  </si>
  <si>
    <t>消費支出</t>
  </si>
  <si>
    <t>住居</t>
  </si>
  <si>
    <t>食料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</si>
  <si>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</si>
  <si>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</si>
  <si>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</si>
  <si>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</si>
  <si>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</si>
  <si>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</si>
  <si>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</si>
  <si>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現物総額</t>
  </si>
  <si>
    <t>収入総額</t>
  </si>
  <si>
    <t>経常収入</t>
  </si>
  <si>
    <t>勤め先収入</t>
  </si>
  <si>
    <t>事業・内職収入</t>
  </si>
  <si>
    <t>特別収入</t>
  </si>
  <si>
    <t>現物総額</t>
  </si>
  <si>
    <t>被服及び履物</t>
  </si>
  <si>
    <t>交通通信</t>
  </si>
  <si>
    <t>他の経常収入</t>
  </si>
  <si>
    <t>交通通信</t>
  </si>
  <si>
    <t>昭和60年平均</t>
  </si>
  <si>
    <t>集計世帯数</t>
  </si>
  <si>
    <t>翌月への
繰 越 金</t>
  </si>
  <si>
    <t>消費支出</t>
  </si>
  <si>
    <t>15　　　　　家　　　　　　　　　　　　　　　　　計</t>
  </si>
  <si>
    <t>　　61</t>
  </si>
  <si>
    <t>昭和61年１月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</si>
  <si>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</si>
  <si>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</si>
  <si>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</si>
  <si>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</si>
  <si>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</si>
  <si>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</si>
  <si>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</si>
  <si>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</si>
  <si>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資料　総務庁統計局「家計調査報告」による。</t>
  </si>
  <si>
    <t>前月からの
繰　入　金</t>
  </si>
  <si>
    <t>実収入以
外の収入</t>
  </si>
  <si>
    <t>実収入</t>
  </si>
  <si>
    <t>世帯主の年令
　　　（歳）</t>
  </si>
  <si>
    <t xml:space="preserve">有業人員数
　　　（人）                 </t>
  </si>
  <si>
    <t xml:space="preserve">世帯人員数
　　　（人）                    </t>
  </si>
  <si>
    <t>資料　総務庁統計局「家計調査報告」による。</t>
  </si>
  <si>
    <t xml:space="preserve">世　　帯
人員数
　　（人）                    </t>
  </si>
  <si>
    <t xml:space="preserve">有　　業
人員数
　　（人）                 </t>
  </si>
  <si>
    <t>世帯主
の年齢
　　（歳）</t>
  </si>
  <si>
    <t>食料</t>
  </si>
  <si>
    <t>住居</t>
  </si>
  <si>
    <t>教育</t>
  </si>
  <si>
    <t>その他の
消費支出</t>
  </si>
  <si>
    <t>実支出以
外　　の
支  　出</t>
  </si>
  <si>
    <t>可処分　　　 
所得</t>
  </si>
  <si>
    <r>
      <t>102　金沢市１世帯当たり１か月間及び年平均の消費支出（全世帯）　</t>
    </r>
    <r>
      <rPr>
        <b/>
        <sz val="12"/>
        <rFont val="ＭＳ 明朝"/>
        <family val="1"/>
      </rPr>
      <t>(昭和60・61年）</t>
    </r>
  </si>
  <si>
    <r>
      <t>103　金沢市勤労者１世帯当たり１か月間及び年平均収入と支出</t>
    </r>
    <r>
      <rPr>
        <b/>
        <sz val="12"/>
        <rFont val="ＭＳ 明朝"/>
        <family val="1"/>
      </rPr>
      <t>（昭和60・61年）</t>
    </r>
  </si>
  <si>
    <t xml:space="preserve"> 世帯人員数   
      （人）                    </t>
  </si>
  <si>
    <t xml:space="preserve"> 有業人員数
      （人）                 </t>
  </si>
  <si>
    <t>世帯主の
年齢（歳）</t>
  </si>
  <si>
    <t>　　　10</t>
  </si>
  <si>
    <r>
      <t>　　　11</t>
    </r>
  </si>
  <si>
    <r>
      <t>　　　12</t>
    </r>
  </si>
  <si>
    <t xml:space="preserve">（1）　　金沢市勤労者１世帯当たり１か月間及び年平均の収入 </t>
  </si>
  <si>
    <t xml:space="preserve">（2）　金沢市勤労者1世帯当たり1か月間及び年平均の支出 </t>
  </si>
  <si>
    <t>集  計
世帯数</t>
  </si>
  <si>
    <t>実支出</t>
  </si>
  <si>
    <t>240　家　　　計</t>
  </si>
  <si>
    <t>家　　　計　241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</si>
</sst>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#,##0.0;[Red]#,##0.0"/>
    <numFmt numFmtId="181" formatCode="#,##0.00;[Red]#,##0.00"/>
    <numFmt numFmtId="182" formatCode="#,##0.00_);[Red]\(#,##0.00\)"/>
    <numFmt numFmtId="183" formatCode="#,##0_ ;[Red]\-#,##0\ "/>
    <numFmt numFmtId="184" formatCode="#,##0.00;&quot;△ &quot;#,##0.00"/>
    <numFmt numFmtId="185" formatCode="#,##0.0;&quot;△ &quot;#,##0.0"/>
    <numFmt numFmtId="186" formatCode="#,##0_ "/>
    <numFmt numFmtId="187" formatCode="#,##0;&quot;△ &quot;#,##0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u val="single"/>
      <sz val="17.4"/>
      <color indexed="12"/>
      <name val="ＭＳ 明朝"/>
      <family val="1"/>
    </font>
    <font>
      <u val="single"/>
      <sz val="17.4"/>
      <color indexed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6" fillId="0" borderId="0" xfId="49" applyFont="1" applyFill="1" applyBorder="1" applyAlignment="1">
      <alignment vertical="top"/>
    </xf>
    <xf numFmtId="38" fontId="6" fillId="0" borderId="0" xfId="49" applyFont="1" applyFill="1" applyBorder="1" applyAlignment="1">
      <alignment horizontal="right" vertical="top"/>
    </xf>
    <xf numFmtId="38" fontId="0" fillId="0" borderId="0" xfId="49" applyFont="1" applyFill="1" applyBorder="1" applyAlignment="1" applyProtection="1" quotePrefix="1">
      <alignment vertical="center"/>
      <protection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177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horizontal="left"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177" fontId="0" fillId="0" borderId="12" xfId="49" applyNumberFormat="1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top"/>
    </xf>
    <xf numFmtId="38" fontId="11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Alignment="1">
      <alignment vertical="center"/>
    </xf>
    <xf numFmtId="38" fontId="0" fillId="0" borderId="18" xfId="49" applyFont="1" applyFill="1" applyBorder="1" applyAlignment="1" applyProtection="1">
      <alignment horizontal="centerContinuous" vertical="center"/>
      <protection/>
    </xf>
    <xf numFmtId="38" fontId="0" fillId="0" borderId="18" xfId="49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>
      <alignment horizontal="center" vertical="center"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horizontal="right" vertical="center" indent="1"/>
      <protection/>
    </xf>
    <xf numFmtId="38" fontId="0" fillId="0" borderId="24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distributed" vertical="center"/>
    </xf>
    <xf numFmtId="38" fontId="0" fillId="0" borderId="19" xfId="49" applyFont="1" applyFill="1" applyBorder="1" applyAlignment="1" applyProtection="1">
      <alignment horizontal="distributed" vertical="center"/>
      <protection/>
    </xf>
    <xf numFmtId="38" fontId="1" fillId="0" borderId="15" xfId="49" applyFont="1" applyFill="1" applyBorder="1" applyAlignment="1" applyProtection="1">
      <alignment horizontal="left" vertical="center"/>
      <protection/>
    </xf>
    <xf numFmtId="38" fontId="9" fillId="0" borderId="15" xfId="49" applyFont="1" applyFill="1" applyBorder="1" applyAlignment="1" applyProtection="1" quotePrefix="1">
      <alignment horizontal="left" vertical="center"/>
      <protection/>
    </xf>
    <xf numFmtId="38" fontId="0" fillId="0" borderId="15" xfId="49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 quotePrefix="1">
      <alignment horizontal="center" vertical="center"/>
      <protection/>
    </xf>
    <xf numFmtId="38" fontId="0" fillId="0" borderId="25" xfId="49" applyFont="1" applyFill="1" applyBorder="1" applyAlignment="1" applyProtection="1" quotePrefix="1">
      <alignment horizontal="center" vertical="center"/>
      <protection/>
    </xf>
    <xf numFmtId="184" fontId="0" fillId="0" borderId="0" xfId="49" applyNumberFormat="1" applyFont="1" applyFill="1" applyBorder="1" applyAlignment="1" applyProtection="1">
      <alignment vertical="center"/>
      <protection/>
    </xf>
    <xf numFmtId="184" fontId="0" fillId="0" borderId="13" xfId="49" applyNumberFormat="1" applyFont="1" applyFill="1" applyBorder="1" applyAlignment="1" applyProtection="1">
      <alignment vertical="center"/>
      <protection/>
    </xf>
    <xf numFmtId="185" fontId="0" fillId="0" borderId="0" xfId="49" applyNumberFormat="1" applyFont="1" applyFill="1" applyBorder="1" applyAlignment="1" applyProtection="1">
      <alignment vertical="center"/>
      <protection/>
    </xf>
    <xf numFmtId="185" fontId="0" fillId="0" borderId="13" xfId="49" applyNumberFormat="1" applyFont="1" applyFill="1" applyBorder="1" applyAlignment="1" applyProtection="1">
      <alignment vertical="center"/>
      <protection/>
    </xf>
    <xf numFmtId="185" fontId="0" fillId="0" borderId="0" xfId="49" applyNumberFormat="1" applyFont="1" applyFill="1" applyBorder="1" applyAlignment="1" applyProtection="1">
      <alignment horizontal="center" vertical="center"/>
      <protection/>
    </xf>
    <xf numFmtId="185" fontId="0" fillId="0" borderId="0" xfId="49" applyNumberFormat="1" applyFont="1" applyFill="1" applyBorder="1" applyAlignment="1" applyProtection="1">
      <alignment horizontal="right" vertical="center"/>
      <protection/>
    </xf>
    <xf numFmtId="185" fontId="0" fillId="0" borderId="12" xfId="49" applyNumberFormat="1" applyFont="1" applyFill="1" applyBorder="1" applyAlignment="1" applyProtection="1">
      <alignment vertical="center"/>
      <protection/>
    </xf>
    <xf numFmtId="184" fontId="0" fillId="0" borderId="0" xfId="49" applyNumberFormat="1" applyFont="1" applyFill="1" applyBorder="1" applyAlignment="1" applyProtection="1">
      <alignment horizontal="center" vertical="center"/>
      <protection/>
    </xf>
    <xf numFmtId="184" fontId="0" fillId="0" borderId="0" xfId="49" applyNumberFormat="1" applyFont="1" applyFill="1" applyBorder="1" applyAlignment="1" applyProtection="1">
      <alignment horizontal="right" vertical="center"/>
      <protection/>
    </xf>
    <xf numFmtId="184" fontId="0" fillId="0" borderId="12" xfId="49" applyNumberFormat="1" applyFont="1" applyFill="1" applyBorder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vertical="center"/>
      <protection/>
    </xf>
    <xf numFmtId="184" fontId="9" fillId="0" borderId="0" xfId="49" applyNumberFormat="1" applyFont="1" applyFill="1" applyBorder="1" applyAlignment="1" applyProtection="1">
      <alignment vertical="center"/>
      <protection/>
    </xf>
    <xf numFmtId="185" fontId="9" fillId="0" borderId="0" xfId="49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21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49" applyNumberFormat="1" applyFont="1" applyFill="1" applyBorder="1" applyAlignment="1" applyProtection="1">
      <alignment vertical="center"/>
      <protection/>
    </xf>
    <xf numFmtId="184" fontId="1" fillId="0" borderId="0" xfId="49" applyNumberFormat="1" applyFont="1" applyFill="1" applyBorder="1" applyAlignment="1" applyProtection="1">
      <alignment vertical="center"/>
      <protection/>
    </xf>
    <xf numFmtId="185" fontId="1" fillId="0" borderId="0" xfId="49" applyNumberFormat="1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38" fontId="0" fillId="0" borderId="26" xfId="49" applyFont="1" applyFill="1" applyBorder="1" applyAlignment="1" applyProtection="1">
      <alignment vertical="center"/>
      <protection/>
    </xf>
    <xf numFmtId="38" fontId="6" fillId="0" borderId="0" xfId="49" applyFont="1" applyFill="1" applyBorder="1" applyAlignment="1">
      <alignment horizontal="left" vertical="top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27" xfId="49" applyFont="1" applyFill="1" applyBorder="1" applyAlignment="1" applyProtection="1">
      <alignment horizontal="center" vertical="center"/>
      <protection/>
    </xf>
    <xf numFmtId="187" fontId="0" fillId="0" borderId="0" xfId="49" applyNumberFormat="1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187" fontId="0" fillId="0" borderId="13" xfId="49" applyNumberFormat="1" applyFont="1" applyFill="1" applyBorder="1" applyAlignment="1" applyProtection="1">
      <alignment horizontal="right" vertical="center"/>
      <protection/>
    </xf>
    <xf numFmtId="38" fontId="6" fillId="0" borderId="28" xfId="49" applyFont="1" applyFill="1" applyBorder="1" applyAlignment="1" applyProtection="1">
      <alignment horizontal="center" vertical="center" wrapText="1"/>
      <protection/>
    </xf>
    <xf numFmtId="38" fontId="6" fillId="0" borderId="29" xfId="49" applyFont="1" applyFill="1" applyBorder="1" applyAlignment="1" applyProtection="1">
      <alignment horizontal="center" vertical="center" wrapText="1"/>
      <protection/>
    </xf>
    <xf numFmtId="38" fontId="6" fillId="0" borderId="16" xfId="49" applyFont="1" applyFill="1" applyBorder="1" applyAlignment="1" applyProtection="1">
      <alignment horizontal="center" vertical="center" wrapText="1"/>
      <protection/>
    </xf>
    <xf numFmtId="38" fontId="6" fillId="0" borderId="15" xfId="49" applyFont="1" applyFill="1" applyBorder="1" applyAlignment="1" applyProtection="1">
      <alignment horizontal="center" vertical="center" wrapText="1"/>
      <protection/>
    </xf>
    <xf numFmtId="38" fontId="6" fillId="0" borderId="17" xfId="49" applyFont="1" applyFill="1" applyBorder="1" applyAlignment="1" applyProtection="1">
      <alignment horizontal="center" vertical="center" wrapText="1"/>
      <protection/>
    </xf>
    <xf numFmtId="38" fontId="6" fillId="0" borderId="25" xfId="49" applyFont="1" applyFill="1" applyBorder="1" applyAlignment="1" applyProtection="1">
      <alignment horizontal="center" vertical="center" wrapText="1"/>
      <protection/>
    </xf>
    <xf numFmtId="187" fontId="9" fillId="0" borderId="0" xfId="49" applyNumberFormat="1" applyFont="1" applyFill="1" applyBorder="1" applyAlignment="1" applyProtection="1">
      <alignment horizontal="right" vertical="center"/>
      <protection/>
    </xf>
    <xf numFmtId="38" fontId="10" fillId="0" borderId="30" xfId="49" applyFont="1" applyFill="1" applyBorder="1" applyAlignment="1" applyProtection="1">
      <alignment horizontal="center" vertical="center" wrapText="1"/>
      <protection/>
    </xf>
    <xf numFmtId="38" fontId="10" fillId="0" borderId="31" xfId="49" applyFont="1" applyFill="1" applyBorder="1" applyAlignment="1" applyProtection="1">
      <alignment horizontal="center" vertical="center" wrapText="1"/>
      <protection/>
    </xf>
    <xf numFmtId="38" fontId="10" fillId="0" borderId="30" xfId="49" applyFont="1" applyFill="1" applyBorder="1" applyAlignment="1" applyProtection="1">
      <alignment horizontal="distributed" vertical="center" wrapText="1"/>
      <protection/>
    </xf>
    <xf numFmtId="38" fontId="10" fillId="0" borderId="31" xfId="49" applyFont="1" applyFill="1" applyBorder="1" applyAlignment="1" applyProtection="1">
      <alignment horizontal="distributed" vertical="center" wrapText="1"/>
      <protection/>
    </xf>
    <xf numFmtId="187" fontId="1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28" xfId="49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distributed" vertical="center"/>
      <protection/>
    </xf>
    <xf numFmtId="38" fontId="0" fillId="0" borderId="32" xfId="49" applyFont="1" applyFill="1" applyBorder="1" applyAlignment="1" applyProtection="1">
      <alignment horizontal="distributed" vertical="center"/>
      <protection/>
    </xf>
    <xf numFmtId="38" fontId="6" fillId="0" borderId="24" xfId="49" applyFont="1" applyFill="1" applyBorder="1" applyAlignment="1" applyProtection="1">
      <alignment horizontal="center" vertical="center" shrinkToFit="1"/>
      <protection/>
    </xf>
    <xf numFmtId="38" fontId="6" fillId="0" borderId="33" xfId="49" applyFont="1" applyFill="1" applyBorder="1" applyAlignment="1" applyProtection="1">
      <alignment horizontal="center" vertical="center" shrinkToFit="1"/>
      <protection/>
    </xf>
    <xf numFmtId="38" fontId="0" fillId="0" borderId="24" xfId="49" applyFont="1" applyFill="1" applyBorder="1" applyAlignment="1" applyProtection="1">
      <alignment horizontal="center" vertical="center" shrinkToFit="1"/>
      <protection/>
    </xf>
    <xf numFmtId="38" fontId="0" fillId="0" borderId="34" xfId="49" applyFont="1" applyFill="1" applyBorder="1" applyAlignment="1" applyProtection="1">
      <alignment horizontal="center" vertical="center" shrinkToFit="1"/>
      <protection/>
    </xf>
    <xf numFmtId="38" fontId="0" fillId="0" borderId="35" xfId="49" applyFont="1" applyFill="1" applyBorder="1" applyAlignment="1" applyProtection="1">
      <alignment horizontal="distributed" vertical="center" wrapText="1"/>
      <protection/>
    </xf>
    <xf numFmtId="38" fontId="0" fillId="0" borderId="36" xfId="49" applyFont="1" applyFill="1" applyBorder="1" applyAlignment="1" applyProtection="1">
      <alignment horizontal="distributed" vertical="center" wrapText="1"/>
      <protection/>
    </xf>
    <xf numFmtId="38" fontId="0" fillId="0" borderId="17" xfId="49" applyFont="1" applyFill="1" applyBorder="1" applyAlignment="1" applyProtection="1">
      <alignment horizontal="distributed" vertical="center" wrapText="1"/>
      <protection/>
    </xf>
    <xf numFmtId="38" fontId="0" fillId="0" borderId="25" xfId="49" applyFont="1" applyFill="1" applyBorder="1" applyAlignment="1" applyProtection="1">
      <alignment horizontal="distributed" vertical="center" wrapText="1"/>
      <protection/>
    </xf>
    <xf numFmtId="38" fontId="0" fillId="0" borderId="37" xfId="49" applyFont="1" applyFill="1" applyBorder="1" applyAlignment="1" applyProtection="1">
      <alignment horizontal="left" vertical="center" wrapText="1"/>
      <protection/>
    </xf>
    <xf numFmtId="38" fontId="0" fillId="0" borderId="38" xfId="49" applyFont="1" applyFill="1" applyBorder="1" applyAlignment="1" applyProtection="1">
      <alignment horizontal="left" vertical="center" wrapText="1"/>
      <protection/>
    </xf>
    <xf numFmtId="38" fontId="0" fillId="0" borderId="16" xfId="49" applyFont="1" applyFill="1" applyBorder="1" applyAlignment="1" applyProtection="1">
      <alignment horizontal="left" vertical="center" wrapText="1"/>
      <protection/>
    </xf>
    <xf numFmtId="38" fontId="0" fillId="0" borderId="17" xfId="49" applyFont="1" applyFill="1" applyBorder="1" applyAlignment="1" applyProtection="1">
      <alignment horizontal="left" vertical="center" wrapText="1"/>
      <protection/>
    </xf>
    <xf numFmtId="38" fontId="0" fillId="0" borderId="37" xfId="49" applyFont="1" applyFill="1" applyBorder="1" applyAlignment="1" applyProtection="1">
      <alignment horizontal="distributed" vertical="center" wrapText="1"/>
      <protection/>
    </xf>
    <xf numFmtId="38" fontId="0" fillId="0" borderId="38" xfId="49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38" fontId="10" fillId="0" borderId="30" xfId="49" applyFont="1" applyFill="1" applyBorder="1" applyAlignment="1">
      <alignment horizontal="center" vertical="center"/>
    </xf>
    <xf numFmtId="38" fontId="10" fillId="0" borderId="31" xfId="49" applyFont="1" applyFill="1" applyBorder="1" applyAlignment="1">
      <alignment horizontal="center" vertical="center"/>
    </xf>
    <xf numFmtId="38" fontId="0" fillId="0" borderId="17" xfId="49" applyFont="1" applyFill="1" applyBorder="1" applyAlignment="1" applyProtection="1">
      <alignment horizontal="distributed" vertical="center"/>
      <protection/>
    </xf>
    <xf numFmtId="38" fontId="0" fillId="0" borderId="37" xfId="49" applyFont="1" applyFill="1" applyBorder="1" applyAlignment="1" applyProtection="1">
      <alignment horizontal="distributed" vertical="center" wrapText="1"/>
      <protection/>
    </xf>
    <xf numFmtId="38" fontId="0" fillId="0" borderId="39" xfId="49" applyFont="1" applyFill="1" applyBorder="1" applyAlignment="1" applyProtection="1">
      <alignment horizontal="distributed" vertical="center" wrapText="1"/>
      <protection/>
    </xf>
    <xf numFmtId="38" fontId="0" fillId="0" borderId="38" xfId="49" applyFont="1" applyFill="1" applyBorder="1" applyAlignment="1" applyProtection="1">
      <alignment horizontal="distributed" vertical="center" wrapText="1"/>
      <protection/>
    </xf>
    <xf numFmtId="38" fontId="0" fillId="0" borderId="40" xfId="49" applyFont="1" applyFill="1" applyBorder="1" applyAlignment="1" applyProtection="1">
      <alignment horizontal="distributed" vertical="center" wrapText="1"/>
      <protection/>
    </xf>
    <xf numFmtId="38" fontId="0" fillId="0" borderId="0" xfId="49" applyFont="1" applyFill="1" applyBorder="1" applyAlignment="1" applyProtection="1">
      <alignment horizontal="distributed" vertical="center" wrapText="1"/>
      <protection/>
    </xf>
    <xf numFmtId="38" fontId="0" fillId="0" borderId="13" xfId="49" applyFont="1" applyFill="1" applyBorder="1" applyAlignment="1" applyProtection="1">
      <alignment horizontal="distributed" vertical="center" wrapText="1"/>
      <protection/>
    </xf>
    <xf numFmtId="38" fontId="0" fillId="0" borderId="41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4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43" xfId="49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>
      <alignment horizontal="distributed"/>
    </xf>
    <xf numFmtId="0" fontId="0" fillId="0" borderId="44" xfId="0" applyFont="1" applyFill="1" applyBorder="1" applyAlignment="1">
      <alignment horizontal="distributed"/>
    </xf>
    <xf numFmtId="0" fontId="0" fillId="0" borderId="39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38" fontId="6" fillId="0" borderId="37" xfId="49" applyFont="1" applyFill="1" applyBorder="1" applyAlignment="1" applyProtection="1">
      <alignment horizontal="center" vertical="center" wrapText="1"/>
      <protection/>
    </xf>
    <xf numFmtId="38" fontId="6" fillId="0" borderId="39" xfId="49" applyFont="1" applyFill="1" applyBorder="1" applyAlignment="1" applyProtection="1">
      <alignment horizontal="center" vertical="center" wrapText="1"/>
      <protection/>
    </xf>
    <xf numFmtId="38" fontId="6" fillId="0" borderId="44" xfId="49" applyFont="1" applyFill="1" applyBorder="1" applyAlignment="1" applyProtection="1">
      <alignment horizontal="center" vertical="center" wrapText="1"/>
      <protection/>
    </xf>
    <xf numFmtId="38" fontId="10" fillId="0" borderId="30" xfId="49" applyFont="1" applyFill="1" applyBorder="1" applyAlignment="1">
      <alignment horizontal="center" vertical="center" wrapText="1"/>
    </xf>
    <xf numFmtId="38" fontId="10" fillId="0" borderId="31" xfId="49" applyFont="1" applyFill="1" applyBorder="1" applyAlignment="1">
      <alignment horizontal="center" vertical="center" wrapText="1"/>
    </xf>
    <xf numFmtId="38" fontId="10" fillId="0" borderId="30" xfId="49" applyFont="1" applyFill="1" applyBorder="1" applyAlignment="1" applyProtection="1">
      <alignment horizontal="center" vertical="center" shrinkToFit="1"/>
      <protection/>
    </xf>
    <xf numFmtId="38" fontId="10" fillId="0" borderId="31" xfId="49" applyFont="1" applyFill="1" applyBorder="1" applyAlignment="1" applyProtection="1">
      <alignment horizontal="center" vertical="center" shrinkToFit="1"/>
      <protection/>
    </xf>
    <xf numFmtId="38" fontId="6" fillId="0" borderId="45" xfId="49" applyFont="1" applyFill="1" applyBorder="1" applyAlignment="1" applyProtection="1">
      <alignment horizontal="center" vertical="center" wrapText="1"/>
      <protection/>
    </xf>
    <xf numFmtId="38" fontId="6" fillId="0" borderId="46" xfId="49" applyFont="1" applyFill="1" applyBorder="1" applyAlignment="1" applyProtection="1">
      <alignment horizontal="center" vertical="center" wrapText="1"/>
      <protection/>
    </xf>
    <xf numFmtId="38" fontId="6" fillId="0" borderId="31" xfId="49" applyFont="1" applyFill="1" applyBorder="1" applyAlignment="1" applyProtection="1">
      <alignment horizontal="center" vertical="center" wrapText="1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28" xfId="49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distributed" vertical="center"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distributed" vertical="center"/>
    </xf>
    <xf numFmtId="38" fontId="0" fillId="0" borderId="47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distributed" vertical="center"/>
      <protection/>
    </xf>
    <xf numFmtId="38" fontId="0" fillId="0" borderId="48" xfId="49" applyFont="1" applyFill="1" applyBorder="1" applyAlignment="1" applyProtection="1">
      <alignment horizontal="distributed" vertical="center"/>
      <protection/>
    </xf>
    <xf numFmtId="38" fontId="0" fillId="0" borderId="49" xfId="49" applyFont="1" applyFill="1" applyBorder="1" applyAlignment="1" applyProtection="1">
      <alignment horizontal="distributed" vertical="center"/>
      <protection/>
    </xf>
    <xf numFmtId="38" fontId="0" fillId="0" borderId="50" xfId="49" applyFont="1" applyFill="1" applyBorder="1" applyAlignment="1" applyProtection="1">
      <alignment horizontal="distributed" vertical="center"/>
      <protection/>
    </xf>
    <xf numFmtId="38" fontId="0" fillId="0" borderId="51" xfId="49" applyFont="1" applyFill="1" applyBorder="1" applyAlignment="1" applyProtection="1">
      <alignment horizontal="distributed" vertical="center"/>
      <protection/>
    </xf>
    <xf numFmtId="38" fontId="0" fillId="0" borderId="52" xfId="49" applyFont="1" applyFill="1" applyBorder="1" applyAlignment="1" applyProtection="1">
      <alignment horizontal="distributed" vertical="top"/>
      <protection/>
    </xf>
    <xf numFmtId="38" fontId="0" fillId="0" borderId="10" xfId="49" applyFont="1" applyFill="1" applyBorder="1" applyAlignment="1" applyProtection="1">
      <alignment horizontal="distributed" vertical="top"/>
      <protection/>
    </xf>
    <xf numFmtId="38" fontId="0" fillId="0" borderId="14" xfId="49" applyFont="1" applyFill="1" applyBorder="1" applyAlignment="1" applyProtection="1">
      <alignment horizontal="distributed" vertical="top"/>
      <protection/>
    </xf>
    <xf numFmtId="38" fontId="6" fillId="0" borderId="46" xfId="49" applyFont="1" applyFill="1" applyBorder="1" applyAlignment="1" applyProtection="1">
      <alignment horizontal="center" vertical="center"/>
      <protection/>
    </xf>
    <xf numFmtId="38" fontId="6" fillId="0" borderId="31" xfId="49" applyFont="1" applyFill="1" applyBorder="1" applyAlignment="1" applyProtection="1">
      <alignment horizontal="center" vertical="center"/>
      <protection/>
    </xf>
    <xf numFmtId="38" fontId="6" fillId="0" borderId="47" xfId="49" applyFont="1" applyFill="1" applyBorder="1" applyAlignment="1" applyProtection="1">
      <alignment horizontal="distributed" vertical="center" indent="1"/>
      <protection/>
    </xf>
    <xf numFmtId="38" fontId="6" fillId="0" borderId="10" xfId="49" applyFont="1" applyFill="1" applyBorder="1" applyAlignment="1" applyProtection="1">
      <alignment horizontal="distributed" vertical="center" indent="1"/>
      <protection/>
    </xf>
    <xf numFmtId="38" fontId="6" fillId="0" borderId="14" xfId="49" applyFont="1" applyFill="1" applyBorder="1" applyAlignment="1" applyProtection="1">
      <alignment horizontal="distributed" vertical="center" indent="1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53" xfId="49" applyFont="1" applyFill="1" applyBorder="1" applyAlignment="1" applyProtection="1">
      <alignment horizontal="center" vertical="center"/>
      <protection/>
    </xf>
    <xf numFmtId="38" fontId="14" fillId="0" borderId="0" xfId="49" applyFont="1" applyFill="1" applyBorder="1" applyAlignment="1" applyProtection="1">
      <alignment horizontal="center" vertical="center"/>
      <protection/>
    </xf>
    <xf numFmtId="38" fontId="0" fillId="0" borderId="43" xfId="49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38" fontId="0" fillId="0" borderId="29" xfId="49" applyFont="1" applyFill="1" applyBorder="1" applyAlignment="1" applyProtection="1">
      <alignment horizontal="distributed" vertical="center"/>
      <protection/>
    </xf>
    <xf numFmtId="38" fontId="0" fillId="0" borderId="48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31" fillId="0" borderId="0" xfId="49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46</xdr:row>
      <xdr:rowOff>161925</xdr:rowOff>
    </xdr:from>
    <xdr:ext cx="13335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5191125" y="93726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17.8984375" defaultRowHeight="15"/>
  <cols>
    <col min="1" max="1" width="13.19921875" style="1" customWidth="1"/>
    <col min="2" max="2" width="14.3984375" style="1" customWidth="1"/>
    <col min="3" max="3" width="13" style="1" customWidth="1"/>
    <col min="4" max="4" width="13.8984375" style="1" customWidth="1"/>
    <col min="5" max="5" width="14" style="1" customWidth="1"/>
    <col min="6" max="8" width="12.59765625" style="1" customWidth="1"/>
    <col min="9" max="9" width="8.69921875" style="1" customWidth="1"/>
    <col min="10" max="10" width="8.3984375" style="1" customWidth="1"/>
    <col min="11" max="11" width="9.5" style="1" customWidth="1"/>
    <col min="12" max="12" width="12.69921875" style="1" customWidth="1"/>
    <col min="13" max="13" width="10.59765625" style="1" customWidth="1"/>
    <col min="14" max="14" width="8.09765625" style="1" customWidth="1"/>
    <col min="15" max="15" width="9.19921875" style="1" customWidth="1"/>
    <col min="16" max="16" width="8" style="1" customWidth="1"/>
    <col min="17" max="17" width="8.5" style="1" customWidth="1"/>
    <col min="18" max="18" width="9.09765625" style="1" customWidth="1"/>
    <col min="19" max="20" width="12.59765625" style="1" customWidth="1"/>
    <col min="21" max="21" width="18.3984375" style="1" bestFit="1" customWidth="1"/>
    <col min="22" max="22" width="13.5" style="1" customWidth="1"/>
    <col min="23" max="16384" width="17.8984375" style="1" customWidth="1"/>
  </cols>
  <sheetData>
    <row r="1" spans="1:22" s="25" customFormat="1" ht="19.5" customHeight="1">
      <c r="A1" s="70" t="s">
        <v>70</v>
      </c>
      <c r="V1" s="7" t="s">
        <v>71</v>
      </c>
    </row>
    <row r="2" spans="1:22" s="25" customFormat="1" ht="19.5" customHeight="1">
      <c r="A2" s="6"/>
      <c r="V2" s="7"/>
    </row>
    <row r="3" spans="1:23" ht="24.75" customHeight="1">
      <c r="A3" s="177" t="s">
        <v>30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26"/>
    </row>
    <row r="4" spans="1:23" ht="19.5" customHeight="1">
      <c r="A4" s="166" t="s">
        <v>58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27"/>
    </row>
    <row r="5" spans="1:22" ht="18" customHeight="1" thickBo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30"/>
      <c r="R5" s="29"/>
      <c r="S5" s="29"/>
      <c r="T5" s="29"/>
      <c r="U5" s="29"/>
      <c r="V5" s="31" t="s">
        <v>3</v>
      </c>
    </row>
    <row r="6" spans="1:22" ht="15" customHeight="1">
      <c r="A6" s="173" t="s">
        <v>0</v>
      </c>
      <c r="B6" s="175" t="s">
        <v>1</v>
      </c>
      <c r="C6" s="100" t="s">
        <v>60</v>
      </c>
      <c r="D6" s="102" t="s">
        <v>61</v>
      </c>
      <c r="E6" s="104" t="s">
        <v>62</v>
      </c>
      <c r="F6" s="89" t="s">
        <v>29</v>
      </c>
      <c r="G6" s="2"/>
      <c r="H6" s="2"/>
      <c r="I6" s="2"/>
      <c r="J6" s="2"/>
      <c r="K6" s="2"/>
      <c r="L6" s="2"/>
      <c r="M6" s="2"/>
      <c r="N6" s="2"/>
      <c r="O6" s="18"/>
      <c r="P6" s="5"/>
      <c r="Q6" s="5"/>
      <c r="R6" s="63"/>
      <c r="V6" s="140" t="s">
        <v>15</v>
      </c>
    </row>
    <row r="7" spans="1:22" ht="15" customHeight="1">
      <c r="A7" s="174"/>
      <c r="B7" s="176"/>
      <c r="C7" s="101"/>
      <c r="D7" s="103"/>
      <c r="E7" s="105"/>
      <c r="F7" s="110"/>
      <c r="G7" s="42" t="s">
        <v>7</v>
      </c>
      <c r="H7" s="42" t="s">
        <v>6</v>
      </c>
      <c r="I7" s="142" t="s">
        <v>8</v>
      </c>
      <c r="J7" s="143"/>
      <c r="K7" s="142" t="s">
        <v>9</v>
      </c>
      <c r="L7" s="143"/>
      <c r="M7" s="142" t="s">
        <v>10</v>
      </c>
      <c r="N7" s="143"/>
      <c r="O7" s="144" t="s">
        <v>11</v>
      </c>
      <c r="P7" s="107"/>
      <c r="Q7" s="106" t="s">
        <v>25</v>
      </c>
      <c r="R7" s="107"/>
      <c r="S7" s="41" t="s">
        <v>12</v>
      </c>
      <c r="T7" s="32" t="s">
        <v>13</v>
      </c>
      <c r="U7" s="40" t="s">
        <v>14</v>
      </c>
      <c r="V7" s="141"/>
    </row>
    <row r="8" spans="1:18" ht="15" customHeight="1">
      <c r="A8" s="22"/>
      <c r="C8" s="2"/>
      <c r="E8" s="64"/>
      <c r="F8" s="2"/>
      <c r="G8" s="2"/>
      <c r="H8" s="2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22" ht="15" customHeight="1">
      <c r="A9" s="45" t="s">
        <v>26</v>
      </c>
      <c r="B9" s="2">
        <v>96</v>
      </c>
      <c r="C9" s="48">
        <v>3.72</v>
      </c>
      <c r="D9" s="48">
        <v>1.59</v>
      </c>
      <c r="E9" s="50">
        <v>46</v>
      </c>
      <c r="F9" s="2">
        <f>SUM(G9:U9)</f>
        <v>274951</v>
      </c>
      <c r="G9" s="2">
        <v>75136</v>
      </c>
      <c r="H9" s="2">
        <v>11010</v>
      </c>
      <c r="I9" s="74">
        <v>17334</v>
      </c>
      <c r="J9" s="74"/>
      <c r="K9" s="74">
        <v>12210</v>
      </c>
      <c r="L9" s="74"/>
      <c r="M9" s="74">
        <v>18953</v>
      </c>
      <c r="N9" s="74"/>
      <c r="O9" s="74">
        <v>6218</v>
      </c>
      <c r="P9" s="74"/>
      <c r="Q9" s="74">
        <v>28404</v>
      </c>
      <c r="R9" s="74"/>
      <c r="S9" s="1">
        <v>8841</v>
      </c>
      <c r="T9" s="1">
        <v>22489</v>
      </c>
      <c r="U9" s="1">
        <v>74356</v>
      </c>
      <c r="V9" s="1">
        <v>15321</v>
      </c>
    </row>
    <row r="10" spans="1:22" s="38" customFormat="1" ht="15" customHeight="1">
      <c r="A10" s="44" t="s">
        <v>31</v>
      </c>
      <c r="B10" s="58">
        <f>AVERAGE(B12:B25)</f>
        <v>95.66666666666667</v>
      </c>
      <c r="C10" s="59">
        <f aca="true" t="shared" si="0" ref="C10:H10">AVERAGE(C12:C25)</f>
        <v>3.7183333333333333</v>
      </c>
      <c r="D10" s="59">
        <f t="shared" si="0"/>
        <v>1.7874999999999999</v>
      </c>
      <c r="E10" s="60">
        <f t="shared" si="0"/>
        <v>46.90833333333333</v>
      </c>
      <c r="F10" s="58">
        <v>280742</v>
      </c>
      <c r="G10" s="58">
        <f t="shared" si="0"/>
        <v>75414.75</v>
      </c>
      <c r="H10" s="58">
        <f t="shared" si="0"/>
        <v>11380</v>
      </c>
      <c r="I10" s="83">
        <f>AVERAGE(I12:J25)</f>
        <v>18012.166666666668</v>
      </c>
      <c r="J10" s="83"/>
      <c r="K10" s="83">
        <v>12025</v>
      </c>
      <c r="L10" s="83"/>
      <c r="M10" s="83">
        <v>22182</v>
      </c>
      <c r="N10" s="83"/>
      <c r="O10" s="83">
        <f>AVERAGE(O12:P25)</f>
        <v>6127.166666666667</v>
      </c>
      <c r="P10" s="83"/>
      <c r="Q10" s="83">
        <f>AVERAGE(Q12:R25)</f>
        <v>24853.666666666668</v>
      </c>
      <c r="R10" s="83"/>
      <c r="S10" s="58">
        <f>AVERAGE(S12:S25)</f>
        <v>9434.666666666666</v>
      </c>
      <c r="T10" s="58">
        <f>AVERAGE(T12:T25)</f>
        <v>25361.083333333332</v>
      </c>
      <c r="U10" s="58">
        <f>AVERAGE(U12:U25)</f>
        <v>75950.66666666667</v>
      </c>
      <c r="V10" s="58">
        <f>AVERAGE(V12:V25)</f>
        <v>14657.166666666666</v>
      </c>
    </row>
    <row r="11" spans="1:18" ht="15" customHeight="1">
      <c r="A11" s="43"/>
      <c r="C11" s="65"/>
      <c r="D11" s="65"/>
      <c r="E11" s="66"/>
      <c r="F11" s="67"/>
      <c r="G11" s="67"/>
      <c r="H11" s="67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1:22" ht="15" customHeight="1">
      <c r="A12" s="45" t="s">
        <v>32</v>
      </c>
      <c r="B12" s="23">
        <v>95</v>
      </c>
      <c r="C12" s="48">
        <v>3.92</v>
      </c>
      <c r="D12" s="48">
        <v>1.73</v>
      </c>
      <c r="E12" s="50">
        <v>46.8</v>
      </c>
      <c r="F12" s="2">
        <v>251280</v>
      </c>
      <c r="G12" s="2">
        <v>64254</v>
      </c>
      <c r="H12" s="2">
        <v>7970</v>
      </c>
      <c r="I12" s="74">
        <v>21784</v>
      </c>
      <c r="J12" s="74"/>
      <c r="K12" s="74">
        <v>8152</v>
      </c>
      <c r="L12" s="74"/>
      <c r="M12" s="74">
        <v>18622</v>
      </c>
      <c r="N12" s="74"/>
      <c r="O12" s="74">
        <v>5020</v>
      </c>
      <c r="P12" s="74"/>
      <c r="Q12" s="74">
        <v>17817</v>
      </c>
      <c r="R12" s="74"/>
      <c r="S12" s="1">
        <v>8612</v>
      </c>
      <c r="T12" s="1">
        <v>21861</v>
      </c>
      <c r="U12" s="1">
        <v>77187</v>
      </c>
      <c r="V12" s="1">
        <v>12881</v>
      </c>
    </row>
    <row r="13" spans="1:22" ht="15" customHeight="1">
      <c r="A13" s="46" t="s">
        <v>33</v>
      </c>
      <c r="B13" s="23">
        <v>96</v>
      </c>
      <c r="C13" s="48">
        <v>3.85</v>
      </c>
      <c r="D13" s="48">
        <v>1.74</v>
      </c>
      <c r="E13" s="50">
        <v>46.5</v>
      </c>
      <c r="F13" s="2">
        <v>239366</v>
      </c>
      <c r="G13" s="2">
        <v>69056</v>
      </c>
      <c r="H13" s="2">
        <v>9696</v>
      </c>
      <c r="I13" s="74">
        <v>23367</v>
      </c>
      <c r="J13" s="74"/>
      <c r="K13" s="74">
        <v>8626</v>
      </c>
      <c r="L13" s="74"/>
      <c r="M13" s="74">
        <v>15260</v>
      </c>
      <c r="N13" s="74"/>
      <c r="O13" s="74">
        <v>4825</v>
      </c>
      <c r="P13" s="74"/>
      <c r="Q13" s="74">
        <v>31092</v>
      </c>
      <c r="R13" s="74"/>
      <c r="S13" s="1">
        <v>10013</v>
      </c>
      <c r="T13" s="1">
        <v>16813</v>
      </c>
      <c r="U13" s="1">
        <v>52417</v>
      </c>
      <c r="V13" s="1">
        <v>6880</v>
      </c>
    </row>
    <row r="14" spans="1:22" ht="15" customHeight="1">
      <c r="A14" s="46" t="s">
        <v>34</v>
      </c>
      <c r="B14" s="23">
        <v>96</v>
      </c>
      <c r="C14" s="48">
        <v>3.93</v>
      </c>
      <c r="D14" s="48">
        <v>1.72</v>
      </c>
      <c r="E14" s="50">
        <v>46.4</v>
      </c>
      <c r="F14" s="2">
        <v>300549</v>
      </c>
      <c r="G14" s="2">
        <v>80173</v>
      </c>
      <c r="H14" s="2">
        <v>10082</v>
      </c>
      <c r="I14" s="74">
        <v>23540</v>
      </c>
      <c r="J14" s="74"/>
      <c r="K14" s="74">
        <v>12415</v>
      </c>
      <c r="L14" s="74"/>
      <c r="M14" s="74">
        <v>22588</v>
      </c>
      <c r="N14" s="74"/>
      <c r="O14" s="74">
        <v>6080</v>
      </c>
      <c r="P14" s="74"/>
      <c r="Q14" s="74">
        <v>21338</v>
      </c>
      <c r="R14" s="74"/>
      <c r="S14" s="1">
        <v>13705</v>
      </c>
      <c r="T14" s="1">
        <v>31116</v>
      </c>
      <c r="U14" s="1">
        <v>79511</v>
      </c>
      <c r="V14" s="1">
        <v>13167</v>
      </c>
    </row>
    <row r="15" spans="1:22" ht="15" customHeight="1">
      <c r="A15" s="46" t="s">
        <v>35</v>
      </c>
      <c r="B15" s="23">
        <v>96</v>
      </c>
      <c r="C15" s="48">
        <v>3.98</v>
      </c>
      <c r="D15" s="48">
        <v>1.79</v>
      </c>
      <c r="E15" s="50">
        <v>46.5</v>
      </c>
      <c r="F15" s="2">
        <f>SUM(G15:U15)</f>
        <v>320497</v>
      </c>
      <c r="G15" s="2">
        <v>79000</v>
      </c>
      <c r="H15" s="2">
        <v>11377</v>
      </c>
      <c r="I15" s="74">
        <v>20687</v>
      </c>
      <c r="J15" s="74"/>
      <c r="K15" s="74">
        <v>14255</v>
      </c>
      <c r="L15" s="74"/>
      <c r="M15" s="74">
        <v>21297</v>
      </c>
      <c r="N15" s="74"/>
      <c r="O15" s="74">
        <v>7463</v>
      </c>
      <c r="P15" s="74"/>
      <c r="Q15" s="74">
        <v>24210</v>
      </c>
      <c r="R15" s="74"/>
      <c r="S15" s="1">
        <v>10544</v>
      </c>
      <c r="T15" s="1">
        <v>36128</v>
      </c>
      <c r="U15" s="1">
        <v>95536</v>
      </c>
      <c r="V15" s="1">
        <v>11347</v>
      </c>
    </row>
    <row r="16" spans="1:18" ht="15" customHeight="1">
      <c r="A16" s="39"/>
      <c r="B16" s="23"/>
      <c r="C16" s="48"/>
      <c r="D16" s="48"/>
      <c r="E16" s="50"/>
      <c r="F16" s="2"/>
      <c r="G16" s="2"/>
      <c r="H16" s="2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22" ht="15" customHeight="1">
      <c r="A17" s="46" t="s">
        <v>36</v>
      </c>
      <c r="B17" s="23">
        <v>95</v>
      </c>
      <c r="C17" s="48">
        <v>3.91</v>
      </c>
      <c r="D17" s="48">
        <v>1.89</v>
      </c>
      <c r="E17" s="50">
        <v>47.3</v>
      </c>
      <c r="F17" s="2">
        <v>272458</v>
      </c>
      <c r="G17" s="2">
        <v>78914</v>
      </c>
      <c r="H17" s="2">
        <v>11673</v>
      </c>
      <c r="I17" s="74">
        <v>18422</v>
      </c>
      <c r="J17" s="74"/>
      <c r="K17" s="74">
        <v>7932</v>
      </c>
      <c r="L17" s="74"/>
      <c r="M17" s="74">
        <v>29464</v>
      </c>
      <c r="N17" s="74"/>
      <c r="O17" s="74">
        <v>9734</v>
      </c>
      <c r="P17" s="74"/>
      <c r="Q17" s="74">
        <v>27728</v>
      </c>
      <c r="R17" s="74"/>
      <c r="S17" s="1">
        <v>7990</v>
      </c>
      <c r="T17" s="1">
        <v>20657</v>
      </c>
      <c r="U17" s="1">
        <v>59946</v>
      </c>
      <c r="V17" s="1">
        <v>12187</v>
      </c>
    </row>
    <row r="18" spans="1:22" ht="15" customHeight="1">
      <c r="A18" s="46" t="s">
        <v>37</v>
      </c>
      <c r="B18" s="23">
        <v>96</v>
      </c>
      <c r="C18" s="48">
        <v>3.86</v>
      </c>
      <c r="D18" s="48">
        <v>1.88</v>
      </c>
      <c r="E18" s="50">
        <v>46.2</v>
      </c>
      <c r="F18" s="2">
        <v>245792</v>
      </c>
      <c r="G18" s="2">
        <v>76744</v>
      </c>
      <c r="H18" s="2">
        <v>8295</v>
      </c>
      <c r="I18" s="74">
        <v>15672</v>
      </c>
      <c r="J18" s="74"/>
      <c r="K18" s="74">
        <v>7193</v>
      </c>
      <c r="L18" s="74"/>
      <c r="M18" s="74">
        <v>19173</v>
      </c>
      <c r="N18" s="74"/>
      <c r="O18" s="74">
        <v>7253</v>
      </c>
      <c r="P18" s="74"/>
      <c r="Q18" s="74">
        <v>21484</v>
      </c>
      <c r="R18" s="74"/>
      <c r="S18" s="1">
        <v>6459</v>
      </c>
      <c r="T18" s="1">
        <v>20950</v>
      </c>
      <c r="U18" s="1">
        <v>62568</v>
      </c>
      <c r="V18" s="1">
        <v>10923</v>
      </c>
    </row>
    <row r="19" spans="1:22" ht="15" customHeight="1">
      <c r="A19" s="46" t="s">
        <v>38</v>
      </c>
      <c r="B19" s="23">
        <v>96</v>
      </c>
      <c r="C19" s="48">
        <v>3.76</v>
      </c>
      <c r="D19" s="48">
        <v>1.83</v>
      </c>
      <c r="E19" s="50">
        <v>45.4</v>
      </c>
      <c r="F19" s="2">
        <f>SUM(G19:U19)</f>
        <v>255220</v>
      </c>
      <c r="G19" s="2">
        <v>75509</v>
      </c>
      <c r="H19" s="2">
        <v>8925</v>
      </c>
      <c r="I19" s="74">
        <v>13865</v>
      </c>
      <c r="J19" s="74"/>
      <c r="K19" s="74">
        <v>13390</v>
      </c>
      <c r="L19" s="74"/>
      <c r="M19" s="74">
        <v>19196</v>
      </c>
      <c r="N19" s="74"/>
      <c r="O19" s="74">
        <v>4703</v>
      </c>
      <c r="P19" s="74"/>
      <c r="Q19" s="74">
        <v>21987</v>
      </c>
      <c r="R19" s="74"/>
      <c r="S19" s="1">
        <v>9104</v>
      </c>
      <c r="T19" s="1">
        <v>20606</v>
      </c>
      <c r="U19" s="1">
        <v>67935</v>
      </c>
      <c r="V19" s="1">
        <v>23522</v>
      </c>
    </row>
    <row r="20" spans="1:22" ht="15" customHeight="1">
      <c r="A20" s="46" t="s">
        <v>39</v>
      </c>
      <c r="B20" s="23">
        <v>96</v>
      </c>
      <c r="C20" s="48">
        <v>3.63</v>
      </c>
      <c r="D20" s="48">
        <v>1.79</v>
      </c>
      <c r="E20" s="50">
        <v>46.4</v>
      </c>
      <c r="F20" s="2">
        <v>285326</v>
      </c>
      <c r="G20" s="2">
        <v>73927</v>
      </c>
      <c r="H20" s="2">
        <v>8319</v>
      </c>
      <c r="I20" s="74">
        <v>13993</v>
      </c>
      <c r="J20" s="74"/>
      <c r="K20" s="74">
        <v>14964</v>
      </c>
      <c r="L20" s="74"/>
      <c r="M20" s="74">
        <v>24049</v>
      </c>
      <c r="N20" s="74"/>
      <c r="O20" s="74">
        <v>6970</v>
      </c>
      <c r="P20" s="74"/>
      <c r="Q20" s="74">
        <v>30151</v>
      </c>
      <c r="R20" s="74"/>
      <c r="S20" s="1">
        <v>6020</v>
      </c>
      <c r="T20" s="1">
        <v>28908</v>
      </c>
      <c r="U20" s="1">
        <v>78026</v>
      </c>
      <c r="V20" s="1">
        <v>15396</v>
      </c>
    </row>
    <row r="21" spans="1:18" ht="15" customHeight="1">
      <c r="A21" s="39"/>
      <c r="B21" s="23"/>
      <c r="C21" s="48"/>
      <c r="D21" s="48"/>
      <c r="E21" s="50"/>
      <c r="F21" s="2"/>
      <c r="G21" s="2"/>
      <c r="H21" s="2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1:22" ht="15" customHeight="1">
      <c r="A22" s="46" t="s">
        <v>40</v>
      </c>
      <c r="B22" s="23">
        <v>95</v>
      </c>
      <c r="C22" s="48">
        <v>3.51</v>
      </c>
      <c r="D22" s="48">
        <v>1.8</v>
      </c>
      <c r="E22" s="50">
        <v>47.3</v>
      </c>
      <c r="F22" s="2">
        <f>SUM(G22:U22)</f>
        <v>272762</v>
      </c>
      <c r="G22" s="2">
        <v>71258</v>
      </c>
      <c r="H22" s="2">
        <v>10576</v>
      </c>
      <c r="I22" s="74">
        <v>15618</v>
      </c>
      <c r="J22" s="74"/>
      <c r="K22" s="74">
        <v>12152</v>
      </c>
      <c r="L22" s="74"/>
      <c r="M22" s="74">
        <v>18835</v>
      </c>
      <c r="N22" s="74"/>
      <c r="O22" s="74">
        <v>3354</v>
      </c>
      <c r="P22" s="74"/>
      <c r="Q22" s="74">
        <v>28827</v>
      </c>
      <c r="R22" s="74"/>
      <c r="S22" s="1">
        <v>6121</v>
      </c>
      <c r="T22" s="1">
        <v>35576</v>
      </c>
      <c r="U22" s="1">
        <v>70445</v>
      </c>
      <c r="V22" s="1">
        <v>9871</v>
      </c>
    </row>
    <row r="23" spans="1:22" ht="15" customHeight="1">
      <c r="A23" s="46" t="s">
        <v>63</v>
      </c>
      <c r="B23" s="23">
        <v>96</v>
      </c>
      <c r="C23" s="48">
        <v>3.51</v>
      </c>
      <c r="D23" s="48">
        <v>1.84</v>
      </c>
      <c r="E23" s="50">
        <v>47.8</v>
      </c>
      <c r="F23" s="2">
        <v>277642</v>
      </c>
      <c r="G23" s="2">
        <v>70953</v>
      </c>
      <c r="H23" s="2">
        <v>11930</v>
      </c>
      <c r="I23" s="74">
        <v>16220</v>
      </c>
      <c r="J23" s="74"/>
      <c r="K23" s="74">
        <v>9093</v>
      </c>
      <c r="L23" s="74"/>
      <c r="M23" s="74">
        <v>25100</v>
      </c>
      <c r="N23" s="74"/>
      <c r="O23" s="74">
        <v>5812</v>
      </c>
      <c r="P23" s="74"/>
      <c r="Q23" s="74">
        <v>21628</v>
      </c>
      <c r="R23" s="74"/>
      <c r="S23" s="1">
        <v>12714</v>
      </c>
      <c r="T23" s="1">
        <v>24957</v>
      </c>
      <c r="U23" s="1">
        <v>79234</v>
      </c>
      <c r="V23" s="1">
        <v>11076</v>
      </c>
    </row>
    <row r="24" spans="1:22" ht="15" customHeight="1">
      <c r="A24" s="46" t="s">
        <v>64</v>
      </c>
      <c r="B24" s="23">
        <v>95</v>
      </c>
      <c r="C24" s="48">
        <v>3.41</v>
      </c>
      <c r="D24" s="48">
        <v>1.74</v>
      </c>
      <c r="E24" s="50">
        <v>47.6</v>
      </c>
      <c r="F24" s="2">
        <v>258939</v>
      </c>
      <c r="G24" s="2">
        <v>68257</v>
      </c>
      <c r="H24" s="2">
        <v>16859</v>
      </c>
      <c r="I24" s="74">
        <v>13851</v>
      </c>
      <c r="J24" s="74"/>
      <c r="K24" s="74">
        <v>17356</v>
      </c>
      <c r="L24" s="74"/>
      <c r="M24" s="74">
        <v>20707</v>
      </c>
      <c r="N24" s="74"/>
      <c r="O24" s="74">
        <v>6465</v>
      </c>
      <c r="P24" s="74"/>
      <c r="Q24" s="74">
        <v>19600</v>
      </c>
      <c r="R24" s="74"/>
      <c r="S24" s="1">
        <v>7651</v>
      </c>
      <c r="T24" s="1">
        <v>19190</v>
      </c>
      <c r="U24" s="1">
        <v>69005</v>
      </c>
      <c r="V24" s="1">
        <v>15259</v>
      </c>
    </row>
    <row r="25" spans="1:22" ht="15" customHeight="1">
      <c r="A25" s="47" t="s">
        <v>65</v>
      </c>
      <c r="B25" s="24">
        <v>96</v>
      </c>
      <c r="C25" s="49">
        <v>3.35</v>
      </c>
      <c r="D25" s="49">
        <v>1.7</v>
      </c>
      <c r="E25" s="51">
        <v>48.7</v>
      </c>
      <c r="F25" s="18">
        <f>SUM(G25:U25)</f>
        <v>389071</v>
      </c>
      <c r="G25" s="18">
        <v>96932</v>
      </c>
      <c r="H25" s="18">
        <v>20858</v>
      </c>
      <c r="I25" s="76">
        <v>19127</v>
      </c>
      <c r="J25" s="76"/>
      <c r="K25" s="76">
        <v>20574</v>
      </c>
      <c r="L25" s="76"/>
      <c r="M25" s="76">
        <v>31899</v>
      </c>
      <c r="N25" s="76"/>
      <c r="O25" s="76">
        <v>5847</v>
      </c>
      <c r="P25" s="76"/>
      <c r="Q25" s="76">
        <v>32382</v>
      </c>
      <c r="R25" s="76"/>
      <c r="S25" s="21">
        <v>14283</v>
      </c>
      <c r="T25" s="21">
        <v>27571</v>
      </c>
      <c r="U25" s="21">
        <v>119598</v>
      </c>
      <c r="V25" s="21">
        <v>33377</v>
      </c>
    </row>
    <row r="26" spans="1:22" ht="15" customHeight="1">
      <c r="A26" s="2" t="s">
        <v>41</v>
      </c>
      <c r="B26" s="2"/>
      <c r="C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ht="15" customHeight="1"/>
    <row r="28" ht="15" customHeight="1">
      <c r="A28" s="2"/>
    </row>
    <row r="29" spans="1:23" ht="19.5" customHeight="1">
      <c r="A29" s="166" t="s">
        <v>59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7"/>
      <c r="V29" s="17"/>
      <c r="W29" s="17"/>
    </row>
    <row r="30" spans="1:23" ht="19.5" customHeight="1" thickBot="1">
      <c r="A30" s="120" t="s">
        <v>66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31" t="s">
        <v>3</v>
      </c>
      <c r="U30" s="27"/>
      <c r="V30" s="27"/>
      <c r="W30" s="27"/>
    </row>
    <row r="31" spans="1:20" ht="15" customHeight="1">
      <c r="A31" s="148" t="s">
        <v>0</v>
      </c>
      <c r="B31" s="89" t="s">
        <v>27</v>
      </c>
      <c r="C31" s="111" t="s">
        <v>47</v>
      </c>
      <c r="D31" s="114" t="s">
        <v>46</v>
      </c>
      <c r="E31" s="111" t="s">
        <v>45</v>
      </c>
      <c r="F31" s="151" t="s">
        <v>16</v>
      </c>
      <c r="G31" s="154" t="s">
        <v>44</v>
      </c>
      <c r="H31" s="34"/>
      <c r="I31" s="34"/>
      <c r="J31" s="34"/>
      <c r="K31" s="34"/>
      <c r="L31" s="34"/>
      <c r="M31" s="34"/>
      <c r="N31" s="62"/>
      <c r="O31" s="62"/>
      <c r="P31" s="62"/>
      <c r="Q31" s="77" t="s">
        <v>43</v>
      </c>
      <c r="R31" s="78"/>
      <c r="S31" s="128" t="s">
        <v>42</v>
      </c>
      <c r="T31" s="89" t="s">
        <v>21</v>
      </c>
    </row>
    <row r="32" spans="1:20" ht="15" customHeight="1">
      <c r="A32" s="149"/>
      <c r="B32" s="90"/>
      <c r="C32" s="112"/>
      <c r="D32" s="115"/>
      <c r="E32" s="112"/>
      <c r="F32" s="152"/>
      <c r="G32" s="155"/>
      <c r="H32" s="138" t="s">
        <v>17</v>
      </c>
      <c r="I32" s="5"/>
      <c r="J32" s="5"/>
      <c r="K32" s="5"/>
      <c r="L32" s="5"/>
      <c r="M32" s="5"/>
      <c r="N32" s="61"/>
      <c r="O32" s="96" t="s">
        <v>20</v>
      </c>
      <c r="P32" s="97"/>
      <c r="Q32" s="79"/>
      <c r="R32" s="80"/>
      <c r="S32" s="129"/>
      <c r="T32" s="90"/>
    </row>
    <row r="33" spans="1:20" ht="15" customHeight="1">
      <c r="A33" s="150"/>
      <c r="B33" s="110"/>
      <c r="C33" s="113"/>
      <c r="D33" s="116"/>
      <c r="E33" s="113"/>
      <c r="F33" s="153"/>
      <c r="G33" s="156"/>
      <c r="H33" s="139"/>
      <c r="I33" s="92" t="s">
        <v>18</v>
      </c>
      <c r="J33" s="93"/>
      <c r="K33" s="92" t="s">
        <v>19</v>
      </c>
      <c r="L33" s="93"/>
      <c r="M33" s="94" t="s">
        <v>24</v>
      </c>
      <c r="N33" s="95"/>
      <c r="O33" s="98"/>
      <c r="P33" s="99"/>
      <c r="Q33" s="81"/>
      <c r="R33" s="82"/>
      <c r="S33" s="130"/>
      <c r="T33" s="91"/>
    </row>
    <row r="34" spans="1:18" ht="15" customHeight="1">
      <c r="A34" s="22"/>
      <c r="C34" s="2"/>
      <c r="E34" s="68"/>
      <c r="F34" s="14"/>
      <c r="G34" s="14"/>
      <c r="H34" s="14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0" ht="15" customHeight="1">
      <c r="A35" s="45" t="s">
        <v>26</v>
      </c>
      <c r="B35" s="2">
        <v>66</v>
      </c>
      <c r="C35" s="48">
        <v>3.74</v>
      </c>
      <c r="D35" s="48">
        <v>1.49</v>
      </c>
      <c r="E35" s="50">
        <v>42</v>
      </c>
      <c r="F35" s="2">
        <f>SUM(G35,Q35:S35)</f>
        <v>727438</v>
      </c>
      <c r="G35" s="2">
        <f>SUM(H35,O35)</f>
        <v>451650</v>
      </c>
      <c r="H35" s="2">
        <f>SUM(I35:N35)</f>
        <v>438390</v>
      </c>
      <c r="I35" s="71">
        <v>426857</v>
      </c>
      <c r="J35" s="71"/>
      <c r="K35" s="71">
        <v>3512</v>
      </c>
      <c r="L35" s="71"/>
      <c r="M35" s="71">
        <v>8021</v>
      </c>
      <c r="N35" s="71"/>
      <c r="O35" s="71">
        <v>13260</v>
      </c>
      <c r="P35" s="71"/>
      <c r="Q35" s="71">
        <v>186394</v>
      </c>
      <c r="R35" s="71"/>
      <c r="S35" s="1">
        <v>89394</v>
      </c>
      <c r="T35" s="1">
        <v>14625</v>
      </c>
    </row>
    <row r="36" spans="1:20" s="38" customFormat="1" ht="15" customHeight="1">
      <c r="A36" s="44" t="s">
        <v>31</v>
      </c>
      <c r="B36" s="58">
        <f aca="true" t="shared" si="1" ref="B36:H36">AVERAGE(B38:B51)</f>
        <v>65.66666666666667</v>
      </c>
      <c r="C36" s="59">
        <f t="shared" si="1"/>
        <v>3.808333333333333</v>
      </c>
      <c r="D36" s="59">
        <f t="shared" si="1"/>
        <v>1.804166666666667</v>
      </c>
      <c r="E36" s="60">
        <f t="shared" si="1"/>
        <v>44.166666666666664</v>
      </c>
      <c r="F36" s="58">
        <v>778418</v>
      </c>
      <c r="G36" s="58">
        <f t="shared" si="1"/>
        <v>473362.0833333333</v>
      </c>
      <c r="H36" s="58">
        <f t="shared" si="1"/>
        <v>463055</v>
      </c>
      <c r="I36" s="75">
        <f>AVERAGE(I38:J51)</f>
        <v>441560.0833333333</v>
      </c>
      <c r="J36" s="75"/>
      <c r="K36" s="75">
        <f>AVERAGE(K38:L51)</f>
        <v>4362.75</v>
      </c>
      <c r="L36" s="75"/>
      <c r="M36" s="75">
        <f>AVERAGE(M38:N51)</f>
        <v>17132.166666666668</v>
      </c>
      <c r="N36" s="75"/>
      <c r="O36" s="75">
        <f>AVERAGE(O38:P51)</f>
        <v>10307.083333333334</v>
      </c>
      <c r="P36" s="75"/>
      <c r="Q36" s="75">
        <f>AVERAGE(Q38:R51)</f>
        <v>215940.08333333334</v>
      </c>
      <c r="R36" s="75"/>
      <c r="S36" s="58">
        <f>AVERAGE(S38:S51)</f>
        <v>89116.41666666667</v>
      </c>
      <c r="T36" s="58">
        <f>AVERAGE(T38:T51)</f>
        <v>13661.583333333334</v>
      </c>
    </row>
    <row r="37" spans="1:18" ht="15" customHeight="1">
      <c r="A37" s="43"/>
      <c r="B37" s="5"/>
      <c r="C37" s="55"/>
      <c r="D37" s="55"/>
      <c r="E37" s="52"/>
      <c r="F37" s="5"/>
      <c r="G37" s="5"/>
      <c r="H37" s="5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20" ht="15" customHeight="1">
      <c r="A38" s="45" t="s">
        <v>32</v>
      </c>
      <c r="B38" s="2">
        <v>65</v>
      </c>
      <c r="C38" s="48">
        <v>4.05</v>
      </c>
      <c r="D38" s="48">
        <v>1.75</v>
      </c>
      <c r="E38" s="50">
        <v>43.9</v>
      </c>
      <c r="F38" s="2">
        <f>SUM(G38,Q38:S38)</f>
        <v>631417</v>
      </c>
      <c r="G38" s="2">
        <f>SUM(H38,O38)</f>
        <v>362928</v>
      </c>
      <c r="H38" s="2">
        <f>SUM(I38:N38)</f>
        <v>348116</v>
      </c>
      <c r="I38" s="71">
        <v>344667</v>
      </c>
      <c r="J38" s="71"/>
      <c r="K38" s="71">
        <v>1143</v>
      </c>
      <c r="L38" s="71"/>
      <c r="M38" s="71">
        <v>2306</v>
      </c>
      <c r="N38" s="71"/>
      <c r="O38" s="71">
        <v>14812</v>
      </c>
      <c r="P38" s="71"/>
      <c r="Q38" s="71">
        <v>139296</v>
      </c>
      <c r="R38" s="71"/>
      <c r="S38" s="1">
        <v>129193</v>
      </c>
      <c r="T38" s="1">
        <v>12346</v>
      </c>
    </row>
    <row r="39" spans="1:20" ht="15" customHeight="1">
      <c r="A39" s="46" t="s">
        <v>33</v>
      </c>
      <c r="B39" s="2">
        <v>67</v>
      </c>
      <c r="C39" s="48">
        <v>4.01</v>
      </c>
      <c r="D39" s="48">
        <v>1.76</v>
      </c>
      <c r="E39" s="50">
        <v>43.1</v>
      </c>
      <c r="F39" s="2">
        <f>SUM(G39,Q39:S39)</f>
        <v>657065</v>
      </c>
      <c r="G39" s="2">
        <f>SUM(H39,O39)</f>
        <v>370490</v>
      </c>
      <c r="H39" s="2">
        <f>SUM(I39:N39)</f>
        <v>358478</v>
      </c>
      <c r="I39" s="71">
        <v>348547</v>
      </c>
      <c r="J39" s="71"/>
      <c r="K39" s="71">
        <v>2054</v>
      </c>
      <c r="L39" s="71"/>
      <c r="M39" s="71">
        <v>7877</v>
      </c>
      <c r="N39" s="71"/>
      <c r="O39" s="71">
        <v>12012</v>
      </c>
      <c r="P39" s="71"/>
      <c r="Q39" s="71">
        <v>213154</v>
      </c>
      <c r="R39" s="71"/>
      <c r="S39" s="1">
        <v>73421</v>
      </c>
      <c r="T39" s="1">
        <v>5914</v>
      </c>
    </row>
    <row r="40" spans="1:20" ht="15" customHeight="1">
      <c r="A40" s="46" t="s">
        <v>34</v>
      </c>
      <c r="B40" s="2">
        <v>64</v>
      </c>
      <c r="C40" s="48">
        <v>4.06</v>
      </c>
      <c r="D40" s="48">
        <v>1.7</v>
      </c>
      <c r="E40" s="50">
        <v>42.9</v>
      </c>
      <c r="F40" s="2">
        <f>SUM(G40,Q40:S40)</f>
        <v>764295</v>
      </c>
      <c r="G40" s="2">
        <f>SUM(H40,O40)</f>
        <v>456091</v>
      </c>
      <c r="H40" s="2">
        <f>SUM(I40:N40)</f>
        <v>439727</v>
      </c>
      <c r="I40" s="71">
        <v>391969</v>
      </c>
      <c r="J40" s="71"/>
      <c r="K40" s="71">
        <v>3539</v>
      </c>
      <c r="L40" s="71"/>
      <c r="M40" s="71">
        <v>44219</v>
      </c>
      <c r="N40" s="71"/>
      <c r="O40" s="71">
        <v>16364</v>
      </c>
      <c r="P40" s="71"/>
      <c r="Q40" s="71">
        <v>220246</v>
      </c>
      <c r="R40" s="71"/>
      <c r="S40" s="1">
        <v>87958</v>
      </c>
      <c r="T40" s="1">
        <v>14541</v>
      </c>
    </row>
    <row r="41" spans="1:20" ht="15" customHeight="1">
      <c r="A41" s="46" t="s">
        <v>35</v>
      </c>
      <c r="B41" s="2">
        <v>64</v>
      </c>
      <c r="C41" s="48">
        <v>4.13</v>
      </c>
      <c r="D41" s="48">
        <v>1.77</v>
      </c>
      <c r="E41" s="50">
        <v>43</v>
      </c>
      <c r="F41" s="2">
        <f>SUM(G41,Q41:S41)</f>
        <v>747658</v>
      </c>
      <c r="G41" s="2">
        <f>SUM(H41,O41)</f>
        <v>429335</v>
      </c>
      <c r="H41" s="2">
        <f>SUM(I41:N41)</f>
        <v>390934</v>
      </c>
      <c r="I41" s="71">
        <v>383724</v>
      </c>
      <c r="J41" s="71"/>
      <c r="K41" s="71">
        <v>1582</v>
      </c>
      <c r="L41" s="71"/>
      <c r="M41" s="71">
        <v>5628</v>
      </c>
      <c r="N41" s="71"/>
      <c r="O41" s="71">
        <v>38401</v>
      </c>
      <c r="P41" s="71"/>
      <c r="Q41" s="71">
        <v>227902</v>
      </c>
      <c r="R41" s="71"/>
      <c r="S41" s="1">
        <v>90421</v>
      </c>
      <c r="T41" s="1">
        <v>12932</v>
      </c>
    </row>
    <row r="42" spans="1:18" ht="15" customHeight="1">
      <c r="A42" s="39"/>
      <c r="B42" s="5"/>
      <c r="C42" s="55"/>
      <c r="D42" s="55"/>
      <c r="E42" s="52"/>
      <c r="F42" s="5"/>
      <c r="G42" s="5"/>
      <c r="H42" s="5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20" ht="15" customHeight="1">
      <c r="A43" s="46" t="s">
        <v>36</v>
      </c>
      <c r="B43" s="2">
        <v>65</v>
      </c>
      <c r="C43" s="48">
        <v>3.95</v>
      </c>
      <c r="D43" s="48">
        <v>1.86</v>
      </c>
      <c r="E43" s="50">
        <v>44.2</v>
      </c>
      <c r="F43" s="2">
        <f>SUM(G43,Q43:S43)</f>
        <v>720284</v>
      </c>
      <c r="G43" s="2">
        <f>SUM(H43,O43)</f>
        <v>424763</v>
      </c>
      <c r="H43" s="2">
        <v>419460</v>
      </c>
      <c r="I43" s="71">
        <v>371424</v>
      </c>
      <c r="J43" s="71"/>
      <c r="K43" s="71">
        <v>4973</v>
      </c>
      <c r="L43" s="71"/>
      <c r="M43" s="71">
        <v>43064</v>
      </c>
      <c r="N43" s="71"/>
      <c r="O43" s="71">
        <v>5303</v>
      </c>
      <c r="P43" s="71"/>
      <c r="Q43" s="71">
        <v>213968</v>
      </c>
      <c r="R43" s="71"/>
      <c r="S43" s="1">
        <v>81553</v>
      </c>
      <c r="T43" s="1">
        <v>12320</v>
      </c>
    </row>
    <row r="44" spans="1:20" ht="15" customHeight="1">
      <c r="A44" s="46" t="s">
        <v>37</v>
      </c>
      <c r="B44" s="2">
        <v>65</v>
      </c>
      <c r="C44" s="48">
        <v>3.94</v>
      </c>
      <c r="D44" s="48">
        <v>1.85</v>
      </c>
      <c r="E44" s="50">
        <v>43.3</v>
      </c>
      <c r="F44" s="2">
        <v>832794</v>
      </c>
      <c r="G44" s="2">
        <f>SUM(H44,O44)</f>
        <v>544136</v>
      </c>
      <c r="H44" s="2">
        <f>SUM(I44:N44)</f>
        <v>540365</v>
      </c>
      <c r="I44" s="71">
        <v>534736</v>
      </c>
      <c r="J44" s="71"/>
      <c r="K44" s="71">
        <v>3735</v>
      </c>
      <c r="L44" s="71"/>
      <c r="M44" s="71">
        <v>1894</v>
      </c>
      <c r="N44" s="71"/>
      <c r="O44" s="71">
        <v>3771</v>
      </c>
      <c r="P44" s="71"/>
      <c r="Q44" s="71">
        <v>206588</v>
      </c>
      <c r="R44" s="71"/>
      <c r="S44" s="1">
        <v>82071</v>
      </c>
      <c r="T44" s="1">
        <v>10365</v>
      </c>
    </row>
    <row r="45" spans="1:20" ht="15" customHeight="1">
      <c r="A45" s="46" t="s">
        <v>38</v>
      </c>
      <c r="B45" s="2">
        <v>66</v>
      </c>
      <c r="C45" s="48">
        <v>3.77</v>
      </c>
      <c r="D45" s="48">
        <v>1.8</v>
      </c>
      <c r="E45" s="50">
        <v>42.7</v>
      </c>
      <c r="F45" s="2">
        <f>SUM(G45,Q45:S45)</f>
        <v>850406</v>
      </c>
      <c r="G45" s="2">
        <v>533113</v>
      </c>
      <c r="H45" s="2">
        <f>SUM(I45:N45)</f>
        <v>527154</v>
      </c>
      <c r="I45" s="71">
        <v>524504</v>
      </c>
      <c r="J45" s="71"/>
      <c r="K45" s="71">
        <v>2650</v>
      </c>
      <c r="L45" s="71"/>
      <c r="M45" s="71">
        <v>0</v>
      </c>
      <c r="N45" s="71"/>
      <c r="O45" s="71">
        <v>5960</v>
      </c>
      <c r="P45" s="71"/>
      <c r="Q45" s="71">
        <v>207446</v>
      </c>
      <c r="R45" s="71"/>
      <c r="S45" s="1">
        <v>109847</v>
      </c>
      <c r="T45" s="1">
        <v>20960</v>
      </c>
    </row>
    <row r="46" spans="1:20" ht="15" customHeight="1">
      <c r="A46" s="46" t="s">
        <v>39</v>
      </c>
      <c r="B46" s="2">
        <v>66</v>
      </c>
      <c r="C46" s="48">
        <v>3.67</v>
      </c>
      <c r="D46" s="48">
        <v>1.82</v>
      </c>
      <c r="E46" s="50">
        <v>44</v>
      </c>
      <c r="F46" s="2">
        <f>SUM(G46,Q46:S46)</f>
        <v>682886</v>
      </c>
      <c r="G46" s="2">
        <v>378897</v>
      </c>
      <c r="H46" s="2">
        <f>SUM(I46:N46)</f>
        <v>376687</v>
      </c>
      <c r="I46" s="71">
        <v>360216</v>
      </c>
      <c r="J46" s="71"/>
      <c r="K46" s="71">
        <v>2132</v>
      </c>
      <c r="L46" s="71"/>
      <c r="M46" s="71">
        <v>14339</v>
      </c>
      <c r="N46" s="71"/>
      <c r="O46" s="71">
        <v>2209</v>
      </c>
      <c r="P46" s="71"/>
      <c r="Q46" s="71">
        <v>221845</v>
      </c>
      <c r="R46" s="71"/>
      <c r="S46" s="1">
        <v>82144</v>
      </c>
      <c r="T46" s="1">
        <v>14871</v>
      </c>
    </row>
    <row r="47" spans="1:18" ht="15" customHeight="1">
      <c r="A47" s="39"/>
      <c r="B47" s="13"/>
      <c r="C47" s="56"/>
      <c r="D47" s="56"/>
      <c r="E47" s="53"/>
      <c r="F47" s="13"/>
      <c r="G47" s="13"/>
      <c r="H47" s="13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20" ht="15" customHeight="1">
      <c r="A48" s="46" t="s">
        <v>40</v>
      </c>
      <c r="B48" s="2">
        <v>67</v>
      </c>
      <c r="C48" s="48">
        <v>3.54</v>
      </c>
      <c r="D48" s="48">
        <v>1.81</v>
      </c>
      <c r="E48" s="50">
        <v>45.3</v>
      </c>
      <c r="F48" s="2">
        <v>662946</v>
      </c>
      <c r="G48" s="2">
        <v>341372</v>
      </c>
      <c r="H48" s="2">
        <f>SUM(I48:N48)</f>
        <v>329405</v>
      </c>
      <c r="I48" s="71">
        <v>319062</v>
      </c>
      <c r="J48" s="71"/>
      <c r="K48" s="71">
        <v>4568</v>
      </c>
      <c r="L48" s="71"/>
      <c r="M48" s="71">
        <v>5775</v>
      </c>
      <c r="N48" s="71"/>
      <c r="O48" s="71">
        <v>11968</v>
      </c>
      <c r="P48" s="71"/>
      <c r="Q48" s="71">
        <v>235666</v>
      </c>
      <c r="R48" s="71"/>
      <c r="S48" s="1">
        <v>85908</v>
      </c>
      <c r="T48" s="1">
        <v>8319</v>
      </c>
    </row>
    <row r="49" spans="1:20" ht="15" customHeight="1">
      <c r="A49" s="46" t="s">
        <v>63</v>
      </c>
      <c r="B49" s="2">
        <v>68</v>
      </c>
      <c r="C49" s="48">
        <v>3.54</v>
      </c>
      <c r="D49" s="48">
        <v>1.85</v>
      </c>
      <c r="E49" s="50">
        <v>46.2</v>
      </c>
      <c r="F49" s="2">
        <v>676347</v>
      </c>
      <c r="G49" s="2">
        <v>376751</v>
      </c>
      <c r="H49" s="2">
        <f>SUM(I49:N49)</f>
        <v>374637</v>
      </c>
      <c r="I49" s="71">
        <v>354493</v>
      </c>
      <c r="J49" s="71"/>
      <c r="K49" s="71">
        <v>9589</v>
      </c>
      <c r="L49" s="71"/>
      <c r="M49" s="71">
        <v>10555</v>
      </c>
      <c r="N49" s="71"/>
      <c r="O49" s="71">
        <v>2113</v>
      </c>
      <c r="P49" s="71"/>
      <c r="Q49" s="71">
        <v>224108</v>
      </c>
      <c r="R49" s="71"/>
      <c r="S49" s="1">
        <v>75488</v>
      </c>
      <c r="T49" s="1">
        <v>10258</v>
      </c>
    </row>
    <row r="50" spans="1:20" ht="15" customHeight="1">
      <c r="A50" s="46" t="s">
        <v>64</v>
      </c>
      <c r="B50" s="2">
        <v>65</v>
      </c>
      <c r="C50" s="48">
        <v>3.54</v>
      </c>
      <c r="D50" s="48">
        <v>1.86</v>
      </c>
      <c r="E50" s="50">
        <v>45.5</v>
      </c>
      <c r="F50" s="2">
        <f>SUM(G50,Q50:S50)</f>
        <v>691768</v>
      </c>
      <c r="G50" s="2">
        <v>426338</v>
      </c>
      <c r="H50" s="2">
        <v>423158</v>
      </c>
      <c r="I50" s="71">
        <v>357123</v>
      </c>
      <c r="J50" s="71"/>
      <c r="K50" s="71">
        <v>5853</v>
      </c>
      <c r="L50" s="71"/>
      <c r="M50" s="71">
        <v>60181</v>
      </c>
      <c r="N50" s="71"/>
      <c r="O50" s="71">
        <v>3180</v>
      </c>
      <c r="P50" s="71"/>
      <c r="Q50" s="71">
        <v>178544</v>
      </c>
      <c r="R50" s="71"/>
      <c r="S50" s="1">
        <v>86886</v>
      </c>
      <c r="T50" s="1">
        <v>12704</v>
      </c>
    </row>
    <row r="51" spans="1:20" ht="15" customHeight="1">
      <c r="A51" s="47" t="s">
        <v>65</v>
      </c>
      <c r="B51" s="18">
        <v>66</v>
      </c>
      <c r="C51" s="49">
        <v>3.5</v>
      </c>
      <c r="D51" s="49">
        <v>1.82</v>
      </c>
      <c r="E51" s="54">
        <v>45.9</v>
      </c>
      <c r="F51" s="18">
        <v>1423155</v>
      </c>
      <c r="G51" s="18">
        <f>SUM(H51,O51)</f>
        <v>1036131</v>
      </c>
      <c r="H51" s="18">
        <f>SUM(I51:N51)</f>
        <v>1028539</v>
      </c>
      <c r="I51" s="72">
        <v>1008256</v>
      </c>
      <c r="J51" s="72"/>
      <c r="K51" s="72">
        <v>10535</v>
      </c>
      <c r="L51" s="72"/>
      <c r="M51" s="72">
        <v>9748</v>
      </c>
      <c r="N51" s="72"/>
      <c r="O51" s="72">
        <v>7592</v>
      </c>
      <c r="P51" s="72"/>
      <c r="Q51" s="72">
        <v>302518</v>
      </c>
      <c r="R51" s="72"/>
      <c r="S51" s="21">
        <v>84507</v>
      </c>
      <c r="T51" s="21">
        <v>28409</v>
      </c>
    </row>
    <row r="52" spans="1:13" ht="15" customHeight="1">
      <c r="A52" s="2"/>
      <c r="B52" s="2"/>
      <c r="C52" s="3"/>
      <c r="D52" s="3"/>
      <c r="E52" s="4"/>
      <c r="F52" s="2"/>
      <c r="G52" s="2"/>
      <c r="J52" s="2"/>
      <c r="K52" s="2"/>
      <c r="L52" s="2"/>
      <c r="M52" s="2"/>
    </row>
    <row r="53" spans="2:23" ht="15" customHeight="1">
      <c r="B53" s="8"/>
      <c r="C53" s="2"/>
      <c r="E53" s="3"/>
      <c r="G53" s="3"/>
      <c r="H53" s="4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9.5" customHeight="1">
      <c r="A54" s="120" t="s">
        <v>67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5"/>
    </row>
    <row r="55" spans="1:22" ht="15" customHeight="1" thickBot="1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13" t="s">
        <v>3</v>
      </c>
    </row>
    <row r="56" spans="1:22" ht="15" customHeight="1">
      <c r="A56" s="117" t="s">
        <v>0</v>
      </c>
      <c r="B56" s="145" t="s">
        <v>68</v>
      </c>
      <c r="C56" s="121" t="s">
        <v>49</v>
      </c>
      <c r="D56" s="121" t="s">
        <v>50</v>
      </c>
      <c r="E56" s="121" t="s">
        <v>51</v>
      </c>
      <c r="F56" s="167" t="s">
        <v>4</v>
      </c>
      <c r="G56" s="170" t="s">
        <v>69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/>
      <c r="T56" s="135" t="s">
        <v>56</v>
      </c>
      <c r="U56" s="135" t="s">
        <v>28</v>
      </c>
      <c r="V56" s="159" t="s">
        <v>57</v>
      </c>
    </row>
    <row r="57" spans="1:22" ht="15" customHeight="1">
      <c r="A57" s="118"/>
      <c r="B57" s="146"/>
      <c r="C57" s="122"/>
      <c r="D57" s="124"/>
      <c r="E57" s="126"/>
      <c r="F57" s="168"/>
      <c r="G57" s="171"/>
      <c r="H57" s="165" t="s">
        <v>5</v>
      </c>
      <c r="I57" s="5"/>
      <c r="J57" s="35"/>
      <c r="K57" s="35"/>
      <c r="L57" s="16"/>
      <c r="M57" s="16"/>
      <c r="N57" s="16"/>
      <c r="O57" s="16"/>
      <c r="P57" s="16"/>
      <c r="Q57" s="16"/>
      <c r="R57" s="16"/>
      <c r="S57" s="162" t="s">
        <v>2</v>
      </c>
      <c r="T57" s="136"/>
      <c r="U57" s="157"/>
      <c r="V57" s="160"/>
    </row>
    <row r="58" spans="1:22" ht="15" customHeight="1">
      <c r="A58" s="118"/>
      <c r="B58" s="146"/>
      <c r="C58" s="122"/>
      <c r="D58" s="124"/>
      <c r="E58" s="126"/>
      <c r="F58" s="168"/>
      <c r="G58" s="171"/>
      <c r="H58" s="138"/>
      <c r="I58" s="86" t="s">
        <v>52</v>
      </c>
      <c r="J58" s="86" t="s">
        <v>53</v>
      </c>
      <c r="K58" s="133" t="s">
        <v>8</v>
      </c>
      <c r="L58" s="108" t="s">
        <v>9</v>
      </c>
      <c r="M58" s="133" t="s">
        <v>22</v>
      </c>
      <c r="N58" s="131" t="s">
        <v>11</v>
      </c>
      <c r="O58" s="84" t="s">
        <v>23</v>
      </c>
      <c r="P58" s="86" t="s">
        <v>54</v>
      </c>
      <c r="Q58" s="84" t="s">
        <v>13</v>
      </c>
      <c r="R58" s="84" t="s">
        <v>55</v>
      </c>
      <c r="S58" s="163"/>
      <c r="T58" s="136"/>
      <c r="U58" s="157"/>
      <c r="V58" s="160"/>
    </row>
    <row r="59" spans="1:22" ht="15" customHeight="1">
      <c r="A59" s="119"/>
      <c r="B59" s="147"/>
      <c r="C59" s="123"/>
      <c r="D59" s="125"/>
      <c r="E59" s="127"/>
      <c r="F59" s="169"/>
      <c r="G59" s="172"/>
      <c r="H59" s="139"/>
      <c r="I59" s="87"/>
      <c r="J59" s="87"/>
      <c r="K59" s="134"/>
      <c r="L59" s="109"/>
      <c r="M59" s="134"/>
      <c r="N59" s="132"/>
      <c r="O59" s="85"/>
      <c r="P59" s="87"/>
      <c r="Q59" s="85"/>
      <c r="R59" s="85"/>
      <c r="S59" s="164"/>
      <c r="T59" s="137"/>
      <c r="U59" s="158"/>
      <c r="V59" s="161"/>
    </row>
    <row r="60" spans="1:22" ht="15" customHeight="1">
      <c r="A60" s="33"/>
      <c r="B60" s="6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5" customHeight="1">
      <c r="A61" s="45" t="s">
        <v>26</v>
      </c>
      <c r="B61" s="10">
        <v>66</v>
      </c>
      <c r="C61" s="48">
        <v>3.74</v>
      </c>
      <c r="D61" s="48">
        <v>1.49</v>
      </c>
      <c r="E61" s="4">
        <v>42</v>
      </c>
      <c r="F61" s="2">
        <v>727438</v>
      </c>
      <c r="G61" s="2">
        <v>370235</v>
      </c>
      <c r="H61" s="2">
        <v>293514</v>
      </c>
      <c r="I61" s="2">
        <v>74108</v>
      </c>
      <c r="J61" s="2">
        <v>12492</v>
      </c>
      <c r="K61" s="2">
        <v>16808</v>
      </c>
      <c r="L61" s="2">
        <v>13336</v>
      </c>
      <c r="M61" s="2">
        <v>19446</v>
      </c>
      <c r="N61" s="2">
        <v>6500</v>
      </c>
      <c r="O61" s="2">
        <v>34681</v>
      </c>
      <c r="P61" s="2">
        <v>10461</v>
      </c>
      <c r="Q61" s="2">
        <v>23582</v>
      </c>
      <c r="R61" s="2">
        <v>82101</v>
      </c>
      <c r="S61" s="2">
        <v>76721</v>
      </c>
      <c r="T61" s="2">
        <v>264074</v>
      </c>
      <c r="U61" s="2">
        <v>93129</v>
      </c>
      <c r="V61" s="2">
        <v>374929</v>
      </c>
    </row>
    <row r="62" spans="1:22" s="38" customFormat="1" ht="15" customHeight="1">
      <c r="A62" s="44" t="s">
        <v>31</v>
      </c>
      <c r="B62" s="58">
        <f>AVERAGE(B64:B77)</f>
        <v>65.66666666666667</v>
      </c>
      <c r="C62" s="59">
        <f>AVERAGE(C64:C77)</f>
        <v>3.808333333333333</v>
      </c>
      <c r="D62" s="59">
        <f>AVERAGE(D64:D77)</f>
        <v>1.804166666666667</v>
      </c>
      <c r="E62" s="60">
        <f>AVERAGE(E64:E77)</f>
        <v>44.166666666666664</v>
      </c>
      <c r="F62" s="58">
        <f aca="true" t="shared" si="2" ref="F62:V62">AVERAGE(F64:F77)</f>
        <v>778418.4166666666</v>
      </c>
      <c r="G62" s="58">
        <f t="shared" si="2"/>
        <v>375133.1666666667</v>
      </c>
      <c r="H62" s="58">
        <v>293468</v>
      </c>
      <c r="I62" s="58">
        <v>75317</v>
      </c>
      <c r="J62" s="58">
        <f t="shared" si="2"/>
        <v>13206.333333333334</v>
      </c>
      <c r="K62" s="58">
        <f t="shared" si="2"/>
        <v>17618.25</v>
      </c>
      <c r="L62" s="58">
        <f t="shared" si="2"/>
        <v>12445.75</v>
      </c>
      <c r="M62" s="58">
        <f t="shared" si="2"/>
        <v>20646.833333333332</v>
      </c>
      <c r="N62" s="58">
        <f t="shared" si="2"/>
        <v>6259.416666666667</v>
      </c>
      <c r="O62" s="58">
        <f t="shared" si="2"/>
        <v>27434.583333333332</v>
      </c>
      <c r="P62" s="58">
        <f t="shared" si="2"/>
        <v>10542.833333333334</v>
      </c>
      <c r="Q62" s="58">
        <f t="shared" si="2"/>
        <v>24586.833333333332</v>
      </c>
      <c r="R62" s="58">
        <f t="shared" si="2"/>
        <v>85410</v>
      </c>
      <c r="S62" s="58">
        <f t="shared" si="2"/>
        <v>81664.66666666667</v>
      </c>
      <c r="T62" s="58">
        <f t="shared" si="2"/>
        <v>311112.0833333333</v>
      </c>
      <c r="U62" s="58">
        <f t="shared" si="2"/>
        <v>92173.08333333333</v>
      </c>
      <c r="V62" s="58">
        <f t="shared" si="2"/>
        <v>391697.4166666667</v>
      </c>
    </row>
    <row r="63" spans="1:22" ht="15" customHeight="1">
      <c r="A63" s="43"/>
      <c r="B63" s="9"/>
      <c r="C63" s="55"/>
      <c r="D63" s="55"/>
      <c r="E63" s="1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5" customHeight="1">
      <c r="A64" s="45" t="s">
        <v>32</v>
      </c>
      <c r="B64" s="10">
        <v>65</v>
      </c>
      <c r="C64" s="48">
        <v>4.05</v>
      </c>
      <c r="D64" s="48">
        <v>1.75</v>
      </c>
      <c r="E64" s="4">
        <v>43.9</v>
      </c>
      <c r="F64" s="2">
        <f>SUM(G64,T64,U64)</f>
        <v>631417</v>
      </c>
      <c r="G64" s="2">
        <f>SUM(H64,S64)</f>
        <v>317712</v>
      </c>
      <c r="H64" s="2">
        <f>SUM(I64:R64)</f>
        <v>249670</v>
      </c>
      <c r="I64" s="2">
        <v>63674</v>
      </c>
      <c r="J64" s="2">
        <v>10685</v>
      </c>
      <c r="K64" s="2">
        <v>20362</v>
      </c>
      <c r="L64" s="2">
        <v>8706</v>
      </c>
      <c r="M64" s="2">
        <v>15790</v>
      </c>
      <c r="N64" s="2">
        <v>4905</v>
      </c>
      <c r="O64" s="2">
        <v>19941</v>
      </c>
      <c r="P64" s="2">
        <v>10438</v>
      </c>
      <c r="Q64" s="2">
        <v>21982</v>
      </c>
      <c r="R64" s="2">
        <v>73187</v>
      </c>
      <c r="S64" s="2">
        <v>68042</v>
      </c>
      <c r="T64" s="2">
        <v>234514</v>
      </c>
      <c r="U64" s="2">
        <v>79191</v>
      </c>
      <c r="V64" s="2">
        <v>294886</v>
      </c>
    </row>
    <row r="65" spans="1:22" ht="15" customHeight="1">
      <c r="A65" s="46" t="s">
        <v>33</v>
      </c>
      <c r="B65" s="10">
        <v>67</v>
      </c>
      <c r="C65" s="48">
        <v>4.01</v>
      </c>
      <c r="D65" s="48">
        <v>1.76</v>
      </c>
      <c r="E65" s="4">
        <v>43.1</v>
      </c>
      <c r="F65" s="2">
        <v>657065</v>
      </c>
      <c r="G65" s="2">
        <v>320209</v>
      </c>
      <c r="H65" s="2">
        <v>254070</v>
      </c>
      <c r="I65" s="2">
        <v>68526</v>
      </c>
      <c r="J65" s="2">
        <v>9682</v>
      </c>
      <c r="K65" s="2">
        <v>23259</v>
      </c>
      <c r="L65" s="2">
        <v>7996</v>
      </c>
      <c r="M65" s="2">
        <v>14299</v>
      </c>
      <c r="N65" s="2">
        <v>5833</v>
      </c>
      <c r="O65" s="2">
        <v>37231</v>
      </c>
      <c r="P65" s="2">
        <v>11757</v>
      </c>
      <c r="Q65" s="2">
        <v>19436</v>
      </c>
      <c r="R65" s="2">
        <v>56048</v>
      </c>
      <c r="S65" s="2">
        <v>66139</v>
      </c>
      <c r="T65" s="2">
        <v>244329</v>
      </c>
      <c r="U65" s="2">
        <v>92527</v>
      </c>
      <c r="V65" s="2">
        <v>304351</v>
      </c>
    </row>
    <row r="66" spans="1:22" ht="15" customHeight="1">
      <c r="A66" s="46" t="s">
        <v>34</v>
      </c>
      <c r="B66" s="10">
        <v>64</v>
      </c>
      <c r="C66" s="48">
        <v>4.06</v>
      </c>
      <c r="D66" s="48">
        <v>1.7</v>
      </c>
      <c r="E66" s="4">
        <v>42.9</v>
      </c>
      <c r="F66" s="2">
        <v>764295</v>
      </c>
      <c r="G66" s="2">
        <v>400989</v>
      </c>
      <c r="H66" s="2">
        <v>317141</v>
      </c>
      <c r="I66" s="2">
        <v>80342</v>
      </c>
      <c r="J66" s="2">
        <v>11165</v>
      </c>
      <c r="K66" s="2">
        <v>24048</v>
      </c>
      <c r="L66" s="2">
        <v>14924</v>
      </c>
      <c r="M66" s="2">
        <v>27153</v>
      </c>
      <c r="N66" s="2">
        <v>6888</v>
      </c>
      <c r="O66" s="2">
        <v>22693</v>
      </c>
      <c r="P66" s="2">
        <v>18092</v>
      </c>
      <c r="Q66" s="2">
        <v>29018</v>
      </c>
      <c r="R66" s="2">
        <v>82819</v>
      </c>
      <c r="S66" s="2">
        <v>83848</v>
      </c>
      <c r="T66" s="2">
        <v>274060</v>
      </c>
      <c r="U66" s="2">
        <v>89246</v>
      </c>
      <c r="V66" s="2">
        <v>372243</v>
      </c>
    </row>
    <row r="67" spans="1:22" ht="15" customHeight="1">
      <c r="A67" s="46" t="s">
        <v>35</v>
      </c>
      <c r="B67" s="10">
        <v>64</v>
      </c>
      <c r="C67" s="48">
        <v>4.13</v>
      </c>
      <c r="D67" s="48">
        <v>1.77</v>
      </c>
      <c r="E67" s="4">
        <v>43</v>
      </c>
      <c r="F67" s="2">
        <f>SUM(G67,T67,U67)</f>
        <v>747658</v>
      </c>
      <c r="G67" s="2">
        <f>SUM(H67,S67)</f>
        <v>418760</v>
      </c>
      <c r="H67" s="2">
        <f>SUM(I67:R67)</f>
        <v>334168</v>
      </c>
      <c r="I67" s="2">
        <v>79194</v>
      </c>
      <c r="J67" s="2">
        <v>14126</v>
      </c>
      <c r="K67" s="2">
        <v>20122</v>
      </c>
      <c r="L67" s="2">
        <v>12207</v>
      </c>
      <c r="M67" s="2">
        <v>22754</v>
      </c>
      <c r="N67" s="2">
        <v>7478</v>
      </c>
      <c r="O67" s="2">
        <v>27371</v>
      </c>
      <c r="P67" s="2">
        <v>11101</v>
      </c>
      <c r="Q67" s="2">
        <v>19108</v>
      </c>
      <c r="R67" s="2">
        <v>120707</v>
      </c>
      <c r="S67" s="2">
        <v>84592</v>
      </c>
      <c r="T67" s="2">
        <v>255873</v>
      </c>
      <c r="U67" s="2">
        <v>73025</v>
      </c>
      <c r="V67" s="2">
        <v>344743</v>
      </c>
    </row>
    <row r="68" spans="1:22" ht="15" customHeight="1">
      <c r="A68" s="39"/>
      <c r="B68" s="11"/>
      <c r="C68" s="55"/>
      <c r="D68" s="55"/>
      <c r="E68" s="1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5" customHeight="1">
      <c r="A69" s="46" t="s">
        <v>36</v>
      </c>
      <c r="B69" s="10">
        <v>65</v>
      </c>
      <c r="C69" s="48">
        <v>3.95</v>
      </c>
      <c r="D69" s="48">
        <v>1.86</v>
      </c>
      <c r="E69" s="4">
        <v>44.2</v>
      </c>
      <c r="F69" s="2">
        <v>720285</v>
      </c>
      <c r="G69" s="2">
        <v>362440</v>
      </c>
      <c r="H69" s="2">
        <v>273110</v>
      </c>
      <c r="I69" s="2">
        <v>76391</v>
      </c>
      <c r="J69" s="2">
        <v>14995</v>
      </c>
      <c r="K69" s="2">
        <v>18839</v>
      </c>
      <c r="L69" s="2">
        <v>9350</v>
      </c>
      <c r="M69" s="2">
        <v>22367</v>
      </c>
      <c r="N69" s="2">
        <v>9105</v>
      </c>
      <c r="O69" s="2">
        <v>29812</v>
      </c>
      <c r="P69" s="2">
        <v>8995</v>
      </c>
      <c r="Q69" s="2">
        <v>21986</v>
      </c>
      <c r="R69" s="2">
        <v>61271</v>
      </c>
      <c r="S69" s="2">
        <v>89330</v>
      </c>
      <c r="T69" s="2">
        <v>274760</v>
      </c>
      <c r="U69" s="2">
        <v>83085</v>
      </c>
      <c r="V69" s="2">
        <v>335434</v>
      </c>
    </row>
    <row r="70" spans="1:22" ht="15" customHeight="1">
      <c r="A70" s="46" t="s">
        <v>37</v>
      </c>
      <c r="B70" s="10">
        <v>65</v>
      </c>
      <c r="C70" s="48">
        <v>3.94</v>
      </c>
      <c r="D70" s="48">
        <v>1.85</v>
      </c>
      <c r="E70" s="4">
        <v>43.3</v>
      </c>
      <c r="F70" s="2">
        <v>832794</v>
      </c>
      <c r="G70" s="2">
        <v>373620</v>
      </c>
      <c r="H70" s="2">
        <f>SUM(I70:R70)</f>
        <v>271684</v>
      </c>
      <c r="I70" s="2">
        <v>77254</v>
      </c>
      <c r="J70" s="2">
        <v>10076</v>
      </c>
      <c r="K70" s="2">
        <v>15510</v>
      </c>
      <c r="L70" s="2">
        <v>7787</v>
      </c>
      <c r="M70" s="2">
        <v>19502</v>
      </c>
      <c r="N70" s="2">
        <v>9326</v>
      </c>
      <c r="O70" s="2">
        <v>25924</v>
      </c>
      <c r="P70" s="2">
        <v>6571</v>
      </c>
      <c r="Q70" s="2">
        <v>24900</v>
      </c>
      <c r="R70" s="2">
        <v>74834</v>
      </c>
      <c r="S70" s="2">
        <v>101937</v>
      </c>
      <c r="T70" s="2">
        <v>352548</v>
      </c>
      <c r="U70" s="2">
        <v>106626</v>
      </c>
      <c r="V70" s="2">
        <v>442199</v>
      </c>
    </row>
    <row r="71" spans="1:22" ht="15" customHeight="1">
      <c r="A71" s="46" t="s">
        <v>38</v>
      </c>
      <c r="B71" s="10">
        <v>66</v>
      </c>
      <c r="C71" s="48">
        <v>3.77</v>
      </c>
      <c r="D71" s="48">
        <v>1.8</v>
      </c>
      <c r="E71" s="4">
        <v>42.7</v>
      </c>
      <c r="F71" s="2">
        <v>850407</v>
      </c>
      <c r="G71" s="2">
        <v>365041</v>
      </c>
      <c r="H71" s="2">
        <v>278969</v>
      </c>
      <c r="I71" s="2">
        <v>76582</v>
      </c>
      <c r="J71" s="2">
        <v>11250</v>
      </c>
      <c r="K71" s="2">
        <v>13021</v>
      </c>
      <c r="L71" s="2">
        <v>15170</v>
      </c>
      <c r="M71" s="2">
        <v>19151</v>
      </c>
      <c r="N71" s="2">
        <v>5037</v>
      </c>
      <c r="O71" s="2">
        <v>25071</v>
      </c>
      <c r="P71" s="2">
        <v>8976</v>
      </c>
      <c r="Q71" s="2">
        <v>22619</v>
      </c>
      <c r="R71" s="2">
        <v>82091</v>
      </c>
      <c r="S71" s="2">
        <v>86072</v>
      </c>
      <c r="T71" s="2">
        <v>399452</v>
      </c>
      <c r="U71" s="2">
        <v>85913</v>
      </c>
      <c r="V71" s="2">
        <v>447041</v>
      </c>
    </row>
    <row r="72" spans="1:22" ht="15" customHeight="1">
      <c r="A72" s="46" t="s">
        <v>39</v>
      </c>
      <c r="B72" s="10">
        <v>66</v>
      </c>
      <c r="C72" s="48">
        <v>3.67</v>
      </c>
      <c r="D72" s="48">
        <v>1.82</v>
      </c>
      <c r="E72" s="4">
        <v>44</v>
      </c>
      <c r="F72" s="2">
        <f>SUM(G72,T72,U72)</f>
        <v>682885</v>
      </c>
      <c r="G72" s="2">
        <f>SUM(H72,S72)</f>
        <v>357509</v>
      </c>
      <c r="H72" s="2">
        <f>SUM(I72:R72)</f>
        <v>291884</v>
      </c>
      <c r="I72" s="2">
        <v>71334</v>
      </c>
      <c r="J72" s="2">
        <v>11444</v>
      </c>
      <c r="K72" s="2">
        <v>13672</v>
      </c>
      <c r="L72" s="2">
        <v>16981</v>
      </c>
      <c r="M72" s="2">
        <v>16961</v>
      </c>
      <c r="N72" s="2">
        <v>6705</v>
      </c>
      <c r="O72" s="2">
        <v>36199</v>
      </c>
      <c r="P72" s="2">
        <v>7011</v>
      </c>
      <c r="Q72" s="2">
        <v>27585</v>
      </c>
      <c r="R72" s="2">
        <v>83992</v>
      </c>
      <c r="S72" s="2">
        <v>65625</v>
      </c>
      <c r="T72" s="2">
        <v>243147</v>
      </c>
      <c r="U72" s="2">
        <v>82229</v>
      </c>
      <c r="V72" s="2">
        <v>313272</v>
      </c>
    </row>
    <row r="73" spans="1:22" ht="15" customHeight="1">
      <c r="A73" s="39"/>
      <c r="B73" s="11"/>
      <c r="C73" s="55"/>
      <c r="D73" s="55"/>
      <c r="E73" s="1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5" customHeight="1">
      <c r="A74" s="46" t="s">
        <v>40</v>
      </c>
      <c r="B74" s="10">
        <v>67</v>
      </c>
      <c r="C74" s="48">
        <v>3.54</v>
      </c>
      <c r="D74" s="48">
        <v>1.81</v>
      </c>
      <c r="E74" s="4">
        <v>45.3</v>
      </c>
      <c r="F74" s="2">
        <v>662946</v>
      </c>
      <c r="G74" s="2">
        <v>347922</v>
      </c>
      <c r="H74" s="2">
        <v>284558</v>
      </c>
      <c r="I74" s="2">
        <v>69940</v>
      </c>
      <c r="J74" s="2">
        <v>11723</v>
      </c>
      <c r="K74" s="2">
        <v>14916</v>
      </c>
      <c r="L74" s="2">
        <v>8826</v>
      </c>
      <c r="M74" s="2">
        <v>15022</v>
      </c>
      <c r="N74" s="2">
        <v>3378</v>
      </c>
      <c r="O74" s="2">
        <v>33249</v>
      </c>
      <c r="P74" s="2">
        <v>6492</v>
      </c>
      <c r="Q74" s="2">
        <v>38707</v>
      </c>
      <c r="R74" s="2">
        <v>82306</v>
      </c>
      <c r="S74" s="2">
        <v>63364</v>
      </c>
      <c r="T74" s="2">
        <v>238458</v>
      </c>
      <c r="U74" s="2">
        <v>76566</v>
      </c>
      <c r="V74" s="2">
        <v>278008</v>
      </c>
    </row>
    <row r="75" spans="1:22" ht="15" customHeight="1">
      <c r="A75" s="46" t="s">
        <v>63</v>
      </c>
      <c r="B75" s="10">
        <v>68</v>
      </c>
      <c r="C75" s="48">
        <v>3.54</v>
      </c>
      <c r="D75" s="48">
        <v>1.85</v>
      </c>
      <c r="E75" s="4">
        <v>46.2</v>
      </c>
      <c r="F75" s="2">
        <v>676347</v>
      </c>
      <c r="G75" s="2">
        <v>332481</v>
      </c>
      <c r="H75" s="2">
        <v>269123</v>
      </c>
      <c r="I75" s="2">
        <v>70325</v>
      </c>
      <c r="J75" s="2">
        <v>13559</v>
      </c>
      <c r="K75" s="2">
        <v>15365</v>
      </c>
      <c r="L75" s="2">
        <v>7274</v>
      </c>
      <c r="M75" s="2">
        <v>17812</v>
      </c>
      <c r="N75" s="2">
        <v>4701</v>
      </c>
      <c r="O75" s="2">
        <v>24002</v>
      </c>
      <c r="P75" s="2">
        <v>9158</v>
      </c>
      <c r="Q75" s="2">
        <v>21141</v>
      </c>
      <c r="R75" s="2">
        <v>85785</v>
      </c>
      <c r="S75" s="2">
        <v>63358</v>
      </c>
      <c r="T75" s="2">
        <v>251236</v>
      </c>
      <c r="U75" s="2">
        <v>92630</v>
      </c>
      <c r="V75" s="2">
        <v>313393</v>
      </c>
    </row>
    <row r="76" spans="1:22" ht="15" customHeight="1">
      <c r="A76" s="46" t="s">
        <v>64</v>
      </c>
      <c r="B76" s="10">
        <v>65</v>
      </c>
      <c r="C76" s="48">
        <v>3.54</v>
      </c>
      <c r="D76" s="48">
        <v>1.86</v>
      </c>
      <c r="E76" s="4">
        <v>45.5</v>
      </c>
      <c r="F76" s="2">
        <f>SUM(G76,T76,U76)</f>
        <v>691767</v>
      </c>
      <c r="G76" s="2">
        <v>334253</v>
      </c>
      <c r="H76" s="2">
        <f>SUM(I76:R76)</f>
        <v>272009</v>
      </c>
      <c r="I76" s="2">
        <v>69870</v>
      </c>
      <c r="J76" s="2">
        <v>19370</v>
      </c>
      <c r="K76" s="2">
        <v>13666</v>
      </c>
      <c r="L76" s="2">
        <v>15110</v>
      </c>
      <c r="M76" s="2">
        <v>19891</v>
      </c>
      <c r="N76" s="2">
        <v>6418</v>
      </c>
      <c r="O76" s="2">
        <v>20236</v>
      </c>
      <c r="P76" s="2">
        <v>8586</v>
      </c>
      <c r="Q76" s="2">
        <v>17147</v>
      </c>
      <c r="R76" s="2">
        <v>81715</v>
      </c>
      <c r="S76" s="2">
        <v>62244</v>
      </c>
      <c r="T76" s="2">
        <v>268657</v>
      </c>
      <c r="U76" s="2">
        <v>88857</v>
      </c>
      <c r="V76" s="2">
        <v>364094</v>
      </c>
    </row>
    <row r="77" spans="1:22" ht="15" customHeight="1">
      <c r="A77" s="47" t="s">
        <v>65</v>
      </c>
      <c r="B77" s="19">
        <v>66</v>
      </c>
      <c r="C77" s="57">
        <v>3.5</v>
      </c>
      <c r="D77" s="57">
        <v>1.82</v>
      </c>
      <c r="E77" s="20">
        <v>45.9</v>
      </c>
      <c r="F77" s="18">
        <v>1423155</v>
      </c>
      <c r="G77" s="18">
        <v>570662</v>
      </c>
      <c r="H77" s="18">
        <v>425237</v>
      </c>
      <c r="I77" s="16">
        <v>100378</v>
      </c>
      <c r="J77" s="16">
        <v>20401</v>
      </c>
      <c r="K77" s="16">
        <v>18639</v>
      </c>
      <c r="L77" s="16">
        <v>25018</v>
      </c>
      <c r="M77" s="16">
        <v>37060</v>
      </c>
      <c r="N77" s="16">
        <v>5339</v>
      </c>
      <c r="O77" s="16">
        <v>27486</v>
      </c>
      <c r="P77" s="16">
        <v>19337</v>
      </c>
      <c r="Q77" s="16">
        <v>31413</v>
      </c>
      <c r="R77" s="16">
        <v>140165</v>
      </c>
      <c r="S77" s="16">
        <v>145425</v>
      </c>
      <c r="T77" s="16">
        <v>696311</v>
      </c>
      <c r="U77" s="16">
        <v>156182</v>
      </c>
      <c r="V77" s="16">
        <v>890705</v>
      </c>
    </row>
    <row r="78" spans="1:22" ht="15" customHeight="1">
      <c r="A78" s="2" t="s">
        <v>48</v>
      </c>
      <c r="B78" s="14"/>
      <c r="C78" s="14"/>
      <c r="D78" s="14"/>
      <c r="E78" s="14"/>
      <c r="F78" s="2"/>
      <c r="G78" s="2"/>
      <c r="H78" s="2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2:23" ht="1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</sheetData>
  <sheetProtection/>
  <mergeCells count="229">
    <mergeCell ref="A3:V3"/>
    <mergeCell ref="A4:V4"/>
    <mergeCell ref="A29:T29"/>
    <mergeCell ref="A30:S30"/>
    <mergeCell ref="F56:F59"/>
    <mergeCell ref="G56:G59"/>
    <mergeCell ref="A6:A7"/>
    <mergeCell ref="F6:F7"/>
    <mergeCell ref="B6:B7"/>
    <mergeCell ref="E31:E33"/>
    <mergeCell ref="B56:B59"/>
    <mergeCell ref="A31:A33"/>
    <mergeCell ref="F31:F33"/>
    <mergeCell ref="G31:G33"/>
    <mergeCell ref="U56:U59"/>
    <mergeCell ref="V56:V59"/>
    <mergeCell ref="S57:S59"/>
    <mergeCell ref="H57:H59"/>
    <mergeCell ref="M58:M59"/>
    <mergeCell ref="R58:R59"/>
    <mergeCell ref="K58:K59"/>
    <mergeCell ref="T56:T59"/>
    <mergeCell ref="I58:I59"/>
    <mergeCell ref="J58:J59"/>
    <mergeCell ref="H32:H33"/>
    <mergeCell ref="V6:V7"/>
    <mergeCell ref="I7:J7"/>
    <mergeCell ref="K7:L7"/>
    <mergeCell ref="M7:N7"/>
    <mergeCell ref="O7:P7"/>
    <mergeCell ref="B31:B33"/>
    <mergeCell ref="C31:C33"/>
    <mergeCell ref="D31:D33"/>
    <mergeCell ref="A56:A59"/>
    <mergeCell ref="A54:V54"/>
    <mergeCell ref="C56:C59"/>
    <mergeCell ref="D56:D59"/>
    <mergeCell ref="E56:E59"/>
    <mergeCell ref="S31:S33"/>
    <mergeCell ref="N58:N59"/>
    <mergeCell ref="C6:C7"/>
    <mergeCell ref="D6:D7"/>
    <mergeCell ref="E6:E7"/>
    <mergeCell ref="Q10:R10"/>
    <mergeCell ref="Q58:Q59"/>
    <mergeCell ref="K33:L33"/>
    <mergeCell ref="Q7:R7"/>
    <mergeCell ref="K11:L11"/>
    <mergeCell ref="M11:N11"/>
    <mergeCell ref="L58:L59"/>
    <mergeCell ref="O58:O59"/>
    <mergeCell ref="P58:P59"/>
    <mergeCell ref="O11:P11"/>
    <mergeCell ref="Q11:R11"/>
    <mergeCell ref="I10:J10"/>
    <mergeCell ref="T31:T33"/>
    <mergeCell ref="I33:J33"/>
    <mergeCell ref="I11:J11"/>
    <mergeCell ref="M33:N33"/>
    <mergeCell ref="O32:P33"/>
    <mergeCell ref="Q31:R33"/>
    <mergeCell ref="K10:L10"/>
    <mergeCell ref="M10:N10"/>
    <mergeCell ref="O10:P10"/>
    <mergeCell ref="Q12:R12"/>
    <mergeCell ref="Q14:R14"/>
    <mergeCell ref="Q16:R16"/>
    <mergeCell ref="Q18:R18"/>
    <mergeCell ref="Q13:R13"/>
    <mergeCell ref="Q15:R15"/>
    <mergeCell ref="I12:J12"/>
    <mergeCell ref="K12:L12"/>
    <mergeCell ref="M12:N12"/>
    <mergeCell ref="O12:P12"/>
    <mergeCell ref="I13:J13"/>
    <mergeCell ref="K13:L13"/>
    <mergeCell ref="M13:N13"/>
    <mergeCell ref="O13:P13"/>
    <mergeCell ref="I14:J14"/>
    <mergeCell ref="K14:L14"/>
    <mergeCell ref="M14:N14"/>
    <mergeCell ref="O14:P14"/>
    <mergeCell ref="I15:J15"/>
    <mergeCell ref="K15:L15"/>
    <mergeCell ref="M15:N15"/>
    <mergeCell ref="O15:P15"/>
    <mergeCell ref="Q17:R17"/>
    <mergeCell ref="I16:J16"/>
    <mergeCell ref="K16:L16"/>
    <mergeCell ref="M16:N16"/>
    <mergeCell ref="O16:P16"/>
    <mergeCell ref="I17:J17"/>
    <mergeCell ref="K17:L17"/>
    <mergeCell ref="M17:N17"/>
    <mergeCell ref="O17:P17"/>
    <mergeCell ref="Q19:R19"/>
    <mergeCell ref="I18:J18"/>
    <mergeCell ref="K18:L18"/>
    <mergeCell ref="M18:N18"/>
    <mergeCell ref="O18:P18"/>
    <mergeCell ref="I19:J19"/>
    <mergeCell ref="K19:L19"/>
    <mergeCell ref="M19:N19"/>
    <mergeCell ref="O19:P19"/>
    <mergeCell ref="Q20:R20"/>
    <mergeCell ref="I21:J21"/>
    <mergeCell ref="K21:L21"/>
    <mergeCell ref="M21:N21"/>
    <mergeCell ref="O21:P21"/>
    <mergeCell ref="Q21:R21"/>
    <mergeCell ref="I20:J20"/>
    <mergeCell ref="K20:L20"/>
    <mergeCell ref="M20:N20"/>
    <mergeCell ref="O20:P20"/>
    <mergeCell ref="Q22:R22"/>
    <mergeCell ref="I23:J23"/>
    <mergeCell ref="K23:L23"/>
    <mergeCell ref="M23:N23"/>
    <mergeCell ref="O23:P23"/>
    <mergeCell ref="Q23:R23"/>
    <mergeCell ref="I22:J22"/>
    <mergeCell ref="K22:L22"/>
    <mergeCell ref="M22:N22"/>
    <mergeCell ref="O22:P22"/>
    <mergeCell ref="Q24:R24"/>
    <mergeCell ref="I25:J25"/>
    <mergeCell ref="K25:L25"/>
    <mergeCell ref="M25:N25"/>
    <mergeCell ref="O25:P25"/>
    <mergeCell ref="Q25:R25"/>
    <mergeCell ref="I24:J24"/>
    <mergeCell ref="K24:L24"/>
    <mergeCell ref="M24:N24"/>
    <mergeCell ref="O24:P24"/>
    <mergeCell ref="I8:J8"/>
    <mergeCell ref="I9:J9"/>
    <mergeCell ref="K8:L8"/>
    <mergeCell ref="M8:N8"/>
    <mergeCell ref="M9:N9"/>
    <mergeCell ref="K9:L9"/>
    <mergeCell ref="Q36:R36"/>
    <mergeCell ref="I37:J37"/>
    <mergeCell ref="K37:L37"/>
    <mergeCell ref="M37:N37"/>
    <mergeCell ref="O37:P37"/>
    <mergeCell ref="Q37:R37"/>
    <mergeCell ref="I36:J36"/>
    <mergeCell ref="K36:L36"/>
    <mergeCell ref="M36:N36"/>
    <mergeCell ref="O36:P36"/>
    <mergeCell ref="O8:P8"/>
    <mergeCell ref="Q8:R8"/>
    <mergeCell ref="Q9:R9"/>
    <mergeCell ref="O9:P9"/>
    <mergeCell ref="Q38:R38"/>
    <mergeCell ref="I39:J39"/>
    <mergeCell ref="K39:L39"/>
    <mergeCell ref="M39:N39"/>
    <mergeCell ref="O39:P39"/>
    <mergeCell ref="Q39:R39"/>
    <mergeCell ref="Q40:R40"/>
    <mergeCell ref="I41:J41"/>
    <mergeCell ref="K41:L41"/>
    <mergeCell ref="M41:N41"/>
    <mergeCell ref="O41:P41"/>
    <mergeCell ref="Q41:R41"/>
    <mergeCell ref="I40:J40"/>
    <mergeCell ref="K40:L40"/>
    <mergeCell ref="M40:N40"/>
    <mergeCell ref="O40:P40"/>
    <mergeCell ref="I38:J38"/>
    <mergeCell ref="K38:L38"/>
    <mergeCell ref="M38:N38"/>
    <mergeCell ref="O38:P38"/>
    <mergeCell ref="Q42:R42"/>
    <mergeCell ref="I43:J43"/>
    <mergeCell ref="K43:L43"/>
    <mergeCell ref="M43:N43"/>
    <mergeCell ref="O43:P43"/>
    <mergeCell ref="Q43:R43"/>
    <mergeCell ref="Q44:R44"/>
    <mergeCell ref="I45:J45"/>
    <mergeCell ref="K45:L45"/>
    <mergeCell ref="M45:N45"/>
    <mergeCell ref="O45:P45"/>
    <mergeCell ref="Q45:R45"/>
    <mergeCell ref="I44:J44"/>
    <mergeCell ref="K44:L44"/>
    <mergeCell ref="M44:N44"/>
    <mergeCell ref="O44:P44"/>
    <mergeCell ref="I42:J42"/>
    <mergeCell ref="K42:L42"/>
    <mergeCell ref="M42:N42"/>
    <mergeCell ref="O42:P42"/>
    <mergeCell ref="Q46:R46"/>
    <mergeCell ref="I47:J47"/>
    <mergeCell ref="K47:L47"/>
    <mergeCell ref="M47:N47"/>
    <mergeCell ref="O47:P47"/>
    <mergeCell ref="Q47:R47"/>
    <mergeCell ref="Q48:R48"/>
    <mergeCell ref="I49:J49"/>
    <mergeCell ref="K49:L49"/>
    <mergeCell ref="M49:N49"/>
    <mergeCell ref="O49:P49"/>
    <mergeCell ref="Q49:R49"/>
    <mergeCell ref="M48:N48"/>
    <mergeCell ref="I48:J48"/>
    <mergeCell ref="O48:P48"/>
    <mergeCell ref="I46:J46"/>
    <mergeCell ref="K46:L46"/>
    <mergeCell ref="M46:N46"/>
    <mergeCell ref="O46:P46"/>
    <mergeCell ref="Q50:R50"/>
    <mergeCell ref="I51:J51"/>
    <mergeCell ref="K51:L51"/>
    <mergeCell ref="M51:N51"/>
    <mergeCell ref="O51:P51"/>
    <mergeCell ref="Q51:R51"/>
    <mergeCell ref="I50:J50"/>
    <mergeCell ref="K50:L50"/>
    <mergeCell ref="M50:N50"/>
    <mergeCell ref="O50:P50"/>
    <mergeCell ref="Q35:R35"/>
    <mergeCell ref="I35:J35"/>
    <mergeCell ref="K35:L35"/>
    <mergeCell ref="M35:N35"/>
    <mergeCell ref="O35:P35"/>
    <mergeCell ref="K48:L4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2013-06-28T01:02:17Z</cp:lastPrinted>
  <dcterms:created xsi:type="dcterms:W3CDTF">1998-04-01T01:53:55Z</dcterms:created>
  <dcterms:modified xsi:type="dcterms:W3CDTF">2013-06-28T01:02:52Z</dcterms:modified>
  <cp:category/>
  <cp:version/>
  <cp:contentType/>
  <cp:contentStatus/>
</cp:coreProperties>
</file>