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750" activeTab="2"/>
  </bookViews>
  <sheets>
    <sheet name="284" sheetId="1" r:id="rId1"/>
    <sheet name="286" sheetId="2" r:id="rId2"/>
    <sheet name="288" sheetId="3" r:id="rId3"/>
    <sheet name="290" sheetId="4" r:id="rId4"/>
    <sheet name="292" sheetId="5" r:id="rId5"/>
    <sheet name="294" sheetId="6" r:id="rId6"/>
    <sheet name="296" sheetId="7" r:id="rId7"/>
    <sheet name="298" sheetId="8" r:id="rId8"/>
  </sheets>
  <definedNames>
    <definedName name="_xlnm.Print_Area" localSheetId="0">'284'!$A$1:$AF$76</definedName>
    <definedName name="_xlnm.Print_Area" localSheetId="1">'286'!$A$1:$W$59</definedName>
    <definedName name="_xlnm.Print_Area" localSheetId="2">'288'!$A$1:$U$73</definedName>
    <definedName name="_xlnm.Print_Area" localSheetId="3">'290'!$A$1:$Z$64</definedName>
    <definedName name="_xlnm.Print_Area" localSheetId="4">'292'!$A$1:$AD$70</definedName>
    <definedName name="_xlnm.Print_Area" localSheetId="5">'294'!$A$1:$W$65</definedName>
    <definedName name="_xlnm.Print_Area" localSheetId="6">'296'!$A$1:$AD$63</definedName>
    <definedName name="_xlnm.Print_Area" localSheetId="7">'298'!$A$1:$M$55</definedName>
  </definedNames>
  <calcPr fullCalcOnLoad="1"/>
</workbook>
</file>

<file path=xl/sharedStrings.xml><?xml version="1.0" encoding="utf-8"?>
<sst xmlns="http://schemas.openxmlformats.org/spreadsheetml/2006/main" count="1855" uniqueCount="546">
  <si>
    <t>区分</t>
  </si>
  <si>
    <t>資料　石川県保険課「政府管掌健康保険事業統計表」による。</t>
  </si>
  <si>
    <t>事業所数</t>
  </si>
  <si>
    <t>被保険者数</t>
  </si>
  <si>
    <t>平均標準報酬月額</t>
  </si>
  <si>
    <t>年次及び月次</t>
  </si>
  <si>
    <t>件数</t>
  </si>
  <si>
    <t>金額</t>
  </si>
  <si>
    <t>総数</t>
  </si>
  <si>
    <t>一般診療</t>
  </si>
  <si>
    <t>歯科診療</t>
  </si>
  <si>
    <t>薬剤支給</t>
  </si>
  <si>
    <t>療養費</t>
  </si>
  <si>
    <t>イ　被　　　　扶　　　　養　　　　者</t>
  </si>
  <si>
    <t>（単位　金額　円）</t>
  </si>
  <si>
    <t>10月</t>
  </si>
  <si>
    <t>11月</t>
  </si>
  <si>
    <t>12月</t>
  </si>
  <si>
    <t>高額療養費</t>
  </si>
  <si>
    <t>看護費</t>
  </si>
  <si>
    <t>傷病手当金</t>
  </si>
  <si>
    <t>埋葬料</t>
  </si>
  <si>
    <t>分娩費</t>
  </si>
  <si>
    <t>出産手当金</t>
  </si>
  <si>
    <t>育児手当金</t>
  </si>
  <si>
    <t>移送費</t>
  </si>
  <si>
    <t>家族埋葬料</t>
  </si>
  <si>
    <t>配偶者分娩費</t>
  </si>
  <si>
    <t>（単位　金額千円）</t>
  </si>
  <si>
    <t>（単位　金額千円）</t>
  </si>
  <si>
    <t>143　　厚　　　　　生　　　　　年　　　　　金</t>
  </si>
  <si>
    <t>注　第四種被保険者は除いた。</t>
  </si>
  <si>
    <t>年度</t>
  </si>
  <si>
    <t>脱退手当金</t>
  </si>
  <si>
    <t>障害手当金</t>
  </si>
  <si>
    <t>その他の</t>
  </si>
  <si>
    <t>病院事業</t>
  </si>
  <si>
    <t>社会福祉施設事業</t>
  </si>
  <si>
    <t>厚生文化事業</t>
  </si>
  <si>
    <t>簡易水道事業</t>
  </si>
  <si>
    <t>特別地方</t>
  </si>
  <si>
    <t>船舶所有者数</t>
  </si>
  <si>
    <t>船舶数</t>
  </si>
  <si>
    <t>標準報酬月額統計</t>
  </si>
  <si>
    <t>疾病</t>
  </si>
  <si>
    <t>年金</t>
  </si>
  <si>
    <t>適用状況</t>
  </si>
  <si>
    <t>（単位　金額円）</t>
  </si>
  <si>
    <t>（単位　金額千円）</t>
  </si>
  <si>
    <t>老齢年金</t>
  </si>
  <si>
    <t>一時金</t>
  </si>
  <si>
    <t>障害年金</t>
  </si>
  <si>
    <t>通算老齢年金</t>
  </si>
  <si>
    <t>通算遺族年金</t>
  </si>
  <si>
    <t>年金福祉事業団融資</t>
  </si>
  <si>
    <t>下水事業</t>
  </si>
  <si>
    <t>住宅事業</t>
  </si>
  <si>
    <t>一般廃棄物処理事業</t>
  </si>
  <si>
    <t>特別地方債合計</t>
  </si>
  <si>
    <t>債融資</t>
  </si>
  <si>
    <t>収入済額</t>
  </si>
  <si>
    <t>疾病給付</t>
  </si>
  <si>
    <t>失業給付</t>
  </si>
  <si>
    <t>年金給付</t>
  </si>
  <si>
    <t>保険料収入</t>
  </si>
  <si>
    <t>保険給付</t>
  </si>
  <si>
    <t>経営主体別</t>
  </si>
  <si>
    <t>市町村</t>
  </si>
  <si>
    <t>国保組合</t>
  </si>
  <si>
    <t>保険者数</t>
  </si>
  <si>
    <t>世帯数</t>
  </si>
  <si>
    <t>事務職員数</t>
  </si>
  <si>
    <t>61年度末</t>
  </si>
  <si>
    <t>収入</t>
  </si>
  <si>
    <t>科目</t>
  </si>
  <si>
    <t>予算現額</t>
  </si>
  <si>
    <t>決算額</t>
  </si>
  <si>
    <t>支出</t>
  </si>
  <si>
    <t>一般被保険者分</t>
  </si>
  <si>
    <t>退職被保険者等分</t>
  </si>
  <si>
    <t>計</t>
  </si>
  <si>
    <t>事務費負担金</t>
  </si>
  <si>
    <t>療養給付費等負担金</t>
  </si>
  <si>
    <t>普通調整交付金</t>
  </si>
  <si>
    <t>特別調整交付金</t>
  </si>
  <si>
    <t>助産費補助金</t>
  </si>
  <si>
    <t>その他</t>
  </si>
  <si>
    <t>療養給付費交付金</t>
  </si>
  <si>
    <t>都道府県支出金</t>
  </si>
  <si>
    <t>連合会支出金</t>
  </si>
  <si>
    <t>共同事業交付金</t>
  </si>
  <si>
    <t>一般会計（市町村補助）</t>
  </si>
  <si>
    <t>基金等</t>
  </si>
  <si>
    <t>直診勘定</t>
  </si>
  <si>
    <t>その他の収入</t>
  </si>
  <si>
    <t>黒字額</t>
  </si>
  <si>
    <t>赤字額</t>
  </si>
  <si>
    <t>収支差引額</t>
  </si>
  <si>
    <t>基金等保有額</t>
  </si>
  <si>
    <t>国庫支出金</t>
  </si>
  <si>
    <t>繰入金</t>
  </si>
  <si>
    <t>(税)</t>
  </si>
  <si>
    <t>総額</t>
  </si>
  <si>
    <t>総務費</t>
  </si>
  <si>
    <t>療養給付費</t>
  </si>
  <si>
    <t>小計</t>
  </si>
  <si>
    <t>助産諸費</t>
  </si>
  <si>
    <t>葬祭諸費</t>
  </si>
  <si>
    <t>育児諸費</t>
  </si>
  <si>
    <t>療養給付費療養費</t>
  </si>
  <si>
    <t>医療費拠出金</t>
  </si>
  <si>
    <t>事務費拠出金</t>
  </si>
  <si>
    <t>共同事業拠出金</t>
  </si>
  <si>
    <t>保健施設費</t>
  </si>
  <si>
    <t>直診勘定繰出費</t>
  </si>
  <si>
    <t>公債費</t>
  </si>
  <si>
    <t>その他の支出</t>
  </si>
  <si>
    <t>前年度繰上充用金</t>
  </si>
  <si>
    <t>予備費</t>
  </si>
  <si>
    <t>ア　収　　支　　状　　況</t>
  </si>
  <si>
    <t>イ　収　　納　　状　　況</t>
  </si>
  <si>
    <t>ウ　支　　払　　状　　況</t>
  </si>
  <si>
    <t>種別</t>
  </si>
  <si>
    <t>調定額</t>
  </si>
  <si>
    <t>収納額</t>
  </si>
  <si>
    <t>未収額</t>
  </si>
  <si>
    <t>支払義務額</t>
  </si>
  <si>
    <t>支払済額</t>
  </si>
  <si>
    <t>徴収金等</t>
  </si>
  <si>
    <t>現年分</t>
  </si>
  <si>
    <t>繰越分</t>
  </si>
  <si>
    <t>療養の給付</t>
  </si>
  <si>
    <t>現年度分</t>
  </si>
  <si>
    <t>（再掲）</t>
  </si>
  <si>
    <t>その他の保険給付</t>
  </si>
  <si>
    <t>老人保健医療費拠出金</t>
  </si>
  <si>
    <t>費用額</t>
  </si>
  <si>
    <t>保険者負担分</t>
  </si>
  <si>
    <t>一部負担分</t>
  </si>
  <si>
    <t>他法優先</t>
  </si>
  <si>
    <t>国保優先</t>
  </si>
  <si>
    <t>他法負担分</t>
  </si>
  <si>
    <t>診療費</t>
  </si>
  <si>
    <t>薬剤支給</t>
  </si>
  <si>
    <t>療　養　費</t>
  </si>
  <si>
    <t>（参考）</t>
  </si>
  <si>
    <t>年間平均世帯数</t>
  </si>
  <si>
    <t>日数</t>
  </si>
  <si>
    <t>受診率</t>
  </si>
  <si>
    <t>入院外</t>
  </si>
  <si>
    <t>入　院</t>
  </si>
  <si>
    <t>助産給付</t>
  </si>
  <si>
    <t>育児手当</t>
  </si>
  <si>
    <t>葬祭給付</t>
  </si>
  <si>
    <t>傷病手当</t>
  </si>
  <si>
    <t>給付額</t>
  </si>
  <si>
    <t>産業別</t>
  </si>
  <si>
    <t>農業</t>
  </si>
  <si>
    <t>林、狩、水産業</t>
  </si>
  <si>
    <t>鉱業</t>
  </si>
  <si>
    <t>建設業</t>
  </si>
  <si>
    <t>製造業</t>
  </si>
  <si>
    <t>食料品・タバコ製造業</t>
  </si>
  <si>
    <t>繊維関係工業</t>
  </si>
  <si>
    <t>木材家具関係工業</t>
  </si>
  <si>
    <t>パルプ、出版関係工業</t>
  </si>
  <si>
    <t>鉄鋼業</t>
  </si>
  <si>
    <t>非鉄金属製品製造業</t>
  </si>
  <si>
    <t>金属製品製造業</t>
  </si>
  <si>
    <t>機械関係工業</t>
  </si>
  <si>
    <t>その他の製造業</t>
  </si>
  <si>
    <t>卸売業・小売業</t>
  </si>
  <si>
    <t>金融保険・不動産業</t>
  </si>
  <si>
    <t>運輸・通信・その他</t>
  </si>
  <si>
    <t>の公益事業</t>
  </si>
  <si>
    <t>電気・ガス・水道業</t>
  </si>
  <si>
    <t>サービス業</t>
  </si>
  <si>
    <t>公務</t>
  </si>
  <si>
    <t>徴収決定額</t>
  </si>
  <si>
    <t>収入済額</t>
  </si>
  <si>
    <t>収入未済額</t>
  </si>
  <si>
    <t>不納欠損額</t>
  </si>
  <si>
    <t>人員</t>
  </si>
  <si>
    <t>離職票　　　　提出件数</t>
  </si>
  <si>
    <t>安定所別</t>
  </si>
  <si>
    <t>支給額</t>
  </si>
  <si>
    <t>一般</t>
  </si>
  <si>
    <t>特例一時金</t>
  </si>
  <si>
    <t>高年齢者給付金</t>
  </si>
  <si>
    <t>日雇</t>
  </si>
  <si>
    <t>求職者給付</t>
  </si>
  <si>
    <t>金沢</t>
  </si>
  <si>
    <t>小松</t>
  </si>
  <si>
    <t>七尾</t>
  </si>
  <si>
    <t>加賀</t>
  </si>
  <si>
    <t>羽咋</t>
  </si>
  <si>
    <t>穴水</t>
  </si>
  <si>
    <t>常用就職支度金</t>
  </si>
  <si>
    <t>再就職手当</t>
  </si>
  <si>
    <t>移転費</t>
  </si>
  <si>
    <t>広域求職活動費</t>
  </si>
  <si>
    <t>労働者数</t>
  </si>
  <si>
    <t>遺族</t>
  </si>
  <si>
    <t>葬祭</t>
  </si>
  <si>
    <t>平均賃金</t>
  </si>
  <si>
    <t>千円</t>
  </si>
  <si>
    <t>円</t>
  </si>
  <si>
    <t>新規</t>
  </si>
  <si>
    <t>療養</t>
  </si>
  <si>
    <t>休業</t>
  </si>
  <si>
    <t>業務災害</t>
  </si>
  <si>
    <t>通勤災害</t>
  </si>
  <si>
    <t>労働者災害補償保険給付状況（つづき）</t>
  </si>
  <si>
    <t>障害</t>
  </si>
  <si>
    <t>年金等給付</t>
  </si>
  <si>
    <t>葬祭料</t>
  </si>
  <si>
    <t>合計</t>
  </si>
  <si>
    <t>林業</t>
  </si>
  <si>
    <t>漁業</t>
  </si>
  <si>
    <t>建設事業</t>
  </si>
  <si>
    <t>運輸業</t>
  </si>
  <si>
    <t>電気ガス</t>
  </si>
  <si>
    <t>水道又は</t>
  </si>
  <si>
    <t>熱供給の事業</t>
  </si>
  <si>
    <t>その他の事業</t>
  </si>
  <si>
    <t>148 　児　童　福　祉　状　況</t>
  </si>
  <si>
    <t>市郡別</t>
  </si>
  <si>
    <t>施設数</t>
  </si>
  <si>
    <t>定員</t>
  </si>
  <si>
    <t>教護院</t>
  </si>
  <si>
    <t>養護施設</t>
  </si>
  <si>
    <t>乳児院</t>
  </si>
  <si>
    <t>精薄児施設</t>
  </si>
  <si>
    <t>助産施設</t>
  </si>
  <si>
    <t>母子寮</t>
  </si>
  <si>
    <t>虚弱児施設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</si>
  <si>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</si>
  <si>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</si>
  <si>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</si>
  <si>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</si>
  <si>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</si>
  <si>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</si>
  <si>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</si>
  <si>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</si>
  <si>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</si>
  <si>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</si>
  <si>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</si>
  <si>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</si>
  <si>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</si>
  <si>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</si>
  <si>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</si>
  <si>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</si>
  <si>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保母数</t>
  </si>
  <si>
    <t>保育所数</t>
  </si>
  <si>
    <t>保育児童定員</t>
  </si>
  <si>
    <t>措置人員</t>
  </si>
  <si>
    <t>性別</t>
  </si>
  <si>
    <t>11月</t>
  </si>
  <si>
    <t>12月</t>
  </si>
  <si>
    <t>男</t>
  </si>
  <si>
    <t>女</t>
  </si>
  <si>
    <t>年度及び月次</t>
  </si>
  <si>
    <t>実数</t>
  </si>
  <si>
    <t>延人数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</si>
  <si>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</si>
  <si>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</si>
  <si>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</si>
  <si>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</si>
  <si>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</si>
  <si>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</si>
  <si>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</si>
  <si>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資料　石川県民生課「生活保護統計調査」による。</t>
  </si>
  <si>
    <t>人数</t>
  </si>
  <si>
    <t>延人員</t>
  </si>
  <si>
    <t>保護の種類別</t>
  </si>
  <si>
    <t>（単位　金額千円）</t>
  </si>
  <si>
    <t>救援施設</t>
  </si>
  <si>
    <t>入所定員</t>
  </si>
  <si>
    <t>点字図書館</t>
  </si>
  <si>
    <t>援護</t>
  </si>
  <si>
    <t>精神薄弱者</t>
  </si>
  <si>
    <t>身体障害者福祉法関係</t>
  </si>
  <si>
    <t>定数</t>
  </si>
  <si>
    <t>家族関係</t>
  </si>
  <si>
    <t>住居</t>
  </si>
  <si>
    <t>健康</t>
  </si>
  <si>
    <t>人</t>
  </si>
  <si>
    <t>施設</t>
  </si>
  <si>
    <t>福祉法関係</t>
  </si>
  <si>
    <t>特別養護老人ホーム</t>
  </si>
  <si>
    <t>養護老人ホーム</t>
  </si>
  <si>
    <t>老人福祉センター</t>
  </si>
  <si>
    <t>婦人保護施設</t>
  </si>
  <si>
    <t>売春防止法関係</t>
  </si>
  <si>
    <t>老人福祉法関係</t>
  </si>
  <si>
    <t>仕事</t>
  </si>
  <si>
    <t>事故・災害</t>
  </si>
  <si>
    <t>生活費</t>
  </si>
  <si>
    <t>年金・保険</t>
  </si>
  <si>
    <t>生活環境</t>
  </si>
  <si>
    <t>各年度現在</t>
  </si>
  <si>
    <t>市町村数</t>
  </si>
  <si>
    <t>設置</t>
  </si>
  <si>
    <t>運営委託</t>
  </si>
  <si>
    <t>老人世帯</t>
  </si>
  <si>
    <t>その他の世帯</t>
  </si>
  <si>
    <t>派遣対象世帯数</t>
  </si>
  <si>
    <t>152　　老　人　福　祉　状　況</t>
  </si>
  <si>
    <t>一般健康診査</t>
  </si>
  <si>
    <t>訪問健康診査</t>
  </si>
  <si>
    <t>人</t>
  </si>
  <si>
    <t>％</t>
  </si>
  <si>
    <t>（単位：金額千円）</t>
  </si>
  <si>
    <t>入院</t>
  </si>
  <si>
    <t>医科</t>
  </si>
  <si>
    <t>歯科</t>
  </si>
  <si>
    <t>調剤</t>
  </si>
  <si>
    <t>昭和61年度平均</t>
  </si>
  <si>
    <t>昭和61年度平均</t>
  </si>
  <si>
    <t>昭和57年度</t>
  </si>
  <si>
    <t>…</t>
  </si>
  <si>
    <t>注　昭和59年から月次欄を削除。</t>
  </si>
  <si>
    <t>（3）　年金保険積立金還元融資状況　（昭和57～61年度）</t>
  </si>
  <si>
    <t>145  国　民　健　康　保　険　（昭和61年度）</t>
  </si>
  <si>
    <t>60年度末</t>
  </si>
  <si>
    <t>（2）　経　　理　　状　　況　（昭和61年度）</t>
  </si>
  <si>
    <t>（3）　保　　険　　給　　付　　状　　況　</t>
  </si>
  <si>
    <t>資料　民生課「国民健康保険事業状況報告書（年報）」による。</t>
  </si>
  <si>
    <t>（2）保険料収入及び給付状況（昭和57～61年度）</t>
  </si>
  <si>
    <t>147 　労　　災　　保　　険　（昭和57～61年度）</t>
  </si>
  <si>
    <t>（1）労災保険事業成績及び各種補償費平均支給費</t>
  </si>
  <si>
    <t>（3）産業別労働者災害補償保険給付支払状況（昭和61年度）</t>
  </si>
  <si>
    <t>ア　月　別　保　護　人　員（昭和57～61年度）</t>
  </si>
  <si>
    <t>（2）生　活　保　護　支　出　状　況</t>
  </si>
  <si>
    <t>ア　月　別　保　護　支　出　状　況　（昭和57～61年度）</t>
  </si>
  <si>
    <t>被保護世帯</t>
  </si>
  <si>
    <t>（2）老人健康診査実施状況（昭和57～61年度）</t>
  </si>
  <si>
    <t>（4）老人保健法に基づく老人医療費支出状況（昭和59～61年度）</t>
  </si>
  <si>
    <t>昭和59年度</t>
  </si>
  <si>
    <t>+1</t>
  </si>
  <si>
    <t>イ　市郡別保護費支出状況（昭和61年度）</t>
  </si>
  <si>
    <t>年度及び月次</t>
  </si>
  <si>
    <t>遺族年金（寡婦かん夫）</t>
  </si>
  <si>
    <t>注　昭和60年度から高年齢者給付金、再就職手当欄を掲載。</t>
  </si>
  <si>
    <t>療養補償</t>
  </si>
  <si>
    <t>休業補償</t>
  </si>
  <si>
    <t>障害補償</t>
  </si>
  <si>
    <t>遺族補償</t>
  </si>
  <si>
    <t>軽費老人ホーム</t>
  </si>
  <si>
    <t>窯業・土石製品製造業</t>
  </si>
  <si>
    <t>化学関係工業</t>
  </si>
  <si>
    <t>就職促進給付</t>
  </si>
  <si>
    <t>生活保護法関係</t>
  </si>
  <si>
    <t>レクリエーションスポーツ事業</t>
  </si>
  <si>
    <t>繰越金</t>
  </si>
  <si>
    <t>（1）　　一　　　　般　　　　状　　　　況</t>
  </si>
  <si>
    <t>（3） 失 業 給 付 の 支 給 状 況  （昭和61年度）</t>
  </si>
  <si>
    <t>総   数</t>
  </si>
  <si>
    <t>500人
以 上</t>
  </si>
  <si>
    <t>500人
以上</t>
  </si>
  <si>
    <t>100～ 
   499</t>
  </si>
  <si>
    <t>100～
   499</t>
  </si>
  <si>
    <t>30～
   99</t>
  </si>
  <si>
    <t>重症心身
障害児施設</t>
  </si>
  <si>
    <t>保護施設
事務費及び
委託事務費</t>
  </si>
  <si>
    <t>老人憩
の  家</t>
  </si>
  <si>
    <t>その他の
世　　帯</t>
  </si>
  <si>
    <t>老人家庭
奉仕人員</t>
  </si>
  <si>
    <t>精密診査
受診人員</t>
  </si>
  <si>
    <t>一般診査
受診人員</t>
  </si>
  <si>
    <t>市町村
数</t>
  </si>
  <si>
    <t xml:space="preserve">（昭和57～61年度） </t>
  </si>
  <si>
    <t>連絡員
設置人員</t>
  </si>
  <si>
    <t>本年度中
増減
保険者数</t>
  </si>
  <si>
    <t>収支
状況</t>
  </si>
  <si>
    <t>（　　　　36）</t>
  </si>
  <si>
    <t>（　　　　 6）</t>
  </si>
  <si>
    <t>給付
療養の</t>
  </si>
  <si>
    <t>安定所別</t>
  </si>
  <si>
    <t>求職者給付支給数
（所定日数内給付）</t>
  </si>
  <si>
    <t>初回
受給者数</t>
  </si>
  <si>
    <t>保 険 料
収入済額</t>
  </si>
  <si>
    <t>保 険 金
支出済額</t>
  </si>
  <si>
    <t>問　　　題　　　別　　　相　　　談　・</t>
  </si>
  <si>
    <t>指　　　導　　　件　　　数</t>
  </si>
  <si>
    <t>社 会 保 障　285</t>
  </si>
  <si>
    <t>284　社 会 保 障</t>
  </si>
  <si>
    <t>142　　健　　　　　　康　　　　　　保　　　　　　　険</t>
  </si>
  <si>
    <t>（1）　健　康　保　険　適　用　状　況　　（昭和61年度）</t>
  </si>
  <si>
    <t>４月</t>
  </si>
  <si>
    <t>５月</t>
  </si>
  <si>
    <t>６月</t>
  </si>
  <si>
    <t>７月</t>
  </si>
  <si>
    <t>８月</t>
  </si>
  <si>
    <t>９月</t>
  </si>
  <si>
    <t>10月</t>
  </si>
  <si>
    <t>１月</t>
  </si>
  <si>
    <t>２月</t>
  </si>
  <si>
    <t>２月</t>
  </si>
  <si>
    <t>３月</t>
  </si>
  <si>
    <t>３月</t>
  </si>
  <si>
    <t>（2）　保　険　給　付　の　状　況　（昭和57～61年度）</t>
  </si>
  <si>
    <t>ア　　被　　　　保　　　　険　　　　者</t>
  </si>
  <si>
    <t>昭和61年４月</t>
  </si>
  <si>
    <t>　　　　 ５</t>
  </si>
  <si>
    <t>　　　　 ６</t>
  </si>
  <si>
    <t>　　　　 ７</t>
  </si>
  <si>
    <t>　　　　 ８</t>
  </si>
  <si>
    <t>　　　　 ９</t>
  </si>
  <si>
    <t>　　　　 10</t>
  </si>
  <si>
    <t>　　　　 11</t>
  </si>
  <si>
    <t>　　　　 12</t>
  </si>
  <si>
    <t>昭和62年１月</t>
  </si>
  <si>
    <t>　　　　 ３</t>
  </si>
  <si>
    <t>―</t>
  </si>
  <si>
    <t>注　昭和59年10月から　ウ、世帯合算高額療養費制度が実施された。</t>
  </si>
  <si>
    <t>ウ 世帯合算高額療養費</t>
  </si>
  <si>
    <t>286　社 会 保 障</t>
  </si>
  <si>
    <t>社 会 保 障　287　</t>
  </si>
  <si>
    <t>（1）　厚　生　年　金　適　用　状　況　（昭和61年度）</t>
  </si>
  <si>
    <t>５月</t>
  </si>
  <si>
    <t>６月</t>
  </si>
  <si>
    <t>９月</t>
  </si>
  <si>
    <t>１月</t>
  </si>
  <si>
    <t>徴収決定済額</t>
  </si>
  <si>
    <t>資料　石川県保険課調「船員保険事業状況統計表」による。</t>
  </si>
  <si>
    <t>　資料　石川県保険課、国民年金課調「厚生年金保険事業統計」による。</t>
  </si>
  <si>
    <t>288　社 会 保 障</t>
  </si>
  <si>
    <t>社 会 保 障　289</t>
  </si>
  <si>
    <t>―</t>
  </si>
  <si>
    <t>保険料</t>
  </si>
  <si>
    <t>市町村債（組合債）</t>
  </si>
  <si>
    <t>険者等分
退職被保</t>
  </si>
  <si>
    <t>拠　出金
老人保健</t>
  </si>
  <si>
    <t>保険給付費</t>
  </si>
  <si>
    <t>審査支払手数料</t>
  </si>
  <si>
    <t>収納率
％</t>
  </si>
  <si>
    <t>(料)
保険税</t>
  </si>
  <si>
    <t>注　ウ支払状況の戻入未済額欄を削除。</t>
  </si>
  <si>
    <t>ア　　療養諸費費用額負担区分</t>
  </si>
  <si>
    <t>―</t>
  </si>
  <si>
    <t>―</t>
  </si>
  <si>
    <t>年間平均被保険者数</t>
  </si>
  <si>
    <t>イ　　療養の給付（診療費）内訳</t>
  </si>
  <si>
    <t>費用額
（千円）</t>
  </si>
  <si>
    <t>1件当たり
日数</t>
  </si>
  <si>
    <t>1日当たり
費用額
（円）</t>
  </si>
  <si>
    <t>1人当たり
費用額
（円）</t>
  </si>
  <si>
    <t>ウ　 高額療養費・その他の保険給付状況</t>
  </si>
  <si>
    <t>290　社 会 保 障</t>
  </si>
  <si>
    <t>社 会 保 障　291</t>
  </si>
  <si>
    <t>146  　雇　　　用　　　保　　　険　</t>
  </si>
  <si>
    <t>（1）産業別、規模別適用事業所数及び被保険者数（昭和62.３.31現在）</t>
  </si>
  <si>
    <t>４人
以下</t>
  </si>
  <si>
    <t>５～
　29</t>
  </si>
  <si>
    <t>総数</t>
  </si>
  <si>
    <t>４人
以下</t>
  </si>
  <si>
    <t>30～
　99</t>
  </si>
  <si>
    <t>資料　石川県雇用保険課調「雇用保険業務概況」による。</t>
  </si>
  <si>
    <t>１日当た
り 療 養
補 償 費</t>
  </si>
  <si>
    <t>１日当た
り 休 業
補 償 費</t>
  </si>
  <si>
    <t>１件当たり遺族補
償費及び葬祭料</t>
  </si>
  <si>
    <t>１件当た
り 障 害
補 償 費</t>
  </si>
  <si>
    <t>労災保険
加入事業
所　　数</t>
  </si>
  <si>
    <t>292　社 会 保 障</t>
  </si>
  <si>
    <t>社 会 保 障　293</t>
  </si>
  <si>
    <t>（2）　労働者災害補償保険給付状況</t>
  </si>
  <si>
    <t>注　通勤災害は年度分である。　昭和60年度から、月次欄を削除した。</t>
  </si>
  <si>
    <t>比率</t>
  </si>
  <si>
    <t>注　1.通勤災害も含む。　2.四捨五入の関係で、内訳と合計が合わないことがある。　3.（3）を昭和60年度から掲載。</t>
  </si>
  <si>
    <t>資料　石川労働基準局調「労災保険事業概要」による。</t>
  </si>
  <si>
    <t>（1）市郡別施設数及び定員数（昭和62.３.31現在）</t>
  </si>
  <si>
    <t>　　資料　石川県婦人児童課、障害福祉課調</t>
  </si>
  <si>
    <t>し体不自由
児施設</t>
  </si>
  <si>
    <t>（2）市郡別保育状況（昭和62.４.１現在）</t>
  </si>
  <si>
    <t>有資格者</t>
  </si>
  <si>
    <t>無資格者</t>
  </si>
  <si>
    <t>（3）　月別児童相談所取扱件数（昭和61年度）</t>
  </si>
  <si>
    <t>　　　　　　　資料　石川県婦人児童課調「児童福祉統計」による。</t>
  </si>
  <si>
    <t>９月</t>
  </si>
  <si>
    <t>294　社 会 保 障</t>
  </si>
  <si>
    <t>社 会 保 障　295</t>
  </si>
  <si>
    <t>（1）　　生　　　活　　　保　　　護　　　人　　　員</t>
  </si>
  <si>
    <t>149　　生　活　保　護　状　況</t>
  </si>
  <si>
    <t>　　　　 ２</t>
  </si>
  <si>
    <t>（１ヵ月平均）</t>
  </si>
  <si>
    <t>イ　市　郡　別　保　護　人　員（昭和62年３月分）</t>
  </si>
  <si>
    <t>　注　この数には停止分も含まれている。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</si>
  <si>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</si>
  <si>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</si>
  <si>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</si>
  <si>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</si>
  <si>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</si>
  <si>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</si>
  <si>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</si>
  <si>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　　　　　 12</t>
  </si>
  <si>
    <t>　　　　　 ２</t>
  </si>
  <si>
    <t>　　　　　 ３</t>
  </si>
  <si>
    <t>296　社 会 保 障</t>
  </si>
  <si>
    <t>社 会 保 障  297</t>
  </si>
  <si>
    <t>150　市　郡　別　社　会　福　祉　施　設　数　及　び　入　所　定　員　数　（昭和62.３.31現在）</t>
  </si>
  <si>
    <t>更生施設
（肢体不自由者）</t>
  </si>
  <si>
    <t>身体障害者
療護施設</t>
  </si>
  <si>
    <t>身体障害者
授産施設</t>
  </si>
  <si>
    <t>出版施設
点　　字</t>
  </si>
  <si>
    <t>身体障
害者福
祉工場</t>
  </si>
  <si>
    <t>身体障
害者福
祉セン
タ　ー</t>
  </si>
  <si>
    <t>特Ａ型</t>
  </si>
  <si>
    <t>Ａ型</t>
  </si>
  <si>
    <t>Ｂ型</t>
  </si>
  <si>
    <t>注　　（　）の数値は通所で外数</t>
  </si>
  <si>
    <t>資料　石川県民生課調「社会福祉統計」、高齢者対策課、婦人児童課、障害福祉課調による。</t>
  </si>
  <si>
    <t>注　１.特Ａ型建物面積800　㎡以上の施設　　　</t>
  </si>
  <si>
    <t>　　２.Ａ　型　　〃　495.5㎡以上　〃　　　</t>
  </si>
  <si>
    <t>　　３.Ｂ　型　　〃　165㎡以上495.5㎡未満　〃　　　</t>
  </si>
  <si>
    <t>151　市　郡　別　民　生　委　員 （児　童　委　員） の　活　動　状　況 （昭和61年度）</t>
  </si>
  <si>
    <t>資料　石川県民生課調「厚生省報告例」による。</t>
  </si>
  <si>
    <t>298　社 会 保 障</t>
  </si>
  <si>
    <t>（1）　老人家庭奉仕員の派遣状況（昭和57～61年度）</t>
  </si>
  <si>
    <t>注　１.「運営委託」は「設置」の再掲である。</t>
  </si>
  <si>
    <t>　　２.「被保護世帯」とは、生活保護法による保護（一時扶助の単給を除く）を受けている世帯をいう。</t>
  </si>
  <si>
    <t>　　３.「老人世帯」とは、60歳以上の者のみで構成されている世帯をいう。</t>
  </si>
  <si>
    <t>　　４.「その他の世帯」とは、60歳以上の老人と60歳未満のもので構成されている世帯をいう。</t>
  </si>
  <si>
    <t>一般診査
受 診 率</t>
  </si>
  <si>
    <t>注　１.57年度以前は老人福祉法に基づくものである。</t>
  </si>
  <si>
    <t>　　２.58年度以降は老人保健法に基づくものである。</t>
  </si>
  <si>
    <t>（3）　老人福祉連絡員設置状況</t>
  </si>
  <si>
    <t>注　昭和59年度から、老人医療費支出状況を、老人保健法に基づく老人医療費支出状況とした。</t>
  </si>
  <si>
    <t>資料　石川県高齢者対策課調</t>
  </si>
  <si>
    <t>144　　船　　　　　員　　　　　保　　　　　険　（昭和57～61年度）</t>
  </si>
  <si>
    <r>
      <t>昭和62年</t>
    </r>
    <r>
      <rPr>
        <sz val="12"/>
        <rFont val="ＭＳ 明朝"/>
        <family val="1"/>
      </rPr>
      <t>２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</si>
  <si>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３</t>
    </r>
    <r>
      <rPr>
        <sz val="12"/>
        <color indexed="9"/>
        <rFont val="ＭＳ 明朝"/>
        <family val="1"/>
      </rPr>
      <t>月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</si>
  <si>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</si>
  <si>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</si>
  <si>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年度</t>
    </r>
  </si>
  <si>
    <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年度</t>
    </r>
  </si>
  <si>
    <t>資料　石川県労働基準局課調「労災保険事業概要」による。</t>
  </si>
  <si>
    <t>―</t>
  </si>
  <si>
    <t>―</t>
  </si>
  <si>
    <t>―</t>
  </si>
  <si>
    <t>４月</t>
  </si>
  <si>
    <t>10月</t>
  </si>
  <si>
    <t>１月</t>
  </si>
  <si>
    <t>３月</t>
  </si>
  <si>
    <t>能都</t>
  </si>
  <si>
    <t>21　　　社　　　　　　　会　　　　　　　保　　　　　　　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</si>
</sst>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_);[Red]\(#,##0\)"/>
    <numFmt numFmtId="179" formatCode="#,##0.0_);[Red]\(#,##0.0\)"/>
    <numFmt numFmtId="180" formatCode="#,##0;&quot;△ &quot;#,##0"/>
    <numFmt numFmtId="181" formatCode="#,##0_);\(#,##0\)"/>
    <numFmt numFmtId="182" formatCode="#,##0.0;&quot;△ &quot;#,##0.0"/>
    <numFmt numFmtId="183" formatCode="#,##0;&quot;▲ &quot;#,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/>
    </xf>
    <xf numFmtId="0" fontId="3" fillId="0" borderId="20" xfId="0" applyFont="1" applyBorder="1" applyAlignment="1">
      <alignment/>
    </xf>
    <xf numFmtId="176" fontId="3" fillId="0" borderId="0" xfId="0" applyNumberFormat="1" applyFont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distributed"/>
    </xf>
    <xf numFmtId="0" fontId="1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indent="1"/>
    </xf>
    <xf numFmtId="0" fontId="11" fillId="0" borderId="0" xfId="0" applyFont="1" applyBorder="1" applyAlignment="1">
      <alignment horizontal="center" vertical="center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2" fillId="0" borderId="19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distributed" vertical="center"/>
    </xf>
    <xf numFmtId="3" fontId="12" fillId="0" borderId="19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 horizontal="distributed" vertical="center"/>
    </xf>
    <xf numFmtId="3" fontId="12" fillId="0" borderId="0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3" fontId="8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3" fillId="0" borderId="16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3" fontId="2" fillId="0" borderId="19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15" fillId="0" borderId="16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vertical="center" textRotation="255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22" xfId="0" applyFont="1" applyBorder="1" applyAlignment="1">
      <alignment vertical="center" textRotation="255" wrapText="1"/>
    </xf>
    <xf numFmtId="0" fontId="6" fillId="0" borderId="0" xfId="0" applyFont="1" applyAlignment="1">
      <alignment/>
    </xf>
    <xf numFmtId="0" fontId="3" fillId="0" borderId="29" xfId="0" applyFont="1" applyBorder="1" applyAlignment="1">
      <alignment horizontal="distributed" vertical="center"/>
    </xf>
    <xf numFmtId="180" fontId="3" fillId="0" borderId="15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distributed" vertical="center" indent="1"/>
    </xf>
    <xf numFmtId="0" fontId="15" fillId="0" borderId="17" xfId="0" applyFont="1" applyBorder="1" applyAlignment="1">
      <alignment horizontal="distributed" vertical="center" wrapText="1" indent="1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3" fontId="3" fillId="0" borderId="19" xfId="0" applyNumberFormat="1" applyFont="1" applyBorder="1" applyAlignment="1">
      <alignment horizontal="right"/>
    </xf>
    <xf numFmtId="183" fontId="3" fillId="0" borderId="0" xfId="0" applyNumberFormat="1" applyFont="1" applyAlignment="1">
      <alignment horizontal="right"/>
    </xf>
    <xf numFmtId="183" fontId="12" fillId="0" borderId="19" xfId="0" applyNumberFormat="1" applyFont="1" applyBorder="1" applyAlignment="1">
      <alignment horizontal="right"/>
    </xf>
    <xf numFmtId="183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/>
    </xf>
    <xf numFmtId="0" fontId="2" fillId="0" borderId="0" xfId="0" applyFont="1" applyAlignment="1">
      <alignment vertical="top"/>
    </xf>
    <xf numFmtId="3" fontId="12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3" fontId="12" fillId="0" borderId="30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177" fontId="12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1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>
      <alignment horizontal="distributed" indent="1"/>
    </xf>
    <xf numFmtId="0" fontId="3" fillId="0" borderId="0" xfId="0" applyFont="1" applyFill="1" applyBorder="1" applyAlignment="1">
      <alignment horizontal="distributed" indent="1"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3" fontId="3" fillId="0" borderId="10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Border="1" applyAlignment="1" quotePrefix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5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 indent="2"/>
    </xf>
    <xf numFmtId="0" fontId="3" fillId="0" borderId="23" xfId="0" applyFont="1" applyBorder="1" applyAlignment="1">
      <alignment horizontal="right" vertical="center" indent="2"/>
    </xf>
    <xf numFmtId="0" fontId="3" fillId="0" borderId="23" xfId="0" applyFont="1" applyBorder="1" applyAlignment="1">
      <alignment horizontal="center"/>
    </xf>
    <xf numFmtId="0" fontId="57" fillId="0" borderId="0" xfId="0" applyFont="1" applyAlignment="1">
      <alignment horizontal="distributed" vertical="center"/>
    </xf>
    <xf numFmtId="0" fontId="58" fillId="0" borderId="0" xfId="0" applyFont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3" fontId="12" fillId="0" borderId="19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distributed"/>
    </xf>
    <xf numFmtId="0" fontId="3" fillId="0" borderId="34" xfId="0" applyFont="1" applyBorder="1" applyAlignment="1">
      <alignment horizontal="distributed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3" fontId="3" fillId="0" borderId="12" xfId="0" applyNumberFormat="1" applyFont="1" applyBorder="1" applyAlignment="1">
      <alignment horizontal="right"/>
    </xf>
    <xf numFmtId="0" fontId="3" fillId="0" borderId="3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3" fontId="3" fillId="0" borderId="18" xfId="0" applyNumberFormat="1" applyFont="1" applyBorder="1" applyAlignment="1">
      <alignment horizontal="right"/>
    </xf>
    <xf numFmtId="0" fontId="3" fillId="0" borderId="16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3" fontId="12" fillId="0" borderId="19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" fontId="1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left"/>
    </xf>
    <xf numFmtId="0" fontId="3" fillId="0" borderId="0" xfId="0" applyFont="1" applyAlignment="1">
      <alignment horizontal="distributed" indent="1"/>
    </xf>
    <xf numFmtId="3" fontId="3" fillId="0" borderId="1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distributed" vertical="center" indent="2"/>
    </xf>
    <xf numFmtId="0" fontId="3" fillId="0" borderId="36" xfId="0" applyFont="1" applyBorder="1" applyAlignment="1">
      <alignment horizontal="distributed" vertical="center" indent="2"/>
    </xf>
    <xf numFmtId="0" fontId="3" fillId="0" borderId="25" xfId="0" applyFont="1" applyBorder="1" applyAlignment="1">
      <alignment horizontal="distributed" vertical="center" indent="2"/>
    </xf>
    <xf numFmtId="0" fontId="3" fillId="0" borderId="28" xfId="0" applyFont="1" applyBorder="1" applyAlignment="1">
      <alignment horizontal="distributed" vertical="center" indent="2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3" fontId="8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textRotation="255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left" vertical="distributed" textRotation="255"/>
    </xf>
    <xf numFmtId="0" fontId="18" fillId="0" borderId="0" xfId="0" applyFont="1" applyBorder="1" applyAlignment="1">
      <alignment horizontal="left" vertical="top" textRotation="255" wrapText="1"/>
    </xf>
    <xf numFmtId="0" fontId="18" fillId="0" borderId="0" xfId="0" applyFont="1" applyBorder="1" applyAlignment="1">
      <alignment horizontal="left" vertical="top" textRotation="255"/>
    </xf>
    <xf numFmtId="0" fontId="2" fillId="0" borderId="22" xfId="0" applyFont="1" applyBorder="1" applyAlignment="1">
      <alignment horizontal="center" vertical="distributed" textRotation="255" wrapText="1"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textRotation="255" wrapText="1"/>
    </xf>
    <xf numFmtId="0" fontId="2" fillId="0" borderId="0" xfId="0" applyFont="1" applyBorder="1" applyAlignment="1">
      <alignment horizontal="left" vertical="center" textRotation="255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textRotation="255" shrinkToFit="1"/>
    </xf>
    <xf numFmtId="0" fontId="3" fillId="0" borderId="33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indent="1"/>
    </xf>
    <xf numFmtId="0" fontId="3" fillId="0" borderId="4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 wrapText="1" indent="1"/>
    </xf>
    <xf numFmtId="0" fontId="2" fillId="0" borderId="42" xfId="0" applyFont="1" applyBorder="1" applyAlignment="1">
      <alignment horizontal="distributed" vertical="center" wrapText="1" indent="1"/>
    </xf>
    <xf numFmtId="0" fontId="2" fillId="0" borderId="28" xfId="0" applyFont="1" applyBorder="1" applyAlignment="1">
      <alignment horizontal="distributed" vertical="center" wrapText="1" indent="1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3" fontId="5" fillId="0" borderId="0" xfId="0" applyNumberFormat="1" applyFont="1" applyAlignment="1">
      <alignment horizontal="right"/>
    </xf>
    <xf numFmtId="0" fontId="18" fillId="0" borderId="22" xfId="0" applyFont="1" applyBorder="1" applyAlignment="1">
      <alignment horizontal="left" vertical="center" textRotation="255" wrapText="1"/>
    </xf>
    <xf numFmtId="0" fontId="3" fillId="0" borderId="36" xfId="0" applyFont="1" applyBorder="1" applyAlignment="1">
      <alignment horizontal="distributed" vertical="center" wrapText="1" indent="1"/>
    </xf>
    <xf numFmtId="0" fontId="3" fillId="0" borderId="42" xfId="0" applyFont="1" applyBorder="1" applyAlignment="1">
      <alignment horizontal="distributed" vertical="center" wrapText="1" indent="1"/>
    </xf>
    <xf numFmtId="0" fontId="3" fillId="0" borderId="28" xfId="0" applyFont="1" applyBorder="1" applyAlignment="1">
      <alignment horizontal="distributed" vertical="center" wrapText="1" indent="1"/>
    </xf>
    <xf numFmtId="0" fontId="2" fillId="0" borderId="33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3" fillId="0" borderId="36" xfId="0" applyFont="1" applyBorder="1" applyAlignment="1">
      <alignment horizontal="distributed" vertical="center" wrapText="1"/>
    </xf>
    <xf numFmtId="0" fontId="3" fillId="0" borderId="42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top"/>
    </xf>
    <xf numFmtId="0" fontId="13" fillId="0" borderId="12" xfId="0" applyFont="1" applyBorder="1" applyAlignment="1">
      <alignment horizontal="distributed" vertical="center"/>
    </xf>
    <xf numFmtId="0" fontId="13" fillId="0" borderId="34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 indent="4"/>
    </xf>
    <xf numFmtId="0" fontId="2" fillId="0" borderId="35" xfId="0" applyFont="1" applyBorder="1" applyAlignment="1">
      <alignment horizontal="distributed" vertical="center" indent="6"/>
    </xf>
    <xf numFmtId="0" fontId="2" fillId="0" borderId="14" xfId="0" applyFont="1" applyBorder="1" applyAlignment="1">
      <alignment horizontal="distributed" vertical="center" indent="6"/>
    </xf>
    <xf numFmtId="0" fontId="2" fillId="0" borderId="26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 indent="5"/>
    </xf>
    <xf numFmtId="0" fontId="2" fillId="0" borderId="14" xfId="0" applyFont="1" applyBorder="1" applyAlignment="1">
      <alignment horizontal="distributed" vertical="center" indent="5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indent="1"/>
    </xf>
    <xf numFmtId="3" fontId="14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horizontal="distributed" vertical="center" indent="1"/>
    </xf>
    <xf numFmtId="0" fontId="0" fillId="0" borderId="28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 indent="11"/>
    </xf>
    <xf numFmtId="0" fontId="2" fillId="0" borderId="14" xfId="0" applyFont="1" applyBorder="1" applyAlignment="1">
      <alignment horizontal="distributed" vertical="center" indent="1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 indent="12"/>
    </xf>
    <xf numFmtId="0" fontId="2" fillId="0" borderId="14" xfId="0" applyFont="1" applyBorder="1" applyAlignment="1">
      <alignment horizontal="distributed" vertical="center" indent="12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35" xfId="0" applyFont="1" applyFill="1" applyBorder="1" applyAlignment="1">
      <alignment horizontal="distributed" vertical="center" indent="4"/>
    </xf>
    <xf numFmtId="0" fontId="3" fillId="0" borderId="14" xfId="0" applyFont="1" applyFill="1" applyBorder="1" applyAlignment="1">
      <alignment horizontal="distributed" vertical="center" indent="4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 indent="3"/>
    </xf>
    <xf numFmtId="0" fontId="3" fillId="0" borderId="32" xfId="0" applyFont="1" applyFill="1" applyBorder="1" applyAlignment="1">
      <alignment horizontal="distributed" vertical="center" indent="3"/>
    </xf>
    <xf numFmtId="0" fontId="3" fillId="0" borderId="10" xfId="0" applyFont="1" applyFill="1" applyBorder="1" applyAlignment="1">
      <alignment horizontal="distributed" vertical="center" indent="3"/>
    </xf>
    <xf numFmtId="0" fontId="3" fillId="0" borderId="25" xfId="0" applyFont="1" applyFill="1" applyBorder="1" applyAlignment="1">
      <alignment horizontal="distributed" vertical="center" indent="3"/>
    </xf>
    <xf numFmtId="0" fontId="3" fillId="0" borderId="14" xfId="0" applyFont="1" applyFill="1" applyBorder="1" applyAlignment="1">
      <alignment horizontal="distributed" vertical="center" indent="3"/>
    </xf>
    <xf numFmtId="0" fontId="3" fillId="0" borderId="13" xfId="0" applyFont="1" applyFill="1" applyBorder="1" applyAlignment="1">
      <alignment horizontal="distributed" vertical="center" indent="3"/>
    </xf>
    <xf numFmtId="0" fontId="3" fillId="0" borderId="31" xfId="0" applyFont="1" applyFill="1" applyBorder="1" applyAlignment="1">
      <alignment horizontal="distributed" vertical="center" indent="3"/>
    </xf>
    <xf numFmtId="0" fontId="3" fillId="0" borderId="36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inden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distributed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 indent="2"/>
    </xf>
    <xf numFmtId="0" fontId="3" fillId="0" borderId="32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25" xfId="0" applyFont="1" applyFill="1" applyBorder="1" applyAlignment="1">
      <alignment horizontal="distributed" vertical="center" indent="2"/>
    </xf>
    <xf numFmtId="0" fontId="3" fillId="0" borderId="3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23" xfId="0" applyFont="1" applyFill="1" applyBorder="1" applyAlignment="1">
      <alignment horizontal="distributed" vertical="center" indent="1"/>
    </xf>
    <xf numFmtId="0" fontId="19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indent="1"/>
    </xf>
    <xf numFmtId="0" fontId="6" fillId="0" borderId="23" xfId="0" applyFont="1" applyFill="1" applyBorder="1" applyAlignment="1">
      <alignment horizontal="distributed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3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 indent="1"/>
    </xf>
    <xf numFmtId="0" fontId="6" fillId="0" borderId="23" xfId="0" applyFont="1" applyFill="1" applyBorder="1" applyAlignment="1">
      <alignment horizontal="distributed" vertical="top" inden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 indent="2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 indent="2"/>
    </xf>
    <xf numFmtId="0" fontId="12" fillId="0" borderId="23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indent="2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indent="2"/>
    </xf>
    <xf numFmtId="0" fontId="3" fillId="0" borderId="25" xfId="0" applyFont="1" applyFill="1" applyBorder="1" applyAlignment="1">
      <alignment horizontal="distributed" indent="2"/>
    </xf>
    <xf numFmtId="3" fontId="3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"/>
    </xf>
    <xf numFmtId="0" fontId="3" fillId="0" borderId="42" xfId="0" applyFont="1" applyFill="1" applyBorder="1" applyAlignment="1">
      <alignment horizontal="distributed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36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indent="10"/>
    </xf>
    <xf numFmtId="0" fontId="3" fillId="0" borderId="31" xfId="0" applyFont="1" applyBorder="1" applyAlignment="1">
      <alignment horizontal="distributed" vertical="center" indent="10"/>
    </xf>
    <xf numFmtId="0" fontId="3" fillId="0" borderId="13" xfId="0" applyFont="1" applyBorder="1" applyAlignment="1">
      <alignment horizontal="distributed" vertical="center" indent="10"/>
    </xf>
    <xf numFmtId="0" fontId="3" fillId="0" borderId="31" xfId="0" applyFont="1" applyBorder="1" applyAlignment="1">
      <alignment horizontal="left" vertical="center" indent="3"/>
    </xf>
    <xf numFmtId="0" fontId="3" fillId="0" borderId="16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indent="1"/>
    </xf>
    <xf numFmtId="0" fontId="3" fillId="0" borderId="10" xfId="0" applyFont="1" applyBorder="1" applyAlignment="1">
      <alignment horizontal="distributed" indent="1"/>
    </xf>
    <xf numFmtId="0" fontId="3" fillId="0" borderId="25" xfId="0" applyFont="1" applyBorder="1" applyAlignment="1">
      <alignment horizontal="distributed" indent="1"/>
    </xf>
    <xf numFmtId="0" fontId="3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right" vertical="center" indent="2"/>
    </xf>
    <xf numFmtId="0" fontId="3" fillId="0" borderId="31" xfId="0" applyFont="1" applyBorder="1" applyAlignment="1">
      <alignment horizontal="right" vertical="center" indent="2"/>
    </xf>
    <xf numFmtId="0" fontId="3" fillId="0" borderId="18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4"/>
    </xf>
    <xf numFmtId="0" fontId="3" fillId="0" borderId="31" xfId="0" applyFont="1" applyBorder="1" applyAlignment="1">
      <alignment horizontal="distributed" vertical="center" indent="4"/>
    </xf>
    <xf numFmtId="0" fontId="3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distributed" vertical="center" wrapText="1" indent="2"/>
    </xf>
    <xf numFmtId="0" fontId="3" fillId="0" borderId="26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50</xdr:row>
      <xdr:rowOff>9525</xdr:rowOff>
    </xdr:from>
    <xdr:to>
      <xdr:col>10</xdr:col>
      <xdr:colOff>581025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 rot="16200000">
          <a:off x="8658225" y="12868275"/>
          <a:ext cx="11430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50</xdr:row>
      <xdr:rowOff>9525</xdr:rowOff>
    </xdr:from>
    <xdr:to>
      <xdr:col>8</xdr:col>
      <xdr:colOff>638175</xdr:colOff>
      <xdr:row>51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6505575" y="12868275"/>
          <a:ext cx="11430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46</xdr:row>
      <xdr:rowOff>66675</xdr:rowOff>
    </xdr:from>
    <xdr:to>
      <xdr:col>0</xdr:col>
      <xdr:colOff>581025</xdr:colOff>
      <xdr:row>48</xdr:row>
      <xdr:rowOff>123825</xdr:rowOff>
    </xdr:to>
    <xdr:sp>
      <xdr:nvSpPr>
        <xdr:cNvPr id="1" name="AutoShape 14"/>
        <xdr:cNvSpPr>
          <a:spLocks/>
        </xdr:cNvSpPr>
      </xdr:nvSpPr>
      <xdr:spPr>
        <a:xfrm>
          <a:off x="457200" y="8982075"/>
          <a:ext cx="123825" cy="419100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47625</xdr:rowOff>
    </xdr:from>
    <xdr:to>
      <xdr:col>0</xdr:col>
      <xdr:colOff>495300</xdr:colOff>
      <xdr:row>43</xdr:row>
      <xdr:rowOff>200025</xdr:rowOff>
    </xdr:to>
    <xdr:sp>
      <xdr:nvSpPr>
        <xdr:cNvPr id="2" name="AutoShape 14"/>
        <xdr:cNvSpPr>
          <a:spLocks/>
        </xdr:cNvSpPr>
      </xdr:nvSpPr>
      <xdr:spPr>
        <a:xfrm>
          <a:off x="371475" y="7943850"/>
          <a:ext cx="123825" cy="590550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30</xdr:row>
      <xdr:rowOff>47625</xdr:rowOff>
    </xdr:from>
    <xdr:to>
      <xdr:col>0</xdr:col>
      <xdr:colOff>476250</xdr:colOff>
      <xdr:row>36</xdr:row>
      <xdr:rowOff>123825</xdr:rowOff>
    </xdr:to>
    <xdr:sp>
      <xdr:nvSpPr>
        <xdr:cNvPr id="3" name="AutoShape 14"/>
        <xdr:cNvSpPr>
          <a:spLocks/>
        </xdr:cNvSpPr>
      </xdr:nvSpPr>
      <xdr:spPr>
        <a:xfrm>
          <a:off x="371475" y="5943600"/>
          <a:ext cx="104775" cy="1171575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26</xdr:row>
      <xdr:rowOff>38100</xdr:rowOff>
    </xdr:from>
    <xdr:to>
      <xdr:col>0</xdr:col>
      <xdr:colOff>485775</xdr:colOff>
      <xdr:row>28</xdr:row>
      <xdr:rowOff>171450</xdr:rowOff>
    </xdr:to>
    <xdr:sp>
      <xdr:nvSpPr>
        <xdr:cNvPr id="4" name="AutoShape 14"/>
        <xdr:cNvSpPr>
          <a:spLocks/>
        </xdr:cNvSpPr>
      </xdr:nvSpPr>
      <xdr:spPr>
        <a:xfrm>
          <a:off x="371475" y="5181600"/>
          <a:ext cx="114300" cy="514350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47625</xdr:rowOff>
    </xdr:from>
    <xdr:to>
      <xdr:col>6</xdr:col>
      <xdr:colOff>476250</xdr:colOff>
      <xdr:row>44</xdr:row>
      <xdr:rowOff>152400</xdr:rowOff>
    </xdr:to>
    <xdr:sp>
      <xdr:nvSpPr>
        <xdr:cNvPr id="5" name="AutoShape 14"/>
        <xdr:cNvSpPr>
          <a:spLocks/>
        </xdr:cNvSpPr>
      </xdr:nvSpPr>
      <xdr:spPr>
        <a:xfrm>
          <a:off x="6076950" y="8162925"/>
          <a:ext cx="104775" cy="542925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26</xdr:row>
      <xdr:rowOff>47625</xdr:rowOff>
    </xdr:from>
    <xdr:to>
      <xdr:col>6</xdr:col>
      <xdr:colOff>466725</xdr:colOff>
      <xdr:row>41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6076950" y="5191125"/>
          <a:ext cx="95250" cy="2838450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26</xdr:row>
      <xdr:rowOff>47625</xdr:rowOff>
    </xdr:from>
    <xdr:to>
      <xdr:col>7</xdr:col>
      <xdr:colOff>466725</xdr:colOff>
      <xdr:row>34</xdr:row>
      <xdr:rowOff>161925</xdr:rowOff>
    </xdr:to>
    <xdr:sp>
      <xdr:nvSpPr>
        <xdr:cNvPr id="7" name="AutoShape 14"/>
        <xdr:cNvSpPr>
          <a:spLocks/>
        </xdr:cNvSpPr>
      </xdr:nvSpPr>
      <xdr:spPr>
        <a:xfrm>
          <a:off x="6591300" y="5191125"/>
          <a:ext cx="95250" cy="1600200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47625</xdr:rowOff>
    </xdr:from>
    <xdr:to>
      <xdr:col>7</xdr:col>
      <xdr:colOff>447675</xdr:colOff>
      <xdr:row>38</xdr:row>
      <xdr:rowOff>133350</xdr:rowOff>
    </xdr:to>
    <xdr:sp>
      <xdr:nvSpPr>
        <xdr:cNvPr id="8" name="AutoShape 14"/>
        <xdr:cNvSpPr>
          <a:spLocks/>
        </xdr:cNvSpPr>
      </xdr:nvSpPr>
      <xdr:spPr>
        <a:xfrm>
          <a:off x="6581775" y="7038975"/>
          <a:ext cx="85725" cy="447675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59</xdr:row>
      <xdr:rowOff>66675</xdr:rowOff>
    </xdr:from>
    <xdr:to>
      <xdr:col>0</xdr:col>
      <xdr:colOff>581025</xdr:colOff>
      <xdr:row>61</xdr:row>
      <xdr:rowOff>123825</xdr:rowOff>
    </xdr:to>
    <xdr:sp>
      <xdr:nvSpPr>
        <xdr:cNvPr id="9" name="AutoShape 14"/>
        <xdr:cNvSpPr>
          <a:spLocks/>
        </xdr:cNvSpPr>
      </xdr:nvSpPr>
      <xdr:spPr>
        <a:xfrm>
          <a:off x="457200" y="11344275"/>
          <a:ext cx="123825" cy="419100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59</xdr:row>
      <xdr:rowOff>66675</xdr:rowOff>
    </xdr:from>
    <xdr:to>
      <xdr:col>7</xdr:col>
      <xdr:colOff>295275</xdr:colOff>
      <xdr:row>61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6391275" y="11344275"/>
          <a:ext cx="123825" cy="419100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63</xdr:row>
      <xdr:rowOff>47625</xdr:rowOff>
    </xdr:from>
    <xdr:to>
      <xdr:col>7</xdr:col>
      <xdr:colOff>285750</xdr:colOff>
      <xdr:row>65</xdr:row>
      <xdr:rowOff>104775</xdr:rowOff>
    </xdr:to>
    <xdr:sp>
      <xdr:nvSpPr>
        <xdr:cNvPr id="11" name="AutoShape 14"/>
        <xdr:cNvSpPr>
          <a:spLocks/>
        </xdr:cNvSpPr>
      </xdr:nvSpPr>
      <xdr:spPr>
        <a:xfrm>
          <a:off x="6381750" y="12106275"/>
          <a:ext cx="123825" cy="419100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1181100</xdr:colOff>
      <xdr:row>13</xdr:row>
      <xdr:rowOff>19050</xdr:rowOff>
    </xdr:from>
    <xdr:to>
      <xdr:col>13</xdr:col>
      <xdr:colOff>1257300</xdr:colOff>
      <xdr:row>16</xdr:row>
      <xdr:rowOff>28575</xdr:rowOff>
    </xdr:to>
    <xdr:sp>
      <xdr:nvSpPr>
        <xdr:cNvPr id="12" name="AutoShape 930"/>
        <xdr:cNvSpPr>
          <a:spLocks/>
        </xdr:cNvSpPr>
      </xdr:nvSpPr>
      <xdr:spPr>
        <a:xfrm>
          <a:off x="13068300" y="26574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1181100</xdr:colOff>
      <xdr:row>17</xdr:row>
      <xdr:rowOff>19050</xdr:rowOff>
    </xdr:from>
    <xdr:to>
      <xdr:col>13</xdr:col>
      <xdr:colOff>1257300</xdr:colOff>
      <xdr:row>20</xdr:row>
      <xdr:rowOff>28575</xdr:rowOff>
    </xdr:to>
    <xdr:sp>
      <xdr:nvSpPr>
        <xdr:cNvPr id="13" name="AutoShape 931"/>
        <xdr:cNvSpPr>
          <a:spLocks/>
        </xdr:cNvSpPr>
      </xdr:nvSpPr>
      <xdr:spPr>
        <a:xfrm>
          <a:off x="13068300" y="33813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742950</xdr:colOff>
      <xdr:row>42</xdr:row>
      <xdr:rowOff>19050</xdr:rowOff>
    </xdr:from>
    <xdr:to>
      <xdr:col>13</xdr:col>
      <xdr:colOff>866775</xdr:colOff>
      <xdr:row>45</xdr:row>
      <xdr:rowOff>28575</xdr:rowOff>
    </xdr:to>
    <xdr:sp>
      <xdr:nvSpPr>
        <xdr:cNvPr id="14" name="AutoShape 932"/>
        <xdr:cNvSpPr>
          <a:spLocks/>
        </xdr:cNvSpPr>
      </xdr:nvSpPr>
      <xdr:spPr>
        <a:xfrm>
          <a:off x="12630150" y="8134350"/>
          <a:ext cx="12382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54</xdr:row>
      <xdr:rowOff>85725</xdr:rowOff>
    </xdr:from>
    <xdr:to>
      <xdr:col>1</xdr:col>
      <xdr:colOff>180975</xdr:colOff>
      <xdr:row>58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095375" y="12944475"/>
          <a:ext cx="7620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58</xdr:row>
      <xdr:rowOff>66675</xdr:rowOff>
    </xdr:from>
    <xdr:to>
      <xdr:col>1</xdr:col>
      <xdr:colOff>171450</xdr:colOff>
      <xdr:row>59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1104900" y="13877925"/>
          <a:ext cx="571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54</xdr:row>
      <xdr:rowOff>85725</xdr:rowOff>
    </xdr:from>
    <xdr:to>
      <xdr:col>13</xdr:col>
      <xdr:colOff>180975</xdr:colOff>
      <xdr:row>58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1791950" y="12944475"/>
          <a:ext cx="7620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58</xdr:row>
      <xdr:rowOff>28575</xdr:rowOff>
    </xdr:from>
    <xdr:to>
      <xdr:col>13</xdr:col>
      <xdr:colOff>133350</xdr:colOff>
      <xdr:row>59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11791950" y="13839825"/>
          <a:ext cx="285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60</xdr:row>
      <xdr:rowOff>28575</xdr:rowOff>
    </xdr:from>
    <xdr:to>
      <xdr:col>13</xdr:col>
      <xdr:colOff>133350</xdr:colOff>
      <xdr:row>61</xdr:row>
      <xdr:rowOff>142875</xdr:rowOff>
    </xdr:to>
    <xdr:sp>
      <xdr:nvSpPr>
        <xdr:cNvPr id="5" name="AutoShape 7"/>
        <xdr:cNvSpPr>
          <a:spLocks/>
        </xdr:cNvSpPr>
      </xdr:nvSpPr>
      <xdr:spPr>
        <a:xfrm>
          <a:off x="11791950" y="14316075"/>
          <a:ext cx="285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60</xdr:row>
      <xdr:rowOff>28575</xdr:rowOff>
    </xdr:from>
    <xdr:to>
      <xdr:col>13</xdr:col>
      <xdr:colOff>133350</xdr:colOff>
      <xdr:row>61</xdr:row>
      <xdr:rowOff>142875</xdr:rowOff>
    </xdr:to>
    <xdr:sp>
      <xdr:nvSpPr>
        <xdr:cNvPr id="6" name="AutoShape 8"/>
        <xdr:cNvSpPr>
          <a:spLocks/>
        </xdr:cNvSpPr>
      </xdr:nvSpPr>
      <xdr:spPr>
        <a:xfrm>
          <a:off x="11791950" y="14316075"/>
          <a:ext cx="285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60</xdr:row>
      <xdr:rowOff>28575</xdr:rowOff>
    </xdr:from>
    <xdr:to>
      <xdr:col>13</xdr:col>
      <xdr:colOff>133350</xdr:colOff>
      <xdr:row>61</xdr:row>
      <xdr:rowOff>142875</xdr:rowOff>
    </xdr:to>
    <xdr:sp>
      <xdr:nvSpPr>
        <xdr:cNvPr id="7" name="AutoShape 9"/>
        <xdr:cNvSpPr>
          <a:spLocks/>
        </xdr:cNvSpPr>
      </xdr:nvSpPr>
      <xdr:spPr>
        <a:xfrm>
          <a:off x="11791950" y="14316075"/>
          <a:ext cx="285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60</xdr:row>
      <xdr:rowOff>66675</xdr:rowOff>
    </xdr:from>
    <xdr:to>
      <xdr:col>1</xdr:col>
      <xdr:colOff>171450</xdr:colOff>
      <xdr:row>61</xdr:row>
      <xdr:rowOff>171450</xdr:rowOff>
    </xdr:to>
    <xdr:sp>
      <xdr:nvSpPr>
        <xdr:cNvPr id="8" name="AutoShape 3"/>
        <xdr:cNvSpPr>
          <a:spLocks/>
        </xdr:cNvSpPr>
      </xdr:nvSpPr>
      <xdr:spPr>
        <a:xfrm>
          <a:off x="1104900" y="14354175"/>
          <a:ext cx="571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52</xdr:row>
      <xdr:rowOff>76200</xdr:rowOff>
    </xdr:from>
    <xdr:to>
      <xdr:col>4</xdr:col>
      <xdr:colOff>180975</xdr:colOff>
      <xdr:row>55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3190875" y="12458700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57150</xdr:rowOff>
    </xdr:from>
    <xdr:to>
      <xdr:col>4</xdr:col>
      <xdr:colOff>142875</xdr:colOff>
      <xdr:row>58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190875" y="13392150"/>
          <a:ext cx="38100" cy="419100"/>
        </a:xfrm>
        <a:prstGeom prst="rightBrace">
          <a:avLst>
            <a:gd name="adj1" fmla="val -41523"/>
            <a:gd name="adj2" fmla="val -2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58</xdr:row>
      <xdr:rowOff>66675</xdr:rowOff>
    </xdr:from>
    <xdr:to>
      <xdr:col>4</xdr:col>
      <xdr:colOff>133350</xdr:colOff>
      <xdr:row>59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3181350" y="13877925"/>
          <a:ext cx="38100" cy="352425"/>
        </a:xfrm>
        <a:prstGeom prst="rightBrace">
          <a:avLst>
            <a:gd name="adj1" fmla="val -41523"/>
            <a:gd name="adj2" fmla="val -2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2" width="10.50390625" style="1" customWidth="1"/>
    <col min="3" max="6" width="9.00390625" style="1" customWidth="1"/>
    <col min="7" max="7" width="13.125" style="1" customWidth="1"/>
    <col min="8" max="8" width="13.75390625" style="1" customWidth="1"/>
    <col min="9" max="9" width="11.75390625" style="1" customWidth="1"/>
    <col min="10" max="10" width="12.75390625" style="1" customWidth="1"/>
    <col min="11" max="11" width="11.875" style="1" customWidth="1"/>
    <col min="12" max="12" width="12.125" style="1" customWidth="1"/>
    <col min="13" max="13" width="13.00390625" style="1" customWidth="1"/>
    <col min="14" max="14" width="11.25390625" style="1" customWidth="1"/>
    <col min="15" max="15" width="4.125" style="1" customWidth="1"/>
    <col min="16" max="16" width="9.50390625" style="1" bestFit="1" customWidth="1"/>
    <col min="17" max="17" width="13.50390625" style="1" bestFit="1" customWidth="1"/>
    <col min="18" max="19" width="9.50390625" style="1" bestFit="1" customWidth="1"/>
    <col min="20" max="20" width="9.875" style="1" bestFit="1" customWidth="1"/>
    <col min="21" max="21" width="14.125" style="1" bestFit="1" customWidth="1"/>
    <col min="22" max="22" width="9.50390625" style="1" bestFit="1" customWidth="1"/>
    <col min="23" max="23" width="11.125" style="1" bestFit="1" customWidth="1"/>
    <col min="24" max="24" width="9.50390625" style="1" bestFit="1" customWidth="1"/>
    <col min="25" max="25" width="11.125" style="1" bestFit="1" customWidth="1"/>
    <col min="26" max="26" width="7.875" style="1" customWidth="1"/>
    <col min="27" max="27" width="11.50390625" style="1" customWidth="1"/>
    <col min="28" max="29" width="7.875" style="1" customWidth="1"/>
    <col min="30" max="30" width="6.50390625" style="1" customWidth="1"/>
    <col min="31" max="32" width="5.25390625" style="1" customWidth="1"/>
    <col min="33" max="16384" width="9.00390625" style="1" customWidth="1"/>
  </cols>
  <sheetData>
    <row r="1" spans="1:32" ht="18" customHeight="1">
      <c r="A1" s="168" t="s">
        <v>386</v>
      </c>
      <c r="P1" s="251" t="s">
        <v>385</v>
      </c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</row>
    <row r="2" spans="1:32" ht="18" customHeight="1">
      <c r="A2" s="166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</row>
    <row r="4" spans="1:32" ht="18" customHeight="1">
      <c r="A4" s="252" t="s">
        <v>545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</row>
    <row r="6" spans="1:32" ht="18" customHeight="1">
      <c r="A6" s="253" t="s">
        <v>387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</row>
    <row r="8" spans="1:32" ht="18" customHeight="1">
      <c r="A8" s="248" t="s">
        <v>388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</row>
    <row r="9" spans="1:32" ht="18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45" t="s">
        <v>14</v>
      </c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</row>
    <row r="10" spans="1:32" ht="18" customHeight="1">
      <c r="A10" s="281" t="s">
        <v>0</v>
      </c>
      <c r="B10" s="282"/>
      <c r="C10" s="286" t="s">
        <v>317</v>
      </c>
      <c r="D10" s="282"/>
      <c r="E10" s="286" t="s">
        <v>389</v>
      </c>
      <c r="F10" s="282"/>
      <c r="G10" s="286" t="s">
        <v>390</v>
      </c>
      <c r="H10" s="282"/>
      <c r="I10" s="286" t="s">
        <v>391</v>
      </c>
      <c r="J10" s="282"/>
      <c r="K10" s="286" t="s">
        <v>392</v>
      </c>
      <c r="L10" s="282"/>
      <c r="M10" s="286" t="s">
        <v>393</v>
      </c>
      <c r="N10" s="281"/>
      <c r="P10" s="281" t="s">
        <v>394</v>
      </c>
      <c r="Q10" s="282"/>
      <c r="R10" s="281" t="s">
        <v>395</v>
      </c>
      <c r="S10" s="282"/>
      <c r="T10" s="286" t="s">
        <v>16</v>
      </c>
      <c r="U10" s="282"/>
      <c r="V10" s="286" t="s">
        <v>17</v>
      </c>
      <c r="W10" s="282"/>
      <c r="X10" s="286" t="s">
        <v>396</v>
      </c>
      <c r="Y10" s="282"/>
      <c r="Z10" s="286" t="s">
        <v>398</v>
      </c>
      <c r="AA10" s="281"/>
      <c r="AB10" s="282"/>
      <c r="AC10" s="286" t="s">
        <v>400</v>
      </c>
      <c r="AD10" s="281"/>
      <c r="AE10" s="281"/>
      <c r="AF10" s="281"/>
    </row>
    <row r="11" spans="1:32" ht="18" customHeight="1">
      <c r="A11" s="283"/>
      <c r="B11" s="284"/>
      <c r="C11" s="287"/>
      <c r="D11" s="284"/>
      <c r="E11" s="287"/>
      <c r="F11" s="284"/>
      <c r="G11" s="287"/>
      <c r="H11" s="284"/>
      <c r="I11" s="287"/>
      <c r="J11" s="284"/>
      <c r="K11" s="287"/>
      <c r="L11" s="284"/>
      <c r="M11" s="287"/>
      <c r="N11" s="283"/>
      <c r="P11" s="283"/>
      <c r="Q11" s="284"/>
      <c r="R11" s="283"/>
      <c r="S11" s="284"/>
      <c r="T11" s="287"/>
      <c r="U11" s="284"/>
      <c r="V11" s="287"/>
      <c r="W11" s="284"/>
      <c r="X11" s="287"/>
      <c r="Y11" s="284"/>
      <c r="Z11" s="287"/>
      <c r="AA11" s="283"/>
      <c r="AB11" s="284"/>
      <c r="AC11" s="287"/>
      <c r="AD11" s="283"/>
      <c r="AE11" s="283"/>
      <c r="AF11" s="283"/>
    </row>
    <row r="12" spans="1:32" ht="18" customHeight="1">
      <c r="A12" s="288" t="s">
        <v>2</v>
      </c>
      <c r="B12" s="289"/>
      <c r="C12" s="290">
        <v>11976</v>
      </c>
      <c r="D12" s="285"/>
      <c r="E12" s="285">
        <v>11881</v>
      </c>
      <c r="F12" s="285"/>
      <c r="G12" s="285">
        <v>11923</v>
      </c>
      <c r="H12" s="285"/>
      <c r="I12" s="285">
        <v>11951</v>
      </c>
      <c r="J12" s="285"/>
      <c r="K12" s="285">
        <v>11975</v>
      </c>
      <c r="L12" s="285"/>
      <c r="M12" s="285">
        <v>11955</v>
      </c>
      <c r="N12" s="285"/>
      <c r="O12" s="48"/>
      <c r="P12" s="285">
        <v>11928</v>
      </c>
      <c r="Q12" s="285"/>
      <c r="R12" s="285">
        <v>11976</v>
      </c>
      <c r="S12" s="285"/>
      <c r="T12" s="285">
        <v>12008</v>
      </c>
      <c r="U12" s="285"/>
      <c r="V12" s="285">
        <v>12020</v>
      </c>
      <c r="W12" s="285"/>
      <c r="X12" s="285">
        <v>12014</v>
      </c>
      <c r="Y12" s="285"/>
      <c r="Z12" s="285">
        <v>12036</v>
      </c>
      <c r="AA12" s="285"/>
      <c r="AB12" s="285"/>
      <c r="AC12" s="285">
        <v>12048</v>
      </c>
      <c r="AD12" s="285"/>
      <c r="AE12" s="285"/>
      <c r="AF12" s="285"/>
    </row>
    <row r="13" spans="1:32" ht="18" customHeight="1">
      <c r="A13" s="275" t="s">
        <v>3</v>
      </c>
      <c r="B13" s="262"/>
      <c r="C13" s="256">
        <v>217297</v>
      </c>
      <c r="D13" s="257"/>
      <c r="E13" s="222">
        <v>217917</v>
      </c>
      <c r="F13" s="222"/>
      <c r="G13" s="222">
        <v>218688</v>
      </c>
      <c r="H13" s="222"/>
      <c r="I13" s="222">
        <v>219292</v>
      </c>
      <c r="J13" s="222"/>
      <c r="K13" s="222">
        <v>218647</v>
      </c>
      <c r="L13" s="222"/>
      <c r="M13" s="222">
        <v>217641</v>
      </c>
      <c r="N13" s="222"/>
      <c r="O13" s="48"/>
      <c r="P13" s="257">
        <v>217088</v>
      </c>
      <c r="Q13" s="257"/>
      <c r="R13" s="222">
        <v>217236</v>
      </c>
      <c r="S13" s="222"/>
      <c r="T13" s="222">
        <v>217465</v>
      </c>
      <c r="U13" s="222"/>
      <c r="V13" s="222">
        <v>216338</v>
      </c>
      <c r="W13" s="222"/>
      <c r="X13" s="222">
        <v>215564</v>
      </c>
      <c r="Y13" s="222"/>
      <c r="Z13" s="222">
        <v>215473</v>
      </c>
      <c r="AA13" s="222"/>
      <c r="AB13" s="222"/>
      <c r="AC13" s="222">
        <v>216211</v>
      </c>
      <c r="AD13" s="222"/>
      <c r="AE13" s="222"/>
      <c r="AF13" s="222"/>
    </row>
    <row r="14" spans="1:32" ht="18" customHeight="1">
      <c r="A14" s="275" t="s">
        <v>4</v>
      </c>
      <c r="B14" s="262"/>
      <c r="C14" s="256">
        <v>199518</v>
      </c>
      <c r="D14" s="257"/>
      <c r="E14" s="222">
        <v>195464</v>
      </c>
      <c r="F14" s="222"/>
      <c r="G14" s="222">
        <v>195275</v>
      </c>
      <c r="H14" s="222"/>
      <c r="I14" s="222">
        <v>195228</v>
      </c>
      <c r="J14" s="222"/>
      <c r="K14" s="222">
        <v>196341</v>
      </c>
      <c r="L14" s="222"/>
      <c r="M14" s="222">
        <v>198753</v>
      </c>
      <c r="N14" s="222"/>
      <c r="O14" s="48"/>
      <c r="P14" s="257">
        <v>199066</v>
      </c>
      <c r="Q14" s="257"/>
      <c r="R14" s="222">
        <v>202411</v>
      </c>
      <c r="S14" s="222"/>
      <c r="T14" s="222">
        <v>202351</v>
      </c>
      <c r="U14" s="222"/>
      <c r="V14" s="222">
        <v>202360</v>
      </c>
      <c r="W14" s="222"/>
      <c r="X14" s="222">
        <v>202512</v>
      </c>
      <c r="Y14" s="222"/>
      <c r="Z14" s="222">
        <v>202476</v>
      </c>
      <c r="AA14" s="222"/>
      <c r="AB14" s="222"/>
      <c r="AC14" s="222">
        <v>202150</v>
      </c>
      <c r="AD14" s="222"/>
      <c r="AE14" s="222"/>
      <c r="AF14" s="222"/>
    </row>
    <row r="15" spans="1:32" ht="18" customHeight="1">
      <c r="A15" s="225"/>
      <c r="B15" s="259"/>
      <c r="C15" s="260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</row>
    <row r="18" spans="1:32" ht="18" customHeight="1">
      <c r="A18" s="248" t="s">
        <v>401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</row>
    <row r="19" spans="1:32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8" customHeight="1">
      <c r="A20" s="247" t="s">
        <v>402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1:32" ht="18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Z21" s="245" t="s">
        <v>29</v>
      </c>
      <c r="AA21" s="245"/>
      <c r="AB21" s="245"/>
      <c r="AC21" s="245"/>
      <c r="AD21" s="245"/>
      <c r="AE21" s="245"/>
      <c r="AF21" s="245"/>
    </row>
    <row r="22" spans="1:32" ht="18" customHeight="1">
      <c r="A22" s="233" t="s">
        <v>341</v>
      </c>
      <c r="B22" s="234"/>
      <c r="C22" s="226" t="s">
        <v>8</v>
      </c>
      <c r="D22" s="227"/>
      <c r="E22" s="227"/>
      <c r="F22" s="230"/>
      <c r="G22" s="226" t="s">
        <v>9</v>
      </c>
      <c r="H22" s="230"/>
      <c r="I22" s="226" t="s">
        <v>10</v>
      </c>
      <c r="J22" s="230"/>
      <c r="K22" s="226" t="s">
        <v>11</v>
      </c>
      <c r="L22" s="230"/>
      <c r="M22" s="226" t="s">
        <v>12</v>
      </c>
      <c r="N22" s="227"/>
      <c r="P22" s="228" t="s">
        <v>18</v>
      </c>
      <c r="Q22" s="229"/>
      <c r="R22" s="226" t="s">
        <v>19</v>
      </c>
      <c r="S22" s="230"/>
      <c r="T22" s="226" t="s">
        <v>20</v>
      </c>
      <c r="U22" s="230"/>
      <c r="V22" s="226" t="s">
        <v>21</v>
      </c>
      <c r="W22" s="230"/>
      <c r="X22" s="226" t="s">
        <v>22</v>
      </c>
      <c r="Y22" s="230"/>
      <c r="Z22" s="237" t="s">
        <v>23</v>
      </c>
      <c r="AA22" s="229"/>
      <c r="AB22" s="237" t="s">
        <v>24</v>
      </c>
      <c r="AC22" s="229"/>
      <c r="AD22" s="226" t="s">
        <v>25</v>
      </c>
      <c r="AE22" s="227"/>
      <c r="AF22" s="227"/>
    </row>
    <row r="23" spans="1:32" ht="18" customHeight="1">
      <c r="A23" s="235"/>
      <c r="B23" s="236"/>
      <c r="C23" s="231" t="s">
        <v>6</v>
      </c>
      <c r="D23" s="232"/>
      <c r="E23" s="231" t="s">
        <v>7</v>
      </c>
      <c r="F23" s="232"/>
      <c r="G23" s="16" t="s">
        <v>6</v>
      </c>
      <c r="H23" s="16" t="s">
        <v>7</v>
      </c>
      <c r="I23" s="16" t="s">
        <v>6</v>
      </c>
      <c r="J23" s="16" t="s">
        <v>7</v>
      </c>
      <c r="K23" s="16" t="s">
        <v>6</v>
      </c>
      <c r="L23" s="16" t="s">
        <v>7</v>
      </c>
      <c r="M23" s="16" t="s">
        <v>6</v>
      </c>
      <c r="N23" s="17" t="s">
        <v>7</v>
      </c>
      <c r="P23" s="132" t="s">
        <v>6</v>
      </c>
      <c r="Q23" s="16" t="s">
        <v>7</v>
      </c>
      <c r="R23" s="135" t="s">
        <v>6</v>
      </c>
      <c r="S23" s="16" t="s">
        <v>7</v>
      </c>
      <c r="T23" s="16" t="s">
        <v>6</v>
      </c>
      <c r="U23" s="16" t="s">
        <v>7</v>
      </c>
      <c r="V23" s="135" t="s">
        <v>6</v>
      </c>
      <c r="W23" s="17" t="s">
        <v>7</v>
      </c>
      <c r="X23" s="135" t="s">
        <v>6</v>
      </c>
      <c r="Y23" s="16" t="s">
        <v>7</v>
      </c>
      <c r="Z23" s="135" t="s">
        <v>6</v>
      </c>
      <c r="AA23" s="16" t="s">
        <v>7</v>
      </c>
      <c r="AB23" s="135" t="s">
        <v>6</v>
      </c>
      <c r="AC23" s="16" t="s">
        <v>7</v>
      </c>
      <c r="AD23" s="135" t="s">
        <v>6</v>
      </c>
      <c r="AE23" s="249" t="s">
        <v>7</v>
      </c>
      <c r="AF23" s="250"/>
    </row>
    <row r="24" spans="1:32" ht="18" customHeight="1">
      <c r="A24" s="272"/>
      <c r="B24" s="273"/>
      <c r="C24" s="274"/>
      <c r="D24" s="224"/>
      <c r="E24" s="224"/>
      <c r="F24" s="224"/>
      <c r="AE24" s="224"/>
      <c r="AF24" s="224"/>
    </row>
    <row r="25" spans="1:32" ht="18" customHeight="1">
      <c r="A25" s="275" t="s">
        <v>319</v>
      </c>
      <c r="B25" s="262"/>
      <c r="C25" s="256">
        <v>1619023</v>
      </c>
      <c r="D25" s="257"/>
      <c r="E25" s="258">
        <v>27760707</v>
      </c>
      <c r="F25" s="258"/>
      <c r="G25" s="48">
        <v>1224815</v>
      </c>
      <c r="H25" s="48">
        <v>20618137</v>
      </c>
      <c r="I25" s="48">
        <v>241414</v>
      </c>
      <c r="J25" s="48">
        <v>3715870</v>
      </c>
      <c r="K25" s="48">
        <v>65491</v>
      </c>
      <c r="L25" s="48">
        <v>435817</v>
      </c>
      <c r="M25" s="48">
        <v>58019</v>
      </c>
      <c r="N25" s="48">
        <v>396588</v>
      </c>
      <c r="O25" s="48"/>
      <c r="P25" s="48" t="s">
        <v>414</v>
      </c>
      <c r="Q25" s="48" t="s">
        <v>414</v>
      </c>
      <c r="R25" s="48">
        <v>90</v>
      </c>
      <c r="S25" s="48">
        <v>9936</v>
      </c>
      <c r="T25" s="48">
        <v>19308</v>
      </c>
      <c r="U25" s="48">
        <v>1634551</v>
      </c>
      <c r="V25" s="48">
        <v>409</v>
      </c>
      <c r="W25" s="48">
        <v>76257</v>
      </c>
      <c r="X25" s="48">
        <v>3354</v>
      </c>
      <c r="Y25" s="48">
        <v>503360</v>
      </c>
      <c r="Z25" s="48">
        <v>2856</v>
      </c>
      <c r="AA25" s="48">
        <v>363616</v>
      </c>
      <c r="AB25" s="48">
        <v>3266</v>
      </c>
      <c r="AC25" s="48">
        <v>6532</v>
      </c>
      <c r="AD25" s="48">
        <v>1</v>
      </c>
      <c r="AE25" s="222">
        <v>49</v>
      </c>
      <c r="AF25" s="222"/>
    </row>
    <row r="26" spans="1:32" ht="18" customHeight="1">
      <c r="A26" s="280">
        <v>58</v>
      </c>
      <c r="B26" s="255"/>
      <c r="C26" s="256">
        <v>1578177</v>
      </c>
      <c r="D26" s="257"/>
      <c r="E26" s="258">
        <v>27919424</v>
      </c>
      <c r="F26" s="258"/>
      <c r="G26" s="48">
        <v>1185718</v>
      </c>
      <c r="H26" s="48">
        <v>20675091</v>
      </c>
      <c r="I26" s="48">
        <v>236241</v>
      </c>
      <c r="J26" s="48">
        <v>3736602</v>
      </c>
      <c r="K26" s="48">
        <v>64483</v>
      </c>
      <c r="L26" s="48">
        <v>447082</v>
      </c>
      <c r="M26" s="48">
        <v>63120</v>
      </c>
      <c r="N26" s="48">
        <v>447108</v>
      </c>
      <c r="O26" s="48"/>
      <c r="P26" s="48" t="s">
        <v>414</v>
      </c>
      <c r="Q26" s="48" t="s">
        <v>414</v>
      </c>
      <c r="R26" s="48">
        <v>51</v>
      </c>
      <c r="S26" s="48">
        <v>5104</v>
      </c>
      <c r="T26" s="48">
        <v>18774</v>
      </c>
      <c r="U26" s="48">
        <v>1647689</v>
      </c>
      <c r="V26" s="48">
        <v>421</v>
      </c>
      <c r="W26" s="48">
        <v>81584</v>
      </c>
      <c r="X26" s="48">
        <v>3340</v>
      </c>
      <c r="Y26" s="48">
        <v>501500</v>
      </c>
      <c r="Z26" s="48">
        <v>2777</v>
      </c>
      <c r="AA26" s="48">
        <v>371159</v>
      </c>
      <c r="AB26" s="48">
        <v>3252</v>
      </c>
      <c r="AC26" s="48">
        <v>6504</v>
      </c>
      <c r="AD26" s="48" t="s">
        <v>414</v>
      </c>
      <c r="AE26" s="222" t="s">
        <v>414</v>
      </c>
      <c r="AF26" s="222"/>
    </row>
    <row r="27" spans="1:32" ht="18" customHeight="1">
      <c r="A27" s="280">
        <v>59</v>
      </c>
      <c r="B27" s="255"/>
      <c r="C27" s="256">
        <v>1576654</v>
      </c>
      <c r="D27" s="257"/>
      <c r="E27" s="258">
        <v>26603875</v>
      </c>
      <c r="F27" s="258"/>
      <c r="G27" s="48">
        <v>1188087</v>
      </c>
      <c r="H27" s="48">
        <v>19607374</v>
      </c>
      <c r="I27" s="48">
        <v>237120</v>
      </c>
      <c r="J27" s="48">
        <v>3509900</v>
      </c>
      <c r="K27" s="48">
        <v>56841</v>
      </c>
      <c r="L27" s="48">
        <v>341972</v>
      </c>
      <c r="M27" s="48">
        <v>65902</v>
      </c>
      <c r="N27" s="48">
        <v>445699</v>
      </c>
      <c r="O27" s="48"/>
      <c r="P27" s="48">
        <v>387</v>
      </c>
      <c r="Q27" s="48">
        <v>15766</v>
      </c>
      <c r="R27" s="48">
        <v>50</v>
      </c>
      <c r="S27" s="48">
        <v>5912</v>
      </c>
      <c r="T27" s="48">
        <v>18470</v>
      </c>
      <c r="U27" s="48">
        <v>1692692</v>
      </c>
      <c r="V27" s="48">
        <v>430</v>
      </c>
      <c r="W27" s="48">
        <v>88772</v>
      </c>
      <c r="X27" s="48">
        <v>3303</v>
      </c>
      <c r="Y27" s="48">
        <v>496340</v>
      </c>
      <c r="Z27" s="48">
        <v>2834</v>
      </c>
      <c r="AA27" s="48">
        <v>392988</v>
      </c>
      <c r="AB27" s="48">
        <v>3230</v>
      </c>
      <c r="AC27" s="48">
        <v>6460</v>
      </c>
      <c r="AD27" s="48" t="s">
        <v>414</v>
      </c>
      <c r="AE27" s="222" t="s">
        <v>414</v>
      </c>
      <c r="AF27" s="222"/>
    </row>
    <row r="28" spans="1:32" ht="18" customHeight="1">
      <c r="A28" s="280">
        <v>60</v>
      </c>
      <c r="B28" s="255"/>
      <c r="C28" s="256">
        <v>1506391</v>
      </c>
      <c r="D28" s="257"/>
      <c r="E28" s="258">
        <v>25192482</v>
      </c>
      <c r="F28" s="258"/>
      <c r="G28" s="48">
        <v>1145509</v>
      </c>
      <c r="H28" s="48">
        <v>18493274</v>
      </c>
      <c r="I28" s="48">
        <v>221670</v>
      </c>
      <c r="J28" s="48">
        <v>3191393</v>
      </c>
      <c r="K28" s="48">
        <v>43664</v>
      </c>
      <c r="L28" s="48">
        <v>244972</v>
      </c>
      <c r="M28" s="48">
        <v>67158</v>
      </c>
      <c r="N28" s="48">
        <v>432526</v>
      </c>
      <c r="O28" s="48"/>
      <c r="P28" s="48">
        <v>1793</v>
      </c>
      <c r="Q28" s="48">
        <v>77458</v>
      </c>
      <c r="R28" s="48">
        <v>56</v>
      </c>
      <c r="S28" s="48">
        <v>5402</v>
      </c>
      <c r="T28" s="48">
        <v>17224</v>
      </c>
      <c r="U28" s="48">
        <v>1650362</v>
      </c>
      <c r="V28" s="48">
        <v>430</v>
      </c>
      <c r="W28" s="48">
        <v>94949</v>
      </c>
      <c r="X28" s="48">
        <v>3135</v>
      </c>
      <c r="Y28" s="48">
        <v>603715</v>
      </c>
      <c r="Z28" s="48">
        <v>2681</v>
      </c>
      <c r="AA28" s="48">
        <v>392267</v>
      </c>
      <c r="AB28" s="48">
        <v>3069</v>
      </c>
      <c r="AC28" s="48">
        <v>6138</v>
      </c>
      <c r="AD28" s="48">
        <v>2</v>
      </c>
      <c r="AE28" s="222">
        <v>24670</v>
      </c>
      <c r="AF28" s="222"/>
    </row>
    <row r="29" spans="1:32" ht="18" customHeight="1">
      <c r="A29" s="278">
        <v>61</v>
      </c>
      <c r="B29" s="279"/>
      <c r="C29" s="270">
        <f>SUM(C31:D44)</f>
        <v>1567803</v>
      </c>
      <c r="D29" s="271"/>
      <c r="E29" s="271">
        <f>SUM(E31:F44)</f>
        <v>26518842</v>
      </c>
      <c r="F29" s="271"/>
      <c r="G29" s="89">
        <f>SUM(G31:G44)</f>
        <v>1185688</v>
      </c>
      <c r="H29" s="89">
        <f aca="true" t="shared" si="0" ref="H29:AD29">SUM(H31:H44)</f>
        <v>19348752</v>
      </c>
      <c r="I29" s="89">
        <f t="shared" si="0"/>
        <v>239484</v>
      </c>
      <c r="J29" s="89">
        <f t="shared" si="0"/>
        <v>3488243</v>
      </c>
      <c r="K29" s="89">
        <f t="shared" si="0"/>
        <v>41687</v>
      </c>
      <c r="L29" s="89">
        <f t="shared" si="0"/>
        <v>253352</v>
      </c>
      <c r="M29" s="89">
        <f t="shared" si="0"/>
        <v>72847</v>
      </c>
      <c r="N29" s="89">
        <f t="shared" si="0"/>
        <v>461783</v>
      </c>
      <c r="O29" s="89"/>
      <c r="P29" s="89">
        <f t="shared" si="0"/>
        <v>2127</v>
      </c>
      <c r="Q29" s="89">
        <f t="shared" si="0"/>
        <v>89477</v>
      </c>
      <c r="R29" s="89">
        <f t="shared" si="0"/>
        <v>51</v>
      </c>
      <c r="S29" s="89">
        <f t="shared" si="0"/>
        <v>5136</v>
      </c>
      <c r="T29" s="89">
        <f t="shared" si="0"/>
        <v>16661</v>
      </c>
      <c r="U29" s="89">
        <f t="shared" si="0"/>
        <v>1688790</v>
      </c>
      <c r="V29" s="89">
        <f t="shared" si="0"/>
        <v>443</v>
      </c>
      <c r="W29" s="89">
        <f t="shared" si="0"/>
        <v>102096</v>
      </c>
      <c r="X29" s="89">
        <f t="shared" si="0"/>
        <v>3105</v>
      </c>
      <c r="Y29" s="89">
        <f t="shared" si="0"/>
        <v>621375</v>
      </c>
      <c r="Z29" s="89">
        <f t="shared" si="0"/>
        <v>2663</v>
      </c>
      <c r="AA29" s="89">
        <f t="shared" si="0"/>
        <v>453704</v>
      </c>
      <c r="AB29" s="89">
        <f t="shared" si="0"/>
        <v>3046</v>
      </c>
      <c r="AC29" s="89">
        <f t="shared" si="0"/>
        <v>6092</v>
      </c>
      <c r="AD29" s="89">
        <f t="shared" si="0"/>
        <v>1</v>
      </c>
      <c r="AE29" s="165"/>
      <c r="AF29" s="89">
        <f>SUM(AE31:AE44)</f>
        <v>18</v>
      </c>
    </row>
    <row r="30" spans="1:32" ht="18" customHeight="1">
      <c r="A30" s="248"/>
      <c r="B30" s="266"/>
      <c r="C30" s="256"/>
      <c r="D30" s="257"/>
      <c r="E30" s="258"/>
      <c r="F30" s="25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222"/>
      <c r="AF30" s="222"/>
    </row>
    <row r="31" spans="1:32" ht="18" customHeight="1">
      <c r="A31" s="261" t="s">
        <v>403</v>
      </c>
      <c r="B31" s="262"/>
      <c r="C31" s="256">
        <v>125210</v>
      </c>
      <c r="D31" s="257"/>
      <c r="E31" s="258">
        <v>2128517</v>
      </c>
      <c r="F31" s="258"/>
      <c r="G31" s="48">
        <v>94138</v>
      </c>
      <c r="H31" s="48">
        <v>1549898</v>
      </c>
      <c r="I31" s="48">
        <v>19603</v>
      </c>
      <c r="J31" s="48">
        <v>291576</v>
      </c>
      <c r="K31" s="48">
        <v>3480</v>
      </c>
      <c r="L31" s="48">
        <v>20724</v>
      </c>
      <c r="M31" s="48">
        <v>5719</v>
      </c>
      <c r="N31" s="48">
        <v>37172</v>
      </c>
      <c r="O31" s="48"/>
      <c r="P31" s="48">
        <v>163</v>
      </c>
      <c r="Q31" s="48">
        <v>6689</v>
      </c>
      <c r="R31" s="48">
        <v>2</v>
      </c>
      <c r="S31" s="48">
        <v>149</v>
      </c>
      <c r="T31" s="48">
        <v>1388</v>
      </c>
      <c r="U31" s="48">
        <v>136128</v>
      </c>
      <c r="V31" s="48">
        <v>34</v>
      </c>
      <c r="W31" s="48">
        <v>7594</v>
      </c>
      <c r="X31" s="48">
        <v>244</v>
      </c>
      <c r="Y31" s="48">
        <v>48800</v>
      </c>
      <c r="Z31" s="48">
        <v>201</v>
      </c>
      <c r="AA31" s="48">
        <v>29309</v>
      </c>
      <c r="AB31" s="48">
        <v>238</v>
      </c>
      <c r="AC31" s="48">
        <v>476</v>
      </c>
      <c r="AD31" s="48" t="s">
        <v>414</v>
      </c>
      <c r="AE31" s="222" t="s">
        <v>414</v>
      </c>
      <c r="AF31" s="222"/>
    </row>
    <row r="32" spans="1:32" ht="18" customHeight="1">
      <c r="A32" s="254" t="s">
        <v>404</v>
      </c>
      <c r="B32" s="255"/>
      <c r="C32" s="256">
        <v>131388</v>
      </c>
      <c r="D32" s="257"/>
      <c r="E32" s="258">
        <v>2174848</v>
      </c>
      <c r="F32" s="258"/>
      <c r="G32" s="48">
        <v>99100</v>
      </c>
      <c r="H32" s="48">
        <v>1592780</v>
      </c>
      <c r="I32" s="48">
        <v>20339</v>
      </c>
      <c r="J32" s="48">
        <v>294257</v>
      </c>
      <c r="K32" s="48">
        <v>3643</v>
      </c>
      <c r="L32" s="48">
        <v>21372</v>
      </c>
      <c r="M32" s="48">
        <v>6065</v>
      </c>
      <c r="N32" s="48">
        <v>39730</v>
      </c>
      <c r="O32" s="48"/>
      <c r="P32" s="48">
        <v>251</v>
      </c>
      <c r="Q32" s="48">
        <v>10002</v>
      </c>
      <c r="R32" s="48">
        <v>3</v>
      </c>
      <c r="S32" s="48">
        <v>273</v>
      </c>
      <c r="T32" s="48">
        <v>1319</v>
      </c>
      <c r="U32" s="48">
        <v>133646</v>
      </c>
      <c r="V32" s="48">
        <v>34</v>
      </c>
      <c r="W32" s="48">
        <v>6456</v>
      </c>
      <c r="X32" s="48">
        <v>229</v>
      </c>
      <c r="Y32" s="48">
        <v>45850</v>
      </c>
      <c r="Z32" s="48">
        <v>182</v>
      </c>
      <c r="AA32" s="48">
        <v>30034</v>
      </c>
      <c r="AB32" s="48">
        <v>223</v>
      </c>
      <c r="AC32" s="48">
        <v>446</v>
      </c>
      <c r="AD32" s="48" t="s">
        <v>414</v>
      </c>
      <c r="AE32" s="222" t="s">
        <v>414</v>
      </c>
      <c r="AF32" s="222"/>
    </row>
    <row r="33" spans="1:32" ht="18" customHeight="1">
      <c r="A33" s="254" t="s">
        <v>405</v>
      </c>
      <c r="B33" s="255"/>
      <c r="C33" s="256">
        <v>133177</v>
      </c>
      <c r="D33" s="257"/>
      <c r="E33" s="258">
        <v>2249191</v>
      </c>
      <c r="F33" s="258"/>
      <c r="G33" s="48">
        <v>99779</v>
      </c>
      <c r="H33" s="48">
        <v>1636773</v>
      </c>
      <c r="I33" s="48">
        <v>20795</v>
      </c>
      <c r="J33" s="48">
        <v>293237</v>
      </c>
      <c r="K33" s="48">
        <v>3664</v>
      </c>
      <c r="L33" s="48">
        <v>21102</v>
      </c>
      <c r="M33" s="48">
        <v>6519</v>
      </c>
      <c r="N33" s="48">
        <v>42159</v>
      </c>
      <c r="O33" s="48"/>
      <c r="P33" s="48">
        <v>181</v>
      </c>
      <c r="Q33" s="48">
        <v>8518</v>
      </c>
      <c r="R33" s="48">
        <v>6</v>
      </c>
      <c r="S33" s="48">
        <v>538</v>
      </c>
      <c r="T33" s="48">
        <v>1455</v>
      </c>
      <c r="U33" s="48">
        <v>147370</v>
      </c>
      <c r="V33" s="48">
        <v>35</v>
      </c>
      <c r="W33" s="48">
        <v>9180</v>
      </c>
      <c r="X33" s="48">
        <v>262</v>
      </c>
      <c r="Y33" s="48">
        <v>52400</v>
      </c>
      <c r="Z33" s="48">
        <v>226</v>
      </c>
      <c r="AA33" s="48">
        <v>37402</v>
      </c>
      <c r="AB33" s="48">
        <v>255</v>
      </c>
      <c r="AC33" s="48">
        <v>510</v>
      </c>
      <c r="AD33" s="48" t="s">
        <v>414</v>
      </c>
      <c r="AE33" s="222" t="s">
        <v>414</v>
      </c>
      <c r="AF33" s="222"/>
    </row>
    <row r="34" spans="1:32" ht="18" customHeight="1">
      <c r="A34" s="254" t="s">
        <v>406</v>
      </c>
      <c r="B34" s="255"/>
      <c r="C34" s="256">
        <v>133644</v>
      </c>
      <c r="D34" s="257"/>
      <c r="E34" s="258">
        <v>2325316</v>
      </c>
      <c r="F34" s="258"/>
      <c r="G34" s="48">
        <v>99732</v>
      </c>
      <c r="H34" s="48">
        <v>1692779</v>
      </c>
      <c r="I34" s="48">
        <v>20809</v>
      </c>
      <c r="J34" s="48">
        <v>310991</v>
      </c>
      <c r="K34" s="48">
        <v>3821</v>
      </c>
      <c r="L34" s="48">
        <v>22123</v>
      </c>
      <c r="M34" s="48">
        <v>6809</v>
      </c>
      <c r="N34" s="48">
        <v>43877</v>
      </c>
      <c r="O34" s="48"/>
      <c r="P34" s="48">
        <v>178</v>
      </c>
      <c r="Q34" s="48">
        <v>7656</v>
      </c>
      <c r="R34" s="48">
        <v>3</v>
      </c>
      <c r="S34" s="48">
        <v>421</v>
      </c>
      <c r="T34" s="48">
        <v>1524</v>
      </c>
      <c r="U34" s="48">
        <v>148475</v>
      </c>
      <c r="V34" s="48">
        <v>35</v>
      </c>
      <c r="W34" s="48">
        <v>7878</v>
      </c>
      <c r="X34" s="48">
        <v>260</v>
      </c>
      <c r="Y34" s="48">
        <v>52065</v>
      </c>
      <c r="Z34" s="48">
        <v>220</v>
      </c>
      <c r="AA34" s="48">
        <v>38542</v>
      </c>
      <c r="AB34" s="48">
        <v>253</v>
      </c>
      <c r="AC34" s="48">
        <v>506</v>
      </c>
      <c r="AD34" s="48" t="s">
        <v>414</v>
      </c>
      <c r="AE34" s="222" t="s">
        <v>414</v>
      </c>
      <c r="AF34" s="222"/>
    </row>
    <row r="35" spans="1:32" ht="18" customHeight="1">
      <c r="A35" s="264"/>
      <c r="B35" s="265"/>
      <c r="C35" s="256"/>
      <c r="D35" s="257"/>
      <c r="E35" s="258"/>
      <c r="F35" s="25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222"/>
      <c r="AF35" s="222"/>
    </row>
    <row r="36" spans="1:32" ht="18" customHeight="1">
      <c r="A36" s="254" t="s">
        <v>407</v>
      </c>
      <c r="B36" s="255"/>
      <c r="C36" s="256">
        <v>125821</v>
      </c>
      <c r="D36" s="257"/>
      <c r="E36" s="258">
        <v>2088235</v>
      </c>
      <c r="F36" s="258"/>
      <c r="G36" s="48">
        <v>95230</v>
      </c>
      <c r="H36" s="48">
        <v>1594648</v>
      </c>
      <c r="I36" s="48">
        <v>18642</v>
      </c>
      <c r="J36" s="48">
        <v>249345</v>
      </c>
      <c r="K36" s="48">
        <v>3691</v>
      </c>
      <c r="L36" s="48">
        <v>21497</v>
      </c>
      <c r="M36" s="48">
        <v>6577</v>
      </c>
      <c r="N36" s="48">
        <v>41608</v>
      </c>
      <c r="O36" s="48"/>
      <c r="P36" s="48">
        <v>105</v>
      </c>
      <c r="Q36" s="48">
        <v>4175</v>
      </c>
      <c r="R36" s="48">
        <v>2</v>
      </c>
      <c r="S36" s="48">
        <v>127</v>
      </c>
      <c r="T36" s="48">
        <v>1009</v>
      </c>
      <c r="U36" s="48">
        <v>105000</v>
      </c>
      <c r="V36" s="48">
        <v>36</v>
      </c>
      <c r="W36" s="48">
        <v>7698</v>
      </c>
      <c r="X36" s="48">
        <v>195</v>
      </c>
      <c r="Y36" s="48">
        <v>39155</v>
      </c>
      <c r="Z36" s="48">
        <v>142</v>
      </c>
      <c r="AA36" s="48">
        <v>24595</v>
      </c>
      <c r="AB36" s="48">
        <v>192</v>
      </c>
      <c r="AC36" s="48">
        <v>384</v>
      </c>
      <c r="AD36" s="48" t="s">
        <v>414</v>
      </c>
      <c r="AE36" s="222" t="s">
        <v>414</v>
      </c>
      <c r="AF36" s="222"/>
    </row>
    <row r="37" spans="1:32" ht="18" customHeight="1">
      <c r="A37" s="254" t="s">
        <v>408</v>
      </c>
      <c r="B37" s="255"/>
      <c r="C37" s="256">
        <v>127910</v>
      </c>
      <c r="D37" s="257"/>
      <c r="E37" s="258">
        <v>2171687</v>
      </c>
      <c r="F37" s="258"/>
      <c r="G37" s="48">
        <v>95840</v>
      </c>
      <c r="H37" s="48">
        <v>1544478</v>
      </c>
      <c r="I37" s="48">
        <v>19388</v>
      </c>
      <c r="J37" s="48">
        <v>278005</v>
      </c>
      <c r="K37" s="48">
        <v>3631</v>
      </c>
      <c r="L37" s="48">
        <v>21164</v>
      </c>
      <c r="M37" s="48">
        <v>6274</v>
      </c>
      <c r="N37" s="48">
        <v>38297</v>
      </c>
      <c r="O37" s="48"/>
      <c r="P37" s="48">
        <v>227</v>
      </c>
      <c r="Q37" s="48">
        <v>10490</v>
      </c>
      <c r="R37" s="48">
        <v>11</v>
      </c>
      <c r="S37" s="48">
        <v>741</v>
      </c>
      <c r="T37" s="48">
        <v>1673</v>
      </c>
      <c r="U37" s="48">
        <v>166396</v>
      </c>
      <c r="V37" s="48">
        <v>38</v>
      </c>
      <c r="W37" s="48">
        <v>8856</v>
      </c>
      <c r="X37" s="48">
        <v>281</v>
      </c>
      <c r="Y37" s="48">
        <v>56205</v>
      </c>
      <c r="Z37" s="48">
        <v>271</v>
      </c>
      <c r="AA37" s="48">
        <v>46501</v>
      </c>
      <c r="AB37" s="48">
        <v>276</v>
      </c>
      <c r="AC37" s="48">
        <v>552</v>
      </c>
      <c r="AD37" s="48" t="s">
        <v>414</v>
      </c>
      <c r="AE37" s="222" t="s">
        <v>414</v>
      </c>
      <c r="AF37" s="222"/>
    </row>
    <row r="38" spans="1:32" ht="18" customHeight="1">
      <c r="A38" s="254" t="s">
        <v>409</v>
      </c>
      <c r="B38" s="255"/>
      <c r="C38" s="256">
        <v>133498</v>
      </c>
      <c r="D38" s="257"/>
      <c r="E38" s="258">
        <v>2288872</v>
      </c>
      <c r="F38" s="258"/>
      <c r="G38" s="48">
        <v>100407</v>
      </c>
      <c r="H38" s="48">
        <v>1641667</v>
      </c>
      <c r="I38" s="48">
        <v>20416</v>
      </c>
      <c r="J38" s="48">
        <v>309479</v>
      </c>
      <c r="K38" s="48">
        <v>3591</v>
      </c>
      <c r="L38" s="48">
        <v>22965</v>
      </c>
      <c r="M38" s="48">
        <v>6513</v>
      </c>
      <c r="N38" s="48">
        <v>40274</v>
      </c>
      <c r="O38" s="48"/>
      <c r="P38" s="48">
        <v>151</v>
      </c>
      <c r="Q38" s="48">
        <v>8280</v>
      </c>
      <c r="R38" s="48">
        <v>3</v>
      </c>
      <c r="S38" s="48">
        <v>385</v>
      </c>
      <c r="T38" s="48">
        <v>1522</v>
      </c>
      <c r="U38" s="48">
        <v>151429</v>
      </c>
      <c r="V38" s="48">
        <v>40</v>
      </c>
      <c r="W38" s="48">
        <v>8560</v>
      </c>
      <c r="X38" s="48">
        <v>308</v>
      </c>
      <c r="Y38" s="48">
        <v>61600</v>
      </c>
      <c r="Z38" s="48">
        <v>245</v>
      </c>
      <c r="AA38" s="48">
        <v>43627</v>
      </c>
      <c r="AB38" s="48">
        <v>302</v>
      </c>
      <c r="AC38" s="48">
        <v>604</v>
      </c>
      <c r="AD38" s="48" t="s">
        <v>414</v>
      </c>
      <c r="AE38" s="222" t="s">
        <v>414</v>
      </c>
      <c r="AF38" s="222"/>
    </row>
    <row r="39" spans="1:32" ht="18" customHeight="1">
      <c r="A39" s="254" t="s">
        <v>410</v>
      </c>
      <c r="B39" s="255"/>
      <c r="C39" s="256">
        <v>128033</v>
      </c>
      <c r="D39" s="257"/>
      <c r="E39" s="258">
        <v>2139159</v>
      </c>
      <c r="F39" s="258"/>
      <c r="G39" s="48">
        <v>96484</v>
      </c>
      <c r="H39" s="48">
        <v>1547510</v>
      </c>
      <c r="I39" s="48">
        <v>19558</v>
      </c>
      <c r="J39" s="48">
        <v>278322</v>
      </c>
      <c r="K39" s="48">
        <v>3152</v>
      </c>
      <c r="L39" s="48">
        <v>19415</v>
      </c>
      <c r="M39" s="48">
        <v>6456</v>
      </c>
      <c r="N39" s="48">
        <v>41100</v>
      </c>
      <c r="O39" s="48"/>
      <c r="P39" s="48">
        <v>147</v>
      </c>
      <c r="Q39" s="48">
        <v>5493</v>
      </c>
      <c r="R39" s="48">
        <v>7</v>
      </c>
      <c r="S39" s="48">
        <v>637</v>
      </c>
      <c r="T39" s="48">
        <v>1401</v>
      </c>
      <c r="U39" s="48">
        <v>140327</v>
      </c>
      <c r="V39" s="48">
        <v>29</v>
      </c>
      <c r="W39" s="48">
        <v>7346</v>
      </c>
      <c r="X39" s="48">
        <v>285</v>
      </c>
      <c r="Y39" s="48">
        <v>57000</v>
      </c>
      <c r="Z39" s="48">
        <v>236</v>
      </c>
      <c r="AA39" s="48">
        <v>41451</v>
      </c>
      <c r="AB39" s="48">
        <v>278</v>
      </c>
      <c r="AC39" s="48">
        <v>556</v>
      </c>
      <c r="AD39" s="48" t="s">
        <v>414</v>
      </c>
      <c r="AE39" s="222" t="s">
        <v>414</v>
      </c>
      <c r="AF39" s="222"/>
    </row>
    <row r="40" spans="1:32" ht="18" customHeight="1">
      <c r="A40" s="264"/>
      <c r="B40" s="265"/>
      <c r="C40" s="256"/>
      <c r="D40" s="257"/>
      <c r="E40" s="258"/>
      <c r="F40" s="25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222"/>
      <c r="AF40" s="222"/>
    </row>
    <row r="41" spans="1:32" ht="18" customHeight="1">
      <c r="A41" s="254" t="s">
        <v>411</v>
      </c>
      <c r="B41" s="255"/>
      <c r="C41" s="256">
        <v>141108</v>
      </c>
      <c r="D41" s="257"/>
      <c r="E41" s="258">
        <v>2365480</v>
      </c>
      <c r="F41" s="258"/>
      <c r="G41" s="48">
        <v>109495</v>
      </c>
      <c r="H41" s="48">
        <v>1730298</v>
      </c>
      <c r="I41" s="48">
        <v>19969</v>
      </c>
      <c r="J41" s="48">
        <v>309385</v>
      </c>
      <c r="K41" s="48">
        <v>3417</v>
      </c>
      <c r="L41" s="48">
        <v>24292</v>
      </c>
      <c r="M41" s="48">
        <v>5730</v>
      </c>
      <c r="N41" s="48">
        <v>35727</v>
      </c>
      <c r="O41" s="48"/>
      <c r="P41" s="48">
        <v>207</v>
      </c>
      <c r="Q41" s="48">
        <v>8469</v>
      </c>
      <c r="R41" s="48">
        <v>4</v>
      </c>
      <c r="S41" s="48">
        <v>581</v>
      </c>
      <c r="T41" s="48">
        <v>1444</v>
      </c>
      <c r="U41" s="48">
        <v>148460</v>
      </c>
      <c r="V41" s="48">
        <v>32</v>
      </c>
      <c r="W41" s="48">
        <v>7428</v>
      </c>
      <c r="X41" s="48">
        <v>273</v>
      </c>
      <c r="Y41" s="48">
        <v>54605</v>
      </c>
      <c r="Z41" s="48">
        <v>266</v>
      </c>
      <c r="AA41" s="48">
        <v>45692</v>
      </c>
      <c r="AB41" s="48">
        <v>271</v>
      </c>
      <c r="AC41" s="48">
        <v>542</v>
      </c>
      <c r="AD41" s="48" t="s">
        <v>414</v>
      </c>
      <c r="AE41" s="222" t="s">
        <v>414</v>
      </c>
      <c r="AF41" s="222"/>
    </row>
    <row r="42" spans="1:32" ht="18" customHeight="1">
      <c r="A42" s="261" t="s">
        <v>412</v>
      </c>
      <c r="B42" s="262"/>
      <c r="C42" s="256">
        <v>131388</v>
      </c>
      <c r="D42" s="257"/>
      <c r="E42" s="258">
        <v>2173898</v>
      </c>
      <c r="F42" s="258"/>
      <c r="G42" s="48">
        <v>101351</v>
      </c>
      <c r="H42" s="48">
        <v>1629526</v>
      </c>
      <c r="I42" s="48">
        <v>19404</v>
      </c>
      <c r="J42" s="48">
        <v>276049</v>
      </c>
      <c r="K42" s="48">
        <v>3231</v>
      </c>
      <c r="L42" s="48">
        <v>19533</v>
      </c>
      <c r="M42" s="48">
        <v>5418</v>
      </c>
      <c r="N42" s="48">
        <v>34499</v>
      </c>
      <c r="O42" s="48"/>
      <c r="P42" s="48">
        <v>113</v>
      </c>
      <c r="Q42" s="48">
        <v>4103</v>
      </c>
      <c r="R42" s="48">
        <v>1</v>
      </c>
      <c r="S42" s="48">
        <v>75</v>
      </c>
      <c r="T42" s="48">
        <v>1160</v>
      </c>
      <c r="U42" s="48">
        <v>120415</v>
      </c>
      <c r="V42" s="48">
        <v>36</v>
      </c>
      <c r="W42" s="48">
        <v>7512</v>
      </c>
      <c r="X42" s="48">
        <v>239</v>
      </c>
      <c r="Y42" s="48">
        <v>47800</v>
      </c>
      <c r="Z42" s="48">
        <v>201</v>
      </c>
      <c r="AA42" s="48">
        <v>33917</v>
      </c>
      <c r="AB42" s="48">
        <v>234</v>
      </c>
      <c r="AC42" s="48">
        <v>468</v>
      </c>
      <c r="AD42" s="48" t="s">
        <v>414</v>
      </c>
      <c r="AE42" s="222" t="s">
        <v>414</v>
      </c>
      <c r="AF42" s="222"/>
    </row>
    <row r="43" spans="1:32" ht="18" customHeight="1">
      <c r="A43" s="263" t="s">
        <v>530</v>
      </c>
      <c r="B43" s="262"/>
      <c r="C43" s="256">
        <v>125284</v>
      </c>
      <c r="D43" s="257"/>
      <c r="E43" s="258">
        <v>2124176</v>
      </c>
      <c r="F43" s="258"/>
      <c r="G43" s="48">
        <v>94876</v>
      </c>
      <c r="H43" s="48">
        <v>1538751</v>
      </c>
      <c r="I43" s="48">
        <v>19888</v>
      </c>
      <c r="J43" s="48">
        <v>287815</v>
      </c>
      <c r="K43" s="48">
        <v>3101</v>
      </c>
      <c r="L43" s="48">
        <v>18633</v>
      </c>
      <c r="M43" s="48">
        <v>5170</v>
      </c>
      <c r="N43" s="48">
        <v>32379</v>
      </c>
      <c r="O43" s="48"/>
      <c r="P43" s="48">
        <v>178</v>
      </c>
      <c r="Q43" s="48">
        <v>6358</v>
      </c>
      <c r="R43" s="48">
        <v>5</v>
      </c>
      <c r="S43" s="48">
        <v>675</v>
      </c>
      <c r="T43" s="48">
        <v>1315</v>
      </c>
      <c r="U43" s="48">
        <v>142130</v>
      </c>
      <c r="V43" s="48">
        <v>46</v>
      </c>
      <c r="W43" s="48">
        <v>10974</v>
      </c>
      <c r="X43" s="48">
        <v>247</v>
      </c>
      <c r="Y43" s="48">
        <v>49400</v>
      </c>
      <c r="Z43" s="48">
        <v>214</v>
      </c>
      <c r="AA43" s="48">
        <v>36572</v>
      </c>
      <c r="AB43" s="48">
        <v>244</v>
      </c>
      <c r="AC43" s="48">
        <v>488</v>
      </c>
      <c r="AD43" s="48" t="s">
        <v>414</v>
      </c>
      <c r="AE43" s="222" t="s">
        <v>414</v>
      </c>
      <c r="AF43" s="222"/>
    </row>
    <row r="44" spans="1:32" ht="18" customHeight="1">
      <c r="A44" s="263" t="s">
        <v>531</v>
      </c>
      <c r="B44" s="262"/>
      <c r="C44" s="256">
        <v>131342</v>
      </c>
      <c r="D44" s="257"/>
      <c r="E44" s="258">
        <v>2289463</v>
      </c>
      <c r="F44" s="258"/>
      <c r="G44" s="48">
        <v>99256</v>
      </c>
      <c r="H44" s="48">
        <v>1649644</v>
      </c>
      <c r="I44" s="48">
        <v>20673</v>
      </c>
      <c r="J44" s="48">
        <v>309782</v>
      </c>
      <c r="K44" s="48">
        <v>3265</v>
      </c>
      <c r="L44" s="48">
        <v>20532</v>
      </c>
      <c r="M44" s="48">
        <v>5597</v>
      </c>
      <c r="N44" s="48">
        <v>34961</v>
      </c>
      <c r="O44" s="48"/>
      <c r="P44" s="48">
        <v>226</v>
      </c>
      <c r="Q44" s="48">
        <v>9244</v>
      </c>
      <c r="R44" s="48">
        <v>4</v>
      </c>
      <c r="S44" s="48">
        <v>534</v>
      </c>
      <c r="T44" s="48">
        <v>1451</v>
      </c>
      <c r="U44" s="48">
        <v>149014</v>
      </c>
      <c r="V44" s="48">
        <v>48</v>
      </c>
      <c r="W44" s="48">
        <v>12614</v>
      </c>
      <c r="X44" s="48">
        <v>282</v>
      </c>
      <c r="Y44" s="48">
        <v>56495</v>
      </c>
      <c r="Z44" s="48">
        <v>259</v>
      </c>
      <c r="AA44" s="48">
        <v>46062</v>
      </c>
      <c r="AB44" s="48">
        <v>280</v>
      </c>
      <c r="AC44" s="48">
        <v>560</v>
      </c>
      <c r="AD44" s="48">
        <v>1</v>
      </c>
      <c r="AE44" s="222">
        <v>18</v>
      </c>
      <c r="AF44" s="222"/>
    </row>
    <row r="45" spans="1:32" ht="18" customHeight="1">
      <c r="A45" s="225"/>
      <c r="B45" s="259"/>
      <c r="C45" s="277"/>
      <c r="D45" s="244"/>
      <c r="E45" s="276"/>
      <c r="F45" s="276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244"/>
      <c r="AF45" s="244"/>
    </row>
    <row r="46" spans="1:32" ht="18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28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AB47" s="7"/>
    </row>
    <row r="48" spans="1:32" ht="18" customHeight="1">
      <c r="A48" s="247" t="s">
        <v>13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7"/>
      <c r="AC48" s="248" t="s">
        <v>416</v>
      </c>
      <c r="AD48" s="248"/>
      <c r="AE48" s="248"/>
      <c r="AF48" s="248"/>
    </row>
    <row r="49" spans="1:33" ht="18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W49" s="245" t="s">
        <v>28</v>
      </c>
      <c r="X49" s="245"/>
      <c r="Y49" s="245"/>
      <c r="Z49" s="245"/>
      <c r="AA49" s="245"/>
      <c r="AB49" s="7"/>
      <c r="AC49" s="246" t="s">
        <v>28</v>
      </c>
      <c r="AD49" s="246"/>
      <c r="AE49" s="246"/>
      <c r="AF49" s="246"/>
      <c r="AG49" s="25"/>
    </row>
    <row r="50" spans="1:33" ht="18" customHeight="1">
      <c r="A50" s="233" t="s">
        <v>5</v>
      </c>
      <c r="B50" s="234"/>
      <c r="C50" s="226" t="s">
        <v>8</v>
      </c>
      <c r="D50" s="227"/>
      <c r="E50" s="227"/>
      <c r="F50" s="230"/>
      <c r="G50" s="226" t="s">
        <v>9</v>
      </c>
      <c r="H50" s="230"/>
      <c r="I50" s="226" t="s">
        <v>10</v>
      </c>
      <c r="J50" s="230"/>
      <c r="K50" s="226" t="s">
        <v>11</v>
      </c>
      <c r="L50" s="230"/>
      <c r="M50" s="226" t="s">
        <v>12</v>
      </c>
      <c r="N50" s="227"/>
      <c r="P50" s="228" t="s">
        <v>18</v>
      </c>
      <c r="Q50" s="229"/>
      <c r="R50" s="226" t="s">
        <v>19</v>
      </c>
      <c r="S50" s="230"/>
      <c r="T50" s="237" t="s">
        <v>26</v>
      </c>
      <c r="U50" s="229"/>
      <c r="V50" s="237" t="s">
        <v>27</v>
      </c>
      <c r="W50" s="229"/>
      <c r="X50" s="226" t="s">
        <v>24</v>
      </c>
      <c r="Y50" s="230"/>
      <c r="Z50" s="226" t="s">
        <v>25</v>
      </c>
      <c r="AA50" s="227"/>
      <c r="AB50" s="21"/>
      <c r="AC50" s="239" t="s">
        <v>6</v>
      </c>
      <c r="AD50" s="242"/>
      <c r="AE50" s="238" t="s">
        <v>7</v>
      </c>
      <c r="AF50" s="239"/>
      <c r="AG50" s="7"/>
    </row>
    <row r="51" spans="1:32" ht="18" customHeight="1">
      <c r="A51" s="235"/>
      <c r="B51" s="236"/>
      <c r="C51" s="231" t="s">
        <v>6</v>
      </c>
      <c r="D51" s="232"/>
      <c r="E51" s="231" t="s">
        <v>7</v>
      </c>
      <c r="F51" s="232"/>
      <c r="G51" s="16" t="s">
        <v>6</v>
      </c>
      <c r="H51" s="16" t="s">
        <v>7</v>
      </c>
      <c r="I51" s="16" t="s">
        <v>6</v>
      </c>
      <c r="J51" s="16" t="s">
        <v>7</v>
      </c>
      <c r="K51" s="16" t="s">
        <v>6</v>
      </c>
      <c r="L51" s="16" t="s">
        <v>7</v>
      </c>
      <c r="M51" s="16" t="s">
        <v>6</v>
      </c>
      <c r="N51" s="17" t="s">
        <v>7</v>
      </c>
      <c r="P51" s="132" t="s">
        <v>6</v>
      </c>
      <c r="Q51" s="16" t="s">
        <v>7</v>
      </c>
      <c r="R51" s="135" t="s">
        <v>6</v>
      </c>
      <c r="S51" s="16" t="s">
        <v>7</v>
      </c>
      <c r="T51" s="135" t="s">
        <v>6</v>
      </c>
      <c r="U51" s="16" t="s">
        <v>7</v>
      </c>
      <c r="V51" s="16" t="s">
        <v>6</v>
      </c>
      <c r="W51" s="17" t="s">
        <v>7</v>
      </c>
      <c r="X51" s="16" t="s">
        <v>6</v>
      </c>
      <c r="Y51" s="16" t="s">
        <v>7</v>
      </c>
      <c r="Z51" s="16" t="s">
        <v>6</v>
      </c>
      <c r="AA51" s="17" t="s">
        <v>7</v>
      </c>
      <c r="AB51" s="21"/>
      <c r="AC51" s="241"/>
      <c r="AD51" s="243"/>
      <c r="AE51" s="240"/>
      <c r="AF51" s="241"/>
    </row>
    <row r="52" spans="1:32" ht="18" customHeight="1">
      <c r="A52" s="272"/>
      <c r="B52" s="273"/>
      <c r="C52" s="274"/>
      <c r="D52" s="224"/>
      <c r="E52" s="224"/>
      <c r="F52" s="224"/>
      <c r="AB52" s="7"/>
      <c r="AC52" s="224"/>
      <c r="AD52" s="224"/>
      <c r="AE52" s="224"/>
      <c r="AF52" s="224"/>
    </row>
    <row r="53" spans="1:32" ht="18" customHeight="1">
      <c r="A53" s="275" t="s">
        <v>319</v>
      </c>
      <c r="B53" s="262"/>
      <c r="C53" s="256">
        <v>1469960</v>
      </c>
      <c r="D53" s="257"/>
      <c r="E53" s="222">
        <v>16584148</v>
      </c>
      <c r="F53" s="222"/>
      <c r="G53" s="48">
        <v>1181323</v>
      </c>
      <c r="H53" s="48">
        <v>13997120</v>
      </c>
      <c r="I53" s="48">
        <v>207374</v>
      </c>
      <c r="J53" s="48">
        <v>1585025</v>
      </c>
      <c r="K53" s="48">
        <v>27532</v>
      </c>
      <c r="L53" s="48">
        <v>94700</v>
      </c>
      <c r="M53" s="48">
        <v>42191</v>
      </c>
      <c r="N53" s="48">
        <v>209209</v>
      </c>
      <c r="O53" s="48"/>
      <c r="P53" s="48">
        <v>4398</v>
      </c>
      <c r="Q53" s="48">
        <v>154803</v>
      </c>
      <c r="R53" s="48">
        <v>114</v>
      </c>
      <c r="S53" s="48">
        <v>10019</v>
      </c>
      <c r="T53" s="48">
        <v>929</v>
      </c>
      <c r="U53" s="48">
        <v>64870</v>
      </c>
      <c r="V53" s="48">
        <v>3083</v>
      </c>
      <c r="W53" s="48">
        <v>462350</v>
      </c>
      <c r="X53" s="48">
        <v>3013</v>
      </c>
      <c r="Y53" s="48">
        <v>6026</v>
      </c>
      <c r="Z53" s="48">
        <v>3</v>
      </c>
      <c r="AA53" s="48">
        <v>25</v>
      </c>
      <c r="AB53" s="48"/>
      <c r="AC53" s="222" t="s">
        <v>414</v>
      </c>
      <c r="AD53" s="222"/>
      <c r="AE53" s="222" t="s">
        <v>414</v>
      </c>
      <c r="AF53" s="222"/>
    </row>
    <row r="54" spans="1:32" ht="18" customHeight="1">
      <c r="A54" s="267" t="s">
        <v>532</v>
      </c>
      <c r="B54" s="262"/>
      <c r="C54" s="256">
        <v>1269466</v>
      </c>
      <c r="D54" s="257"/>
      <c r="E54" s="222">
        <v>11757962</v>
      </c>
      <c r="F54" s="222"/>
      <c r="G54" s="48">
        <v>1004003</v>
      </c>
      <c r="H54" s="48">
        <v>9321445</v>
      </c>
      <c r="I54" s="48">
        <v>194612</v>
      </c>
      <c r="J54" s="48">
        <v>1513940</v>
      </c>
      <c r="K54" s="48">
        <v>22978</v>
      </c>
      <c r="L54" s="48">
        <v>68097</v>
      </c>
      <c r="M54" s="48">
        <v>37472</v>
      </c>
      <c r="N54" s="48">
        <v>164278</v>
      </c>
      <c r="O54" s="48"/>
      <c r="P54" s="48">
        <v>3085</v>
      </c>
      <c r="Q54" s="48">
        <v>135327</v>
      </c>
      <c r="R54" s="48">
        <v>47</v>
      </c>
      <c r="S54" s="48">
        <v>3592</v>
      </c>
      <c r="T54" s="48">
        <v>983</v>
      </c>
      <c r="U54" s="48">
        <v>68810</v>
      </c>
      <c r="V54" s="48">
        <v>3175</v>
      </c>
      <c r="W54" s="48">
        <v>476250</v>
      </c>
      <c r="X54" s="48">
        <v>3111</v>
      </c>
      <c r="Y54" s="48">
        <v>6222</v>
      </c>
      <c r="Z54" s="48" t="s">
        <v>414</v>
      </c>
      <c r="AA54" s="48" t="s">
        <v>414</v>
      </c>
      <c r="AB54" s="48"/>
      <c r="AC54" s="222" t="s">
        <v>414</v>
      </c>
      <c r="AD54" s="222"/>
      <c r="AE54" s="222" t="s">
        <v>414</v>
      </c>
      <c r="AF54" s="222"/>
    </row>
    <row r="55" spans="1:32" ht="18" customHeight="1">
      <c r="A55" s="267" t="s">
        <v>533</v>
      </c>
      <c r="B55" s="262"/>
      <c r="C55" s="256">
        <v>1291414</v>
      </c>
      <c r="D55" s="257"/>
      <c r="E55" s="222">
        <v>12264226</v>
      </c>
      <c r="F55" s="222"/>
      <c r="G55" s="48">
        <v>1026935</v>
      </c>
      <c r="H55" s="48">
        <v>9837427</v>
      </c>
      <c r="I55" s="48">
        <v>192464</v>
      </c>
      <c r="J55" s="48">
        <v>1514263</v>
      </c>
      <c r="K55" s="48">
        <v>22650</v>
      </c>
      <c r="L55" s="48">
        <v>65166</v>
      </c>
      <c r="M55" s="48">
        <v>38896</v>
      </c>
      <c r="N55" s="48">
        <v>172219</v>
      </c>
      <c r="O55" s="48"/>
      <c r="P55" s="48">
        <v>3304</v>
      </c>
      <c r="Q55" s="48">
        <v>132470</v>
      </c>
      <c r="R55" s="48">
        <v>33</v>
      </c>
      <c r="S55" s="48">
        <v>2649</v>
      </c>
      <c r="T55" s="48">
        <v>987</v>
      </c>
      <c r="U55" s="48">
        <v>69090</v>
      </c>
      <c r="V55" s="48">
        <v>3099</v>
      </c>
      <c r="W55" s="48">
        <v>464850</v>
      </c>
      <c r="X55" s="48">
        <v>3046</v>
      </c>
      <c r="Y55" s="48">
        <v>6092</v>
      </c>
      <c r="Z55" s="48" t="s">
        <v>414</v>
      </c>
      <c r="AA55" s="48" t="s">
        <v>414</v>
      </c>
      <c r="AB55" s="48"/>
      <c r="AC55" s="222">
        <v>29</v>
      </c>
      <c r="AD55" s="222"/>
      <c r="AE55" s="222">
        <v>2242</v>
      </c>
      <c r="AF55" s="222"/>
    </row>
    <row r="56" spans="1:32" ht="18" customHeight="1">
      <c r="A56" s="267" t="s">
        <v>534</v>
      </c>
      <c r="B56" s="262"/>
      <c r="C56" s="256">
        <v>1265091</v>
      </c>
      <c r="D56" s="257"/>
      <c r="E56" s="222">
        <v>13071131</v>
      </c>
      <c r="F56" s="222"/>
      <c r="G56" s="48">
        <v>1005456</v>
      </c>
      <c r="H56" s="48">
        <v>10360961</v>
      </c>
      <c r="I56" s="48">
        <v>189200</v>
      </c>
      <c r="J56" s="48">
        <v>1597710</v>
      </c>
      <c r="K56" s="48">
        <v>20184</v>
      </c>
      <c r="L56" s="48">
        <v>60134</v>
      </c>
      <c r="M56" s="48">
        <v>39303</v>
      </c>
      <c r="N56" s="48">
        <v>177514</v>
      </c>
      <c r="O56" s="48"/>
      <c r="P56" s="48">
        <v>3815</v>
      </c>
      <c r="Q56" s="48">
        <v>168192</v>
      </c>
      <c r="R56" s="48">
        <v>48</v>
      </c>
      <c r="S56" s="48">
        <v>3769</v>
      </c>
      <c r="T56" s="48">
        <v>1037</v>
      </c>
      <c r="U56" s="48">
        <v>99870</v>
      </c>
      <c r="V56" s="48">
        <v>3057</v>
      </c>
      <c r="W56" s="48">
        <v>597000</v>
      </c>
      <c r="X56" s="48">
        <v>2991</v>
      </c>
      <c r="Y56" s="48">
        <v>5982</v>
      </c>
      <c r="Z56" s="48" t="s">
        <v>414</v>
      </c>
      <c r="AA56" s="48" t="s">
        <v>414</v>
      </c>
      <c r="AB56" s="48"/>
      <c r="AC56" s="222">
        <v>117</v>
      </c>
      <c r="AD56" s="222"/>
      <c r="AE56" s="222">
        <v>10009</v>
      </c>
      <c r="AF56" s="222"/>
    </row>
    <row r="57" spans="1:32" ht="18" customHeight="1">
      <c r="A57" s="268" t="s">
        <v>535</v>
      </c>
      <c r="B57" s="269"/>
      <c r="C57" s="270">
        <f>SUM(C59:D72)</f>
        <v>1320578</v>
      </c>
      <c r="D57" s="271"/>
      <c r="E57" s="271">
        <f>SUM(E59:F72)</f>
        <v>14115238</v>
      </c>
      <c r="F57" s="271"/>
      <c r="G57" s="89">
        <f>SUM(G59:G72)</f>
        <v>1051004</v>
      </c>
      <c r="H57" s="89">
        <f>SUM(H59:H72)</f>
        <v>11238393</v>
      </c>
      <c r="I57" s="89">
        <f aca="true" t="shared" si="1" ref="I57:Y57">SUM(I59:I72)</f>
        <v>197074</v>
      </c>
      <c r="J57" s="89">
        <f t="shared" si="1"/>
        <v>1666071</v>
      </c>
      <c r="K57" s="89">
        <f t="shared" si="1"/>
        <v>18711</v>
      </c>
      <c r="L57" s="89">
        <f t="shared" si="1"/>
        <v>57826</v>
      </c>
      <c r="M57" s="89">
        <f t="shared" si="1"/>
        <v>41733</v>
      </c>
      <c r="N57" s="89">
        <f t="shared" si="1"/>
        <v>188175</v>
      </c>
      <c r="O57" s="89"/>
      <c r="P57" s="89">
        <f t="shared" si="1"/>
        <v>4786</v>
      </c>
      <c r="Q57" s="89">
        <f t="shared" si="1"/>
        <v>227798</v>
      </c>
      <c r="R57" s="89">
        <f t="shared" si="1"/>
        <v>41</v>
      </c>
      <c r="S57" s="89">
        <f t="shared" si="1"/>
        <v>4008</v>
      </c>
      <c r="T57" s="89">
        <f t="shared" si="1"/>
        <v>1070</v>
      </c>
      <c r="U57" s="89">
        <f t="shared" si="1"/>
        <v>106880</v>
      </c>
      <c r="V57" s="89">
        <f t="shared" si="1"/>
        <v>3100</v>
      </c>
      <c r="W57" s="89">
        <f t="shared" si="1"/>
        <v>619950</v>
      </c>
      <c r="X57" s="89">
        <f t="shared" si="1"/>
        <v>3059</v>
      </c>
      <c r="Y57" s="89">
        <f t="shared" si="1"/>
        <v>6118</v>
      </c>
      <c r="Z57" s="89" t="s">
        <v>414</v>
      </c>
      <c r="AA57" s="89" t="s">
        <v>414</v>
      </c>
      <c r="AB57" s="89"/>
      <c r="AC57" s="223">
        <f>SUM(AC59:AD72)</f>
        <v>165</v>
      </c>
      <c r="AD57" s="223"/>
      <c r="AE57" s="223">
        <f>SUM(AE59:AF72)</f>
        <v>14671</v>
      </c>
      <c r="AF57" s="223"/>
    </row>
    <row r="58" spans="1:32" ht="18" customHeight="1">
      <c r="A58" s="248"/>
      <c r="B58" s="266"/>
      <c r="C58" s="256"/>
      <c r="D58" s="257"/>
      <c r="E58" s="222"/>
      <c r="F58" s="22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222"/>
      <c r="AD58" s="222"/>
      <c r="AE58" s="222"/>
      <c r="AF58" s="222"/>
    </row>
    <row r="59" spans="1:32" ht="18" customHeight="1">
      <c r="A59" s="261" t="s">
        <v>403</v>
      </c>
      <c r="B59" s="262"/>
      <c r="C59" s="256">
        <v>103770</v>
      </c>
      <c r="D59" s="257"/>
      <c r="E59" s="222">
        <v>1098640</v>
      </c>
      <c r="F59" s="222"/>
      <c r="G59" s="48">
        <v>82896</v>
      </c>
      <c r="H59" s="48">
        <v>875540</v>
      </c>
      <c r="I59" s="48">
        <v>15263</v>
      </c>
      <c r="J59" s="48">
        <v>131167</v>
      </c>
      <c r="K59" s="48">
        <v>1591</v>
      </c>
      <c r="L59" s="48">
        <v>4789</v>
      </c>
      <c r="M59" s="48">
        <v>3081</v>
      </c>
      <c r="N59" s="48">
        <v>14479</v>
      </c>
      <c r="O59" s="48"/>
      <c r="P59" s="48">
        <v>377</v>
      </c>
      <c r="Q59" s="48">
        <v>16041</v>
      </c>
      <c r="R59" s="48">
        <v>3</v>
      </c>
      <c r="S59" s="48">
        <v>217</v>
      </c>
      <c r="T59" s="48">
        <v>92</v>
      </c>
      <c r="U59" s="48">
        <v>9140</v>
      </c>
      <c r="V59" s="48">
        <v>234</v>
      </c>
      <c r="W59" s="48">
        <v>46800</v>
      </c>
      <c r="X59" s="48">
        <v>233</v>
      </c>
      <c r="Y59" s="48">
        <v>466</v>
      </c>
      <c r="Z59" s="48" t="s">
        <v>414</v>
      </c>
      <c r="AA59" s="48" t="s">
        <v>414</v>
      </c>
      <c r="AB59" s="48"/>
      <c r="AC59" s="222">
        <v>8</v>
      </c>
      <c r="AD59" s="222"/>
      <c r="AE59" s="222">
        <v>1207</v>
      </c>
      <c r="AF59" s="222"/>
    </row>
    <row r="60" spans="1:32" ht="18" customHeight="1">
      <c r="A60" s="254" t="s">
        <v>404</v>
      </c>
      <c r="B60" s="255"/>
      <c r="C60" s="256">
        <v>116314</v>
      </c>
      <c r="D60" s="257"/>
      <c r="E60" s="222">
        <v>1190642</v>
      </c>
      <c r="F60" s="222"/>
      <c r="G60" s="48">
        <v>91416</v>
      </c>
      <c r="H60" s="48">
        <v>930461</v>
      </c>
      <c r="I60" s="48">
        <v>18567</v>
      </c>
      <c r="J60" s="48">
        <v>146818</v>
      </c>
      <c r="K60" s="48">
        <v>1567</v>
      </c>
      <c r="L60" s="48">
        <v>4751</v>
      </c>
      <c r="M60" s="48">
        <v>3492</v>
      </c>
      <c r="N60" s="48">
        <v>15091</v>
      </c>
      <c r="O60" s="48"/>
      <c r="P60" s="48">
        <v>645</v>
      </c>
      <c r="Q60" s="48">
        <v>29966</v>
      </c>
      <c r="R60" s="48">
        <v>1</v>
      </c>
      <c r="S60" s="48">
        <v>98</v>
      </c>
      <c r="T60" s="48">
        <v>86</v>
      </c>
      <c r="U60" s="48">
        <v>8570</v>
      </c>
      <c r="V60" s="48">
        <v>272</v>
      </c>
      <c r="W60" s="48">
        <v>54350</v>
      </c>
      <c r="X60" s="48">
        <v>268</v>
      </c>
      <c r="Y60" s="48">
        <v>536</v>
      </c>
      <c r="Z60" s="48" t="s">
        <v>414</v>
      </c>
      <c r="AA60" s="48" t="s">
        <v>414</v>
      </c>
      <c r="AB60" s="48"/>
      <c r="AC60" s="222">
        <v>26</v>
      </c>
      <c r="AD60" s="222"/>
      <c r="AE60" s="222">
        <v>1385</v>
      </c>
      <c r="AF60" s="222"/>
    </row>
    <row r="61" spans="1:32" ht="18" customHeight="1">
      <c r="A61" s="254" t="s">
        <v>405</v>
      </c>
      <c r="B61" s="255"/>
      <c r="C61" s="256">
        <v>122657</v>
      </c>
      <c r="D61" s="257"/>
      <c r="E61" s="222">
        <v>1244816</v>
      </c>
      <c r="F61" s="222"/>
      <c r="G61" s="48">
        <v>93607</v>
      </c>
      <c r="H61" s="48">
        <v>970285</v>
      </c>
      <c r="I61" s="48">
        <v>22388</v>
      </c>
      <c r="J61" s="48">
        <v>171577</v>
      </c>
      <c r="K61" s="48">
        <v>1740</v>
      </c>
      <c r="L61" s="48">
        <v>4888</v>
      </c>
      <c r="M61" s="48">
        <v>3951</v>
      </c>
      <c r="N61" s="48">
        <v>18750</v>
      </c>
      <c r="O61" s="48"/>
      <c r="P61" s="48">
        <v>389</v>
      </c>
      <c r="Q61" s="48">
        <v>20355</v>
      </c>
      <c r="R61" s="48">
        <v>5</v>
      </c>
      <c r="S61" s="48">
        <v>506</v>
      </c>
      <c r="T61" s="48">
        <v>92</v>
      </c>
      <c r="U61" s="48">
        <v>9170</v>
      </c>
      <c r="V61" s="48">
        <v>244</v>
      </c>
      <c r="W61" s="48">
        <v>48800</v>
      </c>
      <c r="X61" s="48">
        <v>241</v>
      </c>
      <c r="Y61" s="48">
        <v>482</v>
      </c>
      <c r="Z61" s="48" t="s">
        <v>414</v>
      </c>
      <c r="AA61" s="48" t="s">
        <v>414</v>
      </c>
      <c r="AB61" s="48"/>
      <c r="AC61" s="222">
        <v>10</v>
      </c>
      <c r="AD61" s="222"/>
      <c r="AE61" s="222">
        <v>661</v>
      </c>
      <c r="AF61" s="222"/>
    </row>
    <row r="62" spans="1:32" ht="18" customHeight="1">
      <c r="A62" s="254" t="s">
        <v>406</v>
      </c>
      <c r="B62" s="255"/>
      <c r="C62" s="256">
        <v>119044</v>
      </c>
      <c r="D62" s="257"/>
      <c r="E62" s="222">
        <v>1236647</v>
      </c>
      <c r="F62" s="222"/>
      <c r="G62" s="48">
        <v>91910</v>
      </c>
      <c r="H62" s="48">
        <v>967104</v>
      </c>
      <c r="I62" s="48">
        <v>20217</v>
      </c>
      <c r="J62" s="48">
        <v>167792</v>
      </c>
      <c r="K62" s="48">
        <v>1823</v>
      </c>
      <c r="L62" s="48">
        <v>5575</v>
      </c>
      <c r="M62" s="48">
        <v>4204</v>
      </c>
      <c r="N62" s="48">
        <v>19300</v>
      </c>
      <c r="O62" s="48"/>
      <c r="P62" s="48">
        <v>280</v>
      </c>
      <c r="Q62" s="48">
        <v>14855</v>
      </c>
      <c r="R62" s="48">
        <v>2</v>
      </c>
      <c r="S62" s="48">
        <v>199</v>
      </c>
      <c r="T62" s="48">
        <v>83</v>
      </c>
      <c r="U62" s="48">
        <v>8300</v>
      </c>
      <c r="V62" s="48">
        <v>265</v>
      </c>
      <c r="W62" s="48">
        <v>53000</v>
      </c>
      <c r="X62" s="48">
        <v>260</v>
      </c>
      <c r="Y62" s="48">
        <v>520</v>
      </c>
      <c r="Z62" s="48" t="s">
        <v>414</v>
      </c>
      <c r="AA62" s="48" t="s">
        <v>414</v>
      </c>
      <c r="AB62" s="48"/>
      <c r="AC62" s="222">
        <v>10</v>
      </c>
      <c r="AD62" s="222"/>
      <c r="AE62" s="222">
        <v>809</v>
      </c>
      <c r="AF62" s="222"/>
    </row>
    <row r="63" spans="1:32" ht="18" customHeight="1">
      <c r="A63" s="264"/>
      <c r="B63" s="265"/>
      <c r="C63" s="256"/>
      <c r="D63" s="257"/>
      <c r="E63" s="222"/>
      <c r="F63" s="222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222"/>
      <c r="AD63" s="222"/>
      <c r="AE63" s="222"/>
      <c r="AF63" s="222"/>
    </row>
    <row r="64" spans="1:32" ht="18" customHeight="1">
      <c r="A64" s="254" t="s">
        <v>407</v>
      </c>
      <c r="B64" s="255"/>
      <c r="C64" s="256">
        <v>116192</v>
      </c>
      <c r="D64" s="257"/>
      <c r="E64" s="222">
        <v>1242378</v>
      </c>
      <c r="F64" s="222"/>
      <c r="G64" s="48">
        <v>89337</v>
      </c>
      <c r="H64" s="48">
        <v>995164</v>
      </c>
      <c r="I64" s="48">
        <v>20762</v>
      </c>
      <c r="J64" s="48">
        <v>170096</v>
      </c>
      <c r="K64" s="48">
        <v>1702</v>
      </c>
      <c r="L64" s="48">
        <v>5246</v>
      </c>
      <c r="M64" s="48">
        <v>3741</v>
      </c>
      <c r="N64" s="48">
        <v>15908</v>
      </c>
      <c r="O64" s="48"/>
      <c r="P64" s="48">
        <v>173</v>
      </c>
      <c r="Q64" s="48">
        <v>7646</v>
      </c>
      <c r="R64" s="48">
        <v>1</v>
      </c>
      <c r="S64" s="48">
        <v>98</v>
      </c>
      <c r="T64" s="48">
        <v>56</v>
      </c>
      <c r="U64" s="48">
        <v>5600</v>
      </c>
      <c r="V64" s="48">
        <v>211</v>
      </c>
      <c r="W64" s="48">
        <v>42200</v>
      </c>
      <c r="X64" s="48">
        <v>209</v>
      </c>
      <c r="Y64" s="48">
        <v>418</v>
      </c>
      <c r="Z64" s="48" t="s">
        <v>414</v>
      </c>
      <c r="AA64" s="48" t="s">
        <v>414</v>
      </c>
      <c r="AB64" s="48"/>
      <c r="AC64" s="222">
        <v>6</v>
      </c>
      <c r="AD64" s="222"/>
      <c r="AE64" s="222">
        <v>752</v>
      </c>
      <c r="AF64" s="222"/>
    </row>
    <row r="65" spans="1:32" ht="18" customHeight="1">
      <c r="A65" s="254" t="s">
        <v>408</v>
      </c>
      <c r="B65" s="255"/>
      <c r="C65" s="256">
        <v>105305</v>
      </c>
      <c r="D65" s="257"/>
      <c r="E65" s="222">
        <v>1206964</v>
      </c>
      <c r="F65" s="222"/>
      <c r="G65" s="48">
        <v>83276</v>
      </c>
      <c r="H65" s="48">
        <v>959830</v>
      </c>
      <c r="I65" s="48">
        <v>15647</v>
      </c>
      <c r="J65" s="48">
        <v>130676</v>
      </c>
      <c r="K65" s="48">
        <v>1598</v>
      </c>
      <c r="L65" s="48">
        <v>4892</v>
      </c>
      <c r="M65" s="48">
        <v>3553</v>
      </c>
      <c r="N65" s="48">
        <v>15518</v>
      </c>
      <c r="O65" s="48"/>
      <c r="P65" s="48">
        <v>544</v>
      </c>
      <c r="Q65" s="48">
        <v>26339</v>
      </c>
      <c r="R65" s="48">
        <v>3</v>
      </c>
      <c r="S65" s="48">
        <v>223</v>
      </c>
      <c r="T65" s="48">
        <v>95</v>
      </c>
      <c r="U65" s="48">
        <v>9500</v>
      </c>
      <c r="V65" s="48">
        <v>297</v>
      </c>
      <c r="W65" s="48">
        <v>59400</v>
      </c>
      <c r="X65" s="48">
        <v>292</v>
      </c>
      <c r="Y65" s="48">
        <v>584</v>
      </c>
      <c r="Z65" s="48" t="s">
        <v>414</v>
      </c>
      <c r="AA65" s="48" t="s">
        <v>414</v>
      </c>
      <c r="AB65" s="48"/>
      <c r="AC65" s="222">
        <v>17</v>
      </c>
      <c r="AD65" s="222"/>
      <c r="AE65" s="222">
        <v>1704</v>
      </c>
      <c r="AF65" s="222"/>
    </row>
    <row r="66" spans="1:32" ht="18" customHeight="1">
      <c r="A66" s="254" t="s">
        <v>409</v>
      </c>
      <c r="B66" s="255"/>
      <c r="C66" s="256">
        <v>107446</v>
      </c>
      <c r="D66" s="257"/>
      <c r="E66" s="222">
        <v>1178802</v>
      </c>
      <c r="F66" s="222"/>
      <c r="G66" s="48">
        <v>86706</v>
      </c>
      <c r="H66" s="48">
        <v>940147</v>
      </c>
      <c r="I66" s="48">
        <v>14448</v>
      </c>
      <c r="J66" s="48">
        <v>129955</v>
      </c>
      <c r="K66" s="48">
        <v>1519</v>
      </c>
      <c r="L66" s="48">
        <v>5199</v>
      </c>
      <c r="M66" s="48">
        <v>3711</v>
      </c>
      <c r="N66" s="48">
        <v>16307</v>
      </c>
      <c r="O66" s="48"/>
      <c r="P66" s="48">
        <v>364</v>
      </c>
      <c r="Q66" s="48">
        <v>16405</v>
      </c>
      <c r="R66" s="48">
        <v>7</v>
      </c>
      <c r="S66" s="48">
        <v>764</v>
      </c>
      <c r="T66" s="48">
        <v>64</v>
      </c>
      <c r="U66" s="48">
        <v>6400</v>
      </c>
      <c r="V66" s="48">
        <v>315</v>
      </c>
      <c r="W66" s="48">
        <v>63000</v>
      </c>
      <c r="X66" s="48">
        <v>312</v>
      </c>
      <c r="Y66" s="48">
        <v>624</v>
      </c>
      <c r="Z66" s="48" t="s">
        <v>414</v>
      </c>
      <c r="AA66" s="48" t="s">
        <v>414</v>
      </c>
      <c r="AB66" s="48"/>
      <c r="AC66" s="222">
        <v>11</v>
      </c>
      <c r="AD66" s="222"/>
      <c r="AE66" s="222">
        <v>1133</v>
      </c>
      <c r="AF66" s="222"/>
    </row>
    <row r="67" spans="1:32" ht="18" customHeight="1">
      <c r="A67" s="254" t="s">
        <v>410</v>
      </c>
      <c r="B67" s="255"/>
      <c r="C67" s="256">
        <v>101484</v>
      </c>
      <c r="D67" s="257"/>
      <c r="E67" s="222">
        <v>1092061</v>
      </c>
      <c r="F67" s="222"/>
      <c r="G67" s="48">
        <v>82135</v>
      </c>
      <c r="H67" s="48">
        <v>880421</v>
      </c>
      <c r="I67" s="48">
        <v>13392</v>
      </c>
      <c r="J67" s="48">
        <v>115835</v>
      </c>
      <c r="K67" s="48">
        <v>1377</v>
      </c>
      <c r="L67" s="48">
        <v>4378</v>
      </c>
      <c r="M67" s="48">
        <v>3627</v>
      </c>
      <c r="N67" s="48">
        <v>16139</v>
      </c>
      <c r="O67" s="48"/>
      <c r="P67" s="48">
        <v>385</v>
      </c>
      <c r="Q67" s="48">
        <v>17700</v>
      </c>
      <c r="R67" s="48">
        <v>1</v>
      </c>
      <c r="S67" s="48">
        <v>98</v>
      </c>
      <c r="T67" s="48">
        <v>76</v>
      </c>
      <c r="U67" s="48">
        <v>7600</v>
      </c>
      <c r="V67" s="48">
        <v>247</v>
      </c>
      <c r="W67" s="48">
        <v>49400</v>
      </c>
      <c r="X67" s="48">
        <v>244</v>
      </c>
      <c r="Y67" s="48">
        <v>488</v>
      </c>
      <c r="Z67" s="48" t="s">
        <v>414</v>
      </c>
      <c r="AA67" s="48" t="s">
        <v>414</v>
      </c>
      <c r="AB67" s="48"/>
      <c r="AC67" s="222">
        <v>15</v>
      </c>
      <c r="AD67" s="222"/>
      <c r="AE67" s="222">
        <v>1355</v>
      </c>
      <c r="AF67" s="222"/>
    </row>
    <row r="68" spans="1:32" ht="18" customHeight="1">
      <c r="A68" s="264"/>
      <c r="B68" s="265"/>
      <c r="C68" s="256"/>
      <c r="D68" s="257"/>
      <c r="E68" s="222"/>
      <c r="F68" s="222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222"/>
      <c r="AD68" s="222"/>
      <c r="AE68" s="222"/>
      <c r="AF68" s="222"/>
    </row>
    <row r="69" spans="1:32" ht="18" customHeight="1">
      <c r="A69" s="254" t="s">
        <v>411</v>
      </c>
      <c r="B69" s="255"/>
      <c r="C69" s="256">
        <v>114949</v>
      </c>
      <c r="D69" s="257"/>
      <c r="E69" s="222">
        <v>1207751</v>
      </c>
      <c r="F69" s="222"/>
      <c r="G69" s="48">
        <v>94718</v>
      </c>
      <c r="H69" s="48">
        <v>976634</v>
      </c>
      <c r="I69" s="48">
        <v>14309</v>
      </c>
      <c r="J69" s="48">
        <v>130453</v>
      </c>
      <c r="K69" s="48">
        <v>1535</v>
      </c>
      <c r="L69" s="48">
        <v>5286</v>
      </c>
      <c r="M69" s="48">
        <v>3398</v>
      </c>
      <c r="N69" s="48">
        <v>15295</v>
      </c>
      <c r="O69" s="48"/>
      <c r="P69" s="48">
        <v>390</v>
      </c>
      <c r="Q69" s="48">
        <v>19633</v>
      </c>
      <c r="R69" s="48">
        <v>7</v>
      </c>
      <c r="S69" s="48">
        <v>563</v>
      </c>
      <c r="T69" s="48">
        <v>104</v>
      </c>
      <c r="U69" s="48">
        <v>10400</v>
      </c>
      <c r="V69" s="48">
        <v>245</v>
      </c>
      <c r="W69" s="48">
        <v>49000</v>
      </c>
      <c r="X69" s="48">
        <v>243</v>
      </c>
      <c r="Y69" s="48">
        <v>486</v>
      </c>
      <c r="Z69" s="48" t="s">
        <v>414</v>
      </c>
      <c r="AA69" s="48" t="s">
        <v>414</v>
      </c>
      <c r="AB69" s="48"/>
      <c r="AC69" s="222">
        <v>17</v>
      </c>
      <c r="AD69" s="222"/>
      <c r="AE69" s="222">
        <v>1776</v>
      </c>
      <c r="AF69" s="222"/>
    </row>
    <row r="70" spans="1:32" ht="18" customHeight="1">
      <c r="A70" s="261" t="s">
        <v>412</v>
      </c>
      <c r="B70" s="262"/>
      <c r="C70" s="256">
        <v>102755</v>
      </c>
      <c r="D70" s="257"/>
      <c r="E70" s="222">
        <v>1072777</v>
      </c>
      <c r="F70" s="222"/>
      <c r="G70" s="48">
        <v>84177</v>
      </c>
      <c r="H70" s="48">
        <v>873257</v>
      </c>
      <c r="I70" s="48">
        <v>13330</v>
      </c>
      <c r="J70" s="48">
        <v>112665</v>
      </c>
      <c r="K70" s="48">
        <v>1374</v>
      </c>
      <c r="L70" s="48">
        <v>4053</v>
      </c>
      <c r="M70" s="48">
        <v>3037</v>
      </c>
      <c r="N70" s="48">
        <v>13823</v>
      </c>
      <c r="O70" s="48"/>
      <c r="P70" s="48">
        <v>290</v>
      </c>
      <c r="Q70" s="48">
        <v>13628</v>
      </c>
      <c r="R70" s="48">
        <v>2</v>
      </c>
      <c r="S70" s="48">
        <v>199</v>
      </c>
      <c r="T70" s="48">
        <v>93</v>
      </c>
      <c r="U70" s="48">
        <v>9300</v>
      </c>
      <c r="V70" s="48">
        <v>227</v>
      </c>
      <c r="W70" s="48">
        <v>45400</v>
      </c>
      <c r="X70" s="48">
        <v>225</v>
      </c>
      <c r="Y70" s="48">
        <v>450</v>
      </c>
      <c r="Z70" s="48" t="s">
        <v>414</v>
      </c>
      <c r="AA70" s="48" t="s">
        <v>414</v>
      </c>
      <c r="AB70" s="48"/>
      <c r="AC70" s="222">
        <v>11</v>
      </c>
      <c r="AD70" s="222"/>
      <c r="AE70" s="222">
        <v>593</v>
      </c>
      <c r="AF70" s="222"/>
    </row>
    <row r="71" spans="1:32" ht="18" customHeight="1">
      <c r="A71" s="263" t="s">
        <v>530</v>
      </c>
      <c r="B71" s="262"/>
      <c r="C71" s="256">
        <v>101794</v>
      </c>
      <c r="D71" s="257"/>
      <c r="E71" s="222">
        <v>1105358</v>
      </c>
      <c r="F71" s="222"/>
      <c r="G71" s="48">
        <v>83237</v>
      </c>
      <c r="H71" s="48">
        <v>887164</v>
      </c>
      <c r="I71" s="48">
        <v>13281</v>
      </c>
      <c r="J71" s="48">
        <v>116935</v>
      </c>
      <c r="K71" s="48">
        <v>1360</v>
      </c>
      <c r="L71" s="48">
        <v>4104</v>
      </c>
      <c r="M71" s="48">
        <v>2883</v>
      </c>
      <c r="N71" s="48">
        <v>13304</v>
      </c>
      <c r="O71" s="48"/>
      <c r="P71" s="48">
        <v>408</v>
      </c>
      <c r="Q71" s="48">
        <v>20426</v>
      </c>
      <c r="R71" s="48">
        <v>4</v>
      </c>
      <c r="S71" s="48">
        <v>414</v>
      </c>
      <c r="T71" s="48">
        <v>107</v>
      </c>
      <c r="U71" s="48">
        <v>10700</v>
      </c>
      <c r="V71" s="48">
        <v>259</v>
      </c>
      <c r="W71" s="48">
        <v>51800</v>
      </c>
      <c r="X71" s="48">
        <v>255</v>
      </c>
      <c r="Y71" s="48">
        <v>510</v>
      </c>
      <c r="Z71" s="48" t="s">
        <v>414</v>
      </c>
      <c r="AA71" s="48" t="s">
        <v>414</v>
      </c>
      <c r="AB71" s="48"/>
      <c r="AC71" s="222">
        <v>15</v>
      </c>
      <c r="AD71" s="222"/>
      <c r="AE71" s="222">
        <v>1686</v>
      </c>
      <c r="AF71" s="222"/>
    </row>
    <row r="72" spans="1:32" ht="18" customHeight="1">
      <c r="A72" s="263" t="s">
        <v>531</v>
      </c>
      <c r="B72" s="262"/>
      <c r="C72" s="256">
        <v>108868</v>
      </c>
      <c r="D72" s="257"/>
      <c r="E72" s="222">
        <v>1238402</v>
      </c>
      <c r="F72" s="222"/>
      <c r="G72" s="48">
        <v>87589</v>
      </c>
      <c r="H72" s="48">
        <v>982386</v>
      </c>
      <c r="I72" s="48">
        <v>15470</v>
      </c>
      <c r="J72" s="48">
        <v>142102</v>
      </c>
      <c r="K72" s="48">
        <v>1525</v>
      </c>
      <c r="L72" s="48">
        <v>4665</v>
      </c>
      <c r="M72" s="48">
        <v>3055</v>
      </c>
      <c r="N72" s="48">
        <v>14261</v>
      </c>
      <c r="O72" s="48"/>
      <c r="P72" s="48">
        <v>541</v>
      </c>
      <c r="Q72" s="48">
        <v>24804</v>
      </c>
      <c r="R72" s="48">
        <v>5</v>
      </c>
      <c r="S72" s="48">
        <v>629</v>
      </c>
      <c r="T72" s="48">
        <v>122</v>
      </c>
      <c r="U72" s="48">
        <v>12200</v>
      </c>
      <c r="V72" s="48">
        <v>284</v>
      </c>
      <c r="W72" s="48">
        <v>56800</v>
      </c>
      <c r="X72" s="48">
        <v>277</v>
      </c>
      <c r="Y72" s="48">
        <v>554</v>
      </c>
      <c r="Z72" s="48" t="s">
        <v>414</v>
      </c>
      <c r="AA72" s="48" t="s">
        <v>414</v>
      </c>
      <c r="AB72" s="48"/>
      <c r="AC72" s="222">
        <v>19</v>
      </c>
      <c r="AD72" s="222"/>
      <c r="AE72" s="222">
        <v>1610</v>
      </c>
      <c r="AF72" s="222"/>
    </row>
    <row r="73" spans="1:32" ht="18" customHeight="1">
      <c r="A73" s="225"/>
      <c r="B73" s="259"/>
      <c r="C73" s="260"/>
      <c r="D73" s="225"/>
      <c r="E73" s="225"/>
      <c r="F73" s="225"/>
      <c r="AB73" s="7"/>
      <c r="AC73" s="225"/>
      <c r="AD73" s="225"/>
      <c r="AE73" s="225"/>
      <c r="AF73" s="225"/>
    </row>
    <row r="74" spans="1:32" ht="18" customHeight="1">
      <c r="A74" s="137" t="s">
        <v>415</v>
      </c>
      <c r="B74" s="12"/>
      <c r="C74" s="12"/>
      <c r="D74" s="12"/>
      <c r="E74" s="12"/>
      <c r="F74" s="12"/>
      <c r="G74" s="20"/>
      <c r="H74" s="20"/>
      <c r="I74" s="20"/>
      <c r="J74" s="20"/>
      <c r="K74" s="20"/>
      <c r="L74" s="20"/>
      <c r="M74" s="20"/>
      <c r="N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7"/>
      <c r="AC74" s="20"/>
      <c r="AD74" s="20"/>
      <c r="AE74" s="20"/>
      <c r="AF74" s="20"/>
    </row>
    <row r="75" spans="1:14" ht="18" customHeight="1">
      <c r="A75" s="7" t="s">
        <v>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</sheetData>
  <sheetProtection/>
  <mergeCells count="312">
    <mergeCell ref="V10:W11"/>
    <mergeCell ref="Z10:AB11"/>
    <mergeCell ref="AC10:AF11"/>
    <mergeCell ref="T12:U12"/>
    <mergeCell ref="V12:W12"/>
    <mergeCell ref="Z12:AB12"/>
    <mergeCell ref="AC12:AF12"/>
    <mergeCell ref="X10:Y11"/>
    <mergeCell ref="X12:Y12"/>
    <mergeCell ref="A12:B12"/>
    <mergeCell ref="A13:B13"/>
    <mergeCell ref="A14:B14"/>
    <mergeCell ref="A15:B15"/>
    <mergeCell ref="C12:D12"/>
    <mergeCell ref="C13:D13"/>
    <mergeCell ref="C14:D14"/>
    <mergeCell ref="C15:D15"/>
    <mergeCell ref="E12:F12"/>
    <mergeCell ref="E13:F13"/>
    <mergeCell ref="E14:F14"/>
    <mergeCell ref="E15:F15"/>
    <mergeCell ref="K12:L12"/>
    <mergeCell ref="M12:N12"/>
    <mergeCell ref="G13:H13"/>
    <mergeCell ref="I13:J13"/>
    <mergeCell ref="K13:L13"/>
    <mergeCell ref="M13:N13"/>
    <mergeCell ref="G12:H12"/>
    <mergeCell ref="I12:J12"/>
    <mergeCell ref="K14:L14"/>
    <mergeCell ref="M14:N14"/>
    <mergeCell ref="G15:H15"/>
    <mergeCell ref="I15:J15"/>
    <mergeCell ref="K15:L15"/>
    <mergeCell ref="M15:N15"/>
    <mergeCell ref="G14:H14"/>
    <mergeCell ref="I14:J14"/>
    <mergeCell ref="A10:B11"/>
    <mergeCell ref="C10:D11"/>
    <mergeCell ref="E10:F11"/>
    <mergeCell ref="G10:H11"/>
    <mergeCell ref="I10:J11"/>
    <mergeCell ref="K10:L11"/>
    <mergeCell ref="M10:N11"/>
    <mergeCell ref="T10:U11"/>
    <mergeCell ref="R10:S11"/>
    <mergeCell ref="A22:B23"/>
    <mergeCell ref="A25:B25"/>
    <mergeCell ref="A26:B26"/>
    <mergeCell ref="K22:L22"/>
    <mergeCell ref="R12:S12"/>
    <mergeCell ref="P13:Q13"/>
    <mergeCell ref="R13:S13"/>
    <mergeCell ref="A27:B27"/>
    <mergeCell ref="A24:B24"/>
    <mergeCell ref="C23:D23"/>
    <mergeCell ref="E23:F23"/>
    <mergeCell ref="P10:Q11"/>
    <mergeCell ref="A28:B28"/>
    <mergeCell ref="P12:Q12"/>
    <mergeCell ref="G22:H22"/>
    <mergeCell ref="C22:F22"/>
    <mergeCell ref="I22:J22"/>
    <mergeCell ref="E27:F27"/>
    <mergeCell ref="A29:B29"/>
    <mergeCell ref="A31:B31"/>
    <mergeCell ref="A32:B32"/>
    <mergeCell ref="A30:B30"/>
    <mergeCell ref="A33:B33"/>
    <mergeCell ref="C32:D32"/>
    <mergeCell ref="E32:F32"/>
    <mergeCell ref="C33:D33"/>
    <mergeCell ref="E33:F33"/>
    <mergeCell ref="A35:B35"/>
    <mergeCell ref="A36:B36"/>
    <mergeCell ref="A42:B42"/>
    <mergeCell ref="A34:B34"/>
    <mergeCell ref="A43:B43"/>
    <mergeCell ref="A44:B44"/>
    <mergeCell ref="A37:B37"/>
    <mergeCell ref="A38:B38"/>
    <mergeCell ref="A39:B39"/>
    <mergeCell ref="A40:B40"/>
    <mergeCell ref="P14:Q14"/>
    <mergeCell ref="R14:S14"/>
    <mergeCell ref="A45:B45"/>
    <mergeCell ref="C24:D24"/>
    <mergeCell ref="E24:F24"/>
    <mergeCell ref="C25:D25"/>
    <mergeCell ref="E25:F25"/>
    <mergeCell ref="C45:D45"/>
    <mergeCell ref="C26:D26"/>
    <mergeCell ref="E26:F26"/>
    <mergeCell ref="A41:B41"/>
    <mergeCell ref="C27:D27"/>
    <mergeCell ref="C28:D28"/>
    <mergeCell ref="E28:F28"/>
    <mergeCell ref="C29:D29"/>
    <mergeCell ref="E29:F29"/>
    <mergeCell ref="C30:D30"/>
    <mergeCell ref="E30:F30"/>
    <mergeCell ref="C31:D31"/>
    <mergeCell ref="E31:F31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4:D44"/>
    <mergeCell ref="E44:F44"/>
    <mergeCell ref="E45:F45"/>
    <mergeCell ref="C40:D40"/>
    <mergeCell ref="E40:F40"/>
    <mergeCell ref="C41:D41"/>
    <mergeCell ref="E41:F41"/>
    <mergeCell ref="C42:D42"/>
    <mergeCell ref="E42:F42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B63"/>
    <mergeCell ref="C63:D63"/>
    <mergeCell ref="E63:F63"/>
    <mergeCell ref="A64:B64"/>
    <mergeCell ref="C64:D64"/>
    <mergeCell ref="E64:F64"/>
    <mergeCell ref="A65:B65"/>
    <mergeCell ref="C65:D65"/>
    <mergeCell ref="E65:F65"/>
    <mergeCell ref="A72:B72"/>
    <mergeCell ref="A66:B66"/>
    <mergeCell ref="C66:D66"/>
    <mergeCell ref="E66:F66"/>
    <mergeCell ref="A67:B67"/>
    <mergeCell ref="C67:D67"/>
    <mergeCell ref="E67:F67"/>
    <mergeCell ref="A68:B68"/>
    <mergeCell ref="C68:D68"/>
    <mergeCell ref="E68:F68"/>
    <mergeCell ref="Z15:AB15"/>
    <mergeCell ref="A73:B73"/>
    <mergeCell ref="C73:D73"/>
    <mergeCell ref="E73:F73"/>
    <mergeCell ref="A70:B70"/>
    <mergeCell ref="C70:D70"/>
    <mergeCell ref="E70:F70"/>
    <mergeCell ref="A71:B71"/>
    <mergeCell ref="C71:D71"/>
    <mergeCell ref="E71:F71"/>
    <mergeCell ref="X13:Y13"/>
    <mergeCell ref="X14:Y14"/>
    <mergeCell ref="C72:D72"/>
    <mergeCell ref="E72:F72"/>
    <mergeCell ref="T15:U15"/>
    <mergeCell ref="V15:W15"/>
    <mergeCell ref="G50:H50"/>
    <mergeCell ref="I50:J50"/>
    <mergeCell ref="C43:D43"/>
    <mergeCell ref="E43:F43"/>
    <mergeCell ref="A69:B69"/>
    <mergeCell ref="C69:D69"/>
    <mergeCell ref="E69:F69"/>
    <mergeCell ref="AC15:AF15"/>
    <mergeCell ref="X15:Y15"/>
    <mergeCell ref="T13:U13"/>
    <mergeCell ref="V13:W13"/>
    <mergeCell ref="Z13:AB13"/>
    <mergeCell ref="AC13:AF13"/>
    <mergeCell ref="T14:U14"/>
    <mergeCell ref="V14:W14"/>
    <mergeCell ref="Z14:AB14"/>
    <mergeCell ref="AC14:AF14"/>
    <mergeCell ref="M22:N22"/>
    <mergeCell ref="AD22:AF22"/>
    <mergeCell ref="P1:AF1"/>
    <mergeCell ref="P9:AF9"/>
    <mergeCell ref="A4:AF4"/>
    <mergeCell ref="A6:AF6"/>
    <mergeCell ref="A8:AF8"/>
    <mergeCell ref="A18:AF18"/>
    <mergeCell ref="P15:Q15"/>
    <mergeCell ref="Z21:AF21"/>
    <mergeCell ref="R15:S15"/>
    <mergeCell ref="AE24:AF24"/>
    <mergeCell ref="AE25:AF25"/>
    <mergeCell ref="A20:AF20"/>
    <mergeCell ref="P22:Q22"/>
    <mergeCell ref="R22:S22"/>
    <mergeCell ref="T22:U22"/>
    <mergeCell ref="V22:W22"/>
    <mergeCell ref="X22:Y22"/>
    <mergeCell ref="AE23:AF23"/>
    <mergeCell ref="AB22:AC22"/>
    <mergeCell ref="AE33:AF33"/>
    <mergeCell ref="AE34:AF34"/>
    <mergeCell ref="Z22:AA22"/>
    <mergeCell ref="AE30:AF30"/>
    <mergeCell ref="AE31:AF31"/>
    <mergeCell ref="AE32:AF32"/>
    <mergeCell ref="AE26:AF26"/>
    <mergeCell ref="AE27:AF27"/>
    <mergeCell ref="AE28:AF28"/>
    <mergeCell ref="AE36:AF36"/>
    <mergeCell ref="AE37:AF37"/>
    <mergeCell ref="AE38:AF38"/>
    <mergeCell ref="AE35:AF35"/>
    <mergeCell ref="AE39:AF39"/>
    <mergeCell ref="AE40:AF40"/>
    <mergeCell ref="AE41:AF41"/>
    <mergeCell ref="AE42:AF42"/>
    <mergeCell ref="AE43:AF43"/>
    <mergeCell ref="AE44:AF44"/>
    <mergeCell ref="AE50:AF51"/>
    <mergeCell ref="AC50:AD51"/>
    <mergeCell ref="AE45:AF45"/>
    <mergeCell ref="W49:AA49"/>
    <mergeCell ref="AC49:AF49"/>
    <mergeCell ref="A48:AA48"/>
    <mergeCell ref="K50:L50"/>
    <mergeCell ref="M50:N50"/>
    <mergeCell ref="AC48:AF48"/>
    <mergeCell ref="X50:Y50"/>
    <mergeCell ref="Z50:AA50"/>
    <mergeCell ref="P50:Q50"/>
    <mergeCell ref="R50:S50"/>
    <mergeCell ref="C51:D51"/>
    <mergeCell ref="E51:F51"/>
    <mergeCell ref="A50:B51"/>
    <mergeCell ref="C50:F50"/>
    <mergeCell ref="T50:U50"/>
    <mergeCell ref="V50:W50"/>
    <mergeCell ref="AC52:AD52"/>
    <mergeCell ref="AE52:AF52"/>
    <mergeCell ref="AC73:AD73"/>
    <mergeCell ref="AE73:AF73"/>
    <mergeCell ref="AC53:AD53"/>
    <mergeCell ref="AE53:AF53"/>
    <mergeCell ref="AC54:AD54"/>
    <mergeCell ref="AE54:AF54"/>
    <mergeCell ref="AC55:AD55"/>
    <mergeCell ref="AE55:AF55"/>
    <mergeCell ref="AC56:AD56"/>
    <mergeCell ref="AE56:AF56"/>
    <mergeCell ref="AC57:AD57"/>
    <mergeCell ref="AE57:AF57"/>
    <mergeCell ref="AC58:AD58"/>
    <mergeCell ref="AE58:AF58"/>
    <mergeCell ref="AC59:AD59"/>
    <mergeCell ref="AE59:AF59"/>
    <mergeCell ref="AC60:AD60"/>
    <mergeCell ref="AE60:AF60"/>
    <mergeCell ref="AC61:AD61"/>
    <mergeCell ref="AE61:AF61"/>
    <mergeCell ref="AC62:AD62"/>
    <mergeCell ref="AE62:AF62"/>
    <mergeCell ref="AC63:AD63"/>
    <mergeCell ref="AE63:AF63"/>
    <mergeCell ref="AC64:AD64"/>
    <mergeCell ref="AE64:AF64"/>
    <mergeCell ref="AC65:AD65"/>
    <mergeCell ref="AE65:AF65"/>
    <mergeCell ref="AC66:AD66"/>
    <mergeCell ref="AE66:AF66"/>
    <mergeCell ref="AC67:AD67"/>
    <mergeCell ref="AE67:AF67"/>
    <mergeCell ref="AC68:AD68"/>
    <mergeCell ref="AE68:AF68"/>
    <mergeCell ref="AC69:AD69"/>
    <mergeCell ref="AE69:AF69"/>
    <mergeCell ref="AC72:AD72"/>
    <mergeCell ref="AE72:AF72"/>
    <mergeCell ref="AC70:AD70"/>
    <mergeCell ref="AE70:AF70"/>
    <mergeCell ref="AC71:AD71"/>
    <mergeCell ref="AE71:AF7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SheetLayoutView="75" zoomScalePageLayoutView="0" workbookViewId="0" topLeftCell="A38">
      <selection activeCell="A46" sqref="A46:W46"/>
    </sheetView>
  </sheetViews>
  <sheetFormatPr defaultColWidth="9.00390625" defaultRowHeight="20.25" customHeight="1"/>
  <cols>
    <col min="1" max="1" width="14.125" style="1" customWidth="1"/>
    <col min="2" max="2" width="9.25390625" style="1" bestFit="1" customWidth="1"/>
    <col min="3" max="3" width="11.75390625" style="1" bestFit="1" customWidth="1"/>
    <col min="4" max="4" width="9.125" style="1" bestFit="1" customWidth="1"/>
    <col min="5" max="5" width="11.625" style="1" bestFit="1" customWidth="1"/>
    <col min="6" max="6" width="9.25390625" style="1" bestFit="1" customWidth="1"/>
    <col min="7" max="7" width="13.125" style="1" customWidth="1"/>
    <col min="8" max="8" width="13.75390625" style="1" customWidth="1"/>
    <col min="9" max="11" width="14.50390625" style="1" customWidth="1"/>
    <col min="12" max="12" width="4.50390625" style="1" customWidth="1"/>
    <col min="13" max="13" width="9.25390625" style="1" bestFit="1" customWidth="1"/>
    <col min="14" max="14" width="10.50390625" style="1" bestFit="1" customWidth="1"/>
    <col min="15" max="15" width="14.125" style="1" customWidth="1"/>
    <col min="16" max="16" width="13.125" style="1" customWidth="1"/>
    <col min="17" max="17" width="14.25390625" style="1" customWidth="1"/>
    <col min="18" max="18" width="13.375" style="1" customWidth="1"/>
    <col min="19" max="20" width="14.75390625" style="1" bestFit="1" customWidth="1"/>
    <col min="21" max="21" width="14.875" style="1" bestFit="1" customWidth="1"/>
    <col min="22" max="22" width="9.75390625" style="1" bestFit="1" customWidth="1"/>
    <col min="23" max="23" width="11.125" style="1" bestFit="1" customWidth="1"/>
    <col min="24" max="16384" width="9.00390625" style="1" customWidth="1"/>
  </cols>
  <sheetData>
    <row r="1" spans="1:23" ht="20.25" customHeight="1">
      <c r="A1" s="168" t="s">
        <v>417</v>
      </c>
      <c r="V1" s="251" t="s">
        <v>418</v>
      </c>
      <c r="W1" s="251"/>
    </row>
    <row r="2" spans="1:23" ht="20.25" customHeight="1">
      <c r="A2" s="166"/>
      <c r="V2" s="184"/>
      <c r="W2" s="184"/>
    </row>
    <row r="4" spans="1:32" ht="20.25" customHeight="1">
      <c r="A4" s="253" t="s">
        <v>30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74"/>
      <c r="Y4" s="74"/>
      <c r="Z4" s="74"/>
      <c r="AA4" s="74"/>
      <c r="AB4" s="74"/>
      <c r="AC4" s="74"/>
      <c r="AD4" s="74"/>
      <c r="AE4" s="74"/>
      <c r="AF4" s="74"/>
    </row>
    <row r="6" spans="1:32" ht="20.25" customHeight="1">
      <c r="A6" s="248" t="s">
        <v>419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"/>
      <c r="Y6" s="2"/>
      <c r="Z6" s="2"/>
      <c r="AA6" s="2"/>
      <c r="AB6" s="2"/>
      <c r="AC6" s="2"/>
      <c r="AD6" s="2"/>
      <c r="AE6" s="2"/>
      <c r="AF6" s="2"/>
    </row>
    <row r="7" spans="13:23" ht="20.25" customHeight="1" thickBot="1"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22" t="s">
        <v>47</v>
      </c>
    </row>
    <row r="8" spans="1:23" ht="20.25" customHeight="1">
      <c r="A8" s="319" t="s">
        <v>0</v>
      </c>
      <c r="B8" s="320"/>
      <c r="C8" s="323" t="s">
        <v>318</v>
      </c>
      <c r="D8" s="324"/>
      <c r="E8" s="298" t="s">
        <v>389</v>
      </c>
      <c r="F8" s="298"/>
      <c r="G8" s="298" t="s">
        <v>420</v>
      </c>
      <c r="H8" s="298"/>
      <c r="I8" s="298" t="s">
        <v>421</v>
      </c>
      <c r="J8" s="298" t="s">
        <v>392</v>
      </c>
      <c r="K8" s="286" t="s">
        <v>393</v>
      </c>
      <c r="M8" s="282" t="s">
        <v>422</v>
      </c>
      <c r="N8" s="298"/>
      <c r="O8" s="298" t="s">
        <v>15</v>
      </c>
      <c r="P8" s="298"/>
      <c r="Q8" s="298" t="s">
        <v>16</v>
      </c>
      <c r="R8" s="298"/>
      <c r="S8" s="286" t="s">
        <v>17</v>
      </c>
      <c r="T8" s="282"/>
      <c r="U8" s="298" t="s">
        <v>423</v>
      </c>
      <c r="V8" s="298" t="s">
        <v>397</v>
      </c>
      <c r="W8" s="286" t="s">
        <v>399</v>
      </c>
    </row>
    <row r="9" spans="1:23" ht="20.25" customHeight="1">
      <c r="A9" s="321"/>
      <c r="B9" s="322"/>
      <c r="C9" s="325"/>
      <c r="D9" s="297"/>
      <c r="E9" s="299"/>
      <c r="F9" s="299"/>
      <c r="G9" s="299"/>
      <c r="H9" s="299"/>
      <c r="I9" s="299"/>
      <c r="J9" s="299"/>
      <c r="K9" s="287"/>
      <c r="M9" s="284"/>
      <c r="N9" s="299"/>
      <c r="O9" s="299"/>
      <c r="P9" s="299"/>
      <c r="Q9" s="299"/>
      <c r="R9" s="299"/>
      <c r="S9" s="287"/>
      <c r="T9" s="284"/>
      <c r="U9" s="299"/>
      <c r="V9" s="299"/>
      <c r="W9" s="287"/>
    </row>
    <row r="10" spans="1:20" ht="20.25" customHeight="1">
      <c r="A10" s="316"/>
      <c r="B10" s="316"/>
      <c r="C10" s="326"/>
      <c r="D10" s="247"/>
      <c r="E10" s="248"/>
      <c r="F10" s="248"/>
      <c r="G10" s="248"/>
      <c r="H10" s="248"/>
      <c r="M10" s="224"/>
      <c r="N10" s="224"/>
      <c r="O10" s="248"/>
      <c r="P10" s="248"/>
      <c r="Q10" s="248"/>
      <c r="R10" s="248"/>
      <c r="S10" s="224"/>
      <c r="T10" s="224"/>
    </row>
    <row r="11" spans="1:23" ht="20.25" customHeight="1">
      <c r="A11" s="316" t="s">
        <v>2</v>
      </c>
      <c r="B11" s="316"/>
      <c r="C11" s="317">
        <f>AVERAGE(E11:W11)</f>
        <v>12208.083333333334</v>
      </c>
      <c r="D11" s="318"/>
      <c r="E11" s="222">
        <v>12110</v>
      </c>
      <c r="F11" s="222"/>
      <c r="G11" s="222">
        <v>12152</v>
      </c>
      <c r="H11" s="222"/>
      <c r="I11" s="48">
        <v>12180</v>
      </c>
      <c r="J11" s="48">
        <v>12208</v>
      </c>
      <c r="K11" s="48">
        <v>12189</v>
      </c>
      <c r="L11" s="48"/>
      <c r="M11" s="257">
        <v>12161</v>
      </c>
      <c r="N11" s="257"/>
      <c r="O11" s="222">
        <v>12209</v>
      </c>
      <c r="P11" s="222"/>
      <c r="Q11" s="222">
        <v>12240</v>
      </c>
      <c r="R11" s="222"/>
      <c r="S11" s="222">
        <v>12250</v>
      </c>
      <c r="T11" s="222"/>
      <c r="U11" s="48">
        <v>12247</v>
      </c>
      <c r="V11" s="48">
        <v>12270</v>
      </c>
      <c r="W11" s="48">
        <v>12281</v>
      </c>
    </row>
    <row r="12" spans="1:23" ht="20.25" customHeight="1">
      <c r="A12" s="79"/>
      <c r="B12" s="79"/>
      <c r="C12" s="69"/>
      <c r="D12" s="62"/>
      <c r="E12" s="48"/>
      <c r="F12" s="48"/>
      <c r="G12" s="48"/>
      <c r="H12" s="48"/>
      <c r="I12" s="48"/>
      <c r="J12" s="48"/>
      <c r="K12" s="48"/>
      <c r="L12" s="48"/>
      <c r="M12" s="50"/>
      <c r="N12" s="50"/>
      <c r="O12" s="48"/>
      <c r="P12" s="48"/>
      <c r="Q12" s="48"/>
      <c r="R12" s="48"/>
      <c r="S12" s="48"/>
      <c r="T12" s="48"/>
      <c r="U12" s="48"/>
      <c r="V12" s="48"/>
      <c r="W12" s="48"/>
    </row>
    <row r="13" spans="1:23" ht="20.25" customHeight="1">
      <c r="A13" s="316" t="s">
        <v>3</v>
      </c>
      <c r="B13" s="316"/>
      <c r="C13" s="317">
        <f>AVERAGE(E13:W13)</f>
        <v>250297.91666666666</v>
      </c>
      <c r="D13" s="318"/>
      <c r="E13" s="222">
        <v>251754</v>
      </c>
      <c r="F13" s="222"/>
      <c r="G13" s="222">
        <v>252229</v>
      </c>
      <c r="H13" s="222"/>
      <c r="I13" s="48">
        <v>252816</v>
      </c>
      <c r="J13" s="48">
        <v>252753</v>
      </c>
      <c r="K13" s="48">
        <v>251473</v>
      </c>
      <c r="L13" s="48"/>
      <c r="M13" s="257">
        <v>250590</v>
      </c>
      <c r="N13" s="257"/>
      <c r="O13" s="222">
        <v>250533</v>
      </c>
      <c r="P13" s="222"/>
      <c r="Q13" s="222">
        <v>250617</v>
      </c>
      <c r="R13" s="222"/>
      <c r="S13" s="222">
        <v>248502</v>
      </c>
      <c r="T13" s="222"/>
      <c r="U13" s="48">
        <v>247318</v>
      </c>
      <c r="V13" s="48">
        <v>247094</v>
      </c>
      <c r="W13" s="48">
        <v>247896</v>
      </c>
    </row>
    <row r="14" spans="1:23" ht="20.25" customHeight="1">
      <c r="A14" s="79"/>
      <c r="B14" s="79"/>
      <c r="C14" s="69"/>
      <c r="D14" s="62"/>
      <c r="E14" s="48"/>
      <c r="F14" s="48"/>
      <c r="G14" s="48"/>
      <c r="H14" s="48"/>
      <c r="I14" s="48"/>
      <c r="J14" s="48"/>
      <c r="K14" s="48"/>
      <c r="L14" s="48"/>
      <c r="M14" s="50"/>
      <c r="N14" s="50"/>
      <c r="O14" s="48"/>
      <c r="P14" s="48"/>
      <c r="Q14" s="48"/>
      <c r="R14" s="48"/>
      <c r="S14" s="48"/>
      <c r="T14" s="48"/>
      <c r="U14" s="48"/>
      <c r="V14" s="48"/>
      <c r="W14" s="48"/>
    </row>
    <row r="15" spans="1:23" ht="20.25" customHeight="1">
      <c r="A15" s="316" t="s">
        <v>4</v>
      </c>
      <c r="B15" s="316"/>
      <c r="C15" s="317">
        <f>AVERAGE(E15:W15)</f>
        <v>206657.16666666666</v>
      </c>
      <c r="D15" s="318"/>
      <c r="E15" s="222">
        <v>202442</v>
      </c>
      <c r="F15" s="222"/>
      <c r="G15" s="222">
        <v>202223</v>
      </c>
      <c r="H15" s="222"/>
      <c r="I15" s="48">
        <v>202120</v>
      </c>
      <c r="J15" s="48">
        <v>203047</v>
      </c>
      <c r="K15" s="48">
        <v>205916</v>
      </c>
      <c r="L15" s="48"/>
      <c r="M15" s="257">
        <v>206644</v>
      </c>
      <c r="N15" s="257"/>
      <c r="O15" s="222">
        <v>209861</v>
      </c>
      <c r="P15" s="222"/>
      <c r="Q15" s="222">
        <v>209654</v>
      </c>
      <c r="R15" s="222"/>
      <c r="S15" s="222">
        <v>209595</v>
      </c>
      <c r="T15" s="222"/>
      <c r="U15" s="48">
        <v>209716</v>
      </c>
      <c r="V15" s="48">
        <v>209665</v>
      </c>
      <c r="W15" s="48">
        <v>209003</v>
      </c>
    </row>
    <row r="16" spans="1:23" ht="20.25" customHeight="1">
      <c r="A16" s="316"/>
      <c r="B16" s="316"/>
      <c r="C16" s="260"/>
      <c r="D16" s="225"/>
      <c r="E16" s="248"/>
      <c r="F16" s="248"/>
      <c r="G16" s="248"/>
      <c r="H16" s="248"/>
      <c r="M16" s="225"/>
      <c r="N16" s="225"/>
      <c r="O16" s="248"/>
      <c r="P16" s="248"/>
      <c r="Q16" s="248"/>
      <c r="R16" s="248"/>
      <c r="S16" s="225"/>
      <c r="T16" s="225"/>
      <c r="W16" s="26"/>
    </row>
    <row r="17" spans="1:22" ht="20.25" customHeight="1">
      <c r="A17" s="315" t="s">
        <v>31</v>
      </c>
      <c r="B17" s="315"/>
      <c r="C17" s="315"/>
      <c r="D17" s="315"/>
      <c r="E17" s="315"/>
      <c r="F17" s="315"/>
      <c r="G17" s="224"/>
      <c r="H17" s="224"/>
      <c r="I17" s="20"/>
      <c r="J17" s="20"/>
      <c r="K17" s="20"/>
      <c r="O17" s="20"/>
      <c r="P17" s="20"/>
      <c r="Q17" s="20"/>
      <c r="R17" s="20"/>
      <c r="S17" s="20"/>
      <c r="T17" s="20"/>
      <c r="U17" s="20"/>
      <c r="V17" s="20"/>
    </row>
    <row r="18" spans="1:8" ht="20.25" customHeight="1">
      <c r="A18" s="302"/>
      <c r="B18" s="302"/>
      <c r="C18" s="302"/>
      <c r="D18" s="302"/>
      <c r="E18" s="302"/>
      <c r="F18" s="302"/>
      <c r="G18" s="302"/>
      <c r="H18" s="302"/>
    </row>
    <row r="19" spans="1:8" ht="20.25" customHeight="1">
      <c r="A19" s="248"/>
      <c r="B19" s="248"/>
      <c r="C19" s="248"/>
      <c r="D19" s="248"/>
      <c r="E19" s="248"/>
      <c r="F19" s="248"/>
      <c r="G19" s="248"/>
      <c r="H19" s="248"/>
    </row>
    <row r="20" spans="1:23" ht="20.25" customHeight="1">
      <c r="A20" s="248" t="s">
        <v>401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</row>
    <row r="21" spans="13:23" ht="20.25" customHeight="1" thickBot="1"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22" t="s">
        <v>48</v>
      </c>
    </row>
    <row r="22" spans="1:23" ht="20.25" customHeight="1">
      <c r="A22" s="230" t="s">
        <v>32</v>
      </c>
      <c r="B22" s="292"/>
      <c r="C22" s="292" t="s">
        <v>8</v>
      </c>
      <c r="D22" s="292"/>
      <c r="E22" s="292"/>
      <c r="F22" s="292" t="s">
        <v>33</v>
      </c>
      <c r="G22" s="292"/>
      <c r="H22" s="292"/>
      <c r="I22" s="292" t="s">
        <v>34</v>
      </c>
      <c r="J22" s="292"/>
      <c r="K22" s="14" t="s">
        <v>35</v>
      </c>
      <c r="M22" s="13" t="s">
        <v>50</v>
      </c>
      <c r="N22" s="292" t="s">
        <v>49</v>
      </c>
      <c r="O22" s="292"/>
      <c r="P22" s="292" t="s">
        <v>342</v>
      </c>
      <c r="Q22" s="292"/>
      <c r="R22" s="292" t="s">
        <v>51</v>
      </c>
      <c r="S22" s="292"/>
      <c r="T22" s="292" t="s">
        <v>52</v>
      </c>
      <c r="U22" s="292"/>
      <c r="V22" s="292" t="s">
        <v>53</v>
      </c>
      <c r="W22" s="226"/>
    </row>
    <row r="23" spans="1:23" ht="20.25" customHeight="1">
      <c r="A23" s="232"/>
      <c r="B23" s="291"/>
      <c r="C23" s="16" t="s">
        <v>6</v>
      </c>
      <c r="D23" s="314" t="s">
        <v>7</v>
      </c>
      <c r="E23" s="314"/>
      <c r="F23" s="16" t="s">
        <v>6</v>
      </c>
      <c r="G23" s="291" t="s">
        <v>7</v>
      </c>
      <c r="H23" s="291"/>
      <c r="I23" s="16" t="s">
        <v>6</v>
      </c>
      <c r="J23" s="16" t="s">
        <v>7</v>
      </c>
      <c r="K23" s="17" t="s">
        <v>6</v>
      </c>
      <c r="M23" s="15" t="s">
        <v>7</v>
      </c>
      <c r="N23" s="17" t="s">
        <v>6</v>
      </c>
      <c r="O23" s="16" t="s">
        <v>7</v>
      </c>
      <c r="P23" s="17" t="s">
        <v>6</v>
      </c>
      <c r="Q23" s="16" t="s">
        <v>7</v>
      </c>
      <c r="R23" s="17" t="s">
        <v>6</v>
      </c>
      <c r="S23" s="16" t="s">
        <v>7</v>
      </c>
      <c r="T23" s="17" t="s">
        <v>6</v>
      </c>
      <c r="U23" s="16" t="s">
        <v>7</v>
      </c>
      <c r="V23" s="17" t="s">
        <v>6</v>
      </c>
      <c r="W23" s="16" t="s">
        <v>7</v>
      </c>
    </row>
    <row r="24" spans="1:23" ht="20.25" customHeight="1">
      <c r="A24" s="310" t="s">
        <v>319</v>
      </c>
      <c r="B24" s="311"/>
      <c r="C24" s="52">
        <v>62264</v>
      </c>
      <c r="D24" s="313">
        <v>48601990</v>
      </c>
      <c r="E24" s="313"/>
      <c r="F24" s="48">
        <v>26</v>
      </c>
      <c r="G24" s="285">
        <v>3034</v>
      </c>
      <c r="H24" s="285"/>
      <c r="I24" s="48" t="s">
        <v>320</v>
      </c>
      <c r="J24" s="48" t="s">
        <v>320</v>
      </c>
      <c r="K24" s="48" t="s">
        <v>320</v>
      </c>
      <c r="L24" s="48"/>
      <c r="M24" s="48" t="s">
        <v>320</v>
      </c>
      <c r="N24" s="48">
        <v>25190</v>
      </c>
      <c r="O24" s="48">
        <v>31730405</v>
      </c>
      <c r="P24" s="48">
        <v>11559</v>
      </c>
      <c r="Q24" s="48">
        <v>7773901</v>
      </c>
      <c r="R24" s="48">
        <v>2307</v>
      </c>
      <c r="S24" s="48">
        <v>2123319</v>
      </c>
      <c r="T24" s="48">
        <v>21913</v>
      </c>
      <c r="U24" s="48">
        <v>6753496</v>
      </c>
      <c r="V24" s="48">
        <v>1269</v>
      </c>
      <c r="W24" s="48">
        <v>217335</v>
      </c>
    </row>
    <row r="25" spans="1:23" ht="20.25" customHeight="1">
      <c r="A25" s="312">
        <v>58</v>
      </c>
      <c r="B25" s="312"/>
      <c r="C25" s="53">
        <v>68048</v>
      </c>
      <c r="D25" s="222">
        <v>53061780</v>
      </c>
      <c r="E25" s="222"/>
      <c r="F25" s="48">
        <v>14</v>
      </c>
      <c r="G25" s="222">
        <v>1461</v>
      </c>
      <c r="H25" s="222"/>
      <c r="I25" s="48" t="s">
        <v>320</v>
      </c>
      <c r="J25" s="48" t="s">
        <v>320</v>
      </c>
      <c r="K25" s="48" t="s">
        <v>320</v>
      </c>
      <c r="L25" s="48"/>
      <c r="M25" s="48" t="s">
        <v>320</v>
      </c>
      <c r="N25" s="48">
        <v>27902</v>
      </c>
      <c r="O25" s="48">
        <v>35212717</v>
      </c>
      <c r="P25" s="48">
        <v>12062</v>
      </c>
      <c r="Q25" s="48">
        <v>8116885</v>
      </c>
      <c r="R25" s="48">
        <v>2386</v>
      </c>
      <c r="S25" s="48">
        <v>2204937</v>
      </c>
      <c r="T25" s="48">
        <v>24102</v>
      </c>
      <c r="U25" s="48">
        <v>7254751</v>
      </c>
      <c r="V25" s="48">
        <v>1582</v>
      </c>
      <c r="W25" s="48">
        <v>271029</v>
      </c>
    </row>
    <row r="26" spans="1:23" ht="20.25" customHeight="1">
      <c r="A26" s="312">
        <v>59</v>
      </c>
      <c r="B26" s="312"/>
      <c r="C26" s="53">
        <v>74223</v>
      </c>
      <c r="D26" s="222">
        <v>59269262</v>
      </c>
      <c r="E26" s="222"/>
      <c r="F26" s="48">
        <v>18</v>
      </c>
      <c r="G26" s="222">
        <v>2638</v>
      </c>
      <c r="H26" s="222"/>
      <c r="I26" s="48" t="s">
        <v>320</v>
      </c>
      <c r="J26" s="48" t="s">
        <v>320</v>
      </c>
      <c r="K26" s="48" t="s">
        <v>320</v>
      </c>
      <c r="L26" s="48"/>
      <c r="M26" s="48" t="s">
        <v>320</v>
      </c>
      <c r="N26" s="48">
        <v>30603</v>
      </c>
      <c r="O26" s="48">
        <v>39686896</v>
      </c>
      <c r="P26" s="48">
        <v>12819</v>
      </c>
      <c r="Q26" s="48">
        <v>8791826</v>
      </c>
      <c r="R26" s="48">
        <v>2525</v>
      </c>
      <c r="S26" s="48">
        <v>2374681</v>
      </c>
      <c r="T26" s="48">
        <v>26355</v>
      </c>
      <c r="U26" s="48">
        <v>8078384</v>
      </c>
      <c r="V26" s="48">
        <v>1903</v>
      </c>
      <c r="W26" s="48">
        <v>334837</v>
      </c>
    </row>
    <row r="27" spans="1:23" ht="20.25" customHeight="1">
      <c r="A27" s="312">
        <v>60</v>
      </c>
      <c r="B27" s="312"/>
      <c r="C27" s="53">
        <v>81400</v>
      </c>
      <c r="D27" s="222">
        <v>67505943</v>
      </c>
      <c r="E27" s="222"/>
      <c r="F27" s="48">
        <v>27</v>
      </c>
      <c r="G27" s="222">
        <v>3073</v>
      </c>
      <c r="H27" s="222"/>
      <c r="I27" s="48" t="s">
        <v>320</v>
      </c>
      <c r="J27" s="48" t="s">
        <v>320</v>
      </c>
      <c r="K27" s="48" t="s">
        <v>320</v>
      </c>
      <c r="L27" s="48"/>
      <c r="M27" s="48" t="s">
        <v>320</v>
      </c>
      <c r="N27" s="48">
        <v>33855</v>
      </c>
      <c r="O27" s="48">
        <v>45703875</v>
      </c>
      <c r="P27" s="48">
        <v>13519</v>
      </c>
      <c r="Q27" s="48">
        <v>9597761</v>
      </c>
      <c r="R27" s="48">
        <v>2675</v>
      </c>
      <c r="S27" s="48">
        <v>2618338</v>
      </c>
      <c r="T27" s="48">
        <v>29142</v>
      </c>
      <c r="U27" s="48">
        <v>9188728</v>
      </c>
      <c r="V27" s="48">
        <v>2182</v>
      </c>
      <c r="W27" s="48">
        <v>394168</v>
      </c>
    </row>
    <row r="28" spans="1:23" s="36" customFormat="1" ht="20.25" customHeight="1">
      <c r="A28" s="309">
        <v>61</v>
      </c>
      <c r="B28" s="309"/>
      <c r="C28" s="167">
        <f>SUM(F28,N28,P28,R28,T28,V28)</f>
        <v>85976</v>
      </c>
      <c r="D28" s="223">
        <f>SUM(G28,O28,Q28,S28,U28,W28)</f>
        <v>75147567</v>
      </c>
      <c r="E28" s="223"/>
      <c r="F28" s="81">
        <v>36</v>
      </c>
      <c r="G28" s="307">
        <v>5861</v>
      </c>
      <c r="H28" s="307"/>
      <c r="I28" s="75" t="s">
        <v>320</v>
      </c>
      <c r="J28" s="75" t="s">
        <v>320</v>
      </c>
      <c r="K28" s="75" t="s">
        <v>320</v>
      </c>
      <c r="L28" s="81"/>
      <c r="M28" s="75" t="s">
        <v>320</v>
      </c>
      <c r="N28" s="81">
        <v>35870</v>
      </c>
      <c r="O28" s="81">
        <v>51144747</v>
      </c>
      <c r="P28" s="81">
        <v>13485</v>
      </c>
      <c r="Q28" s="81">
        <v>10288905</v>
      </c>
      <c r="R28" s="81">
        <v>2721</v>
      </c>
      <c r="S28" s="81">
        <v>2807943</v>
      </c>
      <c r="T28" s="81">
        <v>31585</v>
      </c>
      <c r="U28" s="81">
        <v>10469192</v>
      </c>
      <c r="V28" s="81">
        <v>2279</v>
      </c>
      <c r="W28" s="81">
        <v>430919</v>
      </c>
    </row>
    <row r="29" spans="1:11" ht="20.25" customHeight="1">
      <c r="A29" s="225"/>
      <c r="B29" s="225"/>
      <c r="C29" s="27"/>
      <c r="D29" s="225"/>
      <c r="E29" s="225"/>
      <c r="F29" s="26"/>
      <c r="G29" s="225"/>
      <c r="H29" s="225"/>
      <c r="I29" s="26"/>
      <c r="J29" s="26"/>
      <c r="K29" s="26"/>
    </row>
    <row r="30" spans="1:23" ht="20.25" customHeight="1">
      <c r="A30" s="308" t="s">
        <v>321</v>
      </c>
      <c r="B30" s="308"/>
      <c r="C30" s="308"/>
      <c r="D30" s="308"/>
      <c r="E30" s="308"/>
      <c r="F30" s="308"/>
      <c r="G30" s="308"/>
      <c r="H30" s="308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2" spans="1:23" ht="20.25" customHeight="1">
      <c r="A32" s="248" t="s">
        <v>322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</row>
    <row r="33" spans="13:23" ht="20.25" customHeight="1" thickBot="1">
      <c r="M33" s="245" t="s">
        <v>48</v>
      </c>
      <c r="N33" s="245"/>
      <c r="O33" s="245"/>
      <c r="P33" s="245"/>
      <c r="Q33" s="245"/>
      <c r="R33" s="245"/>
      <c r="S33" s="245"/>
      <c r="T33" s="245"/>
      <c r="U33" s="245"/>
      <c r="V33" s="245"/>
      <c r="W33" s="245"/>
    </row>
    <row r="34" spans="1:23" ht="20.25" customHeight="1">
      <c r="A34" s="230" t="s">
        <v>32</v>
      </c>
      <c r="B34" s="292" t="s">
        <v>40</v>
      </c>
      <c r="C34" s="292"/>
      <c r="D34" s="292"/>
      <c r="E34" s="292"/>
      <c r="F34" s="292"/>
      <c r="G34" s="292"/>
      <c r="H34" s="292"/>
      <c r="I34" s="292"/>
      <c r="J34" s="292"/>
      <c r="K34" s="226"/>
      <c r="M34" s="230" t="s">
        <v>59</v>
      </c>
      <c r="N34" s="292"/>
      <c r="O34" s="292"/>
      <c r="P34" s="292"/>
      <c r="Q34" s="292"/>
      <c r="R34" s="292"/>
      <c r="S34" s="292"/>
      <c r="T34" s="292"/>
      <c r="U34" s="237" t="s">
        <v>54</v>
      </c>
      <c r="V34" s="228"/>
      <c r="W34" s="228"/>
    </row>
    <row r="35" spans="1:23" ht="20.25" customHeight="1">
      <c r="A35" s="232"/>
      <c r="B35" s="291" t="s">
        <v>36</v>
      </c>
      <c r="C35" s="291"/>
      <c r="D35" s="249" t="s">
        <v>37</v>
      </c>
      <c r="E35" s="304"/>
      <c r="F35" s="249" t="s">
        <v>38</v>
      </c>
      <c r="G35" s="304"/>
      <c r="H35" s="305" t="s">
        <v>353</v>
      </c>
      <c r="I35" s="306"/>
      <c r="J35" s="249" t="s">
        <v>39</v>
      </c>
      <c r="K35" s="250"/>
      <c r="M35" s="232" t="s">
        <v>55</v>
      </c>
      <c r="N35" s="291"/>
      <c r="O35" s="291" t="s">
        <v>56</v>
      </c>
      <c r="P35" s="291"/>
      <c r="Q35" s="293" t="s">
        <v>57</v>
      </c>
      <c r="R35" s="293"/>
      <c r="S35" s="293" t="s">
        <v>58</v>
      </c>
      <c r="T35" s="293"/>
      <c r="U35" s="291" t="s">
        <v>6</v>
      </c>
      <c r="V35" s="291" t="s">
        <v>7</v>
      </c>
      <c r="W35" s="231"/>
    </row>
    <row r="36" spans="1:23" ht="20.25" customHeight="1">
      <c r="A36" s="232"/>
      <c r="B36" s="16" t="s">
        <v>6</v>
      </c>
      <c r="C36" s="16" t="s">
        <v>7</v>
      </c>
      <c r="D36" s="16" t="s">
        <v>6</v>
      </c>
      <c r="E36" s="16" t="s">
        <v>7</v>
      </c>
      <c r="F36" s="16" t="s">
        <v>6</v>
      </c>
      <c r="G36" s="16" t="s">
        <v>7</v>
      </c>
      <c r="H36" s="16" t="s">
        <v>6</v>
      </c>
      <c r="I36" s="16" t="s">
        <v>7</v>
      </c>
      <c r="J36" s="16" t="s">
        <v>6</v>
      </c>
      <c r="K36" s="17" t="s">
        <v>7</v>
      </c>
      <c r="L36" s="7"/>
      <c r="M36" s="15" t="s">
        <v>6</v>
      </c>
      <c r="N36" s="16" t="s">
        <v>7</v>
      </c>
      <c r="O36" s="16" t="s">
        <v>6</v>
      </c>
      <c r="P36" s="16" t="s">
        <v>7</v>
      </c>
      <c r="Q36" s="16" t="s">
        <v>6</v>
      </c>
      <c r="R36" s="16" t="s">
        <v>7</v>
      </c>
      <c r="S36" s="16" t="s">
        <v>6</v>
      </c>
      <c r="T36" s="16" t="s">
        <v>7</v>
      </c>
      <c r="U36" s="291"/>
      <c r="V36" s="291"/>
      <c r="W36" s="231"/>
    </row>
    <row r="37" spans="1:23" ht="20.25" customHeight="1">
      <c r="A37" s="10" t="s">
        <v>319</v>
      </c>
      <c r="B37" s="54">
        <v>15</v>
      </c>
      <c r="C37" s="55">
        <v>3981800</v>
      </c>
      <c r="D37" s="46">
        <v>17</v>
      </c>
      <c r="E37" s="46">
        <v>415900</v>
      </c>
      <c r="F37" s="47">
        <v>10</v>
      </c>
      <c r="G37" s="46">
        <v>989200</v>
      </c>
      <c r="H37" s="46">
        <v>21</v>
      </c>
      <c r="I37" s="47">
        <v>916300</v>
      </c>
      <c r="J37" s="47">
        <v>8</v>
      </c>
      <c r="K37" s="47">
        <v>428600</v>
      </c>
      <c r="L37" s="47"/>
      <c r="M37" s="47">
        <v>1</v>
      </c>
      <c r="N37" s="47">
        <v>30700</v>
      </c>
      <c r="O37" s="47" t="s">
        <v>414</v>
      </c>
      <c r="P37" s="47" t="s">
        <v>414</v>
      </c>
      <c r="Q37" s="47">
        <v>21</v>
      </c>
      <c r="R37" s="47">
        <v>1874600</v>
      </c>
      <c r="S37" s="47">
        <v>93</v>
      </c>
      <c r="T37" s="47">
        <v>8637100</v>
      </c>
      <c r="U37" s="47">
        <v>2544</v>
      </c>
      <c r="V37" s="327">
        <v>11784370</v>
      </c>
      <c r="W37" s="327"/>
    </row>
    <row r="38" spans="1:23" ht="20.25" customHeight="1">
      <c r="A38" s="41">
        <v>58</v>
      </c>
      <c r="B38" s="56">
        <v>14</v>
      </c>
      <c r="C38" s="57">
        <v>2733900</v>
      </c>
      <c r="D38" s="47">
        <v>10</v>
      </c>
      <c r="E38" s="47">
        <v>885400</v>
      </c>
      <c r="F38" s="47">
        <v>10</v>
      </c>
      <c r="G38" s="47">
        <v>280500</v>
      </c>
      <c r="H38" s="47">
        <v>18</v>
      </c>
      <c r="I38" s="47">
        <v>867500</v>
      </c>
      <c r="J38" s="47">
        <v>8</v>
      </c>
      <c r="K38" s="47">
        <v>383800</v>
      </c>
      <c r="L38" s="47"/>
      <c r="M38" s="47">
        <v>2</v>
      </c>
      <c r="N38" s="47">
        <v>73000</v>
      </c>
      <c r="O38" s="47" t="s">
        <v>414</v>
      </c>
      <c r="P38" s="47" t="s">
        <v>414</v>
      </c>
      <c r="Q38" s="47">
        <v>16</v>
      </c>
      <c r="R38" s="47">
        <v>1760200</v>
      </c>
      <c r="S38" s="47">
        <v>78</v>
      </c>
      <c r="T38" s="47">
        <v>6984300</v>
      </c>
      <c r="U38" s="47">
        <v>3813</v>
      </c>
      <c r="V38" s="328">
        <v>15254670</v>
      </c>
      <c r="W38" s="328"/>
    </row>
    <row r="39" spans="1:23" ht="20.25" customHeight="1">
      <c r="A39" s="41">
        <v>59</v>
      </c>
      <c r="B39" s="56">
        <v>16</v>
      </c>
      <c r="C39" s="57">
        <v>2429800</v>
      </c>
      <c r="D39" s="47">
        <v>9</v>
      </c>
      <c r="E39" s="47">
        <v>355200</v>
      </c>
      <c r="F39" s="47">
        <v>6</v>
      </c>
      <c r="G39" s="47">
        <v>318000</v>
      </c>
      <c r="H39" s="47">
        <v>23</v>
      </c>
      <c r="I39" s="47">
        <v>1513400</v>
      </c>
      <c r="J39" s="47">
        <v>5</v>
      </c>
      <c r="K39" s="47">
        <v>291300</v>
      </c>
      <c r="L39" s="47"/>
      <c r="M39" s="47" t="s">
        <v>414</v>
      </c>
      <c r="N39" s="47" t="s">
        <v>414</v>
      </c>
      <c r="O39" s="47" t="s">
        <v>414</v>
      </c>
      <c r="P39" s="47" t="s">
        <v>414</v>
      </c>
      <c r="Q39" s="47">
        <v>19</v>
      </c>
      <c r="R39" s="47">
        <v>1382900</v>
      </c>
      <c r="S39" s="47">
        <v>78</v>
      </c>
      <c r="T39" s="47">
        <v>6290600</v>
      </c>
      <c r="U39" s="47">
        <v>3185</v>
      </c>
      <c r="V39" s="328">
        <v>14277100</v>
      </c>
      <c r="W39" s="328"/>
    </row>
    <row r="40" spans="1:23" ht="20.25" customHeight="1">
      <c r="A40" s="41">
        <v>60</v>
      </c>
      <c r="B40" s="56">
        <v>13</v>
      </c>
      <c r="C40" s="57">
        <v>2944700</v>
      </c>
      <c r="D40" s="47">
        <v>4</v>
      </c>
      <c r="E40" s="47">
        <v>233300</v>
      </c>
      <c r="F40" s="47">
        <v>5</v>
      </c>
      <c r="G40" s="47">
        <v>313600</v>
      </c>
      <c r="H40" s="47">
        <v>9</v>
      </c>
      <c r="I40" s="47">
        <v>395300</v>
      </c>
      <c r="J40" s="47">
        <v>5</v>
      </c>
      <c r="K40" s="47">
        <v>327500</v>
      </c>
      <c r="L40" s="47"/>
      <c r="M40" s="47" t="s">
        <v>414</v>
      </c>
      <c r="N40" s="47" t="s">
        <v>414</v>
      </c>
      <c r="O40" s="47">
        <v>1</v>
      </c>
      <c r="P40" s="47">
        <v>12200</v>
      </c>
      <c r="Q40" s="47">
        <v>10</v>
      </c>
      <c r="R40" s="47">
        <v>389800</v>
      </c>
      <c r="S40" s="47">
        <v>47</v>
      </c>
      <c r="T40" s="47">
        <v>4616400</v>
      </c>
      <c r="U40" s="47">
        <v>2640</v>
      </c>
      <c r="V40" s="328">
        <v>8550380</v>
      </c>
      <c r="W40" s="328"/>
    </row>
    <row r="41" spans="1:23" s="36" customFormat="1" ht="20.25" customHeight="1">
      <c r="A41" s="77">
        <v>61</v>
      </c>
      <c r="B41" s="84">
        <v>13</v>
      </c>
      <c r="C41" s="85">
        <v>721500</v>
      </c>
      <c r="D41" s="81">
        <v>5</v>
      </c>
      <c r="E41" s="81">
        <v>444500</v>
      </c>
      <c r="F41" s="81">
        <v>4</v>
      </c>
      <c r="G41" s="81">
        <v>440800</v>
      </c>
      <c r="H41" s="81">
        <v>4</v>
      </c>
      <c r="I41" s="81">
        <v>93100</v>
      </c>
      <c r="J41" s="81">
        <v>8</v>
      </c>
      <c r="K41" s="81">
        <v>475700</v>
      </c>
      <c r="L41" s="81"/>
      <c r="M41" s="47" t="s">
        <v>414</v>
      </c>
      <c r="N41" s="47" t="s">
        <v>414</v>
      </c>
      <c r="O41" s="81">
        <v>1</v>
      </c>
      <c r="P41" s="81">
        <v>7600</v>
      </c>
      <c r="Q41" s="81">
        <v>13</v>
      </c>
      <c r="R41" s="81">
        <v>1079800</v>
      </c>
      <c r="S41" s="81">
        <v>48</v>
      </c>
      <c r="T41" s="81">
        <v>3263000</v>
      </c>
      <c r="U41" s="81" t="s">
        <v>414</v>
      </c>
      <c r="V41" s="329" t="s">
        <v>414</v>
      </c>
      <c r="W41" s="329"/>
    </row>
    <row r="42" spans="1:23" ht="20.25" customHeight="1">
      <c r="A42" s="3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3" ht="20.25" customHeight="1">
      <c r="A43" s="302" t="s">
        <v>426</v>
      </c>
      <c r="B43" s="302"/>
      <c r="C43" s="302"/>
      <c r="D43" s="302"/>
      <c r="E43" s="302"/>
      <c r="F43" s="302"/>
      <c r="G43" s="302"/>
      <c r="H43" s="302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6" spans="1:23" ht="20.25" customHeight="1">
      <c r="A46" s="253" t="s">
        <v>529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</row>
    <row r="47" spans="13:23" ht="20.25" customHeight="1" thickBot="1"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22" t="s">
        <v>48</v>
      </c>
    </row>
    <row r="48" spans="1:23" ht="20.25" customHeight="1">
      <c r="A48" s="230" t="s">
        <v>32</v>
      </c>
      <c r="B48" s="292" t="s">
        <v>46</v>
      </c>
      <c r="C48" s="292"/>
      <c r="D48" s="292"/>
      <c r="E48" s="292"/>
      <c r="F48" s="292"/>
      <c r="G48" s="292"/>
      <c r="H48" s="292"/>
      <c r="I48" s="292"/>
      <c r="J48" s="292"/>
      <c r="K48" s="226"/>
      <c r="M48" s="230" t="s">
        <v>64</v>
      </c>
      <c r="N48" s="292"/>
      <c r="O48" s="292"/>
      <c r="P48" s="292" t="s">
        <v>65</v>
      </c>
      <c r="Q48" s="292"/>
      <c r="R48" s="292"/>
      <c r="S48" s="292"/>
      <c r="T48" s="292"/>
      <c r="U48" s="292"/>
      <c r="V48" s="292"/>
      <c r="W48" s="226"/>
    </row>
    <row r="49" spans="1:23" ht="20.25" customHeight="1">
      <c r="A49" s="232"/>
      <c r="B49" s="291" t="s">
        <v>41</v>
      </c>
      <c r="C49" s="291"/>
      <c r="D49" s="291" t="s">
        <v>42</v>
      </c>
      <c r="E49" s="291"/>
      <c r="F49" s="291" t="s">
        <v>3</v>
      </c>
      <c r="G49" s="291"/>
      <c r="H49" s="249" t="s">
        <v>43</v>
      </c>
      <c r="I49" s="304"/>
      <c r="J49" s="291" t="s">
        <v>4</v>
      </c>
      <c r="K49" s="231"/>
      <c r="M49" s="294" t="s">
        <v>424</v>
      </c>
      <c r="N49" s="295"/>
      <c r="O49" s="291" t="s">
        <v>60</v>
      </c>
      <c r="P49" s="291" t="s">
        <v>61</v>
      </c>
      <c r="Q49" s="291"/>
      <c r="R49" s="291"/>
      <c r="S49" s="291" t="s">
        <v>62</v>
      </c>
      <c r="T49" s="291"/>
      <c r="U49" s="291" t="s">
        <v>63</v>
      </c>
      <c r="V49" s="291"/>
      <c r="W49" s="231"/>
    </row>
    <row r="50" spans="1:23" ht="20.25" customHeight="1">
      <c r="A50" s="232"/>
      <c r="B50" s="303"/>
      <c r="C50" s="303"/>
      <c r="D50" s="303"/>
      <c r="E50" s="303"/>
      <c r="F50" s="303"/>
      <c r="G50" s="303"/>
      <c r="H50" s="28" t="s">
        <v>44</v>
      </c>
      <c r="I50" s="28" t="s">
        <v>45</v>
      </c>
      <c r="J50" s="16" t="s">
        <v>44</v>
      </c>
      <c r="K50" s="17" t="s">
        <v>45</v>
      </c>
      <c r="M50" s="296"/>
      <c r="N50" s="297"/>
      <c r="O50" s="291"/>
      <c r="P50" s="16" t="s">
        <v>6</v>
      </c>
      <c r="Q50" s="291" t="s">
        <v>7</v>
      </c>
      <c r="R50" s="291"/>
      <c r="S50" s="16" t="s">
        <v>6</v>
      </c>
      <c r="T50" s="16" t="s">
        <v>7</v>
      </c>
      <c r="U50" s="16" t="s">
        <v>6</v>
      </c>
      <c r="V50" s="291" t="s">
        <v>7</v>
      </c>
      <c r="W50" s="231"/>
    </row>
    <row r="51" spans="2:14" ht="20.25" customHeight="1">
      <c r="B51" s="274"/>
      <c r="C51" s="224"/>
      <c r="D51" s="224"/>
      <c r="E51" s="224"/>
      <c r="F51" s="224"/>
      <c r="G51" s="224"/>
      <c r="H51" s="330"/>
      <c r="I51" s="330"/>
      <c r="J51" s="330"/>
      <c r="K51" s="330"/>
      <c r="M51" s="224"/>
      <c r="N51" s="224"/>
    </row>
    <row r="52" spans="1:23" ht="20.25" customHeight="1">
      <c r="A52" s="10" t="s">
        <v>319</v>
      </c>
      <c r="B52" s="256">
        <v>199</v>
      </c>
      <c r="C52" s="257"/>
      <c r="D52" s="257">
        <v>379</v>
      </c>
      <c r="E52" s="257"/>
      <c r="F52" s="257">
        <v>1647</v>
      </c>
      <c r="G52" s="257"/>
      <c r="H52" s="331">
        <v>360006</v>
      </c>
      <c r="I52" s="331"/>
      <c r="J52" s="248">
        <v>219</v>
      </c>
      <c r="K52" s="248"/>
      <c r="M52" s="222">
        <v>1503416</v>
      </c>
      <c r="N52" s="222"/>
      <c r="O52" s="48">
        <v>1445119</v>
      </c>
      <c r="P52" s="48">
        <v>94754</v>
      </c>
      <c r="Q52" s="222">
        <v>1507902</v>
      </c>
      <c r="R52" s="222"/>
      <c r="S52" s="48">
        <v>1442</v>
      </c>
      <c r="T52" s="48">
        <v>208361</v>
      </c>
      <c r="U52" s="48">
        <v>1979</v>
      </c>
      <c r="V52" s="222">
        <v>3093416</v>
      </c>
      <c r="W52" s="222"/>
    </row>
    <row r="53" spans="1:23" ht="20.25" customHeight="1">
      <c r="A53" s="41">
        <v>58</v>
      </c>
      <c r="B53" s="256">
        <v>203</v>
      </c>
      <c r="C53" s="257"/>
      <c r="D53" s="257">
        <v>357</v>
      </c>
      <c r="E53" s="257"/>
      <c r="F53" s="257">
        <v>1627</v>
      </c>
      <c r="G53" s="257"/>
      <c r="H53" s="331">
        <v>344940</v>
      </c>
      <c r="I53" s="331"/>
      <c r="J53" s="248">
        <v>232</v>
      </c>
      <c r="K53" s="248"/>
      <c r="M53" s="222">
        <v>1974391</v>
      </c>
      <c r="N53" s="222"/>
      <c r="O53" s="48">
        <v>1505474</v>
      </c>
      <c r="P53" s="48">
        <v>81427</v>
      </c>
      <c r="Q53" s="222">
        <v>1131533</v>
      </c>
      <c r="R53" s="222"/>
      <c r="S53" s="48">
        <v>1889</v>
      </c>
      <c r="T53" s="48">
        <v>240199</v>
      </c>
      <c r="U53" s="48">
        <v>2175</v>
      </c>
      <c r="V53" s="222">
        <v>3457923</v>
      </c>
      <c r="W53" s="222"/>
    </row>
    <row r="54" spans="1:23" ht="20.25" customHeight="1">
      <c r="A54" s="41">
        <v>59</v>
      </c>
      <c r="B54" s="256">
        <v>193</v>
      </c>
      <c r="C54" s="257"/>
      <c r="D54" s="257">
        <v>345</v>
      </c>
      <c r="E54" s="257"/>
      <c r="F54" s="257">
        <v>1602</v>
      </c>
      <c r="G54" s="257"/>
      <c r="H54" s="331">
        <v>424324</v>
      </c>
      <c r="I54" s="331"/>
      <c r="J54" s="248">
        <v>231</v>
      </c>
      <c r="K54" s="248"/>
      <c r="M54" s="222">
        <v>1961404</v>
      </c>
      <c r="N54" s="222"/>
      <c r="O54" s="48">
        <v>1454644</v>
      </c>
      <c r="P54" s="48">
        <v>79437</v>
      </c>
      <c r="Q54" s="222">
        <v>1181624</v>
      </c>
      <c r="R54" s="222"/>
      <c r="S54" s="48">
        <v>2047</v>
      </c>
      <c r="T54" s="48">
        <v>287700</v>
      </c>
      <c r="U54" s="48">
        <v>2357</v>
      </c>
      <c r="V54" s="222">
        <v>3842855</v>
      </c>
      <c r="W54" s="222"/>
    </row>
    <row r="55" spans="1:23" ht="20.25" customHeight="1">
      <c r="A55" s="41">
        <v>60</v>
      </c>
      <c r="B55" s="256">
        <v>179</v>
      </c>
      <c r="C55" s="257"/>
      <c r="D55" s="257">
        <v>330</v>
      </c>
      <c r="E55" s="257"/>
      <c r="F55" s="257">
        <v>1546</v>
      </c>
      <c r="G55" s="257"/>
      <c r="H55" s="48">
        <v>445536</v>
      </c>
      <c r="I55" s="48">
        <v>366616</v>
      </c>
      <c r="J55" s="1">
        <v>241</v>
      </c>
      <c r="K55" s="1">
        <v>239</v>
      </c>
      <c r="M55" s="222">
        <v>1947637</v>
      </c>
      <c r="N55" s="222"/>
      <c r="O55" s="48">
        <v>1428740</v>
      </c>
      <c r="P55" s="48">
        <v>74179</v>
      </c>
      <c r="Q55" s="222">
        <v>1161408</v>
      </c>
      <c r="R55" s="222"/>
      <c r="S55" s="48">
        <v>2061</v>
      </c>
      <c r="T55" s="48">
        <v>296906</v>
      </c>
      <c r="U55" s="48">
        <v>2732</v>
      </c>
      <c r="V55" s="222">
        <v>4612613</v>
      </c>
      <c r="W55" s="222"/>
    </row>
    <row r="56" spans="1:23" s="36" customFormat="1" ht="20.25" customHeight="1">
      <c r="A56" s="77">
        <v>61</v>
      </c>
      <c r="B56" s="300">
        <v>183</v>
      </c>
      <c r="C56" s="301"/>
      <c r="D56" s="301">
        <v>317</v>
      </c>
      <c r="E56" s="301"/>
      <c r="F56" s="301">
        <v>1560</v>
      </c>
      <c r="G56" s="301"/>
      <c r="H56" s="81">
        <v>482091</v>
      </c>
      <c r="I56" s="81">
        <v>354816</v>
      </c>
      <c r="J56" s="83">
        <v>254</v>
      </c>
      <c r="K56" s="83">
        <v>252</v>
      </c>
      <c r="M56" s="307">
        <v>1439066</v>
      </c>
      <c r="N56" s="307"/>
      <c r="O56" s="81">
        <v>928648</v>
      </c>
      <c r="P56" s="81">
        <v>69872</v>
      </c>
      <c r="Q56" s="307">
        <v>1135890</v>
      </c>
      <c r="R56" s="307"/>
      <c r="S56" s="81">
        <v>3435</v>
      </c>
      <c r="T56" s="81">
        <v>496633</v>
      </c>
      <c r="U56" s="81">
        <v>2883</v>
      </c>
      <c r="V56" s="307">
        <v>5057702</v>
      </c>
      <c r="W56" s="307"/>
    </row>
    <row r="57" spans="1:11" ht="20.25" customHeight="1">
      <c r="A57" s="3"/>
      <c r="B57" s="260"/>
      <c r="C57" s="225"/>
      <c r="D57" s="225"/>
      <c r="E57" s="225"/>
      <c r="F57" s="225"/>
      <c r="G57" s="225"/>
      <c r="H57" s="3"/>
      <c r="I57" s="26"/>
      <c r="J57" s="26"/>
      <c r="K57" s="26"/>
    </row>
    <row r="58" spans="1:23" ht="20.25" customHeight="1">
      <c r="A58" s="302" t="s">
        <v>425</v>
      </c>
      <c r="B58" s="302"/>
      <c r="C58" s="302"/>
      <c r="D58" s="302"/>
      <c r="E58" s="302"/>
      <c r="F58" s="302"/>
      <c r="G58" s="302"/>
      <c r="H58" s="302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</sheetData>
  <sheetProtection/>
  <mergeCells count="181">
    <mergeCell ref="V56:W56"/>
    <mergeCell ref="V52:W52"/>
    <mergeCell ref="V53:W53"/>
    <mergeCell ref="V54:W54"/>
    <mergeCell ref="V55:W55"/>
    <mergeCell ref="M55:N55"/>
    <mergeCell ref="M56:N56"/>
    <mergeCell ref="Q52:R52"/>
    <mergeCell ref="Q53:R53"/>
    <mergeCell ref="Q54:R54"/>
    <mergeCell ref="Q55:R55"/>
    <mergeCell ref="Q56:R56"/>
    <mergeCell ref="M51:N51"/>
    <mergeCell ref="M52:N52"/>
    <mergeCell ref="M53:N53"/>
    <mergeCell ref="M54:N54"/>
    <mergeCell ref="J51:K51"/>
    <mergeCell ref="J52:K52"/>
    <mergeCell ref="J53:K53"/>
    <mergeCell ref="J54:K54"/>
    <mergeCell ref="H52:I52"/>
    <mergeCell ref="H53:I53"/>
    <mergeCell ref="H54:I54"/>
    <mergeCell ref="H51:I51"/>
    <mergeCell ref="V37:W37"/>
    <mergeCell ref="V38:W38"/>
    <mergeCell ref="V39:W39"/>
    <mergeCell ref="V40:W40"/>
    <mergeCell ref="V41:W41"/>
    <mergeCell ref="I8:I9"/>
    <mergeCell ref="J8:J9"/>
    <mergeCell ref="K8:K9"/>
    <mergeCell ref="O8:P9"/>
    <mergeCell ref="I22:J22"/>
    <mergeCell ref="U8:U9"/>
    <mergeCell ref="M10:N10"/>
    <mergeCell ref="O10:P10"/>
    <mergeCell ref="Q10:R10"/>
    <mergeCell ref="A8:B9"/>
    <mergeCell ref="C8:D9"/>
    <mergeCell ref="E8:F9"/>
    <mergeCell ref="G8:H9"/>
    <mergeCell ref="A10:B10"/>
    <mergeCell ref="C10:D10"/>
    <mergeCell ref="E10:F10"/>
    <mergeCell ref="G10:H10"/>
    <mergeCell ref="A11:B11"/>
    <mergeCell ref="C11:D11"/>
    <mergeCell ref="E11:F11"/>
    <mergeCell ref="G11:H11"/>
    <mergeCell ref="A13:B13"/>
    <mergeCell ref="C13:D13"/>
    <mergeCell ref="E13:F13"/>
    <mergeCell ref="G13:H13"/>
    <mergeCell ref="A15:B15"/>
    <mergeCell ref="C15:D15"/>
    <mergeCell ref="E15:F15"/>
    <mergeCell ref="G15:H15"/>
    <mergeCell ref="A18:H18"/>
    <mergeCell ref="G17:H17"/>
    <mergeCell ref="A17:F17"/>
    <mergeCell ref="A16:B16"/>
    <mergeCell ref="C16:D16"/>
    <mergeCell ref="E16:F16"/>
    <mergeCell ref="G16:H16"/>
    <mergeCell ref="A19:B19"/>
    <mergeCell ref="C19:D19"/>
    <mergeCell ref="E19:F19"/>
    <mergeCell ref="G19:H19"/>
    <mergeCell ref="A22:B23"/>
    <mergeCell ref="D23:E23"/>
    <mergeCell ref="C22:E22"/>
    <mergeCell ref="G23:H23"/>
    <mergeCell ref="F22:H22"/>
    <mergeCell ref="A24:B24"/>
    <mergeCell ref="A25:B25"/>
    <mergeCell ref="A26:B26"/>
    <mergeCell ref="A27:B27"/>
    <mergeCell ref="D26:E26"/>
    <mergeCell ref="G26:H26"/>
    <mergeCell ref="D27:E27"/>
    <mergeCell ref="G27:H27"/>
    <mergeCell ref="D24:E24"/>
    <mergeCell ref="G24:H24"/>
    <mergeCell ref="D25:E25"/>
    <mergeCell ref="G25:H25"/>
    <mergeCell ref="G28:H28"/>
    <mergeCell ref="D29:E29"/>
    <mergeCell ref="G29:H29"/>
    <mergeCell ref="A30:H30"/>
    <mergeCell ref="A29:B29"/>
    <mergeCell ref="D28:E28"/>
    <mergeCell ref="A28:B28"/>
    <mergeCell ref="A34:A36"/>
    <mergeCell ref="B35:C35"/>
    <mergeCell ref="B34:K34"/>
    <mergeCell ref="D35:E35"/>
    <mergeCell ref="F35:G35"/>
    <mergeCell ref="H35:I35"/>
    <mergeCell ref="J35:K35"/>
    <mergeCell ref="A43:H43"/>
    <mergeCell ref="A48:A50"/>
    <mergeCell ref="B49:C50"/>
    <mergeCell ref="D49:E50"/>
    <mergeCell ref="F49:G50"/>
    <mergeCell ref="J49:K49"/>
    <mergeCell ref="H49:I49"/>
    <mergeCell ref="B48:K48"/>
    <mergeCell ref="A58:H58"/>
    <mergeCell ref="B51:C51"/>
    <mergeCell ref="D51:E51"/>
    <mergeCell ref="F51:G51"/>
    <mergeCell ref="B57:C57"/>
    <mergeCell ref="D57:E57"/>
    <mergeCell ref="F57:G57"/>
    <mergeCell ref="B52:C52"/>
    <mergeCell ref="D52:E52"/>
    <mergeCell ref="F52:G52"/>
    <mergeCell ref="B53:C53"/>
    <mergeCell ref="D53:E53"/>
    <mergeCell ref="F53:G53"/>
    <mergeCell ref="F54:G54"/>
    <mergeCell ref="B55:C55"/>
    <mergeCell ref="D55:E55"/>
    <mergeCell ref="F55:G55"/>
    <mergeCell ref="B56:C56"/>
    <mergeCell ref="D56:E56"/>
    <mergeCell ref="F56:G56"/>
    <mergeCell ref="M8:N9"/>
    <mergeCell ref="M11:N11"/>
    <mergeCell ref="M15:N15"/>
    <mergeCell ref="M35:N35"/>
    <mergeCell ref="M48:O48"/>
    <mergeCell ref="B54:C54"/>
    <mergeCell ref="D54:E54"/>
    <mergeCell ref="M16:N16"/>
    <mergeCell ref="O16:P16"/>
    <mergeCell ref="Q16:R16"/>
    <mergeCell ref="O11:P11"/>
    <mergeCell ref="Q11:R11"/>
    <mergeCell ref="M13:N13"/>
    <mergeCell ref="O13:P13"/>
    <mergeCell ref="Q13:R13"/>
    <mergeCell ref="P22:Q22"/>
    <mergeCell ref="R22:S22"/>
    <mergeCell ref="S8:T9"/>
    <mergeCell ref="S16:T16"/>
    <mergeCell ref="O15:P15"/>
    <mergeCell ref="Q15:R15"/>
    <mergeCell ref="Q8:R9"/>
    <mergeCell ref="S13:T13"/>
    <mergeCell ref="W8:W9"/>
    <mergeCell ref="T22:U22"/>
    <mergeCell ref="V22:W22"/>
    <mergeCell ref="U35:U36"/>
    <mergeCell ref="V35:W36"/>
    <mergeCell ref="U34:W34"/>
    <mergeCell ref="M33:W33"/>
    <mergeCell ref="S15:T15"/>
    <mergeCell ref="V8:V9"/>
    <mergeCell ref="N22:O22"/>
    <mergeCell ref="O35:P35"/>
    <mergeCell ref="Q35:R35"/>
    <mergeCell ref="S35:T35"/>
    <mergeCell ref="M34:T34"/>
    <mergeCell ref="V50:W50"/>
    <mergeCell ref="Q50:R50"/>
    <mergeCell ref="M49:N50"/>
    <mergeCell ref="O49:O50"/>
    <mergeCell ref="P49:R49"/>
    <mergeCell ref="S49:T49"/>
    <mergeCell ref="U49:W49"/>
    <mergeCell ref="P48:W48"/>
    <mergeCell ref="V1:W1"/>
    <mergeCell ref="A4:W4"/>
    <mergeCell ref="A6:W6"/>
    <mergeCell ref="A20:W20"/>
    <mergeCell ref="A32:W32"/>
    <mergeCell ref="A46:W46"/>
    <mergeCell ref="S10:T10"/>
    <mergeCell ref="S11:T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SheetLayoutView="75" zoomScalePageLayoutView="0" workbookViewId="0" topLeftCell="M24">
      <selection activeCell="W50" sqref="W50"/>
    </sheetView>
  </sheetViews>
  <sheetFormatPr defaultColWidth="9.00390625" defaultRowHeight="13.5"/>
  <cols>
    <col min="1" max="1" width="8.125" style="7" customWidth="1"/>
    <col min="2" max="2" width="8.875" style="1" customWidth="1"/>
    <col min="3" max="3" width="12.00390625" style="1" customWidth="1"/>
    <col min="4" max="4" width="13.625" style="1" customWidth="1"/>
    <col min="5" max="6" width="16.125" style="1" customWidth="1"/>
    <col min="7" max="8" width="6.75390625" style="1" customWidth="1"/>
    <col min="9" max="9" width="12.875" style="1" customWidth="1"/>
    <col min="10" max="10" width="13.75390625" style="1" customWidth="1"/>
    <col min="11" max="12" width="16.00390625" style="1" customWidth="1"/>
    <col min="13" max="13" width="9.00390625" style="7" customWidth="1"/>
    <col min="14" max="14" width="18.875" style="7" customWidth="1"/>
    <col min="15" max="15" width="13.125" style="7" customWidth="1"/>
    <col min="16" max="16" width="13.25390625" style="7" customWidth="1"/>
    <col min="17" max="17" width="14.00390625" style="7" customWidth="1"/>
    <col min="18" max="21" width="14.875" style="7" customWidth="1"/>
    <col min="22" max="16384" width="9.00390625" style="7" customWidth="1"/>
  </cols>
  <sheetData>
    <row r="1" spans="1:21" ht="14.25">
      <c r="A1" s="168" t="s">
        <v>427</v>
      </c>
      <c r="B1" s="86"/>
      <c r="T1" s="380" t="s">
        <v>428</v>
      </c>
      <c r="U1" s="380"/>
    </row>
    <row r="2" spans="1:21" ht="14.25">
      <c r="A2" s="168"/>
      <c r="B2" s="86"/>
      <c r="T2" s="185"/>
      <c r="U2" s="185"/>
    </row>
    <row r="3" spans="1:21" ht="14.25">
      <c r="A3" s="168"/>
      <c r="B3" s="86"/>
      <c r="T3" s="185"/>
      <c r="U3" s="185"/>
    </row>
    <row r="5" spans="1:25" ht="17.25">
      <c r="A5" s="253" t="s">
        <v>323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"/>
      <c r="N5" s="248" t="s">
        <v>326</v>
      </c>
      <c r="O5" s="248"/>
      <c r="P5" s="248"/>
      <c r="Q5" s="248"/>
      <c r="R5" s="248"/>
      <c r="S5" s="248"/>
      <c r="T5" s="248"/>
      <c r="U5" s="248"/>
      <c r="V5" s="2"/>
      <c r="W5" s="2"/>
      <c r="X5" s="2"/>
      <c r="Y5" s="2"/>
    </row>
    <row r="6" spans="15:25" ht="14.25"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>
      <c r="A7" s="248" t="s">
        <v>355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5"/>
      <c r="N7" s="247" t="s">
        <v>439</v>
      </c>
      <c r="O7" s="247"/>
      <c r="P7" s="247"/>
      <c r="Q7" s="247"/>
      <c r="R7" s="247"/>
      <c r="S7" s="247"/>
      <c r="T7" s="247"/>
      <c r="U7" s="247"/>
      <c r="V7" s="5"/>
      <c r="W7" s="5"/>
      <c r="X7" s="5"/>
      <c r="Y7" s="5"/>
    </row>
    <row r="8" spans="14:21" ht="15" thickBot="1">
      <c r="N8" s="138"/>
      <c r="O8" s="138"/>
      <c r="P8" s="138"/>
      <c r="Q8" s="138"/>
      <c r="R8" s="138"/>
      <c r="S8" s="138"/>
      <c r="T8" s="138"/>
      <c r="U8" s="22" t="s">
        <v>48</v>
      </c>
    </row>
    <row r="9" spans="1:21" ht="24" customHeight="1">
      <c r="A9" s="233" t="s">
        <v>66</v>
      </c>
      <c r="B9" s="234"/>
      <c r="C9" s="292" t="s">
        <v>324</v>
      </c>
      <c r="D9" s="292"/>
      <c r="E9" s="292"/>
      <c r="F9" s="292"/>
      <c r="G9" s="355" t="s">
        <v>373</v>
      </c>
      <c r="H9" s="356"/>
      <c r="I9" s="292" t="s">
        <v>72</v>
      </c>
      <c r="J9" s="292"/>
      <c r="K9" s="292"/>
      <c r="L9" s="226"/>
      <c r="N9" s="230" t="s">
        <v>122</v>
      </c>
      <c r="O9" s="292"/>
      <c r="P9" s="292" t="s">
        <v>6</v>
      </c>
      <c r="Q9" s="292" t="s">
        <v>136</v>
      </c>
      <c r="R9" s="292" t="s">
        <v>137</v>
      </c>
      <c r="S9" s="362" t="s">
        <v>138</v>
      </c>
      <c r="T9" s="292" t="s">
        <v>141</v>
      </c>
      <c r="U9" s="226"/>
    </row>
    <row r="10" spans="1:21" ht="24" customHeight="1">
      <c r="A10" s="235"/>
      <c r="B10" s="236"/>
      <c r="C10" s="16" t="s">
        <v>69</v>
      </c>
      <c r="D10" s="16" t="s">
        <v>70</v>
      </c>
      <c r="E10" s="16" t="s">
        <v>3</v>
      </c>
      <c r="F10" s="16" t="s">
        <v>71</v>
      </c>
      <c r="G10" s="357"/>
      <c r="H10" s="358"/>
      <c r="I10" s="16" t="s">
        <v>69</v>
      </c>
      <c r="J10" s="16" t="s">
        <v>70</v>
      </c>
      <c r="K10" s="16" t="s">
        <v>3</v>
      </c>
      <c r="L10" s="17" t="s">
        <v>71</v>
      </c>
      <c r="N10" s="232"/>
      <c r="O10" s="291"/>
      <c r="P10" s="291"/>
      <c r="Q10" s="291"/>
      <c r="R10" s="291"/>
      <c r="S10" s="363"/>
      <c r="T10" s="16" t="s">
        <v>139</v>
      </c>
      <c r="U10" s="17" t="s">
        <v>140</v>
      </c>
    </row>
    <row r="11" spans="1:16" ht="14.25">
      <c r="A11" s="349"/>
      <c r="B11" s="349"/>
      <c r="C11" s="18"/>
      <c r="G11" s="224"/>
      <c r="H11" s="224"/>
      <c r="N11" s="247"/>
      <c r="O11" s="247"/>
      <c r="P11" s="18"/>
    </row>
    <row r="12" spans="1:21" ht="14.25">
      <c r="A12" s="350" t="s">
        <v>8</v>
      </c>
      <c r="B12" s="269"/>
      <c r="C12" s="88">
        <f>SUM(C14:C15)</f>
        <v>42</v>
      </c>
      <c r="D12" s="91">
        <f>SUM(D14:D15)</f>
        <v>150869</v>
      </c>
      <c r="E12" s="91">
        <f>SUM(E14:E15)</f>
        <v>399436</v>
      </c>
      <c r="F12" s="91">
        <f>SUM(F14:F15)</f>
        <v>197</v>
      </c>
      <c r="G12" s="223" t="s">
        <v>414</v>
      </c>
      <c r="H12" s="223">
        <v>0</v>
      </c>
      <c r="I12" s="91">
        <f>SUM(I14:I15)</f>
        <v>42</v>
      </c>
      <c r="J12" s="91">
        <f>SUM(J14:J15)</f>
        <v>152793</v>
      </c>
      <c r="K12" s="91">
        <f>SUM(K14:K15)</f>
        <v>395608</v>
      </c>
      <c r="L12" s="91">
        <f>SUM(L14:L15)</f>
        <v>195</v>
      </c>
      <c r="N12" s="361" t="s">
        <v>8</v>
      </c>
      <c r="O12" s="269"/>
      <c r="P12" s="88">
        <f aca="true" t="shared" si="0" ref="P12:U12">SUM(P14,P18)</f>
        <v>1938805</v>
      </c>
      <c r="Q12" s="91">
        <f t="shared" si="0"/>
        <v>36403949</v>
      </c>
      <c r="R12" s="91">
        <f t="shared" si="0"/>
        <v>25433687</v>
      </c>
      <c r="S12" s="91">
        <f t="shared" si="0"/>
        <v>9966710</v>
      </c>
      <c r="T12" s="91">
        <f t="shared" si="0"/>
        <v>129910</v>
      </c>
      <c r="U12" s="91">
        <f t="shared" si="0"/>
        <v>873644</v>
      </c>
    </row>
    <row r="13" spans="1:21" ht="14.25">
      <c r="A13" s="349"/>
      <c r="B13" s="349"/>
      <c r="C13" s="49"/>
      <c r="D13" s="48"/>
      <c r="E13" s="48"/>
      <c r="F13" s="48"/>
      <c r="G13" s="369"/>
      <c r="H13" s="369"/>
      <c r="I13" s="48"/>
      <c r="J13" s="48"/>
      <c r="K13" s="48"/>
      <c r="L13" s="48"/>
      <c r="N13" s="247"/>
      <c r="O13" s="247"/>
      <c r="P13" s="49"/>
      <c r="Q13" s="62"/>
      <c r="R13" s="62"/>
      <c r="S13" s="62"/>
      <c r="T13" s="50"/>
      <c r="U13" s="50"/>
    </row>
    <row r="14" spans="1:21" ht="14.25">
      <c r="A14" s="275" t="s">
        <v>67</v>
      </c>
      <c r="B14" s="275"/>
      <c r="C14" s="49">
        <v>41</v>
      </c>
      <c r="D14" s="48">
        <v>150166</v>
      </c>
      <c r="E14" s="48">
        <v>396572</v>
      </c>
      <c r="F14" s="48">
        <v>194</v>
      </c>
      <c r="G14" s="369" t="s">
        <v>414</v>
      </c>
      <c r="H14" s="369"/>
      <c r="I14" s="48">
        <v>41</v>
      </c>
      <c r="J14" s="48">
        <v>152092</v>
      </c>
      <c r="K14" s="48">
        <v>392748</v>
      </c>
      <c r="L14" s="48">
        <v>192</v>
      </c>
      <c r="O14" s="10" t="s">
        <v>80</v>
      </c>
      <c r="P14" s="49">
        <v>1854338</v>
      </c>
      <c r="Q14" s="62">
        <v>35798924</v>
      </c>
      <c r="R14" s="62">
        <v>25010011</v>
      </c>
      <c r="S14" s="62">
        <v>9796369</v>
      </c>
      <c r="T14" s="50">
        <v>129910</v>
      </c>
      <c r="U14" s="50">
        <v>862636</v>
      </c>
    </row>
    <row r="15" spans="1:21" ht="14.25">
      <c r="A15" s="275" t="s">
        <v>68</v>
      </c>
      <c r="B15" s="275"/>
      <c r="C15" s="49">
        <v>1</v>
      </c>
      <c r="D15" s="48">
        <v>703</v>
      </c>
      <c r="E15" s="48">
        <v>2864</v>
      </c>
      <c r="F15" s="48">
        <v>3</v>
      </c>
      <c r="G15" s="369" t="s">
        <v>414</v>
      </c>
      <c r="H15" s="369"/>
      <c r="I15" s="48">
        <v>1</v>
      </c>
      <c r="J15" s="48">
        <v>701</v>
      </c>
      <c r="K15" s="48">
        <v>2860</v>
      </c>
      <c r="L15" s="48">
        <v>3</v>
      </c>
      <c r="N15" s="30" t="s">
        <v>131</v>
      </c>
      <c r="O15" s="10" t="s">
        <v>142</v>
      </c>
      <c r="P15" s="49">
        <v>1827535</v>
      </c>
      <c r="Q15" s="62">
        <v>35641709</v>
      </c>
      <c r="R15" s="50" t="s">
        <v>441</v>
      </c>
      <c r="S15" s="50" t="s">
        <v>441</v>
      </c>
      <c r="T15" s="50" t="s">
        <v>441</v>
      </c>
      <c r="U15" s="50" t="s">
        <v>441</v>
      </c>
    </row>
    <row r="16" spans="1:21" ht="14.25">
      <c r="A16" s="225"/>
      <c r="B16" s="225"/>
      <c r="C16" s="27"/>
      <c r="D16" s="26"/>
      <c r="E16" s="26"/>
      <c r="F16" s="26"/>
      <c r="G16" s="225"/>
      <c r="H16" s="225"/>
      <c r="I16" s="26"/>
      <c r="J16" s="26"/>
      <c r="K16" s="26"/>
      <c r="L16" s="26"/>
      <c r="N16" s="8"/>
      <c r="O16" s="10" t="s">
        <v>143</v>
      </c>
      <c r="P16" s="49">
        <v>26803</v>
      </c>
      <c r="Q16" s="62">
        <v>157215</v>
      </c>
      <c r="R16" s="50" t="s">
        <v>441</v>
      </c>
      <c r="S16" s="50" t="s">
        <v>441</v>
      </c>
      <c r="T16" s="50" t="s">
        <v>441</v>
      </c>
      <c r="U16" s="50" t="s">
        <v>441</v>
      </c>
    </row>
    <row r="17" spans="1:21" ht="14.25">
      <c r="A17" s="29"/>
      <c r="B17" s="29"/>
      <c r="C17" s="29"/>
      <c r="N17" s="8"/>
      <c r="O17" s="10"/>
      <c r="P17" s="49"/>
      <c r="Q17" s="62"/>
      <c r="R17" s="62"/>
      <c r="S17" s="62"/>
      <c r="T17" s="50"/>
      <c r="U17" s="50"/>
    </row>
    <row r="18" spans="14:21" ht="14.25">
      <c r="N18" s="8"/>
      <c r="O18" s="10" t="s">
        <v>80</v>
      </c>
      <c r="P18" s="49">
        <v>84467</v>
      </c>
      <c r="Q18" s="62">
        <v>605025</v>
      </c>
      <c r="R18" s="62">
        <v>423676</v>
      </c>
      <c r="S18" s="62">
        <v>170341</v>
      </c>
      <c r="T18" s="50" t="s">
        <v>441</v>
      </c>
      <c r="U18" s="50">
        <v>11008</v>
      </c>
    </row>
    <row r="19" spans="1:21" ht="14.25">
      <c r="A19" s="248" t="s">
        <v>325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30" t="s">
        <v>144</v>
      </c>
      <c r="O19" s="10" t="s">
        <v>142</v>
      </c>
      <c r="P19" s="49">
        <v>89</v>
      </c>
      <c r="Q19" s="62">
        <v>2421</v>
      </c>
      <c r="R19" s="62">
        <v>1695</v>
      </c>
      <c r="S19" s="62">
        <v>726</v>
      </c>
      <c r="T19" s="50" t="s">
        <v>441</v>
      </c>
      <c r="U19" s="50" t="s">
        <v>441</v>
      </c>
    </row>
    <row r="20" spans="15:21" ht="14.25">
      <c r="O20" s="10" t="s">
        <v>86</v>
      </c>
      <c r="P20" s="49">
        <v>84378</v>
      </c>
      <c r="Q20" s="50">
        <v>602604</v>
      </c>
      <c r="R20" s="50">
        <v>421982</v>
      </c>
      <c r="S20" s="50">
        <v>169615</v>
      </c>
      <c r="T20" s="50" t="s">
        <v>441</v>
      </c>
      <c r="U20" s="50">
        <v>11008</v>
      </c>
    </row>
    <row r="21" spans="1:16" ht="15" thickBot="1">
      <c r="A21" s="247" t="s">
        <v>119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P21" s="38"/>
    </row>
    <row r="22" spans="11:21" ht="15" thickBot="1">
      <c r="K22" s="339" t="s">
        <v>48</v>
      </c>
      <c r="L22" s="339"/>
      <c r="N22" s="37"/>
      <c r="O22" s="37"/>
      <c r="P22" s="37"/>
      <c r="Q22" s="37"/>
      <c r="R22" s="37"/>
      <c r="S22" s="37"/>
      <c r="T22" s="37"/>
      <c r="U22" s="37"/>
    </row>
    <row r="23" spans="1:14" s="21" customFormat="1" ht="19.5" customHeight="1">
      <c r="A23" s="227" t="s">
        <v>73</v>
      </c>
      <c r="B23" s="227"/>
      <c r="C23" s="227"/>
      <c r="D23" s="227"/>
      <c r="E23" s="227"/>
      <c r="F23" s="227"/>
      <c r="G23" s="340" t="s">
        <v>77</v>
      </c>
      <c r="H23" s="227"/>
      <c r="I23" s="227"/>
      <c r="J23" s="227"/>
      <c r="K23" s="227"/>
      <c r="L23" s="227"/>
      <c r="N23" s="21" t="s">
        <v>145</v>
      </c>
    </row>
    <row r="24" spans="1:21" s="21" customFormat="1" ht="19.5" customHeight="1">
      <c r="A24" s="342" t="s">
        <v>74</v>
      </c>
      <c r="B24" s="342"/>
      <c r="C24" s="342"/>
      <c r="D24" s="342"/>
      <c r="E24" s="16" t="s">
        <v>75</v>
      </c>
      <c r="F24" s="6" t="s">
        <v>76</v>
      </c>
      <c r="G24" s="341" t="s">
        <v>74</v>
      </c>
      <c r="H24" s="342"/>
      <c r="I24" s="342"/>
      <c r="J24" s="232"/>
      <c r="K24" s="16" t="s">
        <v>75</v>
      </c>
      <c r="L24" s="17" t="s">
        <v>76</v>
      </c>
      <c r="N24" s="143" t="s">
        <v>69</v>
      </c>
      <c r="O24" s="144">
        <v>42</v>
      </c>
      <c r="P24" s="111" t="s">
        <v>146</v>
      </c>
      <c r="Q24" s="39"/>
      <c r="R24" s="145">
        <v>152585</v>
      </c>
      <c r="S24" s="111" t="s">
        <v>442</v>
      </c>
      <c r="T24" s="39"/>
      <c r="U24" s="146">
        <v>397114</v>
      </c>
    </row>
    <row r="25" spans="1:14" ht="14.25">
      <c r="A25" s="344" t="s">
        <v>8</v>
      </c>
      <c r="B25" s="344"/>
      <c r="C25" s="344"/>
      <c r="D25" s="351"/>
      <c r="E25" s="88">
        <f>SUM(E29,E37,E38:E46)</f>
        <v>57225723</v>
      </c>
      <c r="F25" s="169">
        <v>56285081</v>
      </c>
      <c r="G25" s="343" t="s">
        <v>102</v>
      </c>
      <c r="H25" s="344"/>
      <c r="I25" s="344"/>
      <c r="J25" s="344"/>
      <c r="K25" s="88">
        <v>57225723</v>
      </c>
      <c r="L25" s="89">
        <v>55594621</v>
      </c>
      <c r="N25" s="29"/>
    </row>
    <row r="26" spans="1:14" ht="14.25" customHeight="1">
      <c r="A26" s="139"/>
      <c r="B26" s="5"/>
      <c r="C26" s="5"/>
      <c r="D26" s="5"/>
      <c r="E26" s="49"/>
      <c r="F26" s="48"/>
      <c r="G26" s="338" t="s">
        <v>103</v>
      </c>
      <c r="H26" s="261"/>
      <c r="I26" s="261"/>
      <c r="J26" s="261"/>
      <c r="K26" s="49">
        <v>1450406</v>
      </c>
      <c r="L26" s="48">
        <v>1411608</v>
      </c>
      <c r="N26" s="29"/>
    </row>
    <row r="27" spans="1:14" ht="14.25" customHeight="1">
      <c r="A27" s="354" t="s">
        <v>430</v>
      </c>
      <c r="B27" s="261" t="s">
        <v>78</v>
      </c>
      <c r="C27" s="261"/>
      <c r="D27" s="262"/>
      <c r="E27" s="49">
        <v>21052726</v>
      </c>
      <c r="F27" s="48">
        <v>21064833</v>
      </c>
      <c r="G27" s="334" t="s">
        <v>434</v>
      </c>
      <c r="H27" s="332" t="s">
        <v>78</v>
      </c>
      <c r="I27" s="261" t="s">
        <v>104</v>
      </c>
      <c r="J27" s="261"/>
      <c r="K27" s="49">
        <v>25632395</v>
      </c>
      <c r="L27" s="48">
        <v>25105840</v>
      </c>
      <c r="N27" s="29"/>
    </row>
    <row r="28" spans="1:14" ht="15.75" customHeight="1">
      <c r="A28" s="354"/>
      <c r="B28" s="261" t="s">
        <v>79</v>
      </c>
      <c r="C28" s="261"/>
      <c r="D28" s="262"/>
      <c r="E28" s="49">
        <v>2682072</v>
      </c>
      <c r="F28" s="48">
        <v>2776207</v>
      </c>
      <c r="G28" s="334"/>
      <c r="H28" s="332"/>
      <c r="I28" s="261" t="s">
        <v>12</v>
      </c>
      <c r="J28" s="261"/>
      <c r="K28" s="49">
        <v>451367</v>
      </c>
      <c r="L28" s="48">
        <v>424031</v>
      </c>
      <c r="N28" s="29"/>
    </row>
    <row r="29" spans="1:14" ht="15" customHeight="1">
      <c r="A29" s="354"/>
      <c r="B29" s="261" t="s">
        <v>80</v>
      </c>
      <c r="C29" s="261"/>
      <c r="D29" s="262"/>
      <c r="E29" s="49">
        <v>23734798</v>
      </c>
      <c r="F29" s="48">
        <v>23841040</v>
      </c>
      <c r="G29" s="334"/>
      <c r="H29" s="332"/>
      <c r="I29" s="261" t="s">
        <v>105</v>
      </c>
      <c r="J29" s="261"/>
      <c r="K29" s="69">
        <f>SUM(K27:K28)</f>
        <v>26083762</v>
      </c>
      <c r="L29" s="62">
        <f>SUM(L27:L28)</f>
        <v>25529871</v>
      </c>
      <c r="N29" s="29"/>
    </row>
    <row r="30" spans="1:12" ht="14.25">
      <c r="A30" s="140" t="s">
        <v>101</v>
      </c>
      <c r="B30" s="349"/>
      <c r="C30" s="349"/>
      <c r="D30" s="349"/>
      <c r="E30" s="49"/>
      <c r="F30" s="48"/>
      <c r="G30" s="334"/>
      <c r="H30" s="332"/>
      <c r="I30" s="261" t="s">
        <v>18</v>
      </c>
      <c r="J30" s="261"/>
      <c r="K30" s="49">
        <v>3209146</v>
      </c>
      <c r="L30" s="48">
        <v>3102225</v>
      </c>
    </row>
    <row r="31" spans="1:12" ht="14.25" customHeight="1">
      <c r="A31" s="332" t="s">
        <v>99</v>
      </c>
      <c r="B31" s="261" t="s">
        <v>81</v>
      </c>
      <c r="C31" s="261"/>
      <c r="D31" s="262"/>
      <c r="E31" s="49">
        <v>774201</v>
      </c>
      <c r="F31" s="48">
        <v>792117</v>
      </c>
      <c r="G31" s="334"/>
      <c r="H31" s="332"/>
      <c r="I31" s="261" t="s">
        <v>106</v>
      </c>
      <c r="J31" s="261"/>
      <c r="K31" s="49">
        <v>283580</v>
      </c>
      <c r="L31" s="48">
        <v>256690</v>
      </c>
    </row>
    <row r="32" spans="1:12" ht="15" customHeight="1">
      <c r="A32" s="332"/>
      <c r="B32" s="261" t="s">
        <v>82</v>
      </c>
      <c r="C32" s="261"/>
      <c r="D32" s="262"/>
      <c r="E32" s="49">
        <v>18840638</v>
      </c>
      <c r="F32" s="48">
        <v>18439120</v>
      </c>
      <c r="G32" s="334"/>
      <c r="H32" s="332"/>
      <c r="I32" s="261" t="s">
        <v>107</v>
      </c>
      <c r="J32" s="261"/>
      <c r="K32" s="49">
        <v>12770</v>
      </c>
      <c r="L32" s="48">
        <v>121720</v>
      </c>
    </row>
    <row r="33" spans="1:12" ht="14.25" customHeight="1">
      <c r="A33" s="332"/>
      <c r="B33" s="261" t="s">
        <v>83</v>
      </c>
      <c r="C33" s="261"/>
      <c r="D33" s="262"/>
      <c r="E33" s="49">
        <v>2451306</v>
      </c>
      <c r="F33" s="48">
        <v>2914789</v>
      </c>
      <c r="G33" s="334"/>
      <c r="H33" s="332"/>
      <c r="I33" s="261" t="s">
        <v>108</v>
      </c>
      <c r="J33" s="261"/>
      <c r="K33" s="49">
        <v>2148</v>
      </c>
      <c r="L33" s="48">
        <v>1826</v>
      </c>
    </row>
    <row r="34" spans="1:12" ht="14.25" customHeight="1">
      <c r="A34" s="332"/>
      <c r="B34" s="261" t="s">
        <v>84</v>
      </c>
      <c r="C34" s="261"/>
      <c r="D34" s="262"/>
      <c r="E34" s="49">
        <v>2460734</v>
      </c>
      <c r="F34" s="48">
        <v>1784864</v>
      </c>
      <c r="G34" s="334"/>
      <c r="H34" s="332"/>
      <c r="I34" s="261" t="s">
        <v>86</v>
      </c>
      <c r="J34" s="261"/>
      <c r="K34" s="49">
        <v>5930</v>
      </c>
      <c r="L34" s="50">
        <v>5930</v>
      </c>
    </row>
    <row r="35" spans="1:21" ht="14.25" customHeight="1">
      <c r="A35" s="332"/>
      <c r="B35" s="261" t="s">
        <v>85</v>
      </c>
      <c r="C35" s="261"/>
      <c r="D35" s="262"/>
      <c r="E35" s="49">
        <v>88570</v>
      </c>
      <c r="F35" s="48">
        <v>81093</v>
      </c>
      <c r="G35" s="334"/>
      <c r="H35" s="7"/>
      <c r="I35" s="261" t="s">
        <v>80</v>
      </c>
      <c r="J35" s="261"/>
      <c r="K35" s="69">
        <v>29712336</v>
      </c>
      <c r="L35" s="62">
        <v>28791077</v>
      </c>
      <c r="N35" s="247" t="s">
        <v>443</v>
      </c>
      <c r="O35" s="247"/>
      <c r="P35" s="247"/>
      <c r="Q35" s="247"/>
      <c r="R35" s="247"/>
      <c r="S35" s="247"/>
      <c r="T35" s="247"/>
      <c r="U35" s="247"/>
    </row>
    <row r="36" spans="1:12" ht="14.25" customHeight="1" thickBot="1">
      <c r="A36" s="332"/>
      <c r="B36" s="261" t="s">
        <v>86</v>
      </c>
      <c r="C36" s="261"/>
      <c r="D36" s="262"/>
      <c r="E36" s="49">
        <v>546873</v>
      </c>
      <c r="F36" s="48">
        <v>1205655</v>
      </c>
      <c r="G36" s="334"/>
      <c r="H36" s="32"/>
      <c r="I36" s="261"/>
      <c r="J36" s="261"/>
      <c r="K36" s="49"/>
      <c r="L36" s="48"/>
    </row>
    <row r="37" spans="1:21" ht="14.25">
      <c r="A37" s="332"/>
      <c r="B37" s="261" t="s">
        <v>80</v>
      </c>
      <c r="C37" s="261"/>
      <c r="D37" s="262"/>
      <c r="E37" s="49">
        <v>25162322</v>
      </c>
      <c r="F37" s="48">
        <v>25217638</v>
      </c>
      <c r="G37" s="334"/>
      <c r="H37" s="335" t="s">
        <v>432</v>
      </c>
      <c r="I37" s="261" t="s">
        <v>109</v>
      </c>
      <c r="J37" s="261"/>
      <c r="K37" s="49">
        <v>6891291</v>
      </c>
      <c r="L37" s="48">
        <v>6713645</v>
      </c>
      <c r="N37" s="242" t="s">
        <v>122</v>
      </c>
      <c r="O37" s="298" t="s">
        <v>6</v>
      </c>
      <c r="P37" s="298" t="s">
        <v>147</v>
      </c>
      <c r="Q37" s="377" t="s">
        <v>444</v>
      </c>
      <c r="R37" s="298" t="s">
        <v>148</v>
      </c>
      <c r="S37" s="371" t="s">
        <v>445</v>
      </c>
      <c r="T37" s="364" t="s">
        <v>446</v>
      </c>
      <c r="U37" s="374" t="s">
        <v>447</v>
      </c>
    </row>
    <row r="38" spans="1:21" ht="14.25" customHeight="1">
      <c r="A38" s="261" t="s">
        <v>87</v>
      </c>
      <c r="B38" s="261"/>
      <c r="C38" s="261"/>
      <c r="D38" s="261"/>
      <c r="E38" s="49">
        <v>4445639</v>
      </c>
      <c r="F38" s="48">
        <v>4251143</v>
      </c>
      <c r="G38" s="334"/>
      <c r="H38" s="336"/>
      <c r="I38" s="261" t="s">
        <v>18</v>
      </c>
      <c r="J38" s="261"/>
      <c r="K38" s="49">
        <v>425947</v>
      </c>
      <c r="L38" s="48">
        <v>397398</v>
      </c>
      <c r="N38" s="359"/>
      <c r="O38" s="360"/>
      <c r="P38" s="360"/>
      <c r="Q38" s="378"/>
      <c r="R38" s="360"/>
      <c r="S38" s="372"/>
      <c r="T38" s="365"/>
      <c r="U38" s="375"/>
    </row>
    <row r="39" spans="1:21" ht="14.25" customHeight="1">
      <c r="A39" s="261" t="s">
        <v>88</v>
      </c>
      <c r="B39" s="261"/>
      <c r="C39" s="261"/>
      <c r="D39" s="261"/>
      <c r="E39" s="49">
        <v>33229</v>
      </c>
      <c r="F39" s="48">
        <v>34160</v>
      </c>
      <c r="G39" s="334"/>
      <c r="H39" s="336"/>
      <c r="I39" s="261" t="s">
        <v>105</v>
      </c>
      <c r="J39" s="261"/>
      <c r="K39" s="49">
        <v>7317238</v>
      </c>
      <c r="L39" s="48">
        <v>7111043</v>
      </c>
      <c r="N39" s="243"/>
      <c r="O39" s="299"/>
      <c r="P39" s="299"/>
      <c r="Q39" s="379"/>
      <c r="R39" s="299"/>
      <c r="S39" s="373"/>
      <c r="T39" s="366"/>
      <c r="U39" s="376"/>
    </row>
    <row r="40" spans="1:15" ht="14.25" customHeight="1">
      <c r="A40" s="261" t="s">
        <v>89</v>
      </c>
      <c r="B40" s="261"/>
      <c r="C40" s="261"/>
      <c r="D40" s="261"/>
      <c r="E40" s="49">
        <v>1</v>
      </c>
      <c r="F40" s="48">
        <v>0</v>
      </c>
      <c r="G40" s="334"/>
      <c r="H40" s="336"/>
      <c r="I40" s="10"/>
      <c r="J40" s="10"/>
      <c r="K40" s="49"/>
      <c r="L40" s="48"/>
      <c r="O40" s="18"/>
    </row>
    <row r="41" spans="1:21" ht="14.25" customHeight="1">
      <c r="A41" s="261" t="s">
        <v>90</v>
      </c>
      <c r="B41" s="261"/>
      <c r="C41" s="261"/>
      <c r="D41" s="261"/>
      <c r="E41" s="49">
        <v>344799</v>
      </c>
      <c r="F41" s="48">
        <v>352324</v>
      </c>
      <c r="G41" s="334"/>
      <c r="H41" s="261" t="s">
        <v>435</v>
      </c>
      <c r="I41" s="261"/>
      <c r="J41" s="261"/>
      <c r="K41" s="49">
        <v>102855</v>
      </c>
      <c r="L41" s="48">
        <v>98078</v>
      </c>
      <c r="N41" s="90" t="s">
        <v>8</v>
      </c>
      <c r="O41" s="88">
        <f aca="true" t="shared" si="1" ref="O41:U41">SUM(O43:O47)</f>
        <v>1827535</v>
      </c>
      <c r="P41" s="91">
        <f t="shared" si="1"/>
        <v>5695451</v>
      </c>
      <c r="Q41" s="91">
        <f t="shared" si="1"/>
        <v>35641709</v>
      </c>
      <c r="R41" s="91">
        <f t="shared" si="1"/>
        <v>601687</v>
      </c>
      <c r="S41" s="183">
        <f t="shared" si="1"/>
        <v>25.6</v>
      </c>
      <c r="T41" s="91">
        <f t="shared" si="1"/>
        <v>21118</v>
      </c>
      <c r="U41" s="91">
        <f t="shared" si="1"/>
        <v>117339</v>
      </c>
    </row>
    <row r="42" spans="1:21" ht="17.25" customHeight="1">
      <c r="A42" s="332" t="s">
        <v>100</v>
      </c>
      <c r="B42" s="275" t="s">
        <v>91</v>
      </c>
      <c r="C42" s="275"/>
      <c r="D42" s="262"/>
      <c r="E42" s="49">
        <v>1272041</v>
      </c>
      <c r="F42" s="48">
        <v>1253833</v>
      </c>
      <c r="G42" s="334"/>
      <c r="H42" s="261" t="s">
        <v>80</v>
      </c>
      <c r="I42" s="261"/>
      <c r="J42" s="261"/>
      <c r="K42" s="69">
        <v>37132429</v>
      </c>
      <c r="L42" s="68">
        <v>36000199</v>
      </c>
      <c r="N42" s="90"/>
      <c r="O42" s="88"/>
      <c r="P42" s="91"/>
      <c r="Q42" s="91"/>
      <c r="R42" s="91"/>
      <c r="S42" s="183"/>
      <c r="T42" s="91"/>
      <c r="U42" s="91"/>
    </row>
    <row r="43" spans="1:21" ht="17.25" customHeight="1">
      <c r="A43" s="332"/>
      <c r="B43" s="275" t="s">
        <v>92</v>
      </c>
      <c r="C43" s="275"/>
      <c r="D43" s="262"/>
      <c r="E43" s="49">
        <v>645769</v>
      </c>
      <c r="F43" s="48">
        <v>494094</v>
      </c>
      <c r="G43" s="370" t="s">
        <v>433</v>
      </c>
      <c r="H43" s="261" t="s">
        <v>110</v>
      </c>
      <c r="I43" s="261"/>
      <c r="J43" s="261"/>
      <c r="K43" s="49">
        <v>16450451</v>
      </c>
      <c r="L43" s="48">
        <v>16306265</v>
      </c>
      <c r="N43" s="23" t="s">
        <v>150</v>
      </c>
      <c r="O43" s="49">
        <v>67791</v>
      </c>
      <c r="P43" s="50">
        <v>1372477</v>
      </c>
      <c r="Q43" s="50">
        <v>16692060</v>
      </c>
      <c r="R43" s="50">
        <v>22320</v>
      </c>
      <c r="S43" s="63">
        <v>20.25</v>
      </c>
      <c r="T43" s="50">
        <v>12160</v>
      </c>
      <c r="U43" s="50">
        <v>54953</v>
      </c>
    </row>
    <row r="44" spans="1:21" ht="17.25" customHeight="1">
      <c r="A44" s="332"/>
      <c r="B44" s="275" t="s">
        <v>93</v>
      </c>
      <c r="C44" s="275"/>
      <c r="D44" s="262"/>
      <c r="E44" s="49">
        <v>1500</v>
      </c>
      <c r="F44" s="48">
        <v>1500</v>
      </c>
      <c r="G44" s="370"/>
      <c r="H44" s="261" t="s">
        <v>111</v>
      </c>
      <c r="I44" s="261"/>
      <c r="J44" s="261"/>
      <c r="K44" s="49">
        <v>68894</v>
      </c>
      <c r="L44" s="48">
        <v>67568</v>
      </c>
      <c r="N44" s="7" t="s">
        <v>9</v>
      </c>
      <c r="O44" s="49"/>
      <c r="P44" s="50"/>
      <c r="Q44" s="50"/>
      <c r="R44" s="50"/>
      <c r="S44" s="63"/>
      <c r="T44" s="50"/>
      <c r="U44" s="50"/>
    </row>
    <row r="45" spans="1:21" ht="14.25" customHeight="1">
      <c r="A45" s="349" t="s">
        <v>354</v>
      </c>
      <c r="B45" s="349"/>
      <c r="C45" s="349"/>
      <c r="D45" s="352"/>
      <c r="E45" s="49">
        <v>483903</v>
      </c>
      <c r="F45" s="48">
        <v>571615</v>
      </c>
      <c r="G45" s="370"/>
      <c r="H45" s="261" t="s">
        <v>80</v>
      </c>
      <c r="I45" s="261"/>
      <c r="J45" s="261"/>
      <c r="K45" s="49">
        <v>16519345</v>
      </c>
      <c r="L45" s="48">
        <v>16373833</v>
      </c>
      <c r="N45" s="23" t="s">
        <v>149</v>
      </c>
      <c r="O45" s="49">
        <v>1459542</v>
      </c>
      <c r="P45" s="50">
        <v>3419759</v>
      </c>
      <c r="Q45" s="50">
        <v>14755357</v>
      </c>
      <c r="R45" s="50">
        <v>480533</v>
      </c>
      <c r="S45" s="63">
        <v>2.34</v>
      </c>
      <c r="T45" s="50">
        <v>4315</v>
      </c>
      <c r="U45" s="50">
        <v>48578</v>
      </c>
    </row>
    <row r="46" spans="1:21" ht="14.25" customHeight="1">
      <c r="A46" s="261" t="s">
        <v>94</v>
      </c>
      <c r="B46" s="261"/>
      <c r="C46" s="261"/>
      <c r="D46" s="262"/>
      <c r="E46" s="49">
        <v>1101722</v>
      </c>
      <c r="F46" s="48">
        <v>267735</v>
      </c>
      <c r="G46" s="141"/>
      <c r="H46" s="25"/>
      <c r="I46" s="25"/>
      <c r="J46" s="25"/>
      <c r="K46" s="49"/>
      <c r="L46" s="48"/>
      <c r="O46" s="49"/>
      <c r="P46" s="50"/>
      <c r="Q46" s="50"/>
      <c r="R46" s="50"/>
      <c r="S46" s="63"/>
      <c r="T46" s="50"/>
      <c r="U46" s="50"/>
    </row>
    <row r="47" spans="1:21" ht="14.25" customHeight="1">
      <c r="A47" s="353" t="s">
        <v>374</v>
      </c>
      <c r="B47" s="275" t="s">
        <v>95</v>
      </c>
      <c r="C47" s="275"/>
      <c r="D47" s="275"/>
      <c r="E47" s="60" t="s">
        <v>375</v>
      </c>
      <c r="F47" s="48">
        <v>927628</v>
      </c>
      <c r="G47" s="338" t="s">
        <v>112</v>
      </c>
      <c r="H47" s="261"/>
      <c r="I47" s="261"/>
      <c r="J47" s="261"/>
      <c r="K47" s="49">
        <v>385633</v>
      </c>
      <c r="L47" s="48">
        <v>384558</v>
      </c>
      <c r="N47" s="10" t="s">
        <v>10</v>
      </c>
      <c r="O47" s="49">
        <v>300202</v>
      </c>
      <c r="P47" s="50">
        <v>903215</v>
      </c>
      <c r="Q47" s="50">
        <v>4194292</v>
      </c>
      <c r="R47" s="50">
        <v>98834</v>
      </c>
      <c r="S47" s="63">
        <v>3.01</v>
      </c>
      <c r="T47" s="50">
        <v>4643</v>
      </c>
      <c r="U47" s="50">
        <v>13808</v>
      </c>
    </row>
    <row r="48" spans="1:21" ht="14.25">
      <c r="A48" s="353"/>
      <c r="B48" s="275" t="s">
        <v>96</v>
      </c>
      <c r="C48" s="275"/>
      <c r="D48" s="275"/>
      <c r="E48" s="60" t="s">
        <v>376</v>
      </c>
      <c r="F48" s="48">
        <v>237168</v>
      </c>
      <c r="G48" s="338" t="s">
        <v>113</v>
      </c>
      <c r="H48" s="261"/>
      <c r="I48" s="261"/>
      <c r="J48" s="261"/>
      <c r="K48" s="49">
        <v>190666</v>
      </c>
      <c r="L48" s="48">
        <v>179561</v>
      </c>
      <c r="N48" s="26"/>
      <c r="O48" s="27"/>
      <c r="P48" s="26"/>
      <c r="Q48" s="26"/>
      <c r="R48" s="26"/>
      <c r="S48" s="64"/>
      <c r="T48" s="26"/>
      <c r="U48" s="26"/>
    </row>
    <row r="49" spans="1:12" ht="14.25">
      <c r="A49" s="353"/>
      <c r="B49" s="275" t="s">
        <v>97</v>
      </c>
      <c r="C49" s="275"/>
      <c r="D49" s="275"/>
      <c r="E49" s="275"/>
      <c r="F49" s="48">
        <v>690460</v>
      </c>
      <c r="G49" s="338" t="s">
        <v>114</v>
      </c>
      <c r="H49" s="261"/>
      <c r="I49" s="261"/>
      <c r="J49" s="261"/>
      <c r="K49" s="49">
        <v>51625</v>
      </c>
      <c r="L49" s="48">
        <v>50857</v>
      </c>
    </row>
    <row r="50" spans="1:12" ht="14.25">
      <c r="A50" s="30"/>
      <c r="C50" s="4"/>
      <c r="D50" s="4"/>
      <c r="F50" s="48"/>
      <c r="G50" s="338" t="s">
        <v>115</v>
      </c>
      <c r="H50" s="261"/>
      <c r="I50" s="261"/>
      <c r="J50" s="261"/>
      <c r="K50" s="49">
        <v>69939</v>
      </c>
      <c r="L50" s="48">
        <v>54000</v>
      </c>
    </row>
    <row r="51" spans="3:12" ht="14.25">
      <c r="C51" s="4"/>
      <c r="D51" s="4"/>
      <c r="F51" s="48"/>
      <c r="G51" s="338" t="s">
        <v>116</v>
      </c>
      <c r="H51" s="261"/>
      <c r="I51" s="261"/>
      <c r="J51" s="261"/>
      <c r="K51" s="49">
        <v>297680</v>
      </c>
      <c r="L51" s="48">
        <v>286091</v>
      </c>
    </row>
    <row r="52" spans="1:12" ht="14.25" customHeight="1">
      <c r="A52" s="261" t="s">
        <v>98</v>
      </c>
      <c r="B52" s="261"/>
      <c r="C52" s="261"/>
      <c r="D52" s="261"/>
      <c r="E52" s="261"/>
      <c r="F52" s="48">
        <v>1904779</v>
      </c>
      <c r="G52" s="338" t="s">
        <v>117</v>
      </c>
      <c r="H52" s="261"/>
      <c r="I52" s="261"/>
      <c r="J52" s="261"/>
      <c r="K52" s="49">
        <v>538974</v>
      </c>
      <c r="L52" s="48">
        <v>538969</v>
      </c>
    </row>
    <row r="53" spans="1:12" ht="14.25" customHeight="1">
      <c r="A53" s="235" t="s">
        <v>431</v>
      </c>
      <c r="B53" s="235"/>
      <c r="C53" s="235"/>
      <c r="D53" s="235"/>
      <c r="E53" s="235"/>
      <c r="F53" s="1">
        <v>0</v>
      </c>
      <c r="G53" s="338" t="s">
        <v>118</v>
      </c>
      <c r="H53" s="261"/>
      <c r="I53" s="261"/>
      <c r="J53" s="261"/>
      <c r="K53" s="51">
        <v>589027</v>
      </c>
      <c r="L53" s="48" t="s">
        <v>429</v>
      </c>
    </row>
    <row r="54" spans="1:12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4.25">
      <c r="A55" s="247" t="s">
        <v>120</v>
      </c>
      <c r="B55" s="247"/>
      <c r="C55" s="247"/>
      <c r="D55" s="247"/>
      <c r="E55" s="247"/>
      <c r="F55" s="247"/>
      <c r="G55" s="247" t="s">
        <v>121</v>
      </c>
      <c r="H55" s="247"/>
      <c r="I55" s="247"/>
      <c r="J55" s="247"/>
      <c r="K55" s="247"/>
      <c r="L55" s="247"/>
    </row>
    <row r="56" spans="5:12" ht="15" thickBot="1">
      <c r="E56" s="339" t="s">
        <v>48</v>
      </c>
      <c r="F56" s="339"/>
      <c r="K56" s="339" t="s">
        <v>48</v>
      </c>
      <c r="L56" s="339"/>
    </row>
    <row r="57" spans="1:12" ht="14.25">
      <c r="A57" s="282" t="s">
        <v>122</v>
      </c>
      <c r="B57" s="298"/>
      <c r="C57" s="298" t="s">
        <v>123</v>
      </c>
      <c r="D57" s="298" t="s">
        <v>124</v>
      </c>
      <c r="E57" s="298" t="s">
        <v>125</v>
      </c>
      <c r="F57" s="347" t="s">
        <v>436</v>
      </c>
      <c r="G57" s="367" t="s">
        <v>122</v>
      </c>
      <c r="H57" s="298"/>
      <c r="I57" s="298"/>
      <c r="J57" s="298" t="s">
        <v>126</v>
      </c>
      <c r="K57" s="298" t="s">
        <v>127</v>
      </c>
      <c r="L57" s="286" t="s">
        <v>128</v>
      </c>
    </row>
    <row r="58" spans="1:12" ht="14.25">
      <c r="A58" s="284"/>
      <c r="B58" s="299"/>
      <c r="C58" s="299"/>
      <c r="D58" s="299"/>
      <c r="E58" s="299"/>
      <c r="F58" s="348"/>
      <c r="G58" s="368"/>
      <c r="H58" s="299"/>
      <c r="I58" s="299"/>
      <c r="J58" s="299"/>
      <c r="K58" s="299"/>
      <c r="L58" s="287"/>
    </row>
    <row r="59" spans="3:10" ht="14.25">
      <c r="C59" s="18"/>
      <c r="F59" s="45"/>
      <c r="G59" s="31"/>
      <c r="H59" s="7"/>
      <c r="I59" s="33"/>
      <c r="J59" s="18"/>
    </row>
    <row r="60" spans="1:12" ht="14.25">
      <c r="A60" s="345" t="s">
        <v>437</v>
      </c>
      <c r="B60" s="9" t="s">
        <v>80</v>
      </c>
      <c r="C60" s="69">
        <f>SUM(C61:C62)</f>
        <v>23404764</v>
      </c>
      <c r="D60" s="62">
        <f>SUM(D61:D62)</f>
        <v>21060814</v>
      </c>
      <c r="E60" s="62">
        <f>SUM(E61:E62)</f>
        <v>2168189</v>
      </c>
      <c r="F60" s="61">
        <v>89.99</v>
      </c>
      <c r="G60" s="337" t="s">
        <v>377</v>
      </c>
      <c r="H60" s="7"/>
      <c r="I60" s="134" t="s">
        <v>80</v>
      </c>
      <c r="J60" s="68">
        <f>SUM(J61:J62)</f>
        <v>25010011</v>
      </c>
      <c r="K60" s="68">
        <f>SUM(K61:K62)</f>
        <v>25104225</v>
      </c>
      <c r="L60" s="68">
        <f>SUM(L61:L62)</f>
        <v>94214</v>
      </c>
    </row>
    <row r="61" spans="1:12" ht="14.25">
      <c r="A61" s="346"/>
      <c r="B61" s="9" t="s">
        <v>129</v>
      </c>
      <c r="C61" s="49">
        <v>21465089</v>
      </c>
      <c r="D61" s="48">
        <v>20603538</v>
      </c>
      <c r="E61" s="48">
        <v>861504</v>
      </c>
      <c r="F61" s="61">
        <v>95.99</v>
      </c>
      <c r="G61" s="337"/>
      <c r="H61" s="7"/>
      <c r="I61" s="134" t="s">
        <v>132</v>
      </c>
      <c r="J61" s="49">
        <v>25010011</v>
      </c>
      <c r="K61" s="48">
        <v>25104225</v>
      </c>
      <c r="L61" s="48">
        <v>94214</v>
      </c>
    </row>
    <row r="62" spans="1:21" ht="18" customHeight="1">
      <c r="A62" s="346"/>
      <c r="B62" s="9" t="s">
        <v>130</v>
      </c>
      <c r="C62" s="49">
        <v>1939675</v>
      </c>
      <c r="D62" s="48">
        <v>457276</v>
      </c>
      <c r="E62" s="48">
        <v>1306685</v>
      </c>
      <c r="F62" s="61">
        <v>23.57</v>
      </c>
      <c r="G62" s="337"/>
      <c r="H62" s="7"/>
      <c r="I62" s="134" t="s">
        <v>133</v>
      </c>
      <c r="J62" s="49"/>
      <c r="K62" s="48"/>
      <c r="L62" s="48"/>
      <c r="N62" s="247" t="s">
        <v>448</v>
      </c>
      <c r="O62" s="247"/>
      <c r="P62" s="247"/>
      <c r="Q62" s="247"/>
      <c r="R62" s="247"/>
      <c r="S62" s="247"/>
      <c r="T62" s="247"/>
      <c r="U62" s="247"/>
    </row>
    <row r="63" spans="3:21" ht="15" thickBot="1">
      <c r="C63" s="19"/>
      <c r="F63" s="45"/>
      <c r="G63" s="31"/>
      <c r="H63" s="7"/>
      <c r="I63" s="133"/>
      <c r="J63" s="49"/>
      <c r="K63" s="48"/>
      <c r="L63" s="48"/>
      <c r="N63" s="245" t="s">
        <v>48</v>
      </c>
      <c r="O63" s="245"/>
      <c r="P63" s="245"/>
      <c r="Q63" s="245"/>
      <c r="R63" s="245"/>
      <c r="S63" s="245"/>
      <c r="T63" s="245"/>
      <c r="U63" s="245"/>
    </row>
    <row r="64" spans="3:21" ht="14.25">
      <c r="C64" s="19"/>
      <c r="F64" s="45"/>
      <c r="G64" s="333" t="s">
        <v>12</v>
      </c>
      <c r="H64" s="7"/>
      <c r="I64" s="134" t="s">
        <v>80</v>
      </c>
      <c r="J64" s="68">
        <f>SUM(J65:J66)</f>
        <v>423676</v>
      </c>
      <c r="K64" s="68">
        <f>SUM(K65:K66)</f>
        <v>424031</v>
      </c>
      <c r="L64" s="68">
        <f>SUM(L65:L66)</f>
        <v>355</v>
      </c>
      <c r="N64" s="242" t="s">
        <v>122</v>
      </c>
      <c r="O64" s="298" t="s">
        <v>8</v>
      </c>
      <c r="P64" s="298"/>
      <c r="Q64" s="362" t="s">
        <v>18</v>
      </c>
      <c r="R64" s="298" t="s">
        <v>151</v>
      </c>
      <c r="S64" s="298" t="s">
        <v>152</v>
      </c>
      <c r="T64" s="298" t="s">
        <v>153</v>
      </c>
      <c r="U64" s="286" t="s">
        <v>154</v>
      </c>
    </row>
    <row r="65" spans="3:21" ht="14.25">
      <c r="C65" s="19"/>
      <c r="F65" s="45"/>
      <c r="G65" s="333"/>
      <c r="H65" s="7"/>
      <c r="I65" s="134" t="s">
        <v>132</v>
      </c>
      <c r="J65" s="49">
        <v>423676</v>
      </c>
      <c r="K65" s="48">
        <v>424031</v>
      </c>
      <c r="L65" s="48">
        <v>355</v>
      </c>
      <c r="N65" s="243"/>
      <c r="O65" s="299"/>
      <c r="P65" s="299"/>
      <c r="Q65" s="363"/>
      <c r="R65" s="299"/>
      <c r="S65" s="299"/>
      <c r="T65" s="299"/>
      <c r="U65" s="287"/>
    </row>
    <row r="66" spans="3:16" ht="14.25">
      <c r="C66" s="19"/>
      <c r="F66" s="45"/>
      <c r="G66" s="333"/>
      <c r="H66" s="7"/>
      <c r="I66" s="134" t="s">
        <v>133</v>
      </c>
      <c r="J66" s="49"/>
      <c r="K66" s="48"/>
      <c r="L66" s="48"/>
      <c r="O66" s="274"/>
      <c r="P66" s="224"/>
    </row>
    <row r="67" spans="3:21" ht="14.25">
      <c r="C67" s="19"/>
      <c r="F67" s="45"/>
      <c r="G67" s="31"/>
      <c r="H67" s="7"/>
      <c r="I67" s="33"/>
      <c r="J67" s="49"/>
      <c r="K67" s="48"/>
      <c r="L67" s="48"/>
      <c r="N67" s="94" t="s">
        <v>6</v>
      </c>
      <c r="O67" s="317">
        <f>SUM(Q67:U67)</f>
        <v>53957</v>
      </c>
      <c r="P67" s="318"/>
      <c r="Q67" s="50">
        <v>47113</v>
      </c>
      <c r="R67" s="50">
        <v>2208</v>
      </c>
      <c r="S67" s="50">
        <v>188</v>
      </c>
      <c r="T67" s="50">
        <v>4404</v>
      </c>
      <c r="U67" s="50">
        <v>44</v>
      </c>
    </row>
    <row r="68" spans="3:21" ht="14.25">
      <c r="C68" s="19"/>
      <c r="F68" s="45"/>
      <c r="G68" s="338" t="s">
        <v>18</v>
      </c>
      <c r="H68" s="261"/>
      <c r="I68" s="262"/>
      <c r="J68" s="49">
        <v>3101264</v>
      </c>
      <c r="K68" s="48">
        <v>3102225</v>
      </c>
      <c r="L68" s="48">
        <v>961</v>
      </c>
      <c r="N68" s="94"/>
      <c r="O68" s="317"/>
      <c r="P68" s="318"/>
      <c r="Q68" s="50"/>
      <c r="R68" s="50"/>
      <c r="S68" s="50"/>
      <c r="T68" s="50"/>
      <c r="U68" s="50"/>
    </row>
    <row r="69" spans="3:21" ht="14.25">
      <c r="C69" s="19"/>
      <c r="F69" s="45"/>
      <c r="G69" s="338" t="s">
        <v>134</v>
      </c>
      <c r="H69" s="261"/>
      <c r="I69" s="262"/>
      <c r="J69" s="49">
        <v>386167</v>
      </c>
      <c r="K69" s="48">
        <v>386167</v>
      </c>
      <c r="L69" s="48">
        <v>0</v>
      </c>
      <c r="N69" s="94" t="s">
        <v>155</v>
      </c>
      <c r="O69" s="317">
        <f>SUM(Q69:U69)</f>
        <v>3487431</v>
      </c>
      <c r="P69" s="318"/>
      <c r="Q69" s="50">
        <v>3101264</v>
      </c>
      <c r="R69" s="50">
        <v>256690</v>
      </c>
      <c r="S69" s="50">
        <v>1827</v>
      </c>
      <c r="T69" s="50">
        <v>121720</v>
      </c>
      <c r="U69" s="50">
        <v>5930</v>
      </c>
    </row>
    <row r="70" spans="3:21" ht="14.25">
      <c r="C70" s="19"/>
      <c r="F70" s="45"/>
      <c r="G70" s="338" t="s">
        <v>135</v>
      </c>
      <c r="H70" s="261"/>
      <c r="I70" s="262"/>
      <c r="J70" s="49">
        <v>16390575</v>
      </c>
      <c r="K70" s="48">
        <v>16390575</v>
      </c>
      <c r="L70" s="48" t="s">
        <v>429</v>
      </c>
      <c r="N70" s="26"/>
      <c r="O70" s="260"/>
      <c r="P70" s="225"/>
      <c r="Q70" s="26"/>
      <c r="R70" s="26"/>
      <c r="S70" s="26"/>
      <c r="T70" s="26"/>
      <c r="U70" s="26"/>
    </row>
    <row r="71" spans="1:14" ht="14.25">
      <c r="A71" s="26"/>
      <c r="C71" s="19"/>
      <c r="F71" s="45"/>
      <c r="G71" s="34"/>
      <c r="H71" s="26"/>
      <c r="I71" s="35"/>
      <c r="J71" s="19"/>
      <c r="N71" s="7" t="s">
        <v>327</v>
      </c>
    </row>
    <row r="72" spans="1:12" ht="14.25">
      <c r="A72" s="142" t="s">
        <v>438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</sheetData>
  <sheetProtection/>
  <mergeCells count="140">
    <mergeCell ref="O70:P70"/>
    <mergeCell ref="O68:P68"/>
    <mergeCell ref="O69:P69"/>
    <mergeCell ref="U64:U65"/>
    <mergeCell ref="O64:P65"/>
    <mergeCell ref="T1:U1"/>
    <mergeCell ref="O66:P66"/>
    <mergeCell ref="N63:U63"/>
    <mergeCell ref="N64:N65"/>
    <mergeCell ref="Q64:Q65"/>
    <mergeCell ref="R64:R65"/>
    <mergeCell ref="Q9:Q10"/>
    <mergeCell ref="R9:R10"/>
    <mergeCell ref="S64:S65"/>
    <mergeCell ref="T64:T65"/>
    <mergeCell ref="U37:U39"/>
    <mergeCell ref="N62:U62"/>
    <mergeCell ref="P37:P39"/>
    <mergeCell ref="Q37:Q39"/>
    <mergeCell ref="R37:R39"/>
    <mergeCell ref="S37:S39"/>
    <mergeCell ref="G70:I70"/>
    <mergeCell ref="N9:O10"/>
    <mergeCell ref="P9:P10"/>
    <mergeCell ref="I27:J27"/>
    <mergeCell ref="I28:J28"/>
    <mergeCell ref="I33:J33"/>
    <mergeCell ref="I34:J34"/>
    <mergeCell ref="I29:J29"/>
    <mergeCell ref="I30:J30"/>
    <mergeCell ref="O67:P67"/>
    <mergeCell ref="L57:L58"/>
    <mergeCell ref="K57:K58"/>
    <mergeCell ref="G15:H15"/>
    <mergeCell ref="G48:J48"/>
    <mergeCell ref="G49:J49"/>
    <mergeCell ref="K22:L22"/>
    <mergeCell ref="H44:J44"/>
    <mergeCell ref="H45:J45"/>
    <mergeCell ref="G43:G45"/>
    <mergeCell ref="G69:I69"/>
    <mergeCell ref="I35:J35"/>
    <mergeCell ref="G57:I58"/>
    <mergeCell ref="J57:J58"/>
    <mergeCell ref="G52:J52"/>
    <mergeCell ref="G11:H11"/>
    <mergeCell ref="G12:H12"/>
    <mergeCell ref="G16:H16"/>
    <mergeCell ref="G13:H13"/>
    <mergeCell ref="G14:H14"/>
    <mergeCell ref="A14:B14"/>
    <mergeCell ref="T37:T39"/>
    <mergeCell ref="A23:F23"/>
    <mergeCell ref="A24:D24"/>
    <mergeCell ref="G68:I68"/>
    <mergeCell ref="I31:J31"/>
    <mergeCell ref="I32:J32"/>
    <mergeCell ref="H41:J41"/>
    <mergeCell ref="H42:J42"/>
    <mergeCell ref="E57:E58"/>
    <mergeCell ref="N5:U5"/>
    <mergeCell ref="N35:U35"/>
    <mergeCell ref="N37:N39"/>
    <mergeCell ref="O37:O39"/>
    <mergeCell ref="T9:U9"/>
    <mergeCell ref="N11:O11"/>
    <mergeCell ref="N12:O12"/>
    <mergeCell ref="N13:O13"/>
    <mergeCell ref="S9:S10"/>
    <mergeCell ref="N7:U7"/>
    <mergeCell ref="A5:L5"/>
    <mergeCell ref="A7:L7"/>
    <mergeCell ref="A19:L19"/>
    <mergeCell ref="A21:L21"/>
    <mergeCell ref="A9:B10"/>
    <mergeCell ref="C9:F9"/>
    <mergeCell ref="A15:B15"/>
    <mergeCell ref="A16:B16"/>
    <mergeCell ref="G9:H10"/>
    <mergeCell ref="I9:L9"/>
    <mergeCell ref="A11:B11"/>
    <mergeCell ref="A12:B12"/>
    <mergeCell ref="A13:B13"/>
    <mergeCell ref="A25:D25"/>
    <mergeCell ref="A52:E52"/>
    <mergeCell ref="B30:D30"/>
    <mergeCell ref="A45:D45"/>
    <mergeCell ref="A47:A49"/>
    <mergeCell ref="A27:A29"/>
    <mergeCell ref="A42:A44"/>
    <mergeCell ref="A55:F55"/>
    <mergeCell ref="E56:F56"/>
    <mergeCell ref="A60:A62"/>
    <mergeCell ref="F57:F58"/>
    <mergeCell ref="A41:D41"/>
    <mergeCell ref="A38:D38"/>
    <mergeCell ref="A39:D39"/>
    <mergeCell ref="A40:D40"/>
    <mergeCell ref="A46:D46"/>
    <mergeCell ref="A57:B58"/>
    <mergeCell ref="C57:C58"/>
    <mergeCell ref="D57:D58"/>
    <mergeCell ref="B34:D34"/>
    <mergeCell ref="G23:L23"/>
    <mergeCell ref="G24:J24"/>
    <mergeCell ref="G26:J26"/>
    <mergeCell ref="G25:J25"/>
    <mergeCell ref="B28:D28"/>
    <mergeCell ref="B27:D27"/>
    <mergeCell ref="G51:J51"/>
    <mergeCell ref="G60:G62"/>
    <mergeCell ref="G53:J53"/>
    <mergeCell ref="G55:L55"/>
    <mergeCell ref="K56:L56"/>
    <mergeCell ref="H43:J43"/>
    <mergeCell ref="G50:J50"/>
    <mergeCell ref="G47:J47"/>
    <mergeCell ref="I36:J36"/>
    <mergeCell ref="I37:J37"/>
    <mergeCell ref="I38:J38"/>
    <mergeCell ref="H37:H40"/>
    <mergeCell ref="B37:D37"/>
    <mergeCell ref="B36:D36"/>
    <mergeCell ref="I39:J39"/>
    <mergeCell ref="H27:H34"/>
    <mergeCell ref="G27:G42"/>
    <mergeCell ref="B33:D33"/>
    <mergeCell ref="B32:D32"/>
    <mergeCell ref="B31:D31"/>
    <mergeCell ref="B29:D29"/>
    <mergeCell ref="A31:A37"/>
    <mergeCell ref="B35:D35"/>
    <mergeCell ref="G64:G66"/>
    <mergeCell ref="B44:D44"/>
    <mergeCell ref="B43:D43"/>
    <mergeCell ref="B42:D42"/>
    <mergeCell ref="B49:E49"/>
    <mergeCell ref="B48:D48"/>
    <mergeCell ref="B47:D47"/>
    <mergeCell ref="A53:E5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4.75390625" style="112" customWidth="1"/>
    <col min="2" max="2" width="21.75390625" style="112" customWidth="1"/>
    <col min="3" max="6" width="9.125" style="112" bestFit="1" customWidth="1"/>
    <col min="7" max="7" width="9.875" style="112" customWidth="1"/>
    <col min="8" max="8" width="9.125" style="112" bestFit="1" customWidth="1"/>
    <col min="9" max="9" width="10.125" style="112" bestFit="1" customWidth="1"/>
    <col min="10" max="12" width="9.125" style="112" bestFit="1" customWidth="1"/>
    <col min="13" max="13" width="10.125" style="112" customWidth="1"/>
    <col min="14" max="14" width="10.375" style="112" bestFit="1" customWidth="1"/>
    <col min="15" max="15" width="9.00390625" style="112" customWidth="1"/>
    <col min="16" max="16" width="15.375" style="112" customWidth="1"/>
    <col min="17" max="18" width="13.50390625" style="112" customWidth="1"/>
    <col min="19" max="20" width="12.50390625" style="112" customWidth="1"/>
    <col min="21" max="21" width="11.50390625" style="112" customWidth="1"/>
    <col min="22" max="22" width="12.25390625" style="112" customWidth="1"/>
    <col min="23" max="23" width="12.50390625" style="112" bestFit="1" customWidth="1"/>
    <col min="24" max="24" width="11.75390625" style="112" bestFit="1" customWidth="1"/>
    <col min="25" max="25" width="12.50390625" style="112" bestFit="1" customWidth="1"/>
    <col min="26" max="26" width="10.50390625" style="112" bestFit="1" customWidth="1"/>
    <col min="27" max="16384" width="9.00390625" style="112" customWidth="1"/>
  </cols>
  <sheetData>
    <row r="1" spans="1:26" ht="19.5" customHeight="1">
      <c r="A1" s="168" t="s">
        <v>449</v>
      </c>
      <c r="Y1" s="251" t="s">
        <v>450</v>
      </c>
      <c r="Z1" s="251"/>
    </row>
    <row r="2" spans="1:26" ht="19.5" customHeight="1">
      <c r="A2" s="166"/>
      <c r="Y2" s="184"/>
      <c r="Z2" s="184"/>
    </row>
    <row r="3" spans="1:26" ht="19.5" customHeight="1">
      <c r="A3" s="166"/>
      <c r="Y3" s="184"/>
      <c r="Z3" s="184"/>
    </row>
    <row r="5" spans="1:14" ht="19.5" customHeight="1">
      <c r="A5" s="383" t="s">
        <v>451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</row>
    <row r="6" spans="1:13" ht="19.5" customHeight="1">
      <c r="A6" s="113"/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29" ht="19.5" customHeight="1">
      <c r="A7" s="280" t="s">
        <v>452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P7" s="280" t="s">
        <v>328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114"/>
      <c r="AB7" s="114"/>
      <c r="AC7" s="114"/>
    </row>
    <row r="8" ht="19.5" customHeight="1" thickBot="1">
      <c r="Z8" s="136" t="s">
        <v>48</v>
      </c>
    </row>
    <row r="9" spans="1:26" ht="34.5" customHeight="1">
      <c r="A9" s="394" t="s">
        <v>156</v>
      </c>
      <c r="B9" s="395"/>
      <c r="C9" s="391" t="s">
        <v>2</v>
      </c>
      <c r="D9" s="391"/>
      <c r="E9" s="391"/>
      <c r="F9" s="391"/>
      <c r="G9" s="391"/>
      <c r="H9" s="391"/>
      <c r="I9" s="392" t="s">
        <v>3</v>
      </c>
      <c r="J9" s="392"/>
      <c r="K9" s="392"/>
      <c r="L9" s="392"/>
      <c r="M9" s="392"/>
      <c r="N9" s="393"/>
      <c r="P9" s="388" t="s">
        <v>32</v>
      </c>
      <c r="Q9" s="410" t="s">
        <v>64</v>
      </c>
      <c r="R9" s="410"/>
      <c r="S9" s="410"/>
      <c r="T9" s="410"/>
      <c r="U9" s="410" t="s">
        <v>65</v>
      </c>
      <c r="V9" s="410"/>
      <c r="W9" s="410"/>
      <c r="X9" s="410"/>
      <c r="Y9" s="410"/>
      <c r="Z9" s="411"/>
    </row>
    <row r="10" spans="1:26" ht="34.5" customHeight="1">
      <c r="A10" s="396"/>
      <c r="B10" s="397"/>
      <c r="C10" s="131" t="s">
        <v>8</v>
      </c>
      <c r="D10" s="130" t="s">
        <v>453</v>
      </c>
      <c r="E10" s="130" t="s">
        <v>454</v>
      </c>
      <c r="F10" s="130" t="s">
        <v>362</v>
      </c>
      <c r="G10" s="130" t="s">
        <v>361</v>
      </c>
      <c r="H10" s="130" t="s">
        <v>358</v>
      </c>
      <c r="I10" s="150" t="s">
        <v>455</v>
      </c>
      <c r="J10" s="130" t="s">
        <v>456</v>
      </c>
      <c r="K10" s="130" t="s">
        <v>454</v>
      </c>
      <c r="L10" s="130" t="s">
        <v>457</v>
      </c>
      <c r="M10" s="130" t="s">
        <v>360</v>
      </c>
      <c r="N10" s="151" t="s">
        <v>359</v>
      </c>
      <c r="P10" s="389"/>
      <c r="Q10" s="406" t="s">
        <v>178</v>
      </c>
      <c r="R10" s="406" t="s">
        <v>179</v>
      </c>
      <c r="S10" s="406" t="s">
        <v>180</v>
      </c>
      <c r="T10" s="406" t="s">
        <v>181</v>
      </c>
      <c r="U10" s="401" t="s">
        <v>183</v>
      </c>
      <c r="V10" s="412" t="s">
        <v>380</v>
      </c>
      <c r="W10" s="402" t="s">
        <v>379</v>
      </c>
      <c r="X10" s="403"/>
      <c r="Y10" s="403"/>
      <c r="Z10" s="403"/>
    </row>
    <row r="11" spans="1:26" ht="19.5" customHeight="1">
      <c r="A11" s="381" t="s">
        <v>8</v>
      </c>
      <c r="B11" s="382"/>
      <c r="C11" s="173">
        <f>SUM(C13:C21,C45:C59)</f>
        <v>18228</v>
      </c>
      <c r="D11" s="174">
        <f aca="true" t="shared" si="0" ref="D11:N11">SUM(D13:D21,D45:D59)</f>
        <v>9845</v>
      </c>
      <c r="E11" s="174">
        <f t="shared" si="0"/>
        <v>6720</v>
      </c>
      <c r="F11" s="174">
        <f t="shared" si="0"/>
        <v>1252</v>
      </c>
      <c r="G11" s="174">
        <f t="shared" si="0"/>
        <v>377</v>
      </c>
      <c r="H11" s="174">
        <f t="shared" si="0"/>
        <v>34</v>
      </c>
      <c r="I11" s="174">
        <f t="shared" si="0"/>
        <v>261538</v>
      </c>
      <c r="J11" s="174">
        <f t="shared" si="0"/>
        <v>18439</v>
      </c>
      <c r="K11" s="174">
        <f t="shared" si="0"/>
        <v>75356</v>
      </c>
      <c r="L11" s="174">
        <f t="shared" si="0"/>
        <v>64321</v>
      </c>
      <c r="M11" s="174">
        <f t="shared" si="0"/>
        <v>67869</v>
      </c>
      <c r="N11" s="174">
        <f t="shared" si="0"/>
        <v>35553</v>
      </c>
      <c r="P11" s="389"/>
      <c r="Q11" s="406"/>
      <c r="R11" s="406"/>
      <c r="S11" s="406"/>
      <c r="T11" s="406"/>
      <c r="U11" s="401"/>
      <c r="V11" s="401"/>
      <c r="W11" s="398" t="s">
        <v>182</v>
      </c>
      <c r="X11" s="398"/>
      <c r="Y11" s="398" t="s">
        <v>7</v>
      </c>
      <c r="Z11" s="413"/>
    </row>
    <row r="12" spans="1:26" ht="19.5" customHeight="1">
      <c r="A12" s="384"/>
      <c r="B12" s="38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P12" s="10" t="s">
        <v>319</v>
      </c>
      <c r="Q12" s="54">
        <v>3275063</v>
      </c>
      <c r="R12" s="119">
        <v>3253017</v>
      </c>
      <c r="S12" s="119">
        <v>20578</v>
      </c>
      <c r="T12" s="119">
        <v>1468</v>
      </c>
      <c r="U12" s="119">
        <v>17064</v>
      </c>
      <c r="V12" s="119">
        <v>15629</v>
      </c>
      <c r="W12" s="404">
        <v>86077</v>
      </c>
      <c r="X12" s="404"/>
      <c r="Y12" s="404">
        <v>8111527</v>
      </c>
      <c r="Z12" s="404"/>
    </row>
    <row r="13" spans="1:26" ht="19.5" customHeight="1">
      <c r="A13" s="384" t="s">
        <v>157</v>
      </c>
      <c r="B13" s="384"/>
      <c r="C13" s="170">
        <f>SUM(D13:H13)</f>
        <v>46</v>
      </c>
      <c r="D13" s="171">
        <v>29</v>
      </c>
      <c r="E13" s="171">
        <v>16</v>
      </c>
      <c r="F13" s="171">
        <v>1</v>
      </c>
      <c r="G13" s="171">
        <v>0</v>
      </c>
      <c r="H13" s="171">
        <v>0</v>
      </c>
      <c r="I13" s="171">
        <f>SUM(J13:N13)</f>
        <v>232</v>
      </c>
      <c r="J13" s="171">
        <v>40</v>
      </c>
      <c r="K13" s="171">
        <v>150</v>
      </c>
      <c r="L13" s="171">
        <v>42</v>
      </c>
      <c r="M13" s="171">
        <v>0</v>
      </c>
      <c r="N13" s="171">
        <v>0</v>
      </c>
      <c r="P13" s="41">
        <v>58</v>
      </c>
      <c r="Q13" s="56">
        <v>3439782</v>
      </c>
      <c r="R13" s="119">
        <v>3418173</v>
      </c>
      <c r="S13" s="119">
        <v>21609</v>
      </c>
      <c r="T13" s="119" t="s">
        <v>441</v>
      </c>
      <c r="U13" s="119">
        <v>17408</v>
      </c>
      <c r="V13" s="119">
        <v>15838</v>
      </c>
      <c r="W13" s="405">
        <v>92438</v>
      </c>
      <c r="X13" s="405"/>
      <c r="Y13" s="405">
        <v>9213169</v>
      </c>
      <c r="Z13" s="405"/>
    </row>
    <row r="14" spans="1:26" ht="19.5" customHeight="1">
      <c r="A14" s="40"/>
      <c r="B14" s="40"/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P14" s="41">
        <v>59</v>
      </c>
      <c r="Q14" s="56">
        <v>3676072</v>
      </c>
      <c r="R14" s="119">
        <v>3646772</v>
      </c>
      <c r="S14" s="119">
        <v>27755</v>
      </c>
      <c r="T14" s="119">
        <v>1545</v>
      </c>
      <c r="U14" s="119">
        <v>17846</v>
      </c>
      <c r="V14" s="119">
        <v>14966</v>
      </c>
      <c r="W14" s="405">
        <v>89565</v>
      </c>
      <c r="X14" s="405"/>
      <c r="Y14" s="405">
        <v>9197910</v>
      </c>
      <c r="Z14" s="405"/>
    </row>
    <row r="15" spans="1:26" ht="19.5" customHeight="1">
      <c r="A15" s="384" t="s">
        <v>158</v>
      </c>
      <c r="B15" s="384"/>
      <c r="C15" s="170">
        <f>SUM(D15:H15)</f>
        <v>65</v>
      </c>
      <c r="D15" s="171">
        <v>40</v>
      </c>
      <c r="E15" s="171">
        <v>22</v>
      </c>
      <c r="F15" s="171">
        <v>3</v>
      </c>
      <c r="G15" s="171">
        <v>0</v>
      </c>
      <c r="H15" s="171">
        <v>0</v>
      </c>
      <c r="I15" s="171">
        <f>SUM(J15:N15)</f>
        <v>438</v>
      </c>
      <c r="J15" s="171">
        <v>59</v>
      </c>
      <c r="K15" s="171">
        <v>206</v>
      </c>
      <c r="L15" s="171">
        <v>173</v>
      </c>
      <c r="M15" s="171">
        <v>0</v>
      </c>
      <c r="N15" s="171">
        <v>0</v>
      </c>
      <c r="P15" s="41">
        <v>60</v>
      </c>
      <c r="Q15" s="56">
        <v>3888931</v>
      </c>
      <c r="R15" s="119">
        <v>3858707</v>
      </c>
      <c r="S15" s="119">
        <v>30224</v>
      </c>
      <c r="T15" s="119" t="s">
        <v>441</v>
      </c>
      <c r="U15" s="119">
        <v>17508</v>
      </c>
      <c r="V15" s="119">
        <v>14362</v>
      </c>
      <c r="W15" s="405">
        <v>74116</v>
      </c>
      <c r="X15" s="405"/>
      <c r="Y15" s="405">
        <v>7218836</v>
      </c>
      <c r="Z15" s="405"/>
    </row>
    <row r="16" spans="1:26" ht="19.5" customHeight="1">
      <c r="A16" s="40"/>
      <c r="B16" s="40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P16" s="80">
        <v>61</v>
      </c>
      <c r="Q16" s="92">
        <v>4002553</v>
      </c>
      <c r="R16" s="120">
        <v>3970534</v>
      </c>
      <c r="S16" s="120">
        <v>26183</v>
      </c>
      <c r="T16" s="120">
        <v>5836</v>
      </c>
      <c r="U16" s="120">
        <v>17285</v>
      </c>
      <c r="V16" s="120">
        <v>14368</v>
      </c>
      <c r="W16" s="427">
        <v>75790</v>
      </c>
      <c r="X16" s="427"/>
      <c r="Y16" s="427">
        <v>7703567</v>
      </c>
      <c r="Z16" s="427"/>
    </row>
    <row r="17" spans="1:26" ht="19.5" customHeight="1">
      <c r="A17" s="384" t="s">
        <v>159</v>
      </c>
      <c r="B17" s="390"/>
      <c r="C17" s="170">
        <f>SUM(D17:H17)</f>
        <v>60</v>
      </c>
      <c r="D17" s="171">
        <v>27</v>
      </c>
      <c r="E17" s="171">
        <v>31</v>
      </c>
      <c r="F17" s="171">
        <v>2</v>
      </c>
      <c r="G17" s="171">
        <v>0</v>
      </c>
      <c r="H17" s="171">
        <v>0</v>
      </c>
      <c r="I17" s="171">
        <f>SUM(J17:N17)</f>
        <v>464</v>
      </c>
      <c r="J17" s="171">
        <v>48</v>
      </c>
      <c r="K17" s="171">
        <v>269</v>
      </c>
      <c r="L17" s="171">
        <v>147</v>
      </c>
      <c r="M17" s="171">
        <v>0</v>
      </c>
      <c r="N17" s="171">
        <v>0</v>
      </c>
      <c r="Q17" s="121"/>
      <c r="R17" s="119"/>
      <c r="S17" s="119"/>
      <c r="T17" s="119"/>
      <c r="U17" s="119"/>
      <c r="V17" s="119"/>
      <c r="W17" s="119"/>
      <c r="X17" s="119"/>
      <c r="Y17" s="119"/>
      <c r="Z17" s="119"/>
    </row>
    <row r="18" spans="1:26" ht="19.5" customHeight="1">
      <c r="A18" s="40"/>
      <c r="B18" s="40"/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 spans="1:14" ht="19.5" customHeight="1">
      <c r="A19" s="384" t="s">
        <v>160</v>
      </c>
      <c r="B19" s="390"/>
      <c r="C19" s="170">
        <f>SUM(D19:H19)</f>
        <v>2731</v>
      </c>
      <c r="D19" s="171">
        <v>1688</v>
      </c>
      <c r="E19" s="171">
        <v>903</v>
      </c>
      <c r="F19" s="171">
        <v>112</v>
      </c>
      <c r="G19" s="171">
        <v>28</v>
      </c>
      <c r="H19" s="171">
        <v>0</v>
      </c>
      <c r="I19" s="171">
        <f>SUM(J19:N19)</f>
        <v>22629</v>
      </c>
      <c r="J19" s="171">
        <v>2494</v>
      </c>
      <c r="K19" s="171">
        <v>9692</v>
      </c>
      <c r="L19" s="171">
        <v>5388</v>
      </c>
      <c r="M19" s="171">
        <v>5055</v>
      </c>
      <c r="N19" s="171">
        <v>0</v>
      </c>
    </row>
    <row r="20" spans="1:29" ht="19.5" customHeight="1">
      <c r="A20" s="40"/>
      <c r="B20" s="40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P20" s="280" t="s">
        <v>356</v>
      </c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9"/>
      <c r="AB20" s="9"/>
      <c r="AC20" s="9"/>
    </row>
    <row r="21" spans="1:26" ht="19.5" customHeight="1" thickBot="1">
      <c r="A21" s="384" t="s">
        <v>161</v>
      </c>
      <c r="B21" s="390"/>
      <c r="C21" s="170">
        <f>SUM(D21:H21)</f>
        <v>5456</v>
      </c>
      <c r="D21" s="171">
        <v>2894</v>
      </c>
      <c r="E21" s="171">
        <v>1981</v>
      </c>
      <c r="F21" s="171">
        <v>434</v>
      </c>
      <c r="G21" s="171">
        <v>130</v>
      </c>
      <c r="H21" s="171">
        <v>17</v>
      </c>
      <c r="I21" s="171">
        <f>SUM(J21:N21)</f>
        <v>91811</v>
      </c>
      <c r="J21" s="171">
        <v>5347</v>
      </c>
      <c r="K21" s="171">
        <v>23490</v>
      </c>
      <c r="L21" s="171">
        <v>21796</v>
      </c>
      <c r="M21" s="171">
        <v>24070</v>
      </c>
      <c r="N21" s="171">
        <v>17108</v>
      </c>
      <c r="Z21" s="136" t="s">
        <v>48</v>
      </c>
    </row>
    <row r="22" spans="1:26" ht="19.5" customHeight="1">
      <c r="A22" s="40"/>
      <c r="B22" s="40"/>
      <c r="C22" s="170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P22" s="385" t="s">
        <v>184</v>
      </c>
      <c r="Q22" s="407" t="s">
        <v>357</v>
      </c>
      <c r="R22" s="385" t="s">
        <v>80</v>
      </c>
      <c r="S22" s="434" t="s">
        <v>190</v>
      </c>
      <c r="T22" s="434"/>
      <c r="U22" s="434"/>
      <c r="V22" s="434"/>
      <c r="W22" s="434"/>
      <c r="X22" s="434"/>
      <c r="Y22" s="434"/>
      <c r="Z22" s="435"/>
    </row>
    <row r="23" spans="1:26" ht="19.5" customHeight="1">
      <c r="A23" s="40"/>
      <c r="B23" s="40" t="s">
        <v>162</v>
      </c>
      <c r="C23" s="170">
        <f>SUM(D23:H23)</f>
        <v>466</v>
      </c>
      <c r="D23" s="171">
        <v>208</v>
      </c>
      <c r="E23" s="171">
        <v>204</v>
      </c>
      <c r="F23" s="171">
        <v>41</v>
      </c>
      <c r="G23" s="171">
        <v>13</v>
      </c>
      <c r="H23" s="171">
        <v>0</v>
      </c>
      <c r="I23" s="171">
        <f>SUM(J23:N23)</f>
        <v>7256</v>
      </c>
      <c r="J23" s="171">
        <v>444</v>
      </c>
      <c r="K23" s="171">
        <v>2405</v>
      </c>
      <c r="L23" s="171">
        <v>2038</v>
      </c>
      <c r="M23" s="171">
        <v>2369</v>
      </c>
      <c r="N23" s="171">
        <v>0</v>
      </c>
      <c r="P23" s="386"/>
      <c r="Q23" s="408"/>
      <c r="R23" s="386"/>
      <c r="S23" s="417" t="s">
        <v>186</v>
      </c>
      <c r="T23" s="417"/>
      <c r="U23" s="417" t="s">
        <v>187</v>
      </c>
      <c r="V23" s="417"/>
      <c r="W23" s="399" t="s">
        <v>188</v>
      </c>
      <c r="X23" s="418"/>
      <c r="Y23" s="417" t="s">
        <v>189</v>
      </c>
      <c r="Z23" s="428"/>
    </row>
    <row r="24" spans="1:26" ht="19.5" customHeight="1">
      <c r="A24" s="40"/>
      <c r="B24" s="40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P24" s="387"/>
      <c r="Q24" s="409"/>
      <c r="R24" s="387"/>
      <c r="S24" s="131" t="s">
        <v>182</v>
      </c>
      <c r="T24" s="116" t="s">
        <v>185</v>
      </c>
      <c r="U24" s="131" t="s">
        <v>182</v>
      </c>
      <c r="V24" s="116" t="s">
        <v>185</v>
      </c>
      <c r="W24" s="131" t="s">
        <v>182</v>
      </c>
      <c r="X24" s="116" t="s">
        <v>185</v>
      </c>
      <c r="Y24" s="131" t="s">
        <v>182</v>
      </c>
      <c r="Z24" s="117" t="s">
        <v>185</v>
      </c>
    </row>
    <row r="25" spans="1:26" ht="19.5" customHeight="1">
      <c r="A25" s="40"/>
      <c r="B25" s="40" t="s">
        <v>163</v>
      </c>
      <c r="C25" s="170">
        <f>SUM(D25:H25)</f>
        <v>1917</v>
      </c>
      <c r="D25" s="171">
        <v>1174</v>
      </c>
      <c r="E25" s="171">
        <v>557</v>
      </c>
      <c r="F25" s="171">
        <v>142</v>
      </c>
      <c r="G25" s="171">
        <v>42</v>
      </c>
      <c r="H25" s="171">
        <v>2</v>
      </c>
      <c r="I25" s="171">
        <f>SUM(J25:N25)</f>
        <v>24893</v>
      </c>
      <c r="J25" s="171">
        <v>2027</v>
      </c>
      <c r="K25" s="171">
        <v>6634</v>
      </c>
      <c r="L25" s="171">
        <v>7036</v>
      </c>
      <c r="M25" s="171">
        <v>7221</v>
      </c>
      <c r="N25" s="171">
        <v>1975</v>
      </c>
      <c r="P25" s="123" t="s">
        <v>80</v>
      </c>
      <c r="Q25" s="173">
        <f>SUM(Q27:Q33)</f>
        <v>11868054</v>
      </c>
      <c r="R25" s="174">
        <f>SUM(R27:R33)</f>
        <v>10908812</v>
      </c>
      <c r="S25" s="174">
        <f aca="true" t="shared" si="1" ref="S25:Z25">SUM(S27:S33)</f>
        <v>75790</v>
      </c>
      <c r="T25" s="174">
        <f t="shared" si="1"/>
        <v>8401232</v>
      </c>
      <c r="U25" s="174">
        <f t="shared" si="1"/>
        <v>9492</v>
      </c>
      <c r="V25" s="174">
        <f t="shared" si="1"/>
        <v>2079239</v>
      </c>
      <c r="W25" s="174">
        <f t="shared" si="1"/>
        <v>956</v>
      </c>
      <c r="X25" s="174">
        <f t="shared" si="1"/>
        <v>405422</v>
      </c>
      <c r="Y25" s="174">
        <f t="shared" si="1"/>
        <v>1111</v>
      </c>
      <c r="Z25" s="174">
        <f t="shared" si="1"/>
        <v>22919</v>
      </c>
    </row>
    <row r="26" spans="1:26" ht="19.5" customHeight="1">
      <c r="A26" s="40"/>
      <c r="B26" s="40"/>
      <c r="C26" s="170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Q26" s="118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19.5" customHeight="1">
      <c r="A27" s="40"/>
      <c r="B27" s="40" t="s">
        <v>164</v>
      </c>
      <c r="C27" s="170">
        <f>SUM(D27:H27)</f>
        <v>513</v>
      </c>
      <c r="D27" s="171">
        <v>324</v>
      </c>
      <c r="E27" s="171">
        <v>174</v>
      </c>
      <c r="F27" s="171">
        <v>11</v>
      </c>
      <c r="G27" s="171">
        <v>3</v>
      </c>
      <c r="H27" s="171">
        <v>1</v>
      </c>
      <c r="I27" s="171">
        <f>SUM(J27:N27)</f>
        <v>4033</v>
      </c>
      <c r="J27" s="171">
        <v>593</v>
      </c>
      <c r="K27" s="171">
        <v>1763</v>
      </c>
      <c r="L27" s="171">
        <v>524</v>
      </c>
      <c r="M27" s="171">
        <v>603</v>
      </c>
      <c r="N27" s="171">
        <v>550</v>
      </c>
      <c r="P27" s="40" t="s">
        <v>191</v>
      </c>
      <c r="Q27" s="118">
        <v>6009617</v>
      </c>
      <c r="R27" s="65">
        <v>5532105</v>
      </c>
      <c r="S27" s="65">
        <v>41001</v>
      </c>
      <c r="T27" s="65">
        <v>4688595</v>
      </c>
      <c r="U27" s="65">
        <v>2683</v>
      </c>
      <c r="V27" s="65">
        <v>593377</v>
      </c>
      <c r="W27" s="65">
        <v>506</v>
      </c>
      <c r="X27" s="65">
        <v>227678</v>
      </c>
      <c r="Y27" s="65">
        <v>1085</v>
      </c>
      <c r="Z27" s="65">
        <v>22455</v>
      </c>
    </row>
    <row r="28" spans="1:26" ht="19.5" customHeight="1">
      <c r="A28" s="40"/>
      <c r="B28" s="40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P28" s="40" t="s">
        <v>192</v>
      </c>
      <c r="Q28" s="118">
        <v>1447651</v>
      </c>
      <c r="R28" s="65">
        <v>1300867</v>
      </c>
      <c r="S28" s="65">
        <v>9819</v>
      </c>
      <c r="T28" s="65">
        <v>1081238</v>
      </c>
      <c r="U28" s="65">
        <v>717</v>
      </c>
      <c r="V28" s="65">
        <v>160398</v>
      </c>
      <c r="W28" s="65">
        <v>141</v>
      </c>
      <c r="X28" s="65">
        <v>58773</v>
      </c>
      <c r="Y28" s="65">
        <v>25</v>
      </c>
      <c r="Z28" s="65">
        <v>458</v>
      </c>
    </row>
    <row r="29" spans="1:26" ht="19.5" customHeight="1">
      <c r="A29" s="40"/>
      <c r="B29" s="40" t="s">
        <v>165</v>
      </c>
      <c r="C29" s="170">
        <f>SUM(D29:H29)</f>
        <v>319</v>
      </c>
      <c r="D29" s="171">
        <v>143</v>
      </c>
      <c r="E29" s="171">
        <v>138</v>
      </c>
      <c r="F29" s="171">
        <v>31</v>
      </c>
      <c r="G29" s="171">
        <v>6</v>
      </c>
      <c r="H29" s="171">
        <v>1</v>
      </c>
      <c r="I29" s="171">
        <f>SUM(J29:N29)</f>
        <v>4839</v>
      </c>
      <c r="J29" s="171">
        <v>296</v>
      </c>
      <c r="K29" s="171">
        <v>1674</v>
      </c>
      <c r="L29" s="171">
        <v>1439</v>
      </c>
      <c r="M29" s="171">
        <v>878</v>
      </c>
      <c r="N29" s="171">
        <v>552</v>
      </c>
      <c r="P29" s="40" t="s">
        <v>193</v>
      </c>
      <c r="Q29" s="118">
        <v>796739</v>
      </c>
      <c r="R29" s="65">
        <v>709836</v>
      </c>
      <c r="S29" s="65">
        <v>6108</v>
      </c>
      <c r="T29" s="65">
        <v>610540</v>
      </c>
      <c r="U29" s="65">
        <v>407</v>
      </c>
      <c r="V29" s="65">
        <v>81147</v>
      </c>
      <c r="W29" s="65">
        <v>46</v>
      </c>
      <c r="X29" s="65">
        <v>18149</v>
      </c>
      <c r="Y29" s="65" t="s">
        <v>441</v>
      </c>
      <c r="Z29" s="65" t="s">
        <v>441</v>
      </c>
    </row>
    <row r="30" spans="1:26" ht="19.5" customHeight="1">
      <c r="A30" s="40"/>
      <c r="B30" s="40"/>
      <c r="C30" s="170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P30" s="40" t="s">
        <v>544</v>
      </c>
      <c r="Q30" s="118">
        <v>1319289</v>
      </c>
      <c r="R30" s="65">
        <v>1283452</v>
      </c>
      <c r="S30" s="65">
        <v>5174</v>
      </c>
      <c r="T30" s="65">
        <v>602016</v>
      </c>
      <c r="U30" s="65">
        <v>2923</v>
      </c>
      <c r="V30" s="65">
        <v>667630</v>
      </c>
      <c r="W30" s="65">
        <v>37</v>
      </c>
      <c r="X30" s="65">
        <v>13806</v>
      </c>
      <c r="Y30" s="65" t="s">
        <v>441</v>
      </c>
      <c r="Z30" s="65" t="s">
        <v>441</v>
      </c>
    </row>
    <row r="31" spans="1:26" ht="19.5" customHeight="1">
      <c r="A31" s="40"/>
      <c r="B31" s="40" t="s">
        <v>350</v>
      </c>
      <c r="C31" s="170">
        <f>SUM(D31:H31)</f>
        <v>50</v>
      </c>
      <c r="D31" s="171">
        <v>17</v>
      </c>
      <c r="E31" s="171">
        <v>23</v>
      </c>
      <c r="F31" s="171">
        <v>7</v>
      </c>
      <c r="G31" s="171">
        <v>3</v>
      </c>
      <c r="H31" s="171">
        <v>0</v>
      </c>
      <c r="I31" s="171">
        <f>SUM(J31:N31)</f>
        <v>1486</v>
      </c>
      <c r="J31" s="171">
        <v>42</v>
      </c>
      <c r="K31" s="171">
        <v>317</v>
      </c>
      <c r="L31" s="171">
        <v>413</v>
      </c>
      <c r="M31" s="171">
        <v>714</v>
      </c>
      <c r="N31" s="171">
        <v>0</v>
      </c>
      <c r="P31" s="40" t="s">
        <v>194</v>
      </c>
      <c r="Q31" s="118">
        <v>822219</v>
      </c>
      <c r="R31" s="65">
        <v>695664</v>
      </c>
      <c r="S31" s="65">
        <v>4639</v>
      </c>
      <c r="T31" s="65">
        <v>517758</v>
      </c>
      <c r="U31" s="65">
        <v>636</v>
      </c>
      <c r="V31" s="65">
        <v>129985</v>
      </c>
      <c r="W31" s="65">
        <v>121</v>
      </c>
      <c r="X31" s="65">
        <v>47921</v>
      </c>
      <c r="Y31" s="65" t="s">
        <v>441</v>
      </c>
      <c r="Z31" s="65" t="s">
        <v>441</v>
      </c>
    </row>
    <row r="32" spans="1:26" ht="19.5" customHeight="1">
      <c r="A32" s="40"/>
      <c r="B32" s="40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P32" s="40" t="s">
        <v>195</v>
      </c>
      <c r="Q32" s="118">
        <v>734349</v>
      </c>
      <c r="R32" s="65">
        <v>671567</v>
      </c>
      <c r="S32" s="65">
        <v>5268</v>
      </c>
      <c r="T32" s="65">
        <v>506174</v>
      </c>
      <c r="U32" s="65">
        <v>737</v>
      </c>
      <c r="V32" s="65">
        <v>148181</v>
      </c>
      <c r="W32" s="65">
        <v>48</v>
      </c>
      <c r="X32" s="65">
        <v>17206</v>
      </c>
      <c r="Y32" s="65">
        <v>1</v>
      </c>
      <c r="Z32" s="65">
        <v>6</v>
      </c>
    </row>
    <row r="33" spans="1:26" ht="19.5" customHeight="1">
      <c r="A33" s="40"/>
      <c r="B33" s="40" t="s">
        <v>349</v>
      </c>
      <c r="C33" s="170">
        <f>SUM(D33:H33)</f>
        <v>269</v>
      </c>
      <c r="D33" s="171">
        <v>124</v>
      </c>
      <c r="E33" s="171">
        <v>127</v>
      </c>
      <c r="F33" s="171">
        <v>15</v>
      </c>
      <c r="G33" s="171">
        <v>2</v>
      </c>
      <c r="H33" s="171">
        <v>1</v>
      </c>
      <c r="I33" s="171">
        <f>SUM(J33:N33)</f>
        <v>3953</v>
      </c>
      <c r="J33" s="171">
        <v>217</v>
      </c>
      <c r="K33" s="171">
        <v>1675</v>
      </c>
      <c r="L33" s="171">
        <v>682</v>
      </c>
      <c r="M33" s="171">
        <v>358</v>
      </c>
      <c r="N33" s="171">
        <v>1021</v>
      </c>
      <c r="P33" s="40" t="s">
        <v>196</v>
      </c>
      <c r="Q33" s="118">
        <v>738190</v>
      </c>
      <c r="R33" s="65">
        <v>715321</v>
      </c>
      <c r="S33" s="65">
        <v>3781</v>
      </c>
      <c r="T33" s="65">
        <v>394911</v>
      </c>
      <c r="U33" s="65">
        <v>1389</v>
      </c>
      <c r="V33" s="65">
        <v>298521</v>
      </c>
      <c r="W33" s="65">
        <v>57</v>
      </c>
      <c r="X33" s="65">
        <v>21889</v>
      </c>
      <c r="Y33" s="65" t="s">
        <v>441</v>
      </c>
      <c r="Z33" s="65" t="s">
        <v>441</v>
      </c>
    </row>
    <row r="34" spans="1:26" ht="19.5" customHeight="1">
      <c r="A34" s="40"/>
      <c r="B34" s="40"/>
      <c r="C34" s="170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Q34" s="124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9.5" customHeight="1" thickBot="1">
      <c r="A35" s="40"/>
      <c r="B35" s="40" t="s">
        <v>166</v>
      </c>
      <c r="C35" s="170">
        <f>SUM(D35:H35)</f>
        <v>115</v>
      </c>
      <c r="D35" s="171">
        <v>46</v>
      </c>
      <c r="E35" s="171">
        <v>56</v>
      </c>
      <c r="F35" s="171">
        <v>11</v>
      </c>
      <c r="G35" s="171">
        <v>2</v>
      </c>
      <c r="H35" s="171">
        <v>0</v>
      </c>
      <c r="I35" s="171">
        <f>SUM(J35:N35)</f>
        <v>1544</v>
      </c>
      <c r="J35" s="171">
        <v>93</v>
      </c>
      <c r="K35" s="171">
        <v>633</v>
      </c>
      <c r="L35" s="171">
        <v>582</v>
      </c>
      <c r="M35" s="171">
        <v>236</v>
      </c>
      <c r="N35" s="171">
        <v>0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</row>
    <row r="36" spans="1:26" ht="19.5" customHeight="1">
      <c r="A36" s="40"/>
      <c r="B36" s="40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P36" s="385" t="s">
        <v>378</v>
      </c>
      <c r="Q36" s="436" t="s">
        <v>80</v>
      </c>
      <c r="R36" s="437"/>
      <c r="S36" s="444" t="s">
        <v>351</v>
      </c>
      <c r="T36" s="444"/>
      <c r="U36" s="444"/>
      <c r="V36" s="444"/>
      <c r="W36" s="444"/>
      <c r="X36" s="444"/>
      <c r="Y36" s="444"/>
      <c r="Z36" s="445"/>
    </row>
    <row r="37" spans="1:26" ht="19.5" customHeight="1">
      <c r="A37" s="72"/>
      <c r="B37" s="40" t="s">
        <v>167</v>
      </c>
      <c r="C37" s="170">
        <f>SUM(D37:H37)</f>
        <v>32</v>
      </c>
      <c r="D37" s="171">
        <v>17</v>
      </c>
      <c r="E37" s="171">
        <v>12</v>
      </c>
      <c r="F37" s="171">
        <v>3</v>
      </c>
      <c r="G37" s="171">
        <v>0</v>
      </c>
      <c r="H37" s="171">
        <v>0</v>
      </c>
      <c r="I37" s="171">
        <f>SUM(J37:N37)</f>
        <v>277</v>
      </c>
      <c r="J37" s="172">
        <v>28</v>
      </c>
      <c r="K37" s="172">
        <v>107</v>
      </c>
      <c r="L37" s="172">
        <v>142</v>
      </c>
      <c r="M37" s="172">
        <v>0</v>
      </c>
      <c r="N37" s="172">
        <v>0</v>
      </c>
      <c r="P37" s="386"/>
      <c r="Q37" s="438"/>
      <c r="R37" s="439"/>
      <c r="S37" s="406" t="s">
        <v>197</v>
      </c>
      <c r="T37" s="406"/>
      <c r="U37" s="413" t="s">
        <v>198</v>
      </c>
      <c r="V37" s="389"/>
      <c r="W37" s="398" t="s">
        <v>199</v>
      </c>
      <c r="X37" s="398"/>
      <c r="Y37" s="399" t="s">
        <v>200</v>
      </c>
      <c r="Z37" s="400"/>
    </row>
    <row r="38" spans="1:26" ht="19.5" customHeight="1">
      <c r="A38" s="72"/>
      <c r="B38" s="72"/>
      <c r="C38" s="170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P38" s="387"/>
      <c r="Q38" s="440"/>
      <c r="R38" s="441"/>
      <c r="S38" s="131" t="s">
        <v>182</v>
      </c>
      <c r="T38" s="116" t="s">
        <v>185</v>
      </c>
      <c r="U38" s="131" t="s">
        <v>182</v>
      </c>
      <c r="V38" s="116" t="s">
        <v>185</v>
      </c>
      <c r="W38" s="131" t="s">
        <v>182</v>
      </c>
      <c r="X38" s="116" t="s">
        <v>185</v>
      </c>
      <c r="Y38" s="131" t="s">
        <v>182</v>
      </c>
      <c r="Z38" s="117" t="s">
        <v>185</v>
      </c>
    </row>
    <row r="39" spans="1:26" ht="19.5" customHeight="1">
      <c r="A39" s="40"/>
      <c r="B39" s="40" t="s">
        <v>168</v>
      </c>
      <c r="C39" s="170">
        <f>SUM(D39:H39)</f>
        <v>425</v>
      </c>
      <c r="D39" s="171">
        <v>214</v>
      </c>
      <c r="E39" s="171">
        <v>173</v>
      </c>
      <c r="F39" s="171">
        <v>29</v>
      </c>
      <c r="G39" s="171">
        <v>8</v>
      </c>
      <c r="H39" s="171">
        <v>1</v>
      </c>
      <c r="I39" s="171">
        <f>SUM(J39:N39)</f>
        <v>5537</v>
      </c>
      <c r="J39" s="171">
        <v>391</v>
      </c>
      <c r="K39" s="171">
        <v>2014</v>
      </c>
      <c r="L39" s="171">
        <v>1316</v>
      </c>
      <c r="M39" s="171">
        <v>1311</v>
      </c>
      <c r="N39" s="171">
        <v>505</v>
      </c>
      <c r="P39" s="123" t="s">
        <v>80</v>
      </c>
      <c r="Q39" s="442">
        <f>SUM(Q41:R48)</f>
        <v>959242</v>
      </c>
      <c r="R39" s="443"/>
      <c r="S39" s="175">
        <f aca="true" t="shared" si="2" ref="S39:X39">SUM(S41:S47)</f>
        <v>297</v>
      </c>
      <c r="T39" s="175">
        <f t="shared" si="2"/>
        <v>36427</v>
      </c>
      <c r="U39" s="175">
        <f t="shared" si="2"/>
        <v>3736</v>
      </c>
      <c r="V39" s="175">
        <f t="shared" si="2"/>
        <v>921692</v>
      </c>
      <c r="W39" s="175">
        <f t="shared" si="2"/>
        <v>15</v>
      </c>
      <c r="X39" s="175">
        <f t="shared" si="2"/>
        <v>1123</v>
      </c>
      <c r="Y39" s="125" t="s">
        <v>441</v>
      </c>
      <c r="Z39" s="125" t="s">
        <v>441</v>
      </c>
    </row>
    <row r="40" spans="1:24" ht="19.5" customHeight="1">
      <c r="A40" s="40"/>
      <c r="B40" s="40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Q40" s="432"/>
      <c r="R40" s="433"/>
      <c r="S40" s="65"/>
      <c r="T40" s="65"/>
      <c r="U40" s="65"/>
      <c r="V40" s="65"/>
      <c r="W40" s="65"/>
      <c r="X40" s="65"/>
    </row>
    <row r="41" spans="1:26" ht="19.5" customHeight="1">
      <c r="A41" s="40"/>
      <c r="B41" s="40" t="s">
        <v>169</v>
      </c>
      <c r="C41" s="170">
        <f>SUM(D41:H41)</f>
        <v>1043</v>
      </c>
      <c r="D41" s="171">
        <v>463</v>
      </c>
      <c r="E41" s="171">
        <v>391</v>
      </c>
      <c r="F41" s="171">
        <v>132</v>
      </c>
      <c r="G41" s="171">
        <v>46</v>
      </c>
      <c r="H41" s="171">
        <v>11</v>
      </c>
      <c r="I41" s="171">
        <f>SUM(J41:N41)</f>
        <v>34827</v>
      </c>
      <c r="J41" s="171">
        <v>880</v>
      </c>
      <c r="K41" s="171">
        <v>4829</v>
      </c>
      <c r="L41" s="171">
        <v>7079</v>
      </c>
      <c r="M41" s="171">
        <v>9534</v>
      </c>
      <c r="N41" s="171">
        <v>12505</v>
      </c>
      <c r="P41" s="40" t="s">
        <v>191</v>
      </c>
      <c r="Q41" s="415">
        <v>477512</v>
      </c>
      <c r="R41" s="416"/>
      <c r="S41" s="65">
        <v>117</v>
      </c>
      <c r="T41" s="65">
        <v>15896</v>
      </c>
      <c r="U41" s="65">
        <v>1740</v>
      </c>
      <c r="V41" s="65">
        <v>461049</v>
      </c>
      <c r="W41" s="65">
        <v>8</v>
      </c>
      <c r="X41" s="65">
        <v>567</v>
      </c>
      <c r="Y41" s="136" t="s">
        <v>441</v>
      </c>
      <c r="Z41" s="136" t="s">
        <v>441</v>
      </c>
    </row>
    <row r="42" spans="1:26" ht="19.5" customHeight="1">
      <c r="A42" s="40"/>
      <c r="B42" s="40"/>
      <c r="C42" s="170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P42" s="40" t="s">
        <v>192</v>
      </c>
      <c r="Q42" s="415">
        <v>146784</v>
      </c>
      <c r="R42" s="416"/>
      <c r="S42" s="65">
        <v>42</v>
      </c>
      <c r="T42" s="65">
        <v>5186</v>
      </c>
      <c r="U42" s="65">
        <v>597</v>
      </c>
      <c r="V42" s="65">
        <v>141598</v>
      </c>
      <c r="W42" s="136" t="s">
        <v>441</v>
      </c>
      <c r="X42" s="136" t="s">
        <v>441</v>
      </c>
      <c r="Y42" s="136" t="s">
        <v>441</v>
      </c>
      <c r="Z42" s="136" t="s">
        <v>441</v>
      </c>
    </row>
    <row r="43" spans="1:26" ht="19.5" customHeight="1">
      <c r="A43" s="40"/>
      <c r="B43" s="40" t="s">
        <v>170</v>
      </c>
      <c r="C43" s="170">
        <f>SUM(D43:H43)</f>
        <v>307</v>
      </c>
      <c r="D43" s="171">
        <v>164</v>
      </c>
      <c r="E43" s="171">
        <v>126</v>
      </c>
      <c r="F43" s="171">
        <v>12</v>
      </c>
      <c r="G43" s="171">
        <v>5</v>
      </c>
      <c r="H43" s="171">
        <v>0</v>
      </c>
      <c r="I43" s="171">
        <f>SUM(J43:N43)</f>
        <v>3166</v>
      </c>
      <c r="J43" s="171">
        <v>336</v>
      </c>
      <c r="K43" s="171">
        <v>1439</v>
      </c>
      <c r="L43" s="171">
        <v>545</v>
      </c>
      <c r="M43" s="171">
        <v>846</v>
      </c>
      <c r="N43" s="171">
        <v>0</v>
      </c>
      <c r="P43" s="40" t="s">
        <v>193</v>
      </c>
      <c r="Q43" s="415">
        <v>86903</v>
      </c>
      <c r="R43" s="416"/>
      <c r="S43" s="65">
        <v>24</v>
      </c>
      <c r="T43" s="65">
        <v>2975</v>
      </c>
      <c r="U43" s="65">
        <v>381</v>
      </c>
      <c r="V43" s="65">
        <v>83749</v>
      </c>
      <c r="W43" s="65">
        <v>2</v>
      </c>
      <c r="X43" s="65">
        <v>179</v>
      </c>
      <c r="Y43" s="136" t="s">
        <v>441</v>
      </c>
      <c r="Z43" s="136" t="s">
        <v>441</v>
      </c>
    </row>
    <row r="44" spans="1:26" ht="19.5" customHeight="1">
      <c r="A44" s="40"/>
      <c r="B44" s="40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P44" s="40" t="s">
        <v>544</v>
      </c>
      <c r="Q44" s="415">
        <v>35837</v>
      </c>
      <c r="R44" s="416"/>
      <c r="S44" s="65">
        <v>56</v>
      </c>
      <c r="T44" s="65">
        <v>5172</v>
      </c>
      <c r="U44" s="65">
        <v>162</v>
      </c>
      <c r="V44" s="65">
        <v>30399</v>
      </c>
      <c r="W44" s="65">
        <v>4</v>
      </c>
      <c r="X44" s="65">
        <v>266</v>
      </c>
      <c r="Y44" s="136" t="s">
        <v>441</v>
      </c>
      <c r="Z44" s="136" t="s">
        <v>441</v>
      </c>
    </row>
    <row r="45" spans="1:26" ht="19.5" customHeight="1">
      <c r="A45" s="384" t="s">
        <v>171</v>
      </c>
      <c r="B45" s="424"/>
      <c r="C45" s="170">
        <f>SUM(D45:H45)</f>
        <v>4204</v>
      </c>
      <c r="D45" s="171">
        <v>2245</v>
      </c>
      <c r="E45" s="171">
        <v>1607</v>
      </c>
      <c r="F45" s="171">
        <v>276</v>
      </c>
      <c r="G45" s="171">
        <v>70</v>
      </c>
      <c r="H45" s="171">
        <v>6</v>
      </c>
      <c r="I45" s="171">
        <f>SUM(J45:N45)</f>
        <v>51515</v>
      </c>
      <c r="J45" s="171">
        <v>4516</v>
      </c>
      <c r="K45" s="171">
        <v>17200</v>
      </c>
      <c r="L45" s="171">
        <v>14025</v>
      </c>
      <c r="M45" s="171">
        <v>11471</v>
      </c>
      <c r="N45" s="171">
        <v>4303</v>
      </c>
      <c r="P45" s="40" t="s">
        <v>194</v>
      </c>
      <c r="Q45" s="415">
        <v>126555</v>
      </c>
      <c r="R45" s="416"/>
      <c r="S45" s="65">
        <v>27</v>
      </c>
      <c r="T45" s="65">
        <v>3879</v>
      </c>
      <c r="U45" s="65">
        <v>502</v>
      </c>
      <c r="V45" s="65">
        <v>122565</v>
      </c>
      <c r="W45" s="65">
        <v>1</v>
      </c>
      <c r="X45" s="65">
        <v>111</v>
      </c>
      <c r="Y45" s="136" t="s">
        <v>441</v>
      </c>
      <c r="Z45" s="136" t="s">
        <v>441</v>
      </c>
    </row>
    <row r="46" spans="1:26" ht="19.5" customHeight="1">
      <c r="A46" s="40"/>
      <c r="B46" s="40"/>
      <c r="C46" s="170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P46" s="40" t="s">
        <v>195</v>
      </c>
      <c r="Q46" s="415">
        <v>62782</v>
      </c>
      <c r="R46" s="416"/>
      <c r="S46" s="65">
        <v>21</v>
      </c>
      <c r="T46" s="65">
        <v>2400</v>
      </c>
      <c r="U46" s="65">
        <v>244</v>
      </c>
      <c r="V46" s="65">
        <v>60382</v>
      </c>
      <c r="W46" s="136" t="s">
        <v>441</v>
      </c>
      <c r="X46" s="136" t="s">
        <v>441</v>
      </c>
      <c r="Y46" s="136" t="s">
        <v>441</v>
      </c>
      <c r="Z46" s="136" t="s">
        <v>441</v>
      </c>
    </row>
    <row r="47" spans="1:26" ht="19.5" customHeight="1">
      <c r="A47" s="384" t="s">
        <v>172</v>
      </c>
      <c r="B47" s="424"/>
      <c r="C47" s="170">
        <f>SUM(D47:H47)</f>
        <v>309</v>
      </c>
      <c r="D47" s="171">
        <v>133</v>
      </c>
      <c r="E47" s="171">
        <v>102</v>
      </c>
      <c r="F47" s="171">
        <v>46</v>
      </c>
      <c r="G47" s="171">
        <v>25</v>
      </c>
      <c r="H47" s="171">
        <v>3</v>
      </c>
      <c r="I47" s="171">
        <f>SUM(J47:N47)</f>
        <v>12963</v>
      </c>
      <c r="J47" s="171">
        <v>281</v>
      </c>
      <c r="K47" s="171">
        <v>1312</v>
      </c>
      <c r="L47" s="171">
        <v>2549</v>
      </c>
      <c r="M47" s="171">
        <v>4536</v>
      </c>
      <c r="N47" s="171">
        <v>4285</v>
      </c>
      <c r="P47" s="40" t="s">
        <v>196</v>
      </c>
      <c r="Q47" s="415">
        <v>22869</v>
      </c>
      <c r="R47" s="416"/>
      <c r="S47" s="65">
        <v>10</v>
      </c>
      <c r="T47" s="65">
        <v>919</v>
      </c>
      <c r="U47" s="65">
        <v>110</v>
      </c>
      <c r="V47" s="65">
        <v>21950</v>
      </c>
      <c r="W47" s="136" t="s">
        <v>441</v>
      </c>
      <c r="X47" s="136" t="s">
        <v>441</v>
      </c>
      <c r="Y47" s="136" t="s">
        <v>441</v>
      </c>
      <c r="Z47" s="136" t="s">
        <v>441</v>
      </c>
    </row>
    <row r="48" spans="1:26" ht="19.5" customHeight="1">
      <c r="A48" s="40"/>
      <c r="B48" s="40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Q48" s="430"/>
      <c r="R48" s="431"/>
      <c r="S48" s="126"/>
      <c r="T48" s="126"/>
      <c r="U48" s="126"/>
      <c r="V48" s="126"/>
      <c r="W48" s="126"/>
      <c r="X48" s="126"/>
      <c r="Y48" s="126"/>
      <c r="Z48" s="126"/>
    </row>
    <row r="49" spans="1:16" ht="19.5" customHeight="1">
      <c r="A49" s="384" t="s">
        <v>173</v>
      </c>
      <c r="B49" s="424"/>
      <c r="C49" s="170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P49" s="152" t="s">
        <v>343</v>
      </c>
    </row>
    <row r="50" spans="1:16" ht="19.5" customHeight="1">
      <c r="A50" s="384" t="s">
        <v>174</v>
      </c>
      <c r="B50" s="424"/>
      <c r="C50" s="170">
        <f>SUM(D50:H50)</f>
        <v>598</v>
      </c>
      <c r="D50" s="171">
        <v>153</v>
      </c>
      <c r="E50" s="171">
        <v>330</v>
      </c>
      <c r="F50" s="171">
        <v>88</v>
      </c>
      <c r="G50" s="171">
        <v>22</v>
      </c>
      <c r="H50" s="171">
        <v>5</v>
      </c>
      <c r="I50" s="171">
        <f>SUM(J50:N50)</f>
        <v>20372</v>
      </c>
      <c r="J50" s="171">
        <v>304</v>
      </c>
      <c r="K50" s="171">
        <v>4415</v>
      </c>
      <c r="L50" s="171">
        <v>4674</v>
      </c>
      <c r="M50" s="171">
        <v>4348</v>
      </c>
      <c r="N50" s="171">
        <v>6631</v>
      </c>
      <c r="P50" s="127" t="s">
        <v>458</v>
      </c>
    </row>
    <row r="51" spans="1:28" ht="19.5" customHeight="1">
      <c r="A51" s="40"/>
      <c r="B51" s="40"/>
      <c r="C51" s="170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P51" s="383" t="s">
        <v>329</v>
      </c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221"/>
      <c r="AB51" s="221"/>
    </row>
    <row r="52" spans="1:28" ht="19.5" customHeight="1">
      <c r="A52" s="384" t="s">
        <v>175</v>
      </c>
      <c r="B52" s="424"/>
      <c r="C52" s="170">
        <f>SUM(D52:H52)</f>
        <v>16</v>
      </c>
      <c r="D52" s="171">
        <v>8</v>
      </c>
      <c r="E52" s="171">
        <v>6</v>
      </c>
      <c r="F52" s="171">
        <v>1</v>
      </c>
      <c r="G52" s="171">
        <v>0</v>
      </c>
      <c r="H52" s="171">
        <v>1</v>
      </c>
      <c r="I52" s="171">
        <f>SUM(J52:N52)</f>
        <v>1472</v>
      </c>
      <c r="J52" s="171">
        <v>15</v>
      </c>
      <c r="K52" s="171">
        <v>71</v>
      </c>
      <c r="L52" s="171">
        <v>31</v>
      </c>
      <c r="M52" s="171">
        <v>0</v>
      </c>
      <c r="N52" s="171">
        <v>1355</v>
      </c>
      <c r="P52" s="113"/>
      <c r="Q52" s="113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</row>
    <row r="53" spans="1:29" ht="19.5" customHeight="1">
      <c r="A53" s="40"/>
      <c r="B53" s="40"/>
      <c r="C53" s="170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P53" s="280" t="s">
        <v>330</v>
      </c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114"/>
      <c r="AB53" s="114"/>
      <c r="AC53" s="114"/>
    </row>
    <row r="54" spans="1:29" ht="19.5" customHeight="1" thickBot="1">
      <c r="A54" s="384" t="s">
        <v>176</v>
      </c>
      <c r="B54" s="424"/>
      <c r="C54" s="170">
        <f>SUM(D54:H54)</f>
        <v>4524</v>
      </c>
      <c r="D54" s="171">
        <v>2489</v>
      </c>
      <c r="E54" s="171">
        <v>1650</v>
      </c>
      <c r="F54" s="171">
        <v>282</v>
      </c>
      <c r="G54" s="171">
        <v>101</v>
      </c>
      <c r="H54" s="171">
        <v>2</v>
      </c>
      <c r="I54" s="171">
        <f>SUM(J54:N54)</f>
        <v>58023</v>
      </c>
      <c r="J54" s="171">
        <v>5064</v>
      </c>
      <c r="K54" s="171">
        <v>17794</v>
      </c>
      <c r="L54" s="171">
        <v>15197</v>
      </c>
      <c r="M54" s="171">
        <v>18097</v>
      </c>
      <c r="N54" s="171">
        <v>1871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6" ht="28.5" customHeight="1">
      <c r="A55" s="40"/>
      <c r="B55" s="40"/>
      <c r="C55" s="170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P55" s="419" t="s">
        <v>32</v>
      </c>
      <c r="Q55" s="414" t="s">
        <v>463</v>
      </c>
      <c r="R55" s="407" t="s">
        <v>201</v>
      </c>
      <c r="S55" s="414" t="s">
        <v>381</v>
      </c>
      <c r="T55" s="421" t="s">
        <v>382</v>
      </c>
      <c r="U55" s="421" t="s">
        <v>459</v>
      </c>
      <c r="V55" s="421" t="s">
        <v>460</v>
      </c>
      <c r="W55" s="425" t="s">
        <v>461</v>
      </c>
      <c r="X55" s="426"/>
      <c r="Y55" s="414" t="s">
        <v>462</v>
      </c>
      <c r="Z55" s="422" t="s">
        <v>204</v>
      </c>
    </row>
    <row r="56" spans="1:26" ht="19.5" customHeight="1">
      <c r="A56" s="384" t="s">
        <v>177</v>
      </c>
      <c r="B56" s="424"/>
      <c r="C56" s="170">
        <f>SUM(D56:H56)</f>
        <v>219</v>
      </c>
      <c r="D56" s="171">
        <v>139</v>
      </c>
      <c r="E56" s="171">
        <v>72</v>
      </c>
      <c r="F56" s="171">
        <v>7</v>
      </c>
      <c r="G56" s="171">
        <v>1</v>
      </c>
      <c r="H56" s="171">
        <v>0</v>
      </c>
      <c r="I56" s="171">
        <f>SUM(J56:N56)</f>
        <v>1619</v>
      </c>
      <c r="J56" s="171">
        <v>271</v>
      </c>
      <c r="K56" s="171">
        <v>757</v>
      </c>
      <c r="L56" s="171">
        <v>299</v>
      </c>
      <c r="M56" s="171">
        <v>292</v>
      </c>
      <c r="N56" s="171">
        <v>0</v>
      </c>
      <c r="P56" s="420"/>
      <c r="Q56" s="409"/>
      <c r="R56" s="409"/>
      <c r="S56" s="409"/>
      <c r="T56" s="406"/>
      <c r="U56" s="406"/>
      <c r="V56" s="406"/>
      <c r="W56" s="116" t="s">
        <v>202</v>
      </c>
      <c r="X56" s="116" t="s">
        <v>203</v>
      </c>
      <c r="Y56" s="429"/>
      <c r="Z56" s="423"/>
    </row>
    <row r="57" spans="1:26" ht="19.5" customHeight="1">
      <c r="A57" s="40"/>
      <c r="B57" s="40"/>
      <c r="C57" s="170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P57" s="72"/>
      <c r="Q57" s="128"/>
      <c r="R57" s="72"/>
      <c r="S57" s="42" t="s">
        <v>205</v>
      </c>
      <c r="T57" s="42" t="s">
        <v>205</v>
      </c>
      <c r="U57" s="42" t="s">
        <v>206</v>
      </c>
      <c r="V57" s="42" t="s">
        <v>206</v>
      </c>
      <c r="W57" s="42" t="s">
        <v>206</v>
      </c>
      <c r="X57" s="42" t="s">
        <v>206</v>
      </c>
      <c r="Y57" s="42" t="s">
        <v>206</v>
      </c>
      <c r="Z57" s="42" t="s">
        <v>206</v>
      </c>
    </row>
    <row r="58" spans="1:26" ht="19.5" customHeight="1">
      <c r="A58" s="384" t="s">
        <v>86</v>
      </c>
      <c r="B58" s="424"/>
      <c r="C58" s="170">
        <f>SUM(D58:H58)</f>
        <v>0</v>
      </c>
      <c r="D58" s="171">
        <v>0</v>
      </c>
      <c r="E58" s="171">
        <v>0</v>
      </c>
      <c r="F58" s="171">
        <v>0</v>
      </c>
      <c r="G58" s="171">
        <v>0</v>
      </c>
      <c r="H58" s="171">
        <v>0</v>
      </c>
      <c r="I58" s="171">
        <f>SUM(J58:N58)</f>
        <v>0</v>
      </c>
      <c r="J58" s="171">
        <v>0</v>
      </c>
      <c r="K58" s="171">
        <v>0</v>
      </c>
      <c r="L58" s="171">
        <v>0</v>
      </c>
      <c r="M58" s="171">
        <v>0</v>
      </c>
      <c r="N58" s="171">
        <v>0</v>
      </c>
      <c r="P58" s="10" t="s">
        <v>319</v>
      </c>
      <c r="Q58" s="53">
        <v>24257</v>
      </c>
      <c r="R58" s="73">
        <v>320017</v>
      </c>
      <c r="S58" s="73">
        <v>8611863</v>
      </c>
      <c r="T58" s="73">
        <v>5509580</v>
      </c>
      <c r="U58" s="73">
        <v>3625</v>
      </c>
      <c r="V58" s="73">
        <v>3710</v>
      </c>
      <c r="W58" s="73">
        <v>5497300</v>
      </c>
      <c r="X58" s="73">
        <v>420388</v>
      </c>
      <c r="Y58" s="73">
        <v>1221602</v>
      </c>
      <c r="Z58" s="73">
        <v>6190</v>
      </c>
    </row>
    <row r="59" spans="1:26" ht="19.5" customHeight="1">
      <c r="A59" s="40"/>
      <c r="B59" s="40"/>
      <c r="C59" s="118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P59" s="41">
        <v>58</v>
      </c>
      <c r="Q59" s="53">
        <v>24405</v>
      </c>
      <c r="R59" s="73">
        <v>348312</v>
      </c>
      <c r="S59" s="73">
        <v>8310112</v>
      </c>
      <c r="T59" s="73">
        <v>5584898</v>
      </c>
      <c r="U59" s="73">
        <v>3667</v>
      </c>
      <c r="V59" s="73">
        <v>3821</v>
      </c>
      <c r="W59" s="73" t="s">
        <v>320</v>
      </c>
      <c r="X59" s="73" t="s">
        <v>320</v>
      </c>
      <c r="Y59" s="73">
        <v>1287331</v>
      </c>
      <c r="Z59" s="73" t="s">
        <v>320</v>
      </c>
    </row>
    <row r="60" spans="1:26" ht="19.5" customHeight="1">
      <c r="A60" s="115"/>
      <c r="B60" s="115"/>
      <c r="C60" s="129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P60" s="41">
        <v>59</v>
      </c>
      <c r="Q60" s="53">
        <v>24590</v>
      </c>
      <c r="R60" s="73">
        <v>323415</v>
      </c>
      <c r="S60" s="73">
        <v>8794427</v>
      </c>
      <c r="T60" s="73">
        <v>6043280</v>
      </c>
      <c r="U60" s="73">
        <v>3851</v>
      </c>
      <c r="V60" s="73">
        <v>3970</v>
      </c>
      <c r="W60" s="73">
        <v>6816566</v>
      </c>
      <c r="X60" s="73">
        <v>443157</v>
      </c>
      <c r="Y60" s="73">
        <v>1273038</v>
      </c>
      <c r="Z60" s="73" t="s">
        <v>320</v>
      </c>
    </row>
    <row r="61" spans="16:26" ht="19.5" customHeight="1">
      <c r="P61" s="41">
        <v>60</v>
      </c>
      <c r="Q61" s="53">
        <v>24319</v>
      </c>
      <c r="R61" s="73">
        <v>333478</v>
      </c>
      <c r="S61" s="73">
        <v>8947151</v>
      </c>
      <c r="T61" s="73">
        <v>5968409</v>
      </c>
      <c r="U61" s="73">
        <v>4116</v>
      </c>
      <c r="V61" s="73">
        <v>4004</v>
      </c>
      <c r="W61" s="73">
        <v>6438000</v>
      </c>
      <c r="X61" s="73">
        <v>425862</v>
      </c>
      <c r="Y61" s="73">
        <v>1259265</v>
      </c>
      <c r="Z61" s="73" t="s">
        <v>320</v>
      </c>
    </row>
    <row r="62" spans="16:26" ht="19.5" customHeight="1">
      <c r="P62" s="147">
        <v>61</v>
      </c>
      <c r="Q62" s="148">
        <v>24715</v>
      </c>
      <c r="R62" s="149">
        <v>338107</v>
      </c>
      <c r="S62" s="149">
        <v>9092099</v>
      </c>
      <c r="T62" s="149">
        <v>6157439</v>
      </c>
      <c r="U62" s="149">
        <v>4094</v>
      </c>
      <c r="V62" s="149">
        <v>4102</v>
      </c>
      <c r="W62" s="149">
        <v>4098000</v>
      </c>
      <c r="X62" s="149">
        <v>436956</v>
      </c>
      <c r="Y62" s="149">
        <v>1317538</v>
      </c>
      <c r="Z62" s="149" t="s">
        <v>320</v>
      </c>
    </row>
    <row r="63" ht="19.5" customHeight="1">
      <c r="P63" s="127" t="s">
        <v>536</v>
      </c>
    </row>
  </sheetData>
  <sheetProtection/>
  <mergeCells count="82">
    <mergeCell ref="Q40:R40"/>
    <mergeCell ref="S22:Z22"/>
    <mergeCell ref="Q36:R38"/>
    <mergeCell ref="Q39:R39"/>
    <mergeCell ref="S36:Z36"/>
    <mergeCell ref="S37:T37"/>
    <mergeCell ref="U37:V37"/>
    <mergeCell ref="R22:R24"/>
    <mergeCell ref="Y1:Z1"/>
    <mergeCell ref="A52:B52"/>
    <mergeCell ref="W12:X12"/>
    <mergeCell ref="W13:X13"/>
    <mergeCell ref="W14:X14"/>
    <mergeCell ref="W15:X15"/>
    <mergeCell ref="W16:X16"/>
    <mergeCell ref="A19:B19"/>
    <mergeCell ref="Y15:Z15"/>
    <mergeCell ref="A15:B15"/>
    <mergeCell ref="A58:B58"/>
    <mergeCell ref="Y55:Y56"/>
    <mergeCell ref="A47:B47"/>
    <mergeCell ref="A54:B54"/>
    <mergeCell ref="A56:B56"/>
    <mergeCell ref="A49:B49"/>
    <mergeCell ref="A50:B50"/>
    <mergeCell ref="Q48:R48"/>
    <mergeCell ref="W11:X11"/>
    <mergeCell ref="T55:T56"/>
    <mergeCell ref="U55:U56"/>
    <mergeCell ref="V55:V56"/>
    <mergeCell ref="Z55:Z56"/>
    <mergeCell ref="A45:B45"/>
    <mergeCell ref="W55:X55"/>
    <mergeCell ref="Y16:Z16"/>
    <mergeCell ref="Q44:R44"/>
    <mergeCell ref="Y23:Z23"/>
    <mergeCell ref="P55:P56"/>
    <mergeCell ref="Q55:Q56"/>
    <mergeCell ref="R55:R56"/>
    <mergeCell ref="Q45:R45"/>
    <mergeCell ref="P51:Z51"/>
    <mergeCell ref="P53:Z53"/>
    <mergeCell ref="Y14:Z14"/>
    <mergeCell ref="S55:S56"/>
    <mergeCell ref="Q46:R46"/>
    <mergeCell ref="Q47:R47"/>
    <mergeCell ref="S23:T23"/>
    <mergeCell ref="U23:V23"/>
    <mergeCell ref="W23:X23"/>
    <mergeCell ref="Q42:R42"/>
    <mergeCell ref="Q43:R43"/>
    <mergeCell ref="Q41:R41"/>
    <mergeCell ref="R10:R11"/>
    <mergeCell ref="Q22:Q24"/>
    <mergeCell ref="Q9:T9"/>
    <mergeCell ref="U9:Z9"/>
    <mergeCell ref="P20:Z20"/>
    <mergeCell ref="P22:P24"/>
    <mergeCell ref="V10:V11"/>
    <mergeCell ref="S10:S11"/>
    <mergeCell ref="T10:T11"/>
    <mergeCell ref="Y11:Z11"/>
    <mergeCell ref="A9:B10"/>
    <mergeCell ref="A17:B17"/>
    <mergeCell ref="P7:Z7"/>
    <mergeCell ref="W37:X37"/>
    <mergeCell ref="Y37:Z37"/>
    <mergeCell ref="U10:U11"/>
    <mergeCell ref="W10:Z10"/>
    <mergeCell ref="Y12:Z12"/>
    <mergeCell ref="Y13:Z13"/>
    <mergeCell ref="Q10:Q11"/>
    <mergeCell ref="A7:N7"/>
    <mergeCell ref="A11:B11"/>
    <mergeCell ref="A5:N5"/>
    <mergeCell ref="A12:B12"/>
    <mergeCell ref="A13:B13"/>
    <mergeCell ref="P36:P38"/>
    <mergeCell ref="P9:P11"/>
    <mergeCell ref="A21:B21"/>
    <mergeCell ref="C9:H9"/>
    <mergeCell ref="I9:N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13.625" style="1" customWidth="1"/>
    <col min="2" max="2" width="10.00390625" style="1" bestFit="1" customWidth="1"/>
    <col min="3" max="10" width="12.75390625" style="1" customWidth="1"/>
    <col min="11" max="11" width="9.00390625" style="1" customWidth="1"/>
    <col min="12" max="12" width="12.25390625" style="1" customWidth="1"/>
    <col min="13" max="24" width="7.625" style="1" customWidth="1"/>
    <col min="25" max="30" width="8.875" style="1" customWidth="1"/>
    <col min="31" max="16384" width="9.00390625" style="1" customWidth="1"/>
  </cols>
  <sheetData>
    <row r="1" spans="1:31" ht="18" customHeight="1">
      <c r="A1" s="216" t="s">
        <v>464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527" t="s">
        <v>465</v>
      </c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180"/>
    </row>
    <row r="2" spans="1:31" ht="18" customHeight="1">
      <c r="A2" s="215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180"/>
    </row>
    <row r="3" spans="1:31" ht="18" customHeight="1">
      <c r="A3" s="215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180"/>
    </row>
    <row r="4" spans="1:31" ht="18" customHeight="1">
      <c r="A4" s="21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ht="18" customHeight="1">
      <c r="A5" s="212"/>
      <c r="B5" s="180"/>
      <c r="C5" s="180"/>
      <c r="D5" s="180"/>
      <c r="E5" s="180"/>
      <c r="F5" s="180"/>
      <c r="G5" s="180"/>
      <c r="H5" s="180"/>
      <c r="I5" s="180"/>
      <c r="J5" s="180"/>
      <c r="K5" s="199"/>
      <c r="L5" s="479" t="s">
        <v>225</v>
      </c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180"/>
    </row>
    <row r="6" spans="1:31" ht="18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99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2"/>
      <c r="Z6" s="180"/>
      <c r="AA6" s="180"/>
      <c r="AB6" s="180"/>
      <c r="AC6" s="180"/>
      <c r="AD6" s="180"/>
      <c r="AE6" s="180"/>
    </row>
    <row r="7" spans="1:31" ht="18" customHeight="1">
      <c r="A7" s="446" t="s">
        <v>466</v>
      </c>
      <c r="B7" s="446"/>
      <c r="C7" s="446"/>
      <c r="D7" s="446"/>
      <c r="E7" s="446"/>
      <c r="F7" s="446"/>
      <c r="G7" s="446"/>
      <c r="H7" s="446"/>
      <c r="I7" s="446"/>
      <c r="J7" s="446"/>
      <c r="K7" s="180"/>
      <c r="L7" s="446" t="s">
        <v>471</v>
      </c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180"/>
    </row>
    <row r="8" spans="1:31" ht="18" customHeight="1" thickBot="1">
      <c r="A8" s="180"/>
      <c r="B8" s="180"/>
      <c r="C8" s="180"/>
      <c r="D8" s="180"/>
      <c r="E8" s="180"/>
      <c r="F8" s="180"/>
      <c r="G8" s="180"/>
      <c r="H8" s="180"/>
      <c r="I8" s="447" t="s">
        <v>48</v>
      </c>
      <c r="J8" s="447"/>
      <c r="K8" s="180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80"/>
      <c r="AA8" s="180"/>
      <c r="AB8" s="180"/>
      <c r="AC8" s="180"/>
      <c r="AD8" s="180"/>
      <c r="AE8" s="180"/>
    </row>
    <row r="9" spans="1:31" ht="18" customHeight="1">
      <c r="A9" s="448" t="s">
        <v>32</v>
      </c>
      <c r="B9" s="450" t="s">
        <v>8</v>
      </c>
      <c r="C9" s="450"/>
      <c r="D9" s="450"/>
      <c r="E9" s="450" t="s">
        <v>208</v>
      </c>
      <c r="F9" s="450"/>
      <c r="G9" s="450"/>
      <c r="H9" s="450" t="s">
        <v>209</v>
      </c>
      <c r="I9" s="450"/>
      <c r="J9" s="451"/>
      <c r="K9" s="180"/>
      <c r="L9" s="480" t="s">
        <v>226</v>
      </c>
      <c r="M9" s="482" t="s">
        <v>229</v>
      </c>
      <c r="N9" s="482"/>
      <c r="O9" s="491" t="s">
        <v>230</v>
      </c>
      <c r="P9" s="492"/>
      <c r="Q9" s="482" t="s">
        <v>231</v>
      </c>
      <c r="R9" s="482"/>
      <c r="S9" s="493" t="s">
        <v>232</v>
      </c>
      <c r="T9" s="493"/>
      <c r="U9" s="493" t="s">
        <v>233</v>
      </c>
      <c r="V9" s="493"/>
      <c r="W9" s="482" t="s">
        <v>234</v>
      </c>
      <c r="X9" s="482"/>
      <c r="Y9" s="491" t="s">
        <v>235</v>
      </c>
      <c r="Z9" s="492"/>
      <c r="AA9" s="501" t="s">
        <v>473</v>
      </c>
      <c r="AB9" s="502"/>
      <c r="AC9" s="501" t="s">
        <v>363</v>
      </c>
      <c r="AD9" s="503"/>
      <c r="AE9" s="180"/>
    </row>
    <row r="10" spans="1:31" ht="18" customHeight="1">
      <c r="A10" s="449"/>
      <c r="B10" s="187" t="s">
        <v>6</v>
      </c>
      <c r="C10" s="187" t="s">
        <v>207</v>
      </c>
      <c r="D10" s="187" t="s">
        <v>7</v>
      </c>
      <c r="E10" s="187" t="s">
        <v>6</v>
      </c>
      <c r="F10" s="187" t="s">
        <v>147</v>
      </c>
      <c r="G10" s="187" t="s">
        <v>7</v>
      </c>
      <c r="H10" s="187" t="s">
        <v>6</v>
      </c>
      <c r="I10" s="187" t="s">
        <v>147</v>
      </c>
      <c r="J10" s="200" t="s">
        <v>7</v>
      </c>
      <c r="K10" s="180"/>
      <c r="L10" s="481"/>
      <c r="M10" s="211" t="s">
        <v>227</v>
      </c>
      <c r="N10" s="211" t="s">
        <v>228</v>
      </c>
      <c r="O10" s="211" t="s">
        <v>227</v>
      </c>
      <c r="P10" s="211" t="s">
        <v>228</v>
      </c>
      <c r="Q10" s="211" t="s">
        <v>227</v>
      </c>
      <c r="R10" s="211" t="s">
        <v>228</v>
      </c>
      <c r="S10" s="211" t="s">
        <v>227</v>
      </c>
      <c r="T10" s="211" t="s">
        <v>228</v>
      </c>
      <c r="U10" s="211" t="s">
        <v>227</v>
      </c>
      <c r="V10" s="211" t="s">
        <v>228</v>
      </c>
      <c r="W10" s="211" t="s">
        <v>227</v>
      </c>
      <c r="X10" s="211" t="s">
        <v>228</v>
      </c>
      <c r="Y10" s="211" t="s">
        <v>227</v>
      </c>
      <c r="Z10" s="211" t="s">
        <v>228</v>
      </c>
      <c r="AA10" s="211" t="s">
        <v>227</v>
      </c>
      <c r="AB10" s="211" t="s">
        <v>228</v>
      </c>
      <c r="AC10" s="211" t="s">
        <v>227</v>
      </c>
      <c r="AD10" s="210" t="s">
        <v>228</v>
      </c>
      <c r="AE10" s="180"/>
    </row>
    <row r="11" spans="1:31" ht="18" customHeight="1">
      <c r="A11" s="207"/>
      <c r="B11" s="195"/>
      <c r="C11" s="180"/>
      <c r="D11" s="180"/>
      <c r="E11" s="180"/>
      <c r="F11" s="180"/>
      <c r="G11" s="180"/>
      <c r="H11" s="180"/>
      <c r="I11" s="180"/>
      <c r="J11" s="180"/>
      <c r="K11" s="180"/>
      <c r="L11" s="207"/>
      <c r="M11" s="198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</row>
    <row r="12" spans="1:31" ht="18" customHeight="1">
      <c r="A12" s="208" t="s">
        <v>319</v>
      </c>
      <c r="B12" s="69">
        <v>46148</v>
      </c>
      <c r="C12" s="68">
        <v>7432</v>
      </c>
      <c r="D12" s="68">
        <v>5509580</v>
      </c>
      <c r="E12" s="68">
        <v>28940</v>
      </c>
      <c r="F12" s="68">
        <v>572728</v>
      </c>
      <c r="G12" s="68">
        <v>2075436</v>
      </c>
      <c r="H12" s="68">
        <v>7897</v>
      </c>
      <c r="I12" s="68">
        <v>238815</v>
      </c>
      <c r="J12" s="68">
        <v>872345</v>
      </c>
      <c r="K12" s="180"/>
      <c r="L12" s="209" t="s">
        <v>8</v>
      </c>
      <c r="M12" s="178">
        <f>SUM(M14:M30)</f>
        <v>1</v>
      </c>
      <c r="N12" s="179">
        <f aca="true" t="shared" si="0" ref="N12:AD12">SUM(N14:N30)</f>
        <v>60</v>
      </c>
      <c r="O12" s="179">
        <f t="shared" si="0"/>
        <v>7</v>
      </c>
      <c r="P12" s="179">
        <f t="shared" si="0"/>
        <v>507</v>
      </c>
      <c r="Q12" s="179">
        <f t="shared" si="0"/>
        <v>2</v>
      </c>
      <c r="R12" s="179">
        <f t="shared" si="0"/>
        <v>49</v>
      </c>
      <c r="S12" s="179">
        <f t="shared" si="0"/>
        <v>4</v>
      </c>
      <c r="T12" s="179">
        <f t="shared" si="0"/>
        <v>242</v>
      </c>
      <c r="U12" s="179">
        <f t="shared" si="0"/>
        <v>8</v>
      </c>
      <c r="V12" s="179">
        <f t="shared" si="0"/>
        <v>42</v>
      </c>
      <c r="W12" s="179">
        <f t="shared" si="0"/>
        <v>5</v>
      </c>
      <c r="X12" s="179">
        <f t="shared" si="0"/>
        <v>65</v>
      </c>
      <c r="Y12" s="179">
        <f t="shared" si="0"/>
        <v>1</v>
      </c>
      <c r="Z12" s="179">
        <f t="shared" si="0"/>
        <v>30</v>
      </c>
      <c r="AA12" s="179">
        <f t="shared" si="0"/>
        <v>2</v>
      </c>
      <c r="AB12" s="179">
        <f t="shared" si="0"/>
        <v>320</v>
      </c>
      <c r="AC12" s="179">
        <f t="shared" si="0"/>
        <v>1</v>
      </c>
      <c r="AD12" s="179">
        <f t="shared" si="0"/>
        <v>60</v>
      </c>
      <c r="AE12" s="180"/>
    </row>
    <row r="13" spans="1:31" ht="18" customHeight="1">
      <c r="A13" s="202">
        <v>58</v>
      </c>
      <c r="B13" s="69">
        <v>44005</v>
      </c>
      <c r="C13" s="68">
        <v>7045</v>
      </c>
      <c r="D13" s="68">
        <v>5596470</v>
      </c>
      <c r="E13" s="68">
        <v>26951</v>
      </c>
      <c r="F13" s="68">
        <v>542797</v>
      </c>
      <c r="G13" s="68">
        <v>2032303</v>
      </c>
      <c r="H13" s="68">
        <v>7574</v>
      </c>
      <c r="I13" s="68">
        <v>227398</v>
      </c>
      <c r="J13" s="68">
        <v>855662</v>
      </c>
      <c r="K13" s="180"/>
      <c r="L13" s="207"/>
      <c r="M13" s="205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0"/>
    </row>
    <row r="14" spans="1:31" ht="18" customHeight="1">
      <c r="A14" s="202">
        <v>59</v>
      </c>
      <c r="B14" s="69">
        <v>46177</v>
      </c>
      <c r="C14" s="68">
        <v>7261</v>
      </c>
      <c r="D14" s="68">
        <v>6043280</v>
      </c>
      <c r="E14" s="68">
        <v>28388</v>
      </c>
      <c r="F14" s="68">
        <v>584300</v>
      </c>
      <c r="G14" s="68">
        <v>2269801</v>
      </c>
      <c r="H14" s="68">
        <v>7957</v>
      </c>
      <c r="I14" s="68">
        <v>241231</v>
      </c>
      <c r="J14" s="68">
        <v>934165</v>
      </c>
      <c r="K14" s="180"/>
      <c r="L14" s="208" t="s">
        <v>236</v>
      </c>
      <c r="M14" s="205" t="s">
        <v>537</v>
      </c>
      <c r="N14" s="204" t="s">
        <v>537</v>
      </c>
      <c r="O14" s="181">
        <v>4</v>
      </c>
      <c r="P14" s="181">
        <v>294</v>
      </c>
      <c r="Q14" s="181">
        <v>1</v>
      </c>
      <c r="R14" s="181">
        <v>40</v>
      </c>
      <c r="S14" s="181">
        <v>2</v>
      </c>
      <c r="T14" s="181">
        <v>102</v>
      </c>
      <c r="U14" s="181">
        <v>2</v>
      </c>
      <c r="V14" s="181">
        <v>11</v>
      </c>
      <c r="W14" s="181">
        <v>2</v>
      </c>
      <c r="X14" s="181">
        <v>28</v>
      </c>
      <c r="Y14" s="204" t="s">
        <v>537</v>
      </c>
      <c r="Z14" s="204" t="s">
        <v>537</v>
      </c>
      <c r="AA14" s="181">
        <v>1</v>
      </c>
      <c r="AB14" s="181">
        <v>180</v>
      </c>
      <c r="AC14" s="181">
        <v>1</v>
      </c>
      <c r="AD14" s="181">
        <v>60</v>
      </c>
      <c r="AE14" s="180"/>
    </row>
    <row r="15" spans="1:31" ht="18" customHeight="1">
      <c r="A15" s="202">
        <v>60</v>
      </c>
      <c r="B15" s="69">
        <v>43357</v>
      </c>
      <c r="C15" s="68">
        <v>7012</v>
      </c>
      <c r="D15" s="68">
        <v>5968409</v>
      </c>
      <c r="E15" s="68">
        <v>26169</v>
      </c>
      <c r="F15" s="68">
        <v>522451</v>
      </c>
      <c r="G15" s="68">
        <v>2150770</v>
      </c>
      <c r="H15" s="68">
        <v>7163</v>
      </c>
      <c r="I15" s="68">
        <v>219008</v>
      </c>
      <c r="J15" s="68">
        <v>877004</v>
      </c>
      <c r="K15" s="180"/>
      <c r="L15" s="206" t="s">
        <v>237</v>
      </c>
      <c r="M15" s="181" t="s">
        <v>537</v>
      </c>
      <c r="N15" s="204" t="s">
        <v>414</v>
      </c>
      <c r="O15" s="204" t="s">
        <v>537</v>
      </c>
      <c r="P15" s="204" t="s">
        <v>537</v>
      </c>
      <c r="Q15" s="181">
        <v>1</v>
      </c>
      <c r="R15" s="181">
        <v>9</v>
      </c>
      <c r="S15" s="204" t="s">
        <v>537</v>
      </c>
      <c r="T15" s="204" t="s">
        <v>537</v>
      </c>
      <c r="U15" s="181">
        <v>1</v>
      </c>
      <c r="V15" s="181">
        <v>5</v>
      </c>
      <c r="W15" s="181">
        <v>1</v>
      </c>
      <c r="X15" s="181">
        <v>12</v>
      </c>
      <c r="Y15" s="204" t="s">
        <v>537</v>
      </c>
      <c r="Z15" s="204" t="s">
        <v>537</v>
      </c>
      <c r="AA15" s="204" t="s">
        <v>414</v>
      </c>
      <c r="AB15" s="204" t="s">
        <v>537</v>
      </c>
      <c r="AC15" s="204" t="s">
        <v>537</v>
      </c>
      <c r="AD15" s="204" t="s">
        <v>537</v>
      </c>
      <c r="AE15" s="180"/>
    </row>
    <row r="16" spans="1:31" ht="18" customHeight="1">
      <c r="A16" s="217">
        <v>61</v>
      </c>
      <c r="B16" s="88">
        <f>SUM(B18:B19)</f>
        <v>43338</v>
      </c>
      <c r="C16" s="91">
        <f aca="true" t="shared" si="1" ref="C16:J16">SUM(C18:C19)</f>
        <v>6316</v>
      </c>
      <c r="D16" s="91">
        <f t="shared" si="1"/>
        <v>6157439</v>
      </c>
      <c r="E16" s="91">
        <f t="shared" si="1"/>
        <v>26079</v>
      </c>
      <c r="F16" s="91">
        <f t="shared" si="1"/>
        <v>533624</v>
      </c>
      <c r="G16" s="91">
        <f t="shared" si="1"/>
        <v>2184490</v>
      </c>
      <c r="H16" s="91">
        <f t="shared" si="1"/>
        <v>7038</v>
      </c>
      <c r="I16" s="91">
        <f t="shared" si="1"/>
        <v>214951</v>
      </c>
      <c r="J16" s="91">
        <f t="shared" si="1"/>
        <v>881668</v>
      </c>
      <c r="K16" s="180"/>
      <c r="L16" s="206" t="s">
        <v>238</v>
      </c>
      <c r="M16" s="205" t="s">
        <v>539</v>
      </c>
      <c r="N16" s="204" t="s">
        <v>537</v>
      </c>
      <c r="O16" s="181">
        <v>1</v>
      </c>
      <c r="P16" s="181">
        <v>50</v>
      </c>
      <c r="Q16" s="204" t="s">
        <v>537</v>
      </c>
      <c r="R16" s="204" t="s">
        <v>537</v>
      </c>
      <c r="S16" s="204" t="s">
        <v>537</v>
      </c>
      <c r="T16" s="204" t="s">
        <v>537</v>
      </c>
      <c r="U16" s="181">
        <v>1</v>
      </c>
      <c r="V16" s="181">
        <v>6</v>
      </c>
      <c r="W16" s="204" t="s">
        <v>537</v>
      </c>
      <c r="X16" s="204" t="s">
        <v>537</v>
      </c>
      <c r="Y16" s="204" t="s">
        <v>537</v>
      </c>
      <c r="Z16" s="204" t="s">
        <v>537</v>
      </c>
      <c r="AA16" s="181">
        <v>1</v>
      </c>
      <c r="AB16" s="181">
        <v>140</v>
      </c>
      <c r="AC16" s="204" t="s">
        <v>537</v>
      </c>
      <c r="AD16" s="204" t="s">
        <v>537</v>
      </c>
      <c r="AE16" s="180"/>
    </row>
    <row r="17" spans="1:31" ht="18" customHeight="1">
      <c r="A17" s="180"/>
      <c r="B17" s="69"/>
      <c r="C17" s="68"/>
      <c r="D17" s="68"/>
      <c r="E17" s="68"/>
      <c r="F17" s="68"/>
      <c r="G17" s="68"/>
      <c r="H17" s="68"/>
      <c r="I17" s="68"/>
      <c r="J17" s="68"/>
      <c r="K17" s="180"/>
      <c r="L17" s="206" t="s">
        <v>239</v>
      </c>
      <c r="M17" s="205" t="s">
        <v>537</v>
      </c>
      <c r="N17" s="204" t="s">
        <v>539</v>
      </c>
      <c r="O17" s="204" t="s">
        <v>537</v>
      </c>
      <c r="P17" s="204" t="s">
        <v>537</v>
      </c>
      <c r="Q17" s="204" t="s">
        <v>537</v>
      </c>
      <c r="R17" s="204" t="s">
        <v>537</v>
      </c>
      <c r="S17" s="204" t="s">
        <v>537</v>
      </c>
      <c r="T17" s="204" t="s">
        <v>537</v>
      </c>
      <c r="U17" s="204" t="s">
        <v>537</v>
      </c>
      <c r="V17" s="204" t="s">
        <v>537</v>
      </c>
      <c r="W17" s="204" t="s">
        <v>537</v>
      </c>
      <c r="X17" s="204" t="s">
        <v>537</v>
      </c>
      <c r="Y17" s="204" t="s">
        <v>537</v>
      </c>
      <c r="Z17" s="204" t="s">
        <v>537</v>
      </c>
      <c r="AA17" s="204" t="s">
        <v>537</v>
      </c>
      <c r="AB17" s="204" t="s">
        <v>537</v>
      </c>
      <c r="AC17" s="204" t="s">
        <v>537</v>
      </c>
      <c r="AD17" s="204" t="s">
        <v>537</v>
      </c>
      <c r="AE17" s="180"/>
    </row>
    <row r="18" spans="1:31" ht="18" customHeight="1">
      <c r="A18" s="207" t="s">
        <v>210</v>
      </c>
      <c r="B18" s="69">
        <v>40051</v>
      </c>
      <c r="C18" s="68">
        <v>5933</v>
      </c>
      <c r="D18" s="68">
        <v>5754446</v>
      </c>
      <c r="E18" s="68">
        <v>23800</v>
      </c>
      <c r="F18" s="68">
        <v>481942</v>
      </c>
      <c r="G18" s="68">
        <v>1964846</v>
      </c>
      <c r="H18" s="68">
        <v>6511</v>
      </c>
      <c r="I18" s="68">
        <v>196711</v>
      </c>
      <c r="J18" s="68">
        <v>827607</v>
      </c>
      <c r="K18" s="180"/>
      <c r="L18" s="206" t="s">
        <v>240</v>
      </c>
      <c r="M18" s="205" t="s">
        <v>537</v>
      </c>
      <c r="N18" s="204" t="s">
        <v>537</v>
      </c>
      <c r="O18" s="204" t="s">
        <v>537</v>
      </c>
      <c r="P18" s="204" t="s">
        <v>537</v>
      </c>
      <c r="Q18" s="204" t="s">
        <v>537</v>
      </c>
      <c r="R18" s="204" t="s">
        <v>537</v>
      </c>
      <c r="S18" s="204" t="s">
        <v>537</v>
      </c>
      <c r="T18" s="204" t="s">
        <v>537</v>
      </c>
      <c r="U18" s="204" t="s">
        <v>537</v>
      </c>
      <c r="V18" s="204" t="s">
        <v>537</v>
      </c>
      <c r="W18" s="204" t="s">
        <v>537</v>
      </c>
      <c r="X18" s="204" t="s">
        <v>537</v>
      </c>
      <c r="Y18" s="204" t="s">
        <v>537</v>
      </c>
      <c r="Z18" s="204" t="s">
        <v>537</v>
      </c>
      <c r="AA18" s="204" t="s">
        <v>537</v>
      </c>
      <c r="AB18" s="204" t="s">
        <v>537</v>
      </c>
      <c r="AC18" s="204" t="s">
        <v>537</v>
      </c>
      <c r="AD18" s="204" t="s">
        <v>537</v>
      </c>
      <c r="AE18" s="180"/>
    </row>
    <row r="19" spans="1:31" ht="18" customHeight="1">
      <c r="A19" s="207" t="s">
        <v>211</v>
      </c>
      <c r="B19" s="69">
        <v>3287</v>
      </c>
      <c r="C19" s="68">
        <v>383</v>
      </c>
      <c r="D19" s="68">
        <v>402993</v>
      </c>
      <c r="E19" s="68">
        <v>2279</v>
      </c>
      <c r="F19" s="68">
        <v>51682</v>
      </c>
      <c r="G19" s="68">
        <v>219644</v>
      </c>
      <c r="H19" s="68">
        <v>527</v>
      </c>
      <c r="I19" s="68">
        <v>18240</v>
      </c>
      <c r="J19" s="68">
        <v>54061</v>
      </c>
      <c r="K19" s="180"/>
      <c r="L19" s="206" t="s">
        <v>241</v>
      </c>
      <c r="M19" s="205" t="s">
        <v>537</v>
      </c>
      <c r="N19" s="204" t="s">
        <v>537</v>
      </c>
      <c r="O19" s="181">
        <v>1</v>
      </c>
      <c r="P19" s="181">
        <v>108</v>
      </c>
      <c r="Q19" s="204" t="s">
        <v>539</v>
      </c>
      <c r="R19" s="204" t="s">
        <v>537</v>
      </c>
      <c r="S19" s="181">
        <v>1</v>
      </c>
      <c r="T19" s="181">
        <v>80</v>
      </c>
      <c r="U19" s="181">
        <v>1</v>
      </c>
      <c r="V19" s="181">
        <v>5</v>
      </c>
      <c r="W19" s="181">
        <v>1</v>
      </c>
      <c r="X19" s="181">
        <v>15</v>
      </c>
      <c r="Y19" s="204" t="s">
        <v>537</v>
      </c>
      <c r="Z19" s="204" t="s">
        <v>537</v>
      </c>
      <c r="AA19" s="204" t="s">
        <v>537</v>
      </c>
      <c r="AB19" s="204" t="s">
        <v>537</v>
      </c>
      <c r="AC19" s="204" t="s">
        <v>537</v>
      </c>
      <c r="AD19" s="204" t="s">
        <v>537</v>
      </c>
      <c r="AE19" s="180"/>
    </row>
    <row r="20" spans="1:31" ht="18" customHeight="1">
      <c r="A20" s="193"/>
      <c r="B20" s="194"/>
      <c r="C20" s="193"/>
      <c r="D20" s="193"/>
      <c r="E20" s="193"/>
      <c r="F20" s="193"/>
      <c r="G20" s="193"/>
      <c r="H20" s="193"/>
      <c r="I20" s="193"/>
      <c r="J20" s="193"/>
      <c r="K20" s="180"/>
      <c r="L20" s="206" t="s">
        <v>242</v>
      </c>
      <c r="M20" s="205" t="s">
        <v>537</v>
      </c>
      <c r="N20" s="204" t="s">
        <v>537</v>
      </c>
      <c r="O20" s="204" t="s">
        <v>537</v>
      </c>
      <c r="P20" s="204" t="s">
        <v>537</v>
      </c>
      <c r="Q20" s="204" t="s">
        <v>539</v>
      </c>
      <c r="R20" s="204" t="s">
        <v>537</v>
      </c>
      <c r="S20" s="204" t="s">
        <v>537</v>
      </c>
      <c r="T20" s="204" t="s">
        <v>537</v>
      </c>
      <c r="U20" s="181">
        <v>1</v>
      </c>
      <c r="V20" s="181">
        <v>2</v>
      </c>
      <c r="W20" s="181">
        <v>1</v>
      </c>
      <c r="X20" s="181">
        <v>10</v>
      </c>
      <c r="Y20" s="204" t="s">
        <v>537</v>
      </c>
      <c r="Z20" s="204" t="s">
        <v>537</v>
      </c>
      <c r="AA20" s="204" t="s">
        <v>537</v>
      </c>
      <c r="AB20" s="204" t="s">
        <v>537</v>
      </c>
      <c r="AC20" s="204" t="s">
        <v>537</v>
      </c>
      <c r="AD20" s="204" t="s">
        <v>537</v>
      </c>
      <c r="AE20" s="180"/>
    </row>
    <row r="21" spans="1:31" ht="18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206" t="s">
        <v>243</v>
      </c>
      <c r="M21" s="205" t="s">
        <v>537</v>
      </c>
      <c r="N21" s="204" t="s">
        <v>537</v>
      </c>
      <c r="O21" s="204" t="s">
        <v>537</v>
      </c>
      <c r="P21" s="204" t="s">
        <v>537</v>
      </c>
      <c r="Q21" s="204" t="s">
        <v>537</v>
      </c>
      <c r="R21" s="204" t="s">
        <v>537</v>
      </c>
      <c r="S21" s="181">
        <v>1</v>
      </c>
      <c r="T21" s="181">
        <v>60</v>
      </c>
      <c r="U21" s="181">
        <v>1</v>
      </c>
      <c r="V21" s="181">
        <v>7</v>
      </c>
      <c r="W21" s="204" t="s">
        <v>537</v>
      </c>
      <c r="X21" s="204" t="s">
        <v>537</v>
      </c>
      <c r="Y21" s="204" t="s">
        <v>539</v>
      </c>
      <c r="Z21" s="204" t="s">
        <v>537</v>
      </c>
      <c r="AA21" s="204" t="s">
        <v>537</v>
      </c>
      <c r="AB21" s="204" t="s">
        <v>537</v>
      </c>
      <c r="AC21" s="204" t="s">
        <v>537</v>
      </c>
      <c r="AD21" s="204" t="s">
        <v>537</v>
      </c>
      <c r="AE21" s="180"/>
    </row>
    <row r="22" spans="1:31" ht="18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206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0"/>
    </row>
    <row r="23" spans="1:31" ht="18" customHeight="1">
      <c r="A23" s="446" t="s">
        <v>212</v>
      </c>
      <c r="B23" s="446"/>
      <c r="C23" s="446"/>
      <c r="D23" s="446"/>
      <c r="E23" s="446"/>
      <c r="F23" s="446"/>
      <c r="G23" s="446"/>
      <c r="H23" s="446"/>
      <c r="I23" s="446"/>
      <c r="J23" s="446"/>
      <c r="K23" s="180"/>
      <c r="L23" s="206" t="s">
        <v>244</v>
      </c>
      <c r="M23" s="205" t="s">
        <v>537</v>
      </c>
      <c r="N23" s="204" t="s">
        <v>537</v>
      </c>
      <c r="O23" s="204" t="s">
        <v>537</v>
      </c>
      <c r="P23" s="204" t="s">
        <v>537</v>
      </c>
      <c r="Q23" s="204" t="s">
        <v>537</v>
      </c>
      <c r="R23" s="204" t="s">
        <v>537</v>
      </c>
      <c r="S23" s="204" t="s">
        <v>537</v>
      </c>
      <c r="T23" s="204" t="s">
        <v>537</v>
      </c>
      <c r="U23" s="204" t="s">
        <v>537</v>
      </c>
      <c r="V23" s="204" t="s">
        <v>537</v>
      </c>
      <c r="W23" s="204" t="s">
        <v>537</v>
      </c>
      <c r="X23" s="204" t="s">
        <v>537</v>
      </c>
      <c r="Y23" s="204" t="s">
        <v>539</v>
      </c>
      <c r="Z23" s="204" t="s">
        <v>537</v>
      </c>
      <c r="AA23" s="204" t="s">
        <v>537</v>
      </c>
      <c r="AB23" s="204" t="s">
        <v>537</v>
      </c>
      <c r="AC23" s="204" t="s">
        <v>537</v>
      </c>
      <c r="AD23" s="204" t="s">
        <v>537</v>
      </c>
      <c r="AE23" s="180"/>
    </row>
    <row r="24" spans="1:31" ht="18" customHeight="1" thickBo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206" t="s">
        <v>245</v>
      </c>
      <c r="M24" s="205" t="s">
        <v>538</v>
      </c>
      <c r="N24" s="204" t="s">
        <v>538</v>
      </c>
      <c r="O24" s="204" t="s">
        <v>538</v>
      </c>
      <c r="P24" s="204" t="s">
        <v>538</v>
      </c>
      <c r="Q24" s="204" t="s">
        <v>538</v>
      </c>
      <c r="R24" s="204" t="s">
        <v>538</v>
      </c>
      <c r="S24" s="204" t="s">
        <v>538</v>
      </c>
      <c r="T24" s="204" t="s">
        <v>538</v>
      </c>
      <c r="U24" s="204" t="s">
        <v>538</v>
      </c>
      <c r="V24" s="204" t="s">
        <v>538</v>
      </c>
      <c r="W24" s="204" t="s">
        <v>538</v>
      </c>
      <c r="X24" s="204" t="s">
        <v>538</v>
      </c>
      <c r="Y24" s="204" t="s">
        <v>538</v>
      </c>
      <c r="Z24" s="204" t="s">
        <v>538</v>
      </c>
      <c r="AA24" s="204" t="s">
        <v>538</v>
      </c>
      <c r="AB24" s="204" t="s">
        <v>538</v>
      </c>
      <c r="AC24" s="204" t="s">
        <v>538</v>
      </c>
      <c r="AD24" s="204" t="s">
        <v>538</v>
      </c>
      <c r="AE24" s="180"/>
    </row>
    <row r="25" spans="1:31" ht="18" customHeight="1">
      <c r="A25" s="454" t="s">
        <v>32</v>
      </c>
      <c r="B25" s="455"/>
      <c r="C25" s="458" t="s">
        <v>213</v>
      </c>
      <c r="D25" s="459"/>
      <c r="E25" s="458" t="s">
        <v>202</v>
      </c>
      <c r="F25" s="459"/>
      <c r="G25" s="458" t="s">
        <v>203</v>
      </c>
      <c r="H25" s="459"/>
      <c r="I25" s="458" t="s">
        <v>214</v>
      </c>
      <c r="J25" s="460"/>
      <c r="K25" s="180"/>
      <c r="L25" s="206" t="s">
        <v>246</v>
      </c>
      <c r="M25" s="205" t="s">
        <v>538</v>
      </c>
      <c r="N25" s="204" t="s">
        <v>538</v>
      </c>
      <c r="O25" s="204" t="s">
        <v>538</v>
      </c>
      <c r="P25" s="204" t="s">
        <v>538</v>
      </c>
      <c r="Q25" s="204" t="s">
        <v>538</v>
      </c>
      <c r="R25" s="204" t="s">
        <v>538</v>
      </c>
      <c r="S25" s="204" t="s">
        <v>538</v>
      </c>
      <c r="T25" s="204" t="s">
        <v>538</v>
      </c>
      <c r="U25" s="181">
        <v>1</v>
      </c>
      <c r="V25" s="181">
        <v>6</v>
      </c>
      <c r="W25" s="204" t="s">
        <v>538</v>
      </c>
      <c r="X25" s="204" t="s">
        <v>538</v>
      </c>
      <c r="Y25" s="204" t="s">
        <v>538</v>
      </c>
      <c r="Z25" s="204" t="s">
        <v>538</v>
      </c>
      <c r="AA25" s="204" t="s">
        <v>538</v>
      </c>
      <c r="AB25" s="204" t="s">
        <v>538</v>
      </c>
      <c r="AC25" s="204" t="s">
        <v>538</v>
      </c>
      <c r="AD25" s="204" t="s">
        <v>538</v>
      </c>
      <c r="AE25" s="180"/>
    </row>
    <row r="26" spans="1:31" ht="18" customHeight="1">
      <c r="A26" s="456"/>
      <c r="B26" s="457"/>
      <c r="C26" s="187" t="s">
        <v>6</v>
      </c>
      <c r="D26" s="187" t="s">
        <v>7</v>
      </c>
      <c r="E26" s="187" t="s">
        <v>6</v>
      </c>
      <c r="F26" s="187" t="s">
        <v>7</v>
      </c>
      <c r="G26" s="187" t="s">
        <v>6</v>
      </c>
      <c r="H26" s="187" t="s">
        <v>7</v>
      </c>
      <c r="I26" s="187" t="s">
        <v>6</v>
      </c>
      <c r="J26" s="200" t="s">
        <v>7</v>
      </c>
      <c r="K26" s="180"/>
      <c r="L26" s="206" t="s">
        <v>247</v>
      </c>
      <c r="M26" s="181">
        <v>1</v>
      </c>
      <c r="N26" s="181">
        <v>60</v>
      </c>
      <c r="O26" s="204" t="s">
        <v>538</v>
      </c>
      <c r="P26" s="204" t="s">
        <v>538</v>
      </c>
      <c r="Q26" s="204" t="s">
        <v>538</v>
      </c>
      <c r="R26" s="204" t="s">
        <v>538</v>
      </c>
      <c r="S26" s="204" t="s">
        <v>538</v>
      </c>
      <c r="T26" s="204" t="s">
        <v>538</v>
      </c>
      <c r="U26" s="204" t="s">
        <v>538</v>
      </c>
      <c r="V26" s="204" t="s">
        <v>538</v>
      </c>
      <c r="W26" s="204" t="s">
        <v>538</v>
      </c>
      <c r="X26" s="204" t="s">
        <v>538</v>
      </c>
      <c r="Y26" s="204" t="s">
        <v>538</v>
      </c>
      <c r="Z26" s="204" t="s">
        <v>538</v>
      </c>
      <c r="AA26" s="204" t="s">
        <v>538</v>
      </c>
      <c r="AB26" s="204" t="s">
        <v>538</v>
      </c>
      <c r="AC26" s="204" t="s">
        <v>538</v>
      </c>
      <c r="AD26" s="204" t="s">
        <v>538</v>
      </c>
      <c r="AE26" s="180"/>
    </row>
    <row r="27" spans="1:31" ht="18" customHeight="1">
      <c r="A27" s="465"/>
      <c r="B27" s="465"/>
      <c r="C27" s="198"/>
      <c r="D27" s="180"/>
      <c r="E27" s="180"/>
      <c r="F27" s="180"/>
      <c r="G27" s="180"/>
      <c r="H27" s="180"/>
      <c r="I27" s="180"/>
      <c r="J27" s="180"/>
      <c r="K27" s="180"/>
      <c r="L27" s="206" t="s">
        <v>248</v>
      </c>
      <c r="M27" s="205" t="s">
        <v>538</v>
      </c>
      <c r="N27" s="204" t="s">
        <v>538</v>
      </c>
      <c r="O27" s="181">
        <v>1</v>
      </c>
      <c r="P27" s="181">
        <v>55</v>
      </c>
      <c r="Q27" s="204" t="s">
        <v>538</v>
      </c>
      <c r="R27" s="204" t="s">
        <v>538</v>
      </c>
      <c r="S27" s="204" t="s">
        <v>538</v>
      </c>
      <c r="T27" s="204" t="s">
        <v>538</v>
      </c>
      <c r="U27" s="204" t="s">
        <v>538</v>
      </c>
      <c r="V27" s="204" t="s">
        <v>538</v>
      </c>
      <c r="W27" s="204" t="s">
        <v>538</v>
      </c>
      <c r="X27" s="204" t="s">
        <v>538</v>
      </c>
      <c r="Y27" s="204" t="s">
        <v>538</v>
      </c>
      <c r="Z27" s="204" t="s">
        <v>538</v>
      </c>
      <c r="AA27" s="204" t="s">
        <v>538</v>
      </c>
      <c r="AB27" s="204" t="s">
        <v>538</v>
      </c>
      <c r="AC27" s="204" t="s">
        <v>538</v>
      </c>
      <c r="AD27" s="204" t="s">
        <v>538</v>
      </c>
      <c r="AE27" s="180"/>
    </row>
    <row r="28" spans="1:31" ht="18" customHeight="1">
      <c r="A28" s="466" t="s">
        <v>319</v>
      </c>
      <c r="B28" s="467"/>
      <c r="C28" s="69">
        <v>342</v>
      </c>
      <c r="D28" s="68">
        <v>413595</v>
      </c>
      <c r="E28" s="68">
        <v>6</v>
      </c>
      <c r="F28" s="68">
        <v>29952</v>
      </c>
      <c r="G28" s="68">
        <v>41</v>
      </c>
      <c r="H28" s="68">
        <v>16549</v>
      </c>
      <c r="I28" s="68">
        <v>8922</v>
      </c>
      <c r="J28" s="68">
        <v>2101701</v>
      </c>
      <c r="K28" s="180"/>
      <c r="L28" s="206" t="s">
        <v>249</v>
      </c>
      <c r="M28" s="205" t="s">
        <v>538</v>
      </c>
      <c r="N28" s="204" t="s">
        <v>538</v>
      </c>
      <c r="O28" s="204" t="s">
        <v>538</v>
      </c>
      <c r="P28" s="204" t="s">
        <v>538</v>
      </c>
      <c r="Q28" s="204" t="s">
        <v>538</v>
      </c>
      <c r="R28" s="204" t="s">
        <v>538</v>
      </c>
      <c r="S28" s="204" t="s">
        <v>538</v>
      </c>
      <c r="T28" s="204" t="s">
        <v>538</v>
      </c>
      <c r="U28" s="204" t="s">
        <v>538</v>
      </c>
      <c r="V28" s="204" t="s">
        <v>538</v>
      </c>
      <c r="W28" s="204" t="s">
        <v>538</v>
      </c>
      <c r="X28" s="204" t="s">
        <v>538</v>
      </c>
      <c r="Y28" s="204" t="s">
        <v>538</v>
      </c>
      <c r="Z28" s="204" t="s">
        <v>538</v>
      </c>
      <c r="AA28" s="204" t="s">
        <v>538</v>
      </c>
      <c r="AB28" s="204" t="s">
        <v>538</v>
      </c>
      <c r="AC28" s="204" t="s">
        <v>538</v>
      </c>
      <c r="AD28" s="204" t="s">
        <v>538</v>
      </c>
      <c r="AE28" s="180"/>
    </row>
    <row r="29" spans="1:31" ht="18" customHeight="1">
      <c r="A29" s="468">
        <v>58</v>
      </c>
      <c r="B29" s="469"/>
      <c r="C29" s="69">
        <v>281</v>
      </c>
      <c r="D29" s="68">
        <v>361740</v>
      </c>
      <c r="E29" s="68">
        <v>4</v>
      </c>
      <c r="F29" s="68">
        <v>24886</v>
      </c>
      <c r="G29" s="68">
        <v>35</v>
      </c>
      <c r="H29" s="68">
        <v>16187</v>
      </c>
      <c r="I29" s="68">
        <v>9160</v>
      </c>
      <c r="J29" s="68">
        <v>2305692</v>
      </c>
      <c r="K29" s="180"/>
      <c r="L29" s="206" t="s">
        <v>250</v>
      </c>
      <c r="M29" s="205" t="s">
        <v>538</v>
      </c>
      <c r="N29" s="204" t="s">
        <v>538</v>
      </c>
      <c r="O29" s="204" t="s">
        <v>538</v>
      </c>
      <c r="P29" s="204" t="s">
        <v>538</v>
      </c>
      <c r="Q29" s="204" t="s">
        <v>538</v>
      </c>
      <c r="R29" s="204" t="s">
        <v>538</v>
      </c>
      <c r="S29" s="204" t="s">
        <v>538</v>
      </c>
      <c r="T29" s="204" t="s">
        <v>538</v>
      </c>
      <c r="U29" s="204" t="s">
        <v>538</v>
      </c>
      <c r="V29" s="204" t="s">
        <v>538</v>
      </c>
      <c r="W29" s="204" t="s">
        <v>538</v>
      </c>
      <c r="X29" s="204" t="s">
        <v>538</v>
      </c>
      <c r="Y29" s="181">
        <v>1</v>
      </c>
      <c r="Z29" s="181">
        <v>30</v>
      </c>
      <c r="AA29" s="204" t="s">
        <v>538</v>
      </c>
      <c r="AB29" s="204" t="s">
        <v>538</v>
      </c>
      <c r="AC29" s="204" t="s">
        <v>538</v>
      </c>
      <c r="AD29" s="204" t="s">
        <v>538</v>
      </c>
      <c r="AE29" s="180"/>
    </row>
    <row r="30" spans="1:31" ht="18" customHeight="1">
      <c r="A30" s="468">
        <v>59</v>
      </c>
      <c r="B30" s="469"/>
      <c r="C30" s="69">
        <v>295</v>
      </c>
      <c r="D30" s="68">
        <v>375546</v>
      </c>
      <c r="E30" s="68">
        <v>5</v>
      </c>
      <c r="F30" s="68">
        <v>34083</v>
      </c>
      <c r="G30" s="68">
        <v>42</v>
      </c>
      <c r="H30" s="68">
        <v>18612</v>
      </c>
      <c r="I30" s="68">
        <v>9490</v>
      </c>
      <c r="J30" s="68">
        <v>2411073</v>
      </c>
      <c r="K30" s="180"/>
      <c r="L30" s="206" t="s">
        <v>251</v>
      </c>
      <c r="M30" s="205" t="s">
        <v>538</v>
      </c>
      <c r="N30" s="204" t="s">
        <v>538</v>
      </c>
      <c r="O30" s="204" t="s">
        <v>538</v>
      </c>
      <c r="P30" s="204" t="s">
        <v>538</v>
      </c>
      <c r="Q30" s="204" t="s">
        <v>538</v>
      </c>
      <c r="R30" s="204" t="s">
        <v>538</v>
      </c>
      <c r="S30" s="204" t="s">
        <v>538</v>
      </c>
      <c r="T30" s="204" t="s">
        <v>538</v>
      </c>
      <c r="U30" s="204" t="s">
        <v>538</v>
      </c>
      <c r="V30" s="204" t="s">
        <v>538</v>
      </c>
      <c r="W30" s="204" t="s">
        <v>538</v>
      </c>
      <c r="X30" s="204" t="s">
        <v>538</v>
      </c>
      <c r="Y30" s="204" t="s">
        <v>538</v>
      </c>
      <c r="Z30" s="204" t="s">
        <v>538</v>
      </c>
      <c r="AA30" s="204" t="s">
        <v>538</v>
      </c>
      <c r="AB30" s="204" t="s">
        <v>538</v>
      </c>
      <c r="AC30" s="204" t="s">
        <v>538</v>
      </c>
      <c r="AD30" s="204" t="s">
        <v>538</v>
      </c>
      <c r="AE30" s="180"/>
    </row>
    <row r="31" spans="1:31" ht="18" customHeight="1">
      <c r="A31" s="468">
        <v>60</v>
      </c>
      <c r="B31" s="469"/>
      <c r="C31" s="69">
        <v>286</v>
      </c>
      <c r="D31" s="68">
        <v>360150</v>
      </c>
      <c r="E31" s="68">
        <v>4</v>
      </c>
      <c r="F31" s="68">
        <v>25752</v>
      </c>
      <c r="G31" s="68">
        <v>29</v>
      </c>
      <c r="H31" s="68">
        <v>12350</v>
      </c>
      <c r="I31" s="68">
        <v>9706</v>
      </c>
      <c r="J31" s="68">
        <v>2542380</v>
      </c>
      <c r="K31" s="180"/>
      <c r="L31" s="203"/>
      <c r="M31" s="194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0"/>
    </row>
    <row r="32" spans="1:31" ht="18" customHeight="1">
      <c r="A32" s="452">
        <v>61</v>
      </c>
      <c r="B32" s="453"/>
      <c r="C32" s="88">
        <f>SUM(C34:C35)</f>
        <v>291</v>
      </c>
      <c r="D32" s="91">
        <f aca="true" t="shared" si="2" ref="D32:J32">SUM(D34:D35)</f>
        <v>383403</v>
      </c>
      <c r="E32" s="91">
        <f t="shared" si="2"/>
        <v>2</v>
      </c>
      <c r="F32" s="91">
        <f t="shared" si="2"/>
        <v>8196</v>
      </c>
      <c r="G32" s="91">
        <f t="shared" si="2"/>
        <v>24</v>
      </c>
      <c r="H32" s="91">
        <f t="shared" si="2"/>
        <v>10487</v>
      </c>
      <c r="I32" s="91">
        <f t="shared" si="2"/>
        <v>9904</v>
      </c>
      <c r="J32" s="91">
        <f t="shared" si="2"/>
        <v>2689195</v>
      </c>
      <c r="K32" s="180"/>
      <c r="L32" s="180" t="s">
        <v>472</v>
      </c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</row>
    <row r="33" spans="1:31" ht="18" customHeight="1">
      <c r="A33" s="446"/>
      <c r="B33" s="446"/>
      <c r="C33" s="69"/>
      <c r="D33" s="68"/>
      <c r="E33" s="68"/>
      <c r="F33" s="68"/>
      <c r="G33" s="68"/>
      <c r="H33" s="68"/>
      <c r="I33" s="68"/>
      <c r="J33" s="68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1:31" ht="18" customHeight="1">
      <c r="A34" s="463" t="s">
        <v>210</v>
      </c>
      <c r="B34" s="463"/>
      <c r="C34" s="69">
        <v>285</v>
      </c>
      <c r="D34" s="68">
        <v>371718</v>
      </c>
      <c r="E34" s="68">
        <v>2</v>
      </c>
      <c r="F34" s="68">
        <v>8196</v>
      </c>
      <c r="G34" s="68">
        <v>21</v>
      </c>
      <c r="H34" s="68">
        <v>9229</v>
      </c>
      <c r="I34" s="68">
        <v>9432</v>
      </c>
      <c r="J34" s="68">
        <v>2572850</v>
      </c>
      <c r="K34" s="180"/>
      <c r="L34" s="468" t="s">
        <v>474</v>
      </c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180"/>
    </row>
    <row r="35" spans="1:31" ht="18" customHeight="1" thickBot="1">
      <c r="A35" s="463" t="s">
        <v>211</v>
      </c>
      <c r="B35" s="463"/>
      <c r="C35" s="69">
        <v>6</v>
      </c>
      <c r="D35" s="68">
        <v>11685</v>
      </c>
      <c r="E35" s="68" t="s">
        <v>538</v>
      </c>
      <c r="F35" s="68" t="s">
        <v>538</v>
      </c>
      <c r="G35" s="68">
        <v>3</v>
      </c>
      <c r="H35" s="68">
        <v>1258</v>
      </c>
      <c r="I35" s="68">
        <v>472</v>
      </c>
      <c r="J35" s="68">
        <v>116345</v>
      </c>
      <c r="K35" s="180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180"/>
    </row>
    <row r="36" spans="1:31" ht="18" customHeight="1">
      <c r="A36" s="464"/>
      <c r="B36" s="464"/>
      <c r="C36" s="191"/>
      <c r="D36" s="186"/>
      <c r="E36" s="186"/>
      <c r="F36" s="186"/>
      <c r="G36" s="186"/>
      <c r="H36" s="186"/>
      <c r="I36" s="186"/>
      <c r="J36" s="186"/>
      <c r="K36" s="180"/>
      <c r="L36" s="481" t="s">
        <v>226</v>
      </c>
      <c r="M36" s="462"/>
      <c r="N36" s="462"/>
      <c r="O36" s="462" t="s">
        <v>253</v>
      </c>
      <c r="P36" s="462"/>
      <c r="Q36" s="462"/>
      <c r="R36" s="462" t="s">
        <v>252</v>
      </c>
      <c r="S36" s="462"/>
      <c r="T36" s="462"/>
      <c r="U36" s="462"/>
      <c r="V36" s="462"/>
      <c r="W36" s="462"/>
      <c r="X36" s="462"/>
      <c r="Y36" s="494" t="s">
        <v>254</v>
      </c>
      <c r="Z36" s="495"/>
      <c r="AA36" s="496"/>
      <c r="AB36" s="462" t="s">
        <v>255</v>
      </c>
      <c r="AC36" s="462"/>
      <c r="AD36" s="488"/>
      <c r="AE36" s="180"/>
    </row>
    <row r="37" spans="1:31" ht="18" customHeight="1">
      <c r="A37" s="192" t="s">
        <v>467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504"/>
      <c r="M37" s="314"/>
      <c r="N37" s="314"/>
      <c r="O37" s="314"/>
      <c r="P37" s="314"/>
      <c r="Q37" s="314"/>
      <c r="R37" s="314" t="s">
        <v>80</v>
      </c>
      <c r="S37" s="314"/>
      <c r="T37" s="314"/>
      <c r="U37" s="314" t="s">
        <v>475</v>
      </c>
      <c r="V37" s="314"/>
      <c r="W37" s="314" t="s">
        <v>476</v>
      </c>
      <c r="X37" s="314"/>
      <c r="Y37" s="497"/>
      <c r="Z37" s="498"/>
      <c r="AA37" s="499"/>
      <c r="AB37" s="314"/>
      <c r="AC37" s="314"/>
      <c r="AD37" s="500"/>
      <c r="AE37" s="180"/>
    </row>
    <row r="38" spans="1:31" ht="18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90"/>
      <c r="L38" s="511"/>
      <c r="M38" s="511"/>
      <c r="N38" s="512"/>
      <c r="O38" s="508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180"/>
    </row>
    <row r="39" spans="1:31" ht="18" customHeight="1">
      <c r="A39" s="446" t="s">
        <v>331</v>
      </c>
      <c r="B39" s="446"/>
      <c r="C39" s="446"/>
      <c r="D39" s="446"/>
      <c r="E39" s="446"/>
      <c r="F39" s="446"/>
      <c r="G39" s="446"/>
      <c r="H39" s="446"/>
      <c r="I39" s="446"/>
      <c r="J39" s="446"/>
      <c r="K39" s="190"/>
      <c r="L39" s="513" t="s">
        <v>8</v>
      </c>
      <c r="M39" s="513"/>
      <c r="N39" s="514"/>
      <c r="O39" s="270">
        <f>SUM(O41:Q57)</f>
        <v>475</v>
      </c>
      <c r="P39" s="223"/>
      <c r="Q39" s="223"/>
      <c r="R39" s="271">
        <f>SUM(R41:T57)</f>
        <v>3046</v>
      </c>
      <c r="S39" s="271"/>
      <c r="T39" s="271"/>
      <c r="U39" s="223">
        <f>SUM(U41:V57)</f>
        <v>3021</v>
      </c>
      <c r="V39" s="223"/>
      <c r="W39" s="223">
        <f>SUM(W41:X57)</f>
        <v>25</v>
      </c>
      <c r="X39" s="223"/>
      <c r="Y39" s="223">
        <f>SUM(Y41:AA57)</f>
        <v>39460</v>
      </c>
      <c r="Z39" s="223"/>
      <c r="AA39" s="223"/>
      <c r="AB39" s="223">
        <f>SUM(AB41:AD57)</f>
        <v>34838</v>
      </c>
      <c r="AC39" s="223"/>
      <c r="AD39" s="223"/>
      <c r="AE39" s="180"/>
    </row>
    <row r="40" spans="1:31" ht="18" customHeight="1" thickBot="1">
      <c r="A40" s="180"/>
      <c r="B40" s="180"/>
      <c r="C40" s="180"/>
      <c r="D40" s="180"/>
      <c r="E40" s="180"/>
      <c r="F40" s="180"/>
      <c r="G40" s="180"/>
      <c r="H40" s="180"/>
      <c r="I40" s="447" t="s">
        <v>48</v>
      </c>
      <c r="J40" s="447"/>
      <c r="K40" s="190"/>
      <c r="L40" s="515"/>
      <c r="M40" s="515"/>
      <c r="N40" s="510"/>
      <c r="O40" s="506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180"/>
    </row>
    <row r="41" spans="1:31" ht="18" customHeight="1">
      <c r="A41" s="470" t="s">
        <v>156</v>
      </c>
      <c r="B41" s="471"/>
      <c r="C41" s="474" t="s">
        <v>344</v>
      </c>
      <c r="D41" s="474" t="s">
        <v>345</v>
      </c>
      <c r="E41" s="474" t="s">
        <v>346</v>
      </c>
      <c r="F41" s="474" t="s">
        <v>347</v>
      </c>
      <c r="G41" s="461" t="s">
        <v>215</v>
      </c>
      <c r="H41" s="461" t="s">
        <v>45</v>
      </c>
      <c r="I41" s="461" t="s">
        <v>216</v>
      </c>
      <c r="J41" s="487" t="s">
        <v>468</v>
      </c>
      <c r="K41" s="190"/>
      <c r="L41" s="509" t="s">
        <v>236</v>
      </c>
      <c r="M41" s="509"/>
      <c r="N41" s="510"/>
      <c r="O41" s="317">
        <v>114</v>
      </c>
      <c r="P41" s="258"/>
      <c r="Q41" s="258"/>
      <c r="R41" s="258">
        <v>920</v>
      </c>
      <c r="S41" s="258"/>
      <c r="T41" s="258"/>
      <c r="U41" s="258">
        <v>906</v>
      </c>
      <c r="V41" s="258"/>
      <c r="W41" s="258">
        <v>14</v>
      </c>
      <c r="X41" s="258"/>
      <c r="Y41" s="258">
        <v>11245</v>
      </c>
      <c r="Z41" s="258"/>
      <c r="AA41" s="258"/>
      <c r="AB41" s="258">
        <v>10226</v>
      </c>
      <c r="AC41" s="258"/>
      <c r="AD41" s="258"/>
      <c r="AE41" s="180"/>
    </row>
    <row r="42" spans="1:31" ht="18" customHeight="1">
      <c r="A42" s="472"/>
      <c r="B42" s="473"/>
      <c r="C42" s="475"/>
      <c r="D42" s="475"/>
      <c r="E42" s="475"/>
      <c r="F42" s="475"/>
      <c r="G42" s="462"/>
      <c r="H42" s="462"/>
      <c r="I42" s="462"/>
      <c r="J42" s="488"/>
      <c r="K42" s="190"/>
      <c r="L42" s="509" t="s">
        <v>237</v>
      </c>
      <c r="M42" s="509"/>
      <c r="N42" s="510"/>
      <c r="O42" s="317">
        <v>26</v>
      </c>
      <c r="P42" s="258"/>
      <c r="Q42" s="258"/>
      <c r="R42" s="258">
        <v>167</v>
      </c>
      <c r="S42" s="258"/>
      <c r="T42" s="258"/>
      <c r="U42" s="258">
        <v>165</v>
      </c>
      <c r="V42" s="258"/>
      <c r="W42" s="258">
        <v>2</v>
      </c>
      <c r="X42" s="258"/>
      <c r="Y42" s="258">
        <v>1950</v>
      </c>
      <c r="Z42" s="258"/>
      <c r="AA42" s="258"/>
      <c r="AB42" s="258">
        <v>1708</v>
      </c>
      <c r="AC42" s="258"/>
      <c r="AD42" s="258"/>
      <c r="AE42" s="180"/>
    </row>
    <row r="43" spans="1:31" ht="18" customHeight="1">
      <c r="A43" s="476"/>
      <c r="B43" s="476"/>
      <c r="C43" s="198"/>
      <c r="D43" s="180"/>
      <c r="E43" s="180"/>
      <c r="F43" s="180"/>
      <c r="G43" s="180"/>
      <c r="H43" s="180"/>
      <c r="I43" s="180"/>
      <c r="J43" s="180"/>
      <c r="K43" s="180"/>
      <c r="L43" s="509" t="s">
        <v>238</v>
      </c>
      <c r="M43" s="509"/>
      <c r="N43" s="510"/>
      <c r="O43" s="317">
        <v>43</v>
      </c>
      <c r="P43" s="258"/>
      <c r="Q43" s="258"/>
      <c r="R43" s="258">
        <v>286</v>
      </c>
      <c r="S43" s="258"/>
      <c r="T43" s="258"/>
      <c r="U43" s="258">
        <v>286</v>
      </c>
      <c r="V43" s="258"/>
      <c r="W43" s="258" t="s">
        <v>539</v>
      </c>
      <c r="X43" s="258"/>
      <c r="Y43" s="258">
        <v>3550</v>
      </c>
      <c r="Z43" s="258"/>
      <c r="AA43" s="258"/>
      <c r="AB43" s="258">
        <v>3194</v>
      </c>
      <c r="AC43" s="258"/>
      <c r="AD43" s="258"/>
      <c r="AE43" s="180"/>
    </row>
    <row r="44" spans="1:31" ht="18" customHeight="1">
      <c r="A44" s="477" t="s">
        <v>8</v>
      </c>
      <c r="B44" s="478"/>
      <c r="C44" s="88">
        <v>2184490</v>
      </c>
      <c r="D44" s="91">
        <f aca="true" t="shared" si="3" ref="D44:I44">SUM(D47:D64)</f>
        <v>881668</v>
      </c>
      <c r="E44" s="91">
        <v>383403</v>
      </c>
      <c r="F44" s="91">
        <f t="shared" si="3"/>
        <v>8196</v>
      </c>
      <c r="G44" s="91">
        <f t="shared" si="3"/>
        <v>10487</v>
      </c>
      <c r="H44" s="91">
        <f t="shared" si="3"/>
        <v>2689195</v>
      </c>
      <c r="I44" s="91">
        <f t="shared" si="3"/>
        <v>6157440</v>
      </c>
      <c r="J44" s="176">
        <f>100*I44/I$44</f>
        <v>100</v>
      </c>
      <c r="K44" s="180"/>
      <c r="L44" s="509" t="s">
        <v>239</v>
      </c>
      <c r="M44" s="509"/>
      <c r="N44" s="510"/>
      <c r="O44" s="317">
        <v>11</v>
      </c>
      <c r="P44" s="258"/>
      <c r="Q44" s="258"/>
      <c r="R44" s="258">
        <v>82</v>
      </c>
      <c r="S44" s="258"/>
      <c r="T44" s="258"/>
      <c r="U44" s="258">
        <v>81</v>
      </c>
      <c r="V44" s="258"/>
      <c r="W44" s="258">
        <v>1</v>
      </c>
      <c r="X44" s="258"/>
      <c r="Y44" s="258">
        <v>1055</v>
      </c>
      <c r="Z44" s="258"/>
      <c r="AA44" s="258"/>
      <c r="AB44" s="258">
        <v>876</v>
      </c>
      <c r="AC44" s="258"/>
      <c r="AD44" s="258"/>
      <c r="AE44" s="180"/>
    </row>
    <row r="45" spans="1:31" ht="18" customHeight="1">
      <c r="A45" s="466"/>
      <c r="B45" s="467"/>
      <c r="C45" s="69"/>
      <c r="D45" s="68"/>
      <c r="E45" s="68"/>
      <c r="F45" s="68"/>
      <c r="G45" s="68"/>
      <c r="H45" s="68"/>
      <c r="I45" s="68"/>
      <c r="J45" s="176"/>
      <c r="K45" s="180"/>
      <c r="L45" s="509" t="s">
        <v>240</v>
      </c>
      <c r="M45" s="509"/>
      <c r="N45" s="510"/>
      <c r="O45" s="317">
        <v>15</v>
      </c>
      <c r="P45" s="258"/>
      <c r="Q45" s="258"/>
      <c r="R45" s="258">
        <v>66</v>
      </c>
      <c r="S45" s="258"/>
      <c r="T45" s="258"/>
      <c r="U45" s="258">
        <v>66</v>
      </c>
      <c r="V45" s="258"/>
      <c r="W45" s="258" t="s">
        <v>539</v>
      </c>
      <c r="X45" s="258"/>
      <c r="Y45" s="258">
        <v>980</v>
      </c>
      <c r="Z45" s="258"/>
      <c r="AA45" s="258"/>
      <c r="AB45" s="258">
        <v>861</v>
      </c>
      <c r="AC45" s="258"/>
      <c r="AD45" s="258"/>
      <c r="AE45" s="180"/>
    </row>
    <row r="46" spans="1:31" ht="18" customHeight="1">
      <c r="A46" s="466"/>
      <c r="B46" s="467"/>
      <c r="C46" s="69"/>
      <c r="D46" s="68"/>
      <c r="E46" s="68"/>
      <c r="F46" s="68"/>
      <c r="G46" s="68"/>
      <c r="H46" s="68"/>
      <c r="I46" s="68"/>
      <c r="J46" s="176"/>
      <c r="K46" s="180"/>
      <c r="L46" s="509" t="s">
        <v>241</v>
      </c>
      <c r="M46" s="509"/>
      <c r="N46" s="510"/>
      <c r="O46" s="317">
        <v>30</v>
      </c>
      <c r="P46" s="258"/>
      <c r="Q46" s="258"/>
      <c r="R46" s="258">
        <v>227</v>
      </c>
      <c r="S46" s="258"/>
      <c r="T46" s="258"/>
      <c r="U46" s="258">
        <v>227</v>
      </c>
      <c r="V46" s="258"/>
      <c r="W46" s="258" t="s">
        <v>539</v>
      </c>
      <c r="X46" s="258"/>
      <c r="Y46" s="258">
        <v>2810</v>
      </c>
      <c r="Z46" s="258"/>
      <c r="AA46" s="258"/>
      <c r="AB46" s="258">
        <v>2555</v>
      </c>
      <c r="AC46" s="258"/>
      <c r="AD46" s="258"/>
      <c r="AE46" s="180"/>
    </row>
    <row r="47" spans="1:31" ht="18" customHeight="1">
      <c r="A47" s="466" t="s">
        <v>217</v>
      </c>
      <c r="B47" s="467"/>
      <c r="C47" s="69">
        <v>56305</v>
      </c>
      <c r="D47" s="68">
        <v>39700</v>
      </c>
      <c r="E47" s="68">
        <v>15312</v>
      </c>
      <c r="F47" s="68" t="s">
        <v>539</v>
      </c>
      <c r="G47" s="68" t="s">
        <v>539</v>
      </c>
      <c r="H47" s="68">
        <v>78189</v>
      </c>
      <c r="I47" s="68">
        <v>189507</v>
      </c>
      <c r="J47" s="177">
        <f>100*I47/I$44</f>
        <v>3.0776913782351105</v>
      </c>
      <c r="K47" s="180"/>
      <c r="L47" s="509" t="s">
        <v>242</v>
      </c>
      <c r="M47" s="509"/>
      <c r="N47" s="510"/>
      <c r="O47" s="317">
        <v>17</v>
      </c>
      <c r="P47" s="258"/>
      <c r="Q47" s="258"/>
      <c r="R47" s="258">
        <v>80</v>
      </c>
      <c r="S47" s="258"/>
      <c r="T47" s="258"/>
      <c r="U47" s="258">
        <v>80</v>
      </c>
      <c r="V47" s="258"/>
      <c r="W47" s="258" t="s">
        <v>539</v>
      </c>
      <c r="X47" s="258"/>
      <c r="Y47" s="258">
        <v>950</v>
      </c>
      <c r="Z47" s="258"/>
      <c r="AA47" s="258"/>
      <c r="AB47" s="258">
        <v>789</v>
      </c>
      <c r="AC47" s="258"/>
      <c r="AD47" s="258"/>
      <c r="AE47" s="180"/>
    </row>
    <row r="48" spans="1:31" ht="18" customHeight="1">
      <c r="A48" s="466"/>
      <c r="B48" s="467"/>
      <c r="C48" s="69"/>
      <c r="D48" s="68"/>
      <c r="E48" s="68"/>
      <c r="F48" s="68"/>
      <c r="G48" s="68"/>
      <c r="H48" s="68"/>
      <c r="I48" s="68"/>
      <c r="J48" s="177"/>
      <c r="K48" s="180"/>
      <c r="L48" s="509" t="s">
        <v>243</v>
      </c>
      <c r="M48" s="509"/>
      <c r="N48" s="510"/>
      <c r="O48" s="317">
        <v>17</v>
      </c>
      <c r="P48" s="258"/>
      <c r="Q48" s="258"/>
      <c r="R48" s="258">
        <v>136</v>
      </c>
      <c r="S48" s="258"/>
      <c r="T48" s="258"/>
      <c r="U48" s="258">
        <v>136</v>
      </c>
      <c r="V48" s="258"/>
      <c r="W48" s="258" t="s">
        <v>539</v>
      </c>
      <c r="X48" s="258"/>
      <c r="Y48" s="258">
        <v>2040</v>
      </c>
      <c r="Z48" s="258"/>
      <c r="AA48" s="258"/>
      <c r="AB48" s="258">
        <v>1805</v>
      </c>
      <c r="AC48" s="258"/>
      <c r="AD48" s="258"/>
      <c r="AE48" s="180"/>
    </row>
    <row r="49" spans="1:31" ht="18" customHeight="1">
      <c r="A49" s="466" t="s">
        <v>218</v>
      </c>
      <c r="B49" s="467"/>
      <c r="C49" s="69">
        <v>12866</v>
      </c>
      <c r="D49" s="68">
        <v>5018</v>
      </c>
      <c r="E49" s="68">
        <v>2779</v>
      </c>
      <c r="F49" s="68" t="s">
        <v>539</v>
      </c>
      <c r="G49" s="68" t="s">
        <v>539</v>
      </c>
      <c r="H49" s="68">
        <v>26191</v>
      </c>
      <c r="I49" s="68">
        <f>SUM(C49:H49)</f>
        <v>46854</v>
      </c>
      <c r="J49" s="177">
        <f>100*I49/I$44</f>
        <v>0.7609331150608045</v>
      </c>
      <c r="K49" s="180"/>
      <c r="L49" s="509"/>
      <c r="M49" s="509"/>
      <c r="N49" s="510"/>
      <c r="O49" s="317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180"/>
    </row>
    <row r="50" spans="1:31" ht="18" customHeight="1">
      <c r="A50" s="466"/>
      <c r="B50" s="467"/>
      <c r="C50" s="69"/>
      <c r="D50" s="68"/>
      <c r="E50" s="68"/>
      <c r="F50" s="68"/>
      <c r="G50" s="68"/>
      <c r="H50" s="68"/>
      <c r="I50" s="68"/>
      <c r="J50" s="177"/>
      <c r="K50" s="180"/>
      <c r="L50" s="509" t="s">
        <v>244</v>
      </c>
      <c r="M50" s="509"/>
      <c r="N50" s="510"/>
      <c r="O50" s="317">
        <v>7</v>
      </c>
      <c r="P50" s="258"/>
      <c r="Q50" s="258"/>
      <c r="R50" s="258">
        <v>44</v>
      </c>
      <c r="S50" s="258"/>
      <c r="T50" s="258"/>
      <c r="U50" s="258">
        <v>43</v>
      </c>
      <c r="V50" s="258"/>
      <c r="W50" s="258">
        <v>1</v>
      </c>
      <c r="X50" s="258"/>
      <c r="Y50" s="258">
        <v>490</v>
      </c>
      <c r="Z50" s="258"/>
      <c r="AA50" s="258"/>
      <c r="AB50" s="258">
        <v>414</v>
      </c>
      <c r="AC50" s="258"/>
      <c r="AD50" s="258"/>
      <c r="AE50" s="180"/>
    </row>
    <row r="51" spans="1:31" ht="18" customHeight="1">
      <c r="A51" s="466" t="s">
        <v>159</v>
      </c>
      <c r="B51" s="467"/>
      <c r="C51" s="69">
        <v>11060</v>
      </c>
      <c r="D51" s="68">
        <v>10091</v>
      </c>
      <c r="E51" s="68">
        <v>575</v>
      </c>
      <c r="F51" s="68" t="s">
        <v>538</v>
      </c>
      <c r="G51" s="68" t="s">
        <v>538</v>
      </c>
      <c r="H51" s="68">
        <v>274767</v>
      </c>
      <c r="I51" s="68">
        <v>296494</v>
      </c>
      <c r="J51" s="177">
        <f>100*I51/I$44</f>
        <v>4.815215414198108</v>
      </c>
      <c r="K51" s="180"/>
      <c r="L51" s="509" t="s">
        <v>245</v>
      </c>
      <c r="M51" s="509"/>
      <c r="N51" s="510"/>
      <c r="O51" s="317">
        <v>25</v>
      </c>
      <c r="P51" s="258"/>
      <c r="Q51" s="258"/>
      <c r="R51" s="258">
        <v>161</v>
      </c>
      <c r="S51" s="258"/>
      <c r="T51" s="258"/>
      <c r="U51" s="258">
        <v>161</v>
      </c>
      <c r="V51" s="258"/>
      <c r="W51" s="258" t="s">
        <v>538</v>
      </c>
      <c r="X51" s="258"/>
      <c r="Y51" s="258">
        <v>2210</v>
      </c>
      <c r="Z51" s="258"/>
      <c r="AA51" s="258"/>
      <c r="AB51" s="258">
        <v>1859</v>
      </c>
      <c r="AC51" s="258"/>
      <c r="AD51" s="258"/>
      <c r="AE51" s="180"/>
    </row>
    <row r="52" spans="1:31" ht="18" customHeight="1">
      <c r="A52" s="466"/>
      <c r="B52" s="467"/>
      <c r="C52" s="69"/>
      <c r="D52" s="68"/>
      <c r="E52" s="68"/>
      <c r="F52" s="68"/>
      <c r="G52" s="68"/>
      <c r="H52" s="68"/>
      <c r="I52" s="68"/>
      <c r="J52" s="177"/>
      <c r="K52" s="180"/>
      <c r="L52" s="509" t="s">
        <v>246</v>
      </c>
      <c r="M52" s="509"/>
      <c r="N52" s="510"/>
      <c r="O52" s="317">
        <v>29</v>
      </c>
      <c r="P52" s="258"/>
      <c r="Q52" s="258"/>
      <c r="R52" s="258">
        <v>188</v>
      </c>
      <c r="S52" s="258"/>
      <c r="T52" s="258"/>
      <c r="U52" s="258">
        <v>187</v>
      </c>
      <c r="V52" s="258"/>
      <c r="W52" s="258">
        <v>1</v>
      </c>
      <c r="X52" s="258"/>
      <c r="Y52" s="258">
        <v>2780</v>
      </c>
      <c r="Z52" s="258"/>
      <c r="AA52" s="258"/>
      <c r="AB52" s="258">
        <v>2494</v>
      </c>
      <c r="AC52" s="258"/>
      <c r="AD52" s="258"/>
      <c r="AE52" s="180"/>
    </row>
    <row r="53" spans="1:31" ht="18" customHeight="1">
      <c r="A53" s="466" t="s">
        <v>219</v>
      </c>
      <c r="B53" s="467"/>
      <c r="C53" s="69">
        <v>710282</v>
      </c>
      <c r="D53" s="68">
        <v>366259</v>
      </c>
      <c r="E53" s="68">
        <v>109377</v>
      </c>
      <c r="F53" s="68">
        <v>4889</v>
      </c>
      <c r="G53" s="68">
        <v>5382</v>
      </c>
      <c r="H53" s="68">
        <v>1152881</v>
      </c>
      <c r="I53" s="68">
        <f>SUM(C53:H53)</f>
        <v>2349070</v>
      </c>
      <c r="J53" s="177">
        <f>100*I53/I$44</f>
        <v>38.15010783702318</v>
      </c>
      <c r="K53" s="180"/>
      <c r="L53" s="509" t="s">
        <v>247</v>
      </c>
      <c r="M53" s="509"/>
      <c r="N53" s="510"/>
      <c r="O53" s="317">
        <v>42</v>
      </c>
      <c r="P53" s="258"/>
      <c r="Q53" s="258"/>
      <c r="R53" s="258">
        <v>199</v>
      </c>
      <c r="S53" s="258"/>
      <c r="T53" s="258"/>
      <c r="U53" s="258">
        <v>198</v>
      </c>
      <c r="V53" s="258"/>
      <c r="W53" s="258">
        <v>1</v>
      </c>
      <c r="X53" s="258"/>
      <c r="Y53" s="258">
        <v>3075</v>
      </c>
      <c r="Z53" s="258"/>
      <c r="AA53" s="258"/>
      <c r="AB53" s="258">
        <v>2704</v>
      </c>
      <c r="AC53" s="258"/>
      <c r="AD53" s="258"/>
      <c r="AE53" s="180"/>
    </row>
    <row r="54" spans="1:31" ht="18" customHeight="1">
      <c r="A54" s="466"/>
      <c r="B54" s="467"/>
      <c r="C54" s="69"/>
      <c r="D54" s="68"/>
      <c r="E54" s="68"/>
      <c r="F54" s="68"/>
      <c r="G54" s="68"/>
      <c r="H54" s="68"/>
      <c r="I54" s="68"/>
      <c r="J54" s="177"/>
      <c r="K54" s="180"/>
      <c r="L54" s="509" t="s">
        <v>248</v>
      </c>
      <c r="M54" s="509"/>
      <c r="N54" s="510"/>
      <c r="O54" s="317">
        <v>28</v>
      </c>
      <c r="P54" s="258"/>
      <c r="Q54" s="258"/>
      <c r="R54" s="258">
        <v>164</v>
      </c>
      <c r="S54" s="258"/>
      <c r="T54" s="258"/>
      <c r="U54" s="258">
        <v>164</v>
      </c>
      <c r="V54" s="258"/>
      <c r="W54" s="258" t="s">
        <v>538</v>
      </c>
      <c r="X54" s="258"/>
      <c r="Y54" s="258">
        <v>2190</v>
      </c>
      <c r="Z54" s="258"/>
      <c r="AA54" s="258"/>
      <c r="AB54" s="258">
        <v>1897</v>
      </c>
      <c r="AC54" s="258"/>
      <c r="AD54" s="258"/>
      <c r="AE54" s="180"/>
    </row>
    <row r="55" spans="1:31" ht="18" customHeight="1">
      <c r="A55" s="466" t="s">
        <v>161</v>
      </c>
      <c r="B55" s="467"/>
      <c r="C55" s="69">
        <v>490612</v>
      </c>
      <c r="D55" s="68">
        <v>167618</v>
      </c>
      <c r="E55" s="68">
        <v>138654</v>
      </c>
      <c r="F55" s="68" t="s">
        <v>538</v>
      </c>
      <c r="G55" s="68">
        <v>1063</v>
      </c>
      <c r="H55" s="68">
        <v>695551</v>
      </c>
      <c r="I55" s="68">
        <v>1493499</v>
      </c>
      <c r="J55" s="177">
        <v>24.2</v>
      </c>
      <c r="K55" s="180"/>
      <c r="L55" s="509" t="s">
        <v>249</v>
      </c>
      <c r="M55" s="509"/>
      <c r="N55" s="510"/>
      <c r="O55" s="317">
        <v>39</v>
      </c>
      <c r="P55" s="258"/>
      <c r="Q55" s="258"/>
      <c r="R55" s="258">
        <v>186</v>
      </c>
      <c r="S55" s="258"/>
      <c r="T55" s="258"/>
      <c r="U55" s="258">
        <v>185</v>
      </c>
      <c r="V55" s="258"/>
      <c r="W55" s="258">
        <v>1</v>
      </c>
      <c r="X55" s="258"/>
      <c r="Y55" s="258">
        <v>2100</v>
      </c>
      <c r="Z55" s="258"/>
      <c r="AA55" s="258"/>
      <c r="AB55" s="258">
        <v>1755</v>
      </c>
      <c r="AC55" s="258"/>
      <c r="AD55" s="258"/>
      <c r="AE55" s="180"/>
    </row>
    <row r="56" spans="1:31" ht="18" customHeight="1">
      <c r="A56" s="466"/>
      <c r="B56" s="467"/>
      <c r="C56" s="69"/>
      <c r="D56" s="68"/>
      <c r="E56" s="68"/>
      <c r="F56" s="68"/>
      <c r="G56" s="68"/>
      <c r="H56" s="68"/>
      <c r="I56" s="68"/>
      <c r="J56" s="177"/>
      <c r="K56" s="180"/>
      <c r="L56" s="509" t="s">
        <v>250</v>
      </c>
      <c r="M56" s="509"/>
      <c r="N56" s="510"/>
      <c r="O56" s="317">
        <v>27</v>
      </c>
      <c r="P56" s="258"/>
      <c r="Q56" s="258"/>
      <c r="R56" s="258">
        <v>113</v>
      </c>
      <c r="S56" s="258"/>
      <c r="T56" s="258"/>
      <c r="U56" s="258">
        <v>109</v>
      </c>
      <c r="V56" s="258"/>
      <c r="W56" s="258">
        <v>4</v>
      </c>
      <c r="X56" s="258"/>
      <c r="Y56" s="258">
        <v>1710</v>
      </c>
      <c r="Z56" s="258"/>
      <c r="AA56" s="258"/>
      <c r="AB56" s="258">
        <v>1411</v>
      </c>
      <c r="AC56" s="258"/>
      <c r="AD56" s="258"/>
      <c r="AE56" s="180"/>
    </row>
    <row r="57" spans="1:31" ht="18" customHeight="1">
      <c r="A57" s="466" t="s">
        <v>220</v>
      </c>
      <c r="B57" s="467"/>
      <c r="C57" s="69">
        <v>146315</v>
      </c>
      <c r="D57" s="68">
        <v>70693</v>
      </c>
      <c r="E57" s="68">
        <v>14579</v>
      </c>
      <c r="F57" s="68" t="s">
        <v>538</v>
      </c>
      <c r="G57" s="68">
        <v>891</v>
      </c>
      <c r="H57" s="68">
        <v>151692</v>
      </c>
      <c r="I57" s="68">
        <f>SUM(C57:H57)</f>
        <v>384170</v>
      </c>
      <c r="J57" s="177">
        <f>100*I57/I$44</f>
        <v>6.23911885458892</v>
      </c>
      <c r="K57" s="180"/>
      <c r="L57" s="509" t="s">
        <v>251</v>
      </c>
      <c r="M57" s="509"/>
      <c r="N57" s="510"/>
      <c r="O57" s="317">
        <v>5</v>
      </c>
      <c r="P57" s="258"/>
      <c r="Q57" s="258"/>
      <c r="R57" s="258">
        <v>27</v>
      </c>
      <c r="S57" s="258"/>
      <c r="T57" s="258"/>
      <c r="U57" s="258">
        <v>27</v>
      </c>
      <c r="V57" s="258"/>
      <c r="W57" s="258" t="s">
        <v>538</v>
      </c>
      <c r="X57" s="258"/>
      <c r="Y57" s="258">
        <v>325</v>
      </c>
      <c r="Z57" s="258"/>
      <c r="AA57" s="258"/>
      <c r="AB57" s="258">
        <v>290</v>
      </c>
      <c r="AC57" s="258"/>
      <c r="AD57" s="258"/>
      <c r="AE57" s="180"/>
    </row>
    <row r="58" spans="1:31" ht="18" customHeight="1">
      <c r="A58" s="466"/>
      <c r="B58" s="467"/>
      <c r="C58" s="69"/>
      <c r="D58" s="68"/>
      <c r="E58" s="68"/>
      <c r="F58" s="68"/>
      <c r="G58" s="68"/>
      <c r="H58" s="68"/>
      <c r="I58" s="68"/>
      <c r="J58" s="177"/>
      <c r="K58" s="180"/>
      <c r="L58" s="516"/>
      <c r="M58" s="516"/>
      <c r="N58" s="517"/>
      <c r="O58" s="505"/>
      <c r="P58" s="464"/>
      <c r="Q58" s="464"/>
      <c r="R58" s="464"/>
      <c r="S58" s="464"/>
      <c r="T58" s="464"/>
      <c r="U58" s="464"/>
      <c r="V58" s="464"/>
      <c r="W58" s="464"/>
      <c r="X58" s="464"/>
      <c r="Y58" s="464"/>
      <c r="Z58" s="464"/>
      <c r="AA58" s="464"/>
      <c r="AB58" s="464"/>
      <c r="AC58" s="464"/>
      <c r="AD58" s="464"/>
      <c r="AE58" s="180"/>
    </row>
    <row r="59" spans="1:31" ht="18" customHeight="1">
      <c r="A59" s="483" t="s">
        <v>221</v>
      </c>
      <c r="B59" s="484"/>
      <c r="C59" s="69"/>
      <c r="D59" s="68"/>
      <c r="E59" s="68"/>
      <c r="F59" s="68"/>
      <c r="G59" s="68"/>
      <c r="H59" s="68"/>
      <c r="I59" s="68"/>
      <c r="J59" s="177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</row>
    <row r="60" spans="1:31" ht="18" customHeight="1">
      <c r="A60" s="485" t="s">
        <v>222</v>
      </c>
      <c r="B60" s="486"/>
      <c r="C60" s="69">
        <v>2291</v>
      </c>
      <c r="D60" s="68">
        <v>821</v>
      </c>
      <c r="E60" s="68" t="s">
        <v>538</v>
      </c>
      <c r="F60" s="68" t="s">
        <v>538</v>
      </c>
      <c r="G60" s="68" t="s">
        <v>538</v>
      </c>
      <c r="H60" s="68">
        <v>7789</v>
      </c>
      <c r="I60" s="68">
        <f>SUM(C60:H60)</f>
        <v>10901</v>
      </c>
      <c r="J60" s="177">
        <f>100*I60/I$44</f>
        <v>0.17703785988982434</v>
      </c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</row>
    <row r="61" spans="1:31" ht="18" customHeight="1" thickBot="1">
      <c r="A61" s="489" t="s">
        <v>223</v>
      </c>
      <c r="B61" s="490"/>
      <c r="C61" s="69"/>
      <c r="D61" s="68"/>
      <c r="E61" s="68"/>
      <c r="F61" s="68"/>
      <c r="G61" s="68"/>
      <c r="H61" s="68"/>
      <c r="I61" s="68"/>
      <c r="J61" s="177"/>
      <c r="K61" s="180"/>
      <c r="L61" s="518" t="s">
        <v>477</v>
      </c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180"/>
    </row>
    <row r="62" spans="1:31" ht="18" customHeight="1">
      <c r="A62" s="485"/>
      <c r="B62" s="486"/>
      <c r="C62" s="69"/>
      <c r="D62" s="68"/>
      <c r="E62" s="68"/>
      <c r="F62" s="68"/>
      <c r="G62" s="68"/>
      <c r="H62" s="68"/>
      <c r="I62" s="68"/>
      <c r="J62" s="177"/>
      <c r="K62" s="180"/>
      <c r="L62" s="520" t="s">
        <v>256</v>
      </c>
      <c r="M62" s="521"/>
      <c r="N62" s="521"/>
      <c r="O62" s="494" t="s">
        <v>8</v>
      </c>
      <c r="P62" s="495"/>
      <c r="Q62" s="495"/>
      <c r="R62" s="496"/>
      <c r="S62" s="474" t="s">
        <v>540</v>
      </c>
      <c r="T62" s="474" t="s">
        <v>390</v>
      </c>
      <c r="U62" s="474" t="s">
        <v>391</v>
      </c>
      <c r="V62" s="474" t="s">
        <v>392</v>
      </c>
      <c r="W62" s="474" t="s">
        <v>393</v>
      </c>
      <c r="X62" s="474" t="s">
        <v>479</v>
      </c>
      <c r="Y62" s="474" t="s">
        <v>541</v>
      </c>
      <c r="Z62" s="474" t="s">
        <v>257</v>
      </c>
      <c r="AA62" s="474" t="s">
        <v>258</v>
      </c>
      <c r="AB62" s="474" t="s">
        <v>542</v>
      </c>
      <c r="AC62" s="474" t="s">
        <v>397</v>
      </c>
      <c r="AD62" s="494" t="s">
        <v>543</v>
      </c>
      <c r="AE62" s="180"/>
    </row>
    <row r="63" spans="1:31" ht="18" customHeight="1">
      <c r="A63" s="466" t="s">
        <v>224</v>
      </c>
      <c r="B63" s="467"/>
      <c r="C63" s="69">
        <v>754758</v>
      </c>
      <c r="D63" s="68">
        <v>221468</v>
      </c>
      <c r="E63" s="68">
        <v>102126</v>
      </c>
      <c r="F63" s="68">
        <v>3307</v>
      </c>
      <c r="G63" s="68">
        <v>3151</v>
      </c>
      <c r="H63" s="68">
        <v>302135</v>
      </c>
      <c r="I63" s="68">
        <f>SUM(C63:H63)</f>
        <v>1386945</v>
      </c>
      <c r="J63" s="177">
        <f>100*I63/I$44</f>
        <v>22.524701824134706</v>
      </c>
      <c r="K63" s="180"/>
      <c r="L63" s="522"/>
      <c r="M63" s="523"/>
      <c r="N63" s="523"/>
      <c r="O63" s="497"/>
      <c r="P63" s="498"/>
      <c r="Q63" s="498"/>
      <c r="R63" s="499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97"/>
      <c r="AE63" s="180"/>
    </row>
    <row r="64" spans="1:31" ht="18" customHeight="1">
      <c r="A64" s="197"/>
      <c r="B64" s="196"/>
      <c r="C64" s="195"/>
      <c r="D64" s="180"/>
      <c r="E64" s="180"/>
      <c r="F64" s="180"/>
      <c r="G64" s="180"/>
      <c r="H64" s="180"/>
      <c r="I64" s="180"/>
      <c r="J64" s="177"/>
      <c r="K64" s="180"/>
      <c r="L64" s="465"/>
      <c r="M64" s="465"/>
      <c r="N64" s="465"/>
      <c r="O64" s="508"/>
      <c r="P64" s="476"/>
      <c r="Q64" s="476"/>
      <c r="R64" s="476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</row>
    <row r="65" spans="1:31" ht="18" customHeight="1">
      <c r="A65" s="464"/>
      <c r="B65" s="464"/>
      <c r="C65" s="194"/>
      <c r="D65" s="193"/>
      <c r="E65" s="193"/>
      <c r="F65" s="193"/>
      <c r="G65" s="193"/>
      <c r="H65" s="193"/>
      <c r="I65" s="193"/>
      <c r="J65" s="193"/>
      <c r="K65" s="180"/>
      <c r="L65" s="528" t="s">
        <v>8</v>
      </c>
      <c r="M65" s="528"/>
      <c r="N65" s="528"/>
      <c r="O65" s="270">
        <f>SUM(O67:R68)</f>
        <v>3240</v>
      </c>
      <c r="P65" s="271"/>
      <c r="Q65" s="271"/>
      <c r="R65" s="271"/>
      <c r="S65" s="89">
        <f>SUM(S67:S68)</f>
        <v>271</v>
      </c>
      <c r="T65" s="89">
        <f aca="true" t="shared" si="4" ref="T65:AD65">SUM(T67:T68)</f>
        <v>220</v>
      </c>
      <c r="U65" s="89">
        <f t="shared" si="4"/>
        <v>219</v>
      </c>
      <c r="V65" s="89">
        <f t="shared" si="4"/>
        <v>152</v>
      </c>
      <c r="W65" s="89">
        <f t="shared" si="4"/>
        <v>207</v>
      </c>
      <c r="X65" s="89">
        <f t="shared" si="4"/>
        <v>162</v>
      </c>
      <c r="Y65" s="89">
        <f t="shared" si="4"/>
        <v>131</v>
      </c>
      <c r="Z65" s="89">
        <f t="shared" si="4"/>
        <v>105</v>
      </c>
      <c r="AA65" s="89">
        <f t="shared" si="4"/>
        <v>127</v>
      </c>
      <c r="AB65" s="89">
        <f t="shared" si="4"/>
        <v>112</v>
      </c>
      <c r="AC65" s="89">
        <f t="shared" si="4"/>
        <v>170</v>
      </c>
      <c r="AD65" s="89">
        <f t="shared" si="4"/>
        <v>1364</v>
      </c>
      <c r="AE65" s="180"/>
    </row>
    <row r="66" spans="1:31" ht="18" customHeight="1">
      <c r="A66" s="192" t="s">
        <v>469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519"/>
      <c r="M66" s="519"/>
      <c r="N66" s="519"/>
      <c r="O66" s="317"/>
      <c r="P66" s="318"/>
      <c r="Q66" s="318"/>
      <c r="R66" s="31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180"/>
    </row>
    <row r="67" spans="1:31" ht="18" customHeight="1">
      <c r="A67" s="180" t="s">
        <v>470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519" t="s">
        <v>259</v>
      </c>
      <c r="M67" s="519"/>
      <c r="N67" s="519"/>
      <c r="O67" s="317">
        <v>2022</v>
      </c>
      <c r="P67" s="318"/>
      <c r="Q67" s="318"/>
      <c r="R67" s="318"/>
      <c r="S67" s="68">
        <v>171</v>
      </c>
      <c r="T67" s="68">
        <v>150</v>
      </c>
      <c r="U67" s="68">
        <v>133</v>
      </c>
      <c r="V67" s="68">
        <v>95</v>
      </c>
      <c r="W67" s="68">
        <v>127</v>
      </c>
      <c r="X67" s="68">
        <v>91</v>
      </c>
      <c r="Y67" s="68">
        <v>75</v>
      </c>
      <c r="Z67" s="68">
        <v>70</v>
      </c>
      <c r="AA67" s="68">
        <v>85</v>
      </c>
      <c r="AB67" s="68">
        <v>71</v>
      </c>
      <c r="AC67" s="68">
        <v>109</v>
      </c>
      <c r="AD67" s="68">
        <v>845</v>
      </c>
      <c r="AE67" s="180"/>
    </row>
    <row r="68" spans="1:31" ht="18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524" t="s">
        <v>260</v>
      </c>
      <c r="M68" s="524"/>
      <c r="N68" s="525"/>
      <c r="O68" s="526">
        <v>1218</v>
      </c>
      <c r="P68" s="276"/>
      <c r="Q68" s="276"/>
      <c r="R68" s="276"/>
      <c r="S68" s="68">
        <v>100</v>
      </c>
      <c r="T68" s="68">
        <v>70</v>
      </c>
      <c r="U68" s="68">
        <v>86</v>
      </c>
      <c r="V68" s="68">
        <v>57</v>
      </c>
      <c r="W68" s="68">
        <v>80</v>
      </c>
      <c r="X68" s="68">
        <v>71</v>
      </c>
      <c r="Y68" s="68">
        <v>56</v>
      </c>
      <c r="Z68" s="68">
        <v>35</v>
      </c>
      <c r="AA68" s="68">
        <v>42</v>
      </c>
      <c r="AB68" s="68">
        <v>41</v>
      </c>
      <c r="AC68" s="68">
        <v>61</v>
      </c>
      <c r="AD68" s="68">
        <v>519</v>
      </c>
      <c r="AE68" s="180"/>
    </row>
    <row r="69" spans="1:31" ht="18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 t="s">
        <v>478</v>
      </c>
      <c r="M69" s="190"/>
      <c r="N69" s="190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0"/>
    </row>
  </sheetData>
  <sheetProtection/>
  <mergeCells count="249">
    <mergeCell ref="L68:N68"/>
    <mergeCell ref="O68:R68"/>
    <mergeCell ref="L1:AD1"/>
    <mergeCell ref="O64:R64"/>
    <mergeCell ref="O65:R65"/>
    <mergeCell ref="O66:R66"/>
    <mergeCell ref="O67:R67"/>
    <mergeCell ref="L64:N64"/>
    <mergeCell ref="L65:N65"/>
    <mergeCell ref="L66:N66"/>
    <mergeCell ref="L67:N67"/>
    <mergeCell ref="AA62:AA63"/>
    <mergeCell ref="AB62:AB63"/>
    <mergeCell ref="AC62:AC63"/>
    <mergeCell ref="O62:R63"/>
    <mergeCell ref="L62:N63"/>
    <mergeCell ref="AD62:AD63"/>
    <mergeCell ref="S62:S63"/>
    <mergeCell ref="T62:T63"/>
    <mergeCell ref="U62:U63"/>
    <mergeCell ref="V62:V63"/>
    <mergeCell ref="W62:W63"/>
    <mergeCell ref="X62:X63"/>
    <mergeCell ref="Y62:Y63"/>
    <mergeCell ref="Z62:Z63"/>
    <mergeCell ref="L58:N58"/>
    <mergeCell ref="L55:N55"/>
    <mergeCell ref="L56:N56"/>
    <mergeCell ref="L57:N57"/>
    <mergeCell ref="L61:AD61"/>
    <mergeCell ref="Y56:AA56"/>
    <mergeCell ref="AB56:AD56"/>
    <mergeCell ref="O57:Q57"/>
    <mergeCell ref="R57:T57"/>
    <mergeCell ref="U57:V57"/>
    <mergeCell ref="Y57:AA57"/>
    <mergeCell ref="AB57:AD57"/>
    <mergeCell ref="O56:Q56"/>
    <mergeCell ref="R56:T56"/>
    <mergeCell ref="L46:N46"/>
    <mergeCell ref="L47:N47"/>
    <mergeCell ref="L51:N51"/>
    <mergeCell ref="L52:N52"/>
    <mergeCell ref="L54:N54"/>
    <mergeCell ref="L53:N53"/>
    <mergeCell ref="L49:N49"/>
    <mergeCell ref="L48:N48"/>
    <mergeCell ref="L50:N50"/>
    <mergeCell ref="L38:N38"/>
    <mergeCell ref="L39:N39"/>
    <mergeCell ref="L40:N40"/>
    <mergeCell ref="L41:N41"/>
    <mergeCell ref="L42:N42"/>
    <mergeCell ref="L43:N43"/>
    <mergeCell ref="L44:N44"/>
    <mergeCell ref="L45:N45"/>
    <mergeCell ref="U56:V56"/>
    <mergeCell ref="W56:X56"/>
    <mergeCell ref="W57:X57"/>
    <mergeCell ref="Y55:AA55"/>
    <mergeCell ref="AB55:AD55"/>
    <mergeCell ref="O54:Q54"/>
    <mergeCell ref="R54:T54"/>
    <mergeCell ref="O55:Q55"/>
    <mergeCell ref="R55:T55"/>
    <mergeCell ref="U55:V55"/>
    <mergeCell ref="W55:X55"/>
    <mergeCell ref="U54:V54"/>
    <mergeCell ref="W54:X54"/>
    <mergeCell ref="Y54:AA54"/>
    <mergeCell ref="Y52:AA52"/>
    <mergeCell ref="U52:V52"/>
    <mergeCell ref="W52:X52"/>
    <mergeCell ref="AB52:AD52"/>
    <mergeCell ref="Y53:AA53"/>
    <mergeCell ref="AB53:AD53"/>
    <mergeCell ref="AB54:AD54"/>
    <mergeCell ref="O53:Q53"/>
    <mergeCell ref="R53:T53"/>
    <mergeCell ref="U53:V53"/>
    <mergeCell ref="W53:X53"/>
    <mergeCell ref="O52:Q52"/>
    <mergeCell ref="R52:T52"/>
    <mergeCell ref="Y51:AA51"/>
    <mergeCell ref="AB51:AD51"/>
    <mergeCell ref="O50:Q50"/>
    <mergeCell ref="R50:T50"/>
    <mergeCell ref="O51:Q51"/>
    <mergeCell ref="R51:T51"/>
    <mergeCell ref="U51:V51"/>
    <mergeCell ref="W51:X51"/>
    <mergeCell ref="U50:V50"/>
    <mergeCell ref="W50:X50"/>
    <mergeCell ref="Y48:AA48"/>
    <mergeCell ref="AB48:AD48"/>
    <mergeCell ref="Y49:AA49"/>
    <mergeCell ref="AB49:AD49"/>
    <mergeCell ref="Y50:AA50"/>
    <mergeCell ref="AB50:AD50"/>
    <mergeCell ref="O49:Q49"/>
    <mergeCell ref="R49:T49"/>
    <mergeCell ref="U49:V49"/>
    <mergeCell ref="W49:X49"/>
    <mergeCell ref="O48:Q48"/>
    <mergeCell ref="R48:T48"/>
    <mergeCell ref="U48:V48"/>
    <mergeCell ref="W48:X48"/>
    <mergeCell ref="Y47:AA47"/>
    <mergeCell ref="AB47:AD47"/>
    <mergeCell ref="O46:Q46"/>
    <mergeCell ref="R46:T46"/>
    <mergeCell ref="O47:Q47"/>
    <mergeCell ref="R47:T47"/>
    <mergeCell ref="U47:V47"/>
    <mergeCell ref="W47:X47"/>
    <mergeCell ref="U46:V46"/>
    <mergeCell ref="W46:X46"/>
    <mergeCell ref="Y44:AA44"/>
    <mergeCell ref="AB44:AD44"/>
    <mergeCell ref="Y45:AA45"/>
    <mergeCell ref="AB45:AD45"/>
    <mergeCell ref="Y46:AA46"/>
    <mergeCell ref="AB46:AD46"/>
    <mergeCell ref="U42:V42"/>
    <mergeCell ref="W42:X42"/>
    <mergeCell ref="Y42:AA42"/>
    <mergeCell ref="AB42:AD42"/>
    <mergeCell ref="Y43:AA43"/>
    <mergeCell ref="AB43:AD43"/>
    <mergeCell ref="U43:V43"/>
    <mergeCell ref="W43:X43"/>
    <mergeCell ref="O45:Q45"/>
    <mergeCell ref="R45:T45"/>
    <mergeCell ref="U45:V45"/>
    <mergeCell ref="W45:X45"/>
    <mergeCell ref="O44:Q44"/>
    <mergeCell ref="R44:T44"/>
    <mergeCell ref="U44:V44"/>
    <mergeCell ref="W44:X44"/>
    <mergeCell ref="O42:Q42"/>
    <mergeCell ref="R42:T42"/>
    <mergeCell ref="O43:Q43"/>
    <mergeCell ref="R43:T43"/>
    <mergeCell ref="Y39:AA39"/>
    <mergeCell ref="AB39:AD39"/>
    <mergeCell ref="U40:V40"/>
    <mergeCell ref="W40:X40"/>
    <mergeCell ref="Y40:AA40"/>
    <mergeCell ref="AB40:AD40"/>
    <mergeCell ref="Y38:AA38"/>
    <mergeCell ref="AB38:AD38"/>
    <mergeCell ref="O41:Q41"/>
    <mergeCell ref="R41:T41"/>
    <mergeCell ref="U41:V41"/>
    <mergeCell ref="W41:X41"/>
    <mergeCell ref="O40:Q40"/>
    <mergeCell ref="R40:T40"/>
    <mergeCell ref="O38:Q38"/>
    <mergeCell ref="R38:T38"/>
    <mergeCell ref="Y58:AA58"/>
    <mergeCell ref="AB58:AD58"/>
    <mergeCell ref="O39:Q39"/>
    <mergeCell ref="R39:T39"/>
    <mergeCell ref="O58:Q58"/>
    <mergeCell ref="R58:T58"/>
    <mergeCell ref="U58:V58"/>
    <mergeCell ref="W58:X58"/>
    <mergeCell ref="Y41:AA41"/>
    <mergeCell ref="AB41:AD41"/>
    <mergeCell ref="U38:V38"/>
    <mergeCell ref="W38:X38"/>
    <mergeCell ref="U39:V39"/>
    <mergeCell ref="W39:X39"/>
    <mergeCell ref="L34:AD34"/>
    <mergeCell ref="L36:N37"/>
    <mergeCell ref="O36:Q37"/>
    <mergeCell ref="R37:T37"/>
    <mergeCell ref="U37:V37"/>
    <mergeCell ref="W37:X37"/>
    <mergeCell ref="Y36:AA37"/>
    <mergeCell ref="AB36:AD37"/>
    <mergeCell ref="R36:X36"/>
    <mergeCell ref="W9:X9"/>
    <mergeCell ref="Y9:Z9"/>
    <mergeCell ref="AA9:AB9"/>
    <mergeCell ref="AC9:AD9"/>
    <mergeCell ref="O9:P9"/>
    <mergeCell ref="Q9:R9"/>
    <mergeCell ref="S9:T9"/>
    <mergeCell ref="U9:V9"/>
    <mergeCell ref="A62:B62"/>
    <mergeCell ref="A63:B63"/>
    <mergeCell ref="A55:B55"/>
    <mergeCell ref="A54:B54"/>
    <mergeCell ref="A56:B56"/>
    <mergeCell ref="A57:B57"/>
    <mergeCell ref="A65:B65"/>
    <mergeCell ref="L5:AD5"/>
    <mergeCell ref="L7:AD7"/>
    <mergeCell ref="L9:L10"/>
    <mergeCell ref="M9:N9"/>
    <mergeCell ref="A58:B58"/>
    <mergeCell ref="A59:B59"/>
    <mergeCell ref="A60:B60"/>
    <mergeCell ref="J41:J42"/>
    <mergeCell ref="A61:B61"/>
    <mergeCell ref="A51:B51"/>
    <mergeCell ref="A52:B52"/>
    <mergeCell ref="A53:B53"/>
    <mergeCell ref="A50:B50"/>
    <mergeCell ref="A43:B43"/>
    <mergeCell ref="A44:B44"/>
    <mergeCell ref="A45:B45"/>
    <mergeCell ref="A46:B46"/>
    <mergeCell ref="A47:B47"/>
    <mergeCell ref="A48:B48"/>
    <mergeCell ref="A49:B49"/>
    <mergeCell ref="A39:J39"/>
    <mergeCell ref="I40:J40"/>
    <mergeCell ref="A41:B42"/>
    <mergeCell ref="D41:D42"/>
    <mergeCell ref="E41:E42"/>
    <mergeCell ref="F41:F42"/>
    <mergeCell ref="G41:G42"/>
    <mergeCell ref="H41:H42"/>
    <mergeCell ref="C41:C42"/>
    <mergeCell ref="I41:I42"/>
    <mergeCell ref="A35:B35"/>
    <mergeCell ref="A36:B36"/>
    <mergeCell ref="A33:B33"/>
    <mergeCell ref="A34:B34"/>
    <mergeCell ref="A27:B27"/>
    <mergeCell ref="A28:B28"/>
    <mergeCell ref="A29:B29"/>
    <mergeCell ref="A30:B30"/>
    <mergeCell ref="A31:B31"/>
    <mergeCell ref="A32:B32"/>
    <mergeCell ref="A23:J23"/>
    <mergeCell ref="A25:B26"/>
    <mergeCell ref="G25:H25"/>
    <mergeCell ref="I25:J25"/>
    <mergeCell ref="C25:D25"/>
    <mergeCell ref="E25:F25"/>
    <mergeCell ref="A7:J7"/>
    <mergeCell ref="I8:J8"/>
    <mergeCell ref="A9:A10"/>
    <mergeCell ref="B9:D9"/>
    <mergeCell ref="E9:G9"/>
    <mergeCell ref="H9:J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13.00390625" style="1" customWidth="1"/>
    <col min="2" max="2" width="9.00390625" style="1" customWidth="1"/>
    <col min="3" max="11" width="11.875" style="1" customWidth="1"/>
    <col min="12" max="12" width="9.00390625" style="1" customWidth="1"/>
    <col min="13" max="13" width="15.50390625" style="1" customWidth="1"/>
    <col min="14" max="14" width="9.00390625" style="1" customWidth="1"/>
    <col min="15" max="15" width="14.50390625" style="1" customWidth="1"/>
    <col min="16" max="16" width="13.625" style="1" customWidth="1"/>
    <col min="17" max="18" width="12.375" style="1" customWidth="1"/>
    <col min="19" max="19" width="13.00390625" style="1" customWidth="1"/>
    <col min="20" max="23" width="12.375" style="1" customWidth="1"/>
    <col min="24" max="16384" width="9.00390625" style="1" customWidth="1"/>
  </cols>
  <sheetData>
    <row r="1" spans="1:23" ht="18.75" customHeight="1">
      <c r="A1" s="216" t="s">
        <v>480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212"/>
      <c r="N1" s="180"/>
      <c r="O1" s="180"/>
      <c r="P1" s="180"/>
      <c r="Q1" s="180"/>
      <c r="R1" s="180"/>
      <c r="S1" s="180"/>
      <c r="T1" s="180"/>
      <c r="U1" s="180"/>
      <c r="V1" s="527" t="s">
        <v>481</v>
      </c>
      <c r="W1" s="527"/>
    </row>
    <row r="2" spans="1:23" ht="18.75" customHeight="1">
      <c r="A2" s="215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212"/>
      <c r="N2" s="180"/>
      <c r="O2" s="180"/>
      <c r="P2" s="180"/>
      <c r="Q2" s="180"/>
      <c r="R2" s="180"/>
      <c r="S2" s="180"/>
      <c r="T2" s="180"/>
      <c r="U2" s="180"/>
      <c r="V2" s="214"/>
      <c r="W2" s="214"/>
    </row>
    <row r="3" spans="1:23" ht="18.75" customHeight="1">
      <c r="A3" s="215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212"/>
      <c r="N3" s="180"/>
      <c r="O3" s="180"/>
      <c r="P3" s="180"/>
      <c r="Q3" s="180"/>
      <c r="R3" s="180"/>
      <c r="S3" s="180"/>
      <c r="T3" s="180"/>
      <c r="U3" s="180"/>
      <c r="V3" s="214"/>
      <c r="W3" s="214"/>
    </row>
    <row r="4" spans="1:23" ht="18.7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</row>
    <row r="5" spans="1:23" ht="18.75" customHeight="1">
      <c r="A5" s="479" t="s">
        <v>483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213"/>
      <c r="M5" s="213"/>
      <c r="N5" s="213"/>
      <c r="O5" s="213"/>
      <c r="P5" s="213"/>
      <c r="Q5" s="213"/>
      <c r="R5" s="213"/>
      <c r="S5" s="213"/>
      <c r="T5" s="180"/>
      <c r="U5" s="180"/>
      <c r="V5" s="180"/>
      <c r="W5" s="180"/>
    </row>
    <row r="6" spans="1:23" ht="18.7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2"/>
      <c r="O6" s="180"/>
      <c r="P6" s="180"/>
      <c r="Q6" s="180"/>
      <c r="R6" s="180"/>
      <c r="S6" s="180"/>
      <c r="T6" s="180"/>
      <c r="U6" s="180"/>
      <c r="V6" s="180"/>
      <c r="W6" s="180"/>
    </row>
    <row r="7" spans="1:23" ht="18.75" customHeight="1">
      <c r="A7" s="446" t="s">
        <v>482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199"/>
      <c r="M7" s="446" t="s">
        <v>333</v>
      </c>
      <c r="N7" s="446"/>
      <c r="O7" s="446"/>
      <c r="P7" s="446"/>
      <c r="Q7" s="446"/>
      <c r="R7" s="446"/>
      <c r="S7" s="446"/>
      <c r="T7" s="446"/>
      <c r="U7" s="446"/>
      <c r="V7" s="446"/>
      <c r="W7" s="446"/>
    </row>
    <row r="8" spans="1:23" ht="18.7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</row>
    <row r="9" spans="1:23" ht="18.75" customHeight="1">
      <c r="A9" s="538" t="s">
        <v>332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188"/>
      <c r="M9" s="538" t="s">
        <v>334</v>
      </c>
      <c r="N9" s="538"/>
      <c r="O9" s="538"/>
      <c r="P9" s="538"/>
      <c r="Q9" s="538"/>
      <c r="R9" s="538"/>
      <c r="S9" s="538"/>
      <c r="T9" s="538"/>
      <c r="U9" s="538"/>
      <c r="V9" s="538"/>
      <c r="W9" s="538"/>
    </row>
    <row r="10" spans="1:23" ht="18.75" customHeight="1" thickBot="1">
      <c r="A10" s="180"/>
      <c r="B10" s="180"/>
      <c r="C10" s="180"/>
      <c r="D10" s="180"/>
      <c r="E10" s="180"/>
      <c r="F10" s="180"/>
      <c r="G10" s="180"/>
      <c r="H10" s="180"/>
      <c r="I10" s="180"/>
      <c r="J10" s="447" t="s">
        <v>485</v>
      </c>
      <c r="K10" s="447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447" t="s">
        <v>275</v>
      </c>
      <c r="W10" s="447"/>
    </row>
    <row r="11" spans="1:23" ht="18.75" customHeight="1">
      <c r="A11" s="547" t="s">
        <v>261</v>
      </c>
      <c r="B11" s="541"/>
      <c r="C11" s="461" t="s">
        <v>262</v>
      </c>
      <c r="D11" s="461" t="s">
        <v>263</v>
      </c>
      <c r="E11" s="461" t="s">
        <v>264</v>
      </c>
      <c r="F11" s="461" t="s">
        <v>265</v>
      </c>
      <c r="G11" s="461" t="s">
        <v>266</v>
      </c>
      <c r="H11" s="461" t="s">
        <v>267</v>
      </c>
      <c r="I11" s="461" t="s">
        <v>268</v>
      </c>
      <c r="J11" s="461" t="s">
        <v>269</v>
      </c>
      <c r="K11" s="487" t="s">
        <v>270</v>
      </c>
      <c r="L11" s="180"/>
      <c r="M11" s="541" t="s">
        <v>261</v>
      </c>
      <c r="N11" s="542"/>
      <c r="O11" s="461" t="s">
        <v>8</v>
      </c>
      <c r="P11" s="474" t="s">
        <v>264</v>
      </c>
      <c r="Q11" s="474" t="s">
        <v>265</v>
      </c>
      <c r="R11" s="474" t="s">
        <v>266</v>
      </c>
      <c r="S11" s="474" t="s">
        <v>267</v>
      </c>
      <c r="T11" s="474" t="s">
        <v>268</v>
      </c>
      <c r="U11" s="474" t="s">
        <v>269</v>
      </c>
      <c r="V11" s="474" t="s">
        <v>270</v>
      </c>
      <c r="W11" s="549" t="s">
        <v>364</v>
      </c>
    </row>
    <row r="12" spans="1:23" ht="18.75" customHeight="1">
      <c r="A12" s="466"/>
      <c r="B12" s="467"/>
      <c r="C12" s="529"/>
      <c r="D12" s="529"/>
      <c r="E12" s="529"/>
      <c r="F12" s="529"/>
      <c r="G12" s="529"/>
      <c r="H12" s="529"/>
      <c r="I12" s="529"/>
      <c r="J12" s="529"/>
      <c r="K12" s="546"/>
      <c r="L12" s="180"/>
      <c r="M12" s="467"/>
      <c r="N12" s="543"/>
      <c r="O12" s="529"/>
      <c r="P12" s="532"/>
      <c r="Q12" s="532"/>
      <c r="R12" s="532"/>
      <c r="S12" s="532"/>
      <c r="T12" s="532"/>
      <c r="U12" s="532"/>
      <c r="V12" s="532"/>
      <c r="W12" s="550"/>
    </row>
    <row r="13" spans="1:23" ht="18.75" customHeight="1">
      <c r="A13" s="548"/>
      <c r="B13" s="544"/>
      <c r="C13" s="462"/>
      <c r="D13" s="462"/>
      <c r="E13" s="462"/>
      <c r="F13" s="462"/>
      <c r="G13" s="462"/>
      <c r="H13" s="462"/>
      <c r="I13" s="462"/>
      <c r="J13" s="462"/>
      <c r="K13" s="488"/>
      <c r="L13" s="180"/>
      <c r="M13" s="544"/>
      <c r="N13" s="545"/>
      <c r="O13" s="462"/>
      <c r="P13" s="475"/>
      <c r="Q13" s="475"/>
      <c r="R13" s="475"/>
      <c r="S13" s="475"/>
      <c r="T13" s="475"/>
      <c r="U13" s="475"/>
      <c r="V13" s="475"/>
      <c r="W13" s="551"/>
    </row>
    <row r="14" spans="1:23" ht="18.75" customHeight="1">
      <c r="A14" s="446"/>
      <c r="B14" s="446"/>
      <c r="C14" s="198"/>
      <c r="D14" s="180"/>
      <c r="E14" s="180"/>
      <c r="F14" s="180"/>
      <c r="G14" s="180"/>
      <c r="H14" s="180"/>
      <c r="I14" s="180"/>
      <c r="J14" s="180"/>
      <c r="K14" s="180"/>
      <c r="L14" s="180"/>
      <c r="M14" s="535"/>
      <c r="N14" s="535"/>
      <c r="O14" s="198"/>
      <c r="P14" s="180"/>
      <c r="Q14" s="180"/>
      <c r="R14" s="180"/>
      <c r="S14" s="180"/>
      <c r="T14" s="180"/>
      <c r="U14" s="180"/>
      <c r="V14" s="180"/>
      <c r="W14" s="180"/>
    </row>
    <row r="15" spans="1:23" ht="18.75" customHeight="1">
      <c r="A15" s="466" t="s">
        <v>319</v>
      </c>
      <c r="B15" s="466"/>
      <c r="C15" s="69">
        <v>6438</v>
      </c>
      <c r="D15" s="68">
        <v>12308</v>
      </c>
      <c r="E15" s="68">
        <v>4734</v>
      </c>
      <c r="F15" s="68">
        <v>2429</v>
      </c>
      <c r="G15" s="68">
        <v>888</v>
      </c>
      <c r="H15" s="68">
        <v>4249</v>
      </c>
      <c r="I15" s="68" t="s">
        <v>414</v>
      </c>
      <c r="J15" s="68">
        <v>5</v>
      </c>
      <c r="K15" s="68">
        <v>4</v>
      </c>
      <c r="L15" s="180"/>
      <c r="M15" s="466" t="s">
        <v>319</v>
      </c>
      <c r="N15" s="466"/>
      <c r="O15" s="69">
        <v>6150064</v>
      </c>
      <c r="P15" s="68">
        <v>1617250</v>
      </c>
      <c r="Q15" s="68">
        <v>176009</v>
      </c>
      <c r="R15" s="68">
        <v>63332</v>
      </c>
      <c r="S15" s="68">
        <v>3979453</v>
      </c>
      <c r="T15" s="68">
        <v>200</v>
      </c>
      <c r="U15" s="68">
        <v>1342</v>
      </c>
      <c r="V15" s="68">
        <v>4029</v>
      </c>
      <c r="W15" s="68">
        <v>308450</v>
      </c>
    </row>
    <row r="16" spans="1:23" ht="18.75" customHeight="1">
      <c r="A16" s="468">
        <v>58</v>
      </c>
      <c r="B16" s="469"/>
      <c r="C16" s="69">
        <v>6160</v>
      </c>
      <c r="D16" s="68">
        <v>11966</v>
      </c>
      <c r="E16" s="68">
        <v>4626</v>
      </c>
      <c r="F16" s="68">
        <v>2452</v>
      </c>
      <c r="G16" s="68">
        <v>880</v>
      </c>
      <c r="H16" s="68">
        <v>4001</v>
      </c>
      <c r="I16" s="68" t="s">
        <v>414</v>
      </c>
      <c r="J16" s="68">
        <v>3</v>
      </c>
      <c r="K16" s="68">
        <v>3</v>
      </c>
      <c r="L16" s="180"/>
      <c r="M16" s="533">
        <v>58</v>
      </c>
      <c r="N16" s="533"/>
      <c r="O16" s="69">
        <v>6313637</v>
      </c>
      <c r="P16" s="68">
        <v>1679686</v>
      </c>
      <c r="Q16" s="68">
        <v>194820</v>
      </c>
      <c r="R16" s="68">
        <v>61155</v>
      </c>
      <c r="S16" s="68">
        <v>4048415</v>
      </c>
      <c r="T16" s="68">
        <v>3</v>
      </c>
      <c r="U16" s="68">
        <v>947</v>
      </c>
      <c r="V16" s="68">
        <v>4207</v>
      </c>
      <c r="W16" s="68">
        <v>324405</v>
      </c>
    </row>
    <row r="17" spans="1:23" ht="18.75" customHeight="1">
      <c r="A17" s="468">
        <v>59</v>
      </c>
      <c r="B17" s="468"/>
      <c r="C17" s="69">
        <v>6122</v>
      </c>
      <c r="D17" s="68">
        <v>12156</v>
      </c>
      <c r="E17" s="68">
        <v>4607</v>
      </c>
      <c r="F17" s="68">
        <v>2521</v>
      </c>
      <c r="G17" s="68">
        <v>881</v>
      </c>
      <c r="H17" s="68">
        <v>4139</v>
      </c>
      <c r="I17" s="68" t="s">
        <v>414</v>
      </c>
      <c r="J17" s="68">
        <v>4</v>
      </c>
      <c r="K17" s="68">
        <v>4</v>
      </c>
      <c r="L17" s="180"/>
      <c r="M17" s="533">
        <v>59</v>
      </c>
      <c r="N17" s="533"/>
      <c r="O17" s="69">
        <f>SUM(P17:W17)</f>
        <v>6590718</v>
      </c>
      <c r="P17" s="68">
        <v>1774319</v>
      </c>
      <c r="Q17" s="68">
        <v>215599</v>
      </c>
      <c r="R17" s="68">
        <v>63630</v>
      </c>
      <c r="S17" s="68">
        <v>4183026</v>
      </c>
      <c r="T17" s="68">
        <v>589</v>
      </c>
      <c r="U17" s="68">
        <v>958</v>
      </c>
      <c r="V17" s="68">
        <v>4981</v>
      </c>
      <c r="W17" s="68">
        <v>347616</v>
      </c>
    </row>
    <row r="18" spans="1:23" ht="18.75" customHeight="1">
      <c r="A18" s="468">
        <v>60</v>
      </c>
      <c r="B18" s="468"/>
      <c r="C18" s="69">
        <v>5935</v>
      </c>
      <c r="D18" s="68">
        <v>12135</v>
      </c>
      <c r="E18" s="68">
        <v>4606</v>
      </c>
      <c r="F18" s="68">
        <v>2592</v>
      </c>
      <c r="G18" s="68">
        <v>866</v>
      </c>
      <c r="H18" s="68">
        <v>4064</v>
      </c>
      <c r="I18" s="68">
        <v>0</v>
      </c>
      <c r="J18" s="68">
        <v>4</v>
      </c>
      <c r="K18" s="68">
        <v>3</v>
      </c>
      <c r="L18" s="180"/>
      <c r="M18" s="533">
        <v>60</v>
      </c>
      <c r="N18" s="533"/>
      <c r="O18" s="69">
        <f>SUM(P18:W18)</f>
        <v>6730332</v>
      </c>
      <c r="P18" s="68">
        <v>1853052</v>
      </c>
      <c r="Q18" s="68">
        <v>232480</v>
      </c>
      <c r="R18" s="68">
        <v>64280</v>
      </c>
      <c r="S18" s="68">
        <v>4207437</v>
      </c>
      <c r="T18" s="68">
        <v>380</v>
      </c>
      <c r="U18" s="68">
        <v>1370</v>
      </c>
      <c r="V18" s="68">
        <v>4254</v>
      </c>
      <c r="W18" s="68">
        <v>367079</v>
      </c>
    </row>
    <row r="19" spans="1:23" ht="18.75" customHeight="1">
      <c r="A19" s="452">
        <v>61</v>
      </c>
      <c r="B19" s="452"/>
      <c r="C19" s="88">
        <v>5513</v>
      </c>
      <c r="D19" s="91">
        <f>AVERAGE(D21:D34)</f>
        <v>11374.083333333334</v>
      </c>
      <c r="E19" s="91">
        <v>4298</v>
      </c>
      <c r="F19" s="91">
        <f aca="true" t="shared" si="0" ref="F19:K19">AVERAGE(F21:F34)</f>
        <v>2547.9166666666665</v>
      </c>
      <c r="G19" s="91">
        <f t="shared" si="0"/>
        <v>801.9166666666666</v>
      </c>
      <c r="H19" s="91">
        <v>3721</v>
      </c>
      <c r="I19" s="91" t="s">
        <v>414</v>
      </c>
      <c r="J19" s="91">
        <v>3</v>
      </c>
      <c r="K19" s="91">
        <f t="shared" si="0"/>
        <v>1.9090909090909092</v>
      </c>
      <c r="L19" s="180"/>
      <c r="M19" s="534">
        <v>61</v>
      </c>
      <c r="N19" s="534"/>
      <c r="O19" s="88">
        <f>SUM(O21:O34)</f>
        <v>6371303</v>
      </c>
      <c r="P19" s="91">
        <f aca="true" t="shared" si="1" ref="P19:W19">SUM(P21:P34)</f>
        <v>1750168</v>
      </c>
      <c r="Q19" s="91">
        <f t="shared" si="1"/>
        <v>240718</v>
      </c>
      <c r="R19" s="91">
        <f t="shared" si="1"/>
        <v>59695</v>
      </c>
      <c r="S19" s="91">
        <f t="shared" si="1"/>
        <v>3932048</v>
      </c>
      <c r="T19" s="89" t="s">
        <v>414</v>
      </c>
      <c r="U19" s="91">
        <f t="shared" si="1"/>
        <v>1003</v>
      </c>
      <c r="V19" s="91">
        <f t="shared" si="1"/>
        <v>2428</v>
      </c>
      <c r="W19" s="91">
        <f t="shared" si="1"/>
        <v>385243</v>
      </c>
    </row>
    <row r="20" spans="1:23" ht="18.75" customHeight="1">
      <c r="A20" s="446"/>
      <c r="B20" s="446"/>
      <c r="C20" s="69"/>
      <c r="D20" s="68"/>
      <c r="E20" s="68"/>
      <c r="F20" s="68"/>
      <c r="G20" s="68"/>
      <c r="H20" s="68"/>
      <c r="I20" s="68"/>
      <c r="J20" s="68"/>
      <c r="K20" s="68"/>
      <c r="L20" s="180"/>
      <c r="M20" s="535"/>
      <c r="N20" s="535"/>
      <c r="O20" s="69"/>
      <c r="P20" s="68"/>
      <c r="Q20" s="68"/>
      <c r="R20" s="68"/>
      <c r="S20" s="68"/>
      <c r="T20" s="68"/>
      <c r="U20" s="68"/>
      <c r="V20" s="68"/>
      <c r="W20" s="68"/>
    </row>
    <row r="21" spans="1:23" ht="18.75" customHeight="1">
      <c r="A21" s="466" t="s">
        <v>403</v>
      </c>
      <c r="B21" s="466"/>
      <c r="C21" s="69">
        <v>5669</v>
      </c>
      <c r="D21" s="68">
        <v>11740</v>
      </c>
      <c r="E21" s="68">
        <v>4501</v>
      </c>
      <c r="F21" s="68">
        <v>2568</v>
      </c>
      <c r="G21" s="68">
        <v>804</v>
      </c>
      <c r="H21" s="68">
        <v>3857</v>
      </c>
      <c r="I21" s="68" t="s">
        <v>414</v>
      </c>
      <c r="J21" s="68">
        <v>9</v>
      </c>
      <c r="K21" s="68">
        <v>1</v>
      </c>
      <c r="L21" s="180"/>
      <c r="M21" s="466" t="s">
        <v>403</v>
      </c>
      <c r="N21" s="466"/>
      <c r="O21" s="69">
        <f>SUM(P21:W21)</f>
        <v>538125</v>
      </c>
      <c r="P21" s="68">
        <v>143798</v>
      </c>
      <c r="Q21" s="68">
        <v>19660</v>
      </c>
      <c r="R21" s="68">
        <v>5118</v>
      </c>
      <c r="S21" s="68">
        <v>337762</v>
      </c>
      <c r="T21" s="68" t="s">
        <v>414</v>
      </c>
      <c r="U21" s="68">
        <v>155</v>
      </c>
      <c r="V21" s="68">
        <v>113</v>
      </c>
      <c r="W21" s="68">
        <v>31519</v>
      </c>
    </row>
    <row r="22" spans="1:23" ht="18.75" customHeight="1">
      <c r="A22" s="530" t="s">
        <v>404</v>
      </c>
      <c r="B22" s="469"/>
      <c r="C22" s="69">
        <v>5645</v>
      </c>
      <c r="D22" s="68">
        <v>11721</v>
      </c>
      <c r="E22" s="68">
        <v>4498</v>
      </c>
      <c r="F22" s="68">
        <v>2549</v>
      </c>
      <c r="G22" s="68">
        <v>808</v>
      </c>
      <c r="H22" s="68">
        <v>3859</v>
      </c>
      <c r="I22" s="68" t="s">
        <v>414</v>
      </c>
      <c r="J22" s="68">
        <v>3</v>
      </c>
      <c r="K22" s="68">
        <v>4</v>
      </c>
      <c r="L22" s="180"/>
      <c r="M22" s="530" t="s">
        <v>488</v>
      </c>
      <c r="N22" s="469"/>
      <c r="O22" s="69">
        <f>SUM(P22:W22)</f>
        <v>528362</v>
      </c>
      <c r="P22" s="68">
        <v>142522</v>
      </c>
      <c r="Q22" s="68">
        <v>19366</v>
      </c>
      <c r="R22" s="68">
        <v>4807</v>
      </c>
      <c r="S22" s="68">
        <v>329534</v>
      </c>
      <c r="T22" s="68" t="s">
        <v>414</v>
      </c>
      <c r="U22" s="68">
        <v>70</v>
      </c>
      <c r="V22" s="68">
        <v>487</v>
      </c>
      <c r="W22" s="68">
        <v>31576</v>
      </c>
    </row>
    <row r="23" spans="1:23" ht="18.75" customHeight="1">
      <c r="A23" s="530" t="s">
        <v>405</v>
      </c>
      <c r="B23" s="469"/>
      <c r="C23" s="69">
        <v>5596</v>
      </c>
      <c r="D23" s="68">
        <v>11582</v>
      </c>
      <c r="E23" s="68">
        <v>4432</v>
      </c>
      <c r="F23" s="68">
        <v>2524</v>
      </c>
      <c r="G23" s="68">
        <v>801</v>
      </c>
      <c r="H23" s="68">
        <v>3821</v>
      </c>
      <c r="I23" s="68" t="s">
        <v>414</v>
      </c>
      <c r="J23" s="68">
        <v>1</v>
      </c>
      <c r="K23" s="68">
        <v>3</v>
      </c>
      <c r="L23" s="180"/>
      <c r="M23" s="530" t="s">
        <v>489</v>
      </c>
      <c r="N23" s="469"/>
      <c r="O23" s="69">
        <f>SUM(P23:W23)</f>
        <v>539890</v>
      </c>
      <c r="P23" s="68">
        <v>143324</v>
      </c>
      <c r="Q23" s="68">
        <v>19886</v>
      </c>
      <c r="R23" s="68">
        <v>4965</v>
      </c>
      <c r="S23" s="68">
        <v>339546</v>
      </c>
      <c r="T23" s="68" t="s">
        <v>414</v>
      </c>
      <c r="U23" s="68">
        <v>37</v>
      </c>
      <c r="V23" s="68">
        <v>359</v>
      </c>
      <c r="W23" s="68">
        <v>31773</v>
      </c>
    </row>
    <row r="24" spans="1:23" ht="18.75" customHeight="1">
      <c r="A24" s="530" t="s">
        <v>406</v>
      </c>
      <c r="B24" s="469"/>
      <c r="C24" s="69">
        <v>5574</v>
      </c>
      <c r="D24" s="68">
        <v>11274</v>
      </c>
      <c r="E24" s="68">
        <v>4158</v>
      </c>
      <c r="F24" s="68">
        <v>2495</v>
      </c>
      <c r="G24" s="68">
        <v>793</v>
      </c>
      <c r="H24" s="68">
        <v>3825</v>
      </c>
      <c r="I24" s="68" t="s">
        <v>414</v>
      </c>
      <c r="J24" s="68">
        <v>1</v>
      </c>
      <c r="K24" s="68">
        <v>2</v>
      </c>
      <c r="L24" s="180"/>
      <c r="M24" s="530" t="s">
        <v>490</v>
      </c>
      <c r="N24" s="469"/>
      <c r="O24" s="69">
        <f>SUM(P24:W24)</f>
        <v>549324</v>
      </c>
      <c r="P24" s="68">
        <v>140148</v>
      </c>
      <c r="Q24" s="68">
        <v>19714</v>
      </c>
      <c r="R24" s="68">
        <v>4459</v>
      </c>
      <c r="S24" s="68">
        <v>353196</v>
      </c>
      <c r="T24" s="68" t="s">
        <v>414</v>
      </c>
      <c r="U24" s="68">
        <v>24</v>
      </c>
      <c r="V24" s="68">
        <v>240</v>
      </c>
      <c r="W24" s="68">
        <v>31543</v>
      </c>
    </row>
    <row r="25" spans="1:23" ht="18.75" customHeight="1">
      <c r="A25" s="531"/>
      <c r="B25" s="531"/>
      <c r="C25" s="69"/>
      <c r="D25" s="68"/>
      <c r="E25" s="68"/>
      <c r="F25" s="68"/>
      <c r="G25" s="68"/>
      <c r="H25" s="68"/>
      <c r="I25" s="68"/>
      <c r="J25" s="68"/>
      <c r="K25" s="68"/>
      <c r="L25" s="180"/>
      <c r="M25" s="533"/>
      <c r="N25" s="533"/>
      <c r="O25" s="69"/>
      <c r="P25" s="68"/>
      <c r="Q25" s="68"/>
      <c r="R25" s="68"/>
      <c r="S25" s="68"/>
      <c r="T25" s="68"/>
      <c r="U25" s="68"/>
      <c r="V25" s="68"/>
      <c r="W25" s="68"/>
    </row>
    <row r="26" spans="1:23" ht="18.75" customHeight="1">
      <c r="A26" s="530" t="s">
        <v>407</v>
      </c>
      <c r="B26" s="469"/>
      <c r="C26" s="69">
        <v>5489</v>
      </c>
      <c r="D26" s="68">
        <v>11233</v>
      </c>
      <c r="E26" s="68">
        <v>4174</v>
      </c>
      <c r="F26" s="68">
        <v>2507</v>
      </c>
      <c r="G26" s="68">
        <v>793</v>
      </c>
      <c r="H26" s="68">
        <v>3756</v>
      </c>
      <c r="I26" s="68" t="s">
        <v>414</v>
      </c>
      <c r="J26" s="68">
        <v>1</v>
      </c>
      <c r="K26" s="68">
        <v>2</v>
      </c>
      <c r="L26" s="180"/>
      <c r="M26" s="530" t="s">
        <v>491</v>
      </c>
      <c r="N26" s="469"/>
      <c r="O26" s="69">
        <f>SUM(P26:W26)</f>
        <v>510672</v>
      </c>
      <c r="P26" s="68">
        <v>129416</v>
      </c>
      <c r="Q26" s="68">
        <v>19114</v>
      </c>
      <c r="R26" s="68">
        <v>4946</v>
      </c>
      <c r="S26" s="68">
        <v>324810</v>
      </c>
      <c r="T26" s="68" t="s">
        <v>414</v>
      </c>
      <c r="U26" s="68">
        <v>25</v>
      </c>
      <c r="V26" s="68">
        <v>232</v>
      </c>
      <c r="W26" s="68">
        <v>32129</v>
      </c>
    </row>
    <row r="27" spans="1:23" ht="18.75" customHeight="1">
      <c r="A27" s="530" t="s">
        <v>408</v>
      </c>
      <c r="B27" s="469"/>
      <c r="C27" s="69">
        <v>5486</v>
      </c>
      <c r="D27" s="68">
        <v>11179</v>
      </c>
      <c r="E27" s="68">
        <v>4161</v>
      </c>
      <c r="F27" s="68">
        <v>2522</v>
      </c>
      <c r="G27" s="68">
        <v>802</v>
      </c>
      <c r="H27" s="68">
        <v>3692</v>
      </c>
      <c r="I27" s="68" t="s">
        <v>414</v>
      </c>
      <c r="J27" s="68">
        <v>1</v>
      </c>
      <c r="K27" s="68">
        <v>1</v>
      </c>
      <c r="L27" s="180"/>
      <c r="M27" s="530" t="s">
        <v>492</v>
      </c>
      <c r="N27" s="469"/>
      <c r="O27" s="69">
        <f>SUM(P27:W27)</f>
        <v>495270</v>
      </c>
      <c r="P27" s="68">
        <v>128882</v>
      </c>
      <c r="Q27" s="68">
        <v>19457</v>
      </c>
      <c r="R27" s="68">
        <v>4771</v>
      </c>
      <c r="S27" s="68">
        <v>313188</v>
      </c>
      <c r="T27" s="68" t="s">
        <v>414</v>
      </c>
      <c r="U27" s="68">
        <v>12</v>
      </c>
      <c r="V27" s="68">
        <v>120</v>
      </c>
      <c r="W27" s="68">
        <v>28840</v>
      </c>
    </row>
    <row r="28" spans="1:23" ht="18.75" customHeight="1">
      <c r="A28" s="530" t="s">
        <v>409</v>
      </c>
      <c r="B28" s="469"/>
      <c r="C28" s="69">
        <v>5520</v>
      </c>
      <c r="D28" s="68">
        <v>11444</v>
      </c>
      <c r="E28" s="68">
        <v>4344</v>
      </c>
      <c r="F28" s="68">
        <v>2587</v>
      </c>
      <c r="G28" s="68">
        <v>822</v>
      </c>
      <c r="H28" s="68">
        <v>3686</v>
      </c>
      <c r="I28" s="68" t="s">
        <v>414</v>
      </c>
      <c r="J28" s="68">
        <v>2</v>
      </c>
      <c r="K28" s="68">
        <v>3</v>
      </c>
      <c r="L28" s="180"/>
      <c r="M28" s="530" t="s">
        <v>493</v>
      </c>
      <c r="N28" s="469"/>
      <c r="O28" s="69">
        <f>SUM(P28:W28)</f>
        <v>495128</v>
      </c>
      <c r="P28" s="68">
        <v>130963</v>
      </c>
      <c r="Q28" s="68">
        <v>20337</v>
      </c>
      <c r="R28" s="68">
        <v>4657</v>
      </c>
      <c r="S28" s="68">
        <v>309536</v>
      </c>
      <c r="T28" s="68" t="s">
        <v>414</v>
      </c>
      <c r="U28" s="68">
        <v>32</v>
      </c>
      <c r="V28" s="68">
        <v>348</v>
      </c>
      <c r="W28" s="68">
        <v>29255</v>
      </c>
    </row>
    <row r="29" spans="1:23" ht="18.75" customHeight="1">
      <c r="A29" s="530" t="s">
        <v>410</v>
      </c>
      <c r="B29" s="469"/>
      <c r="C29" s="69">
        <v>5485</v>
      </c>
      <c r="D29" s="68">
        <v>11316</v>
      </c>
      <c r="E29" s="68">
        <v>4253</v>
      </c>
      <c r="F29" s="68">
        <v>2588</v>
      </c>
      <c r="G29" s="68">
        <v>823</v>
      </c>
      <c r="H29" s="68">
        <v>3650</v>
      </c>
      <c r="I29" s="68" t="s">
        <v>414</v>
      </c>
      <c r="J29" s="68">
        <v>1</v>
      </c>
      <c r="K29" s="68">
        <v>1</v>
      </c>
      <c r="L29" s="180"/>
      <c r="M29" s="530" t="s">
        <v>494</v>
      </c>
      <c r="N29" s="469"/>
      <c r="O29" s="69">
        <f>SUM(P29:W29)</f>
        <v>524410</v>
      </c>
      <c r="P29" s="68">
        <v>149960</v>
      </c>
      <c r="Q29" s="68">
        <v>20752</v>
      </c>
      <c r="R29" s="68">
        <v>4616</v>
      </c>
      <c r="S29" s="68">
        <v>316595</v>
      </c>
      <c r="T29" s="68" t="s">
        <v>414</v>
      </c>
      <c r="U29" s="68">
        <v>12</v>
      </c>
      <c r="V29" s="68">
        <v>50</v>
      </c>
      <c r="W29" s="68">
        <v>32425</v>
      </c>
    </row>
    <row r="30" spans="1:23" ht="18.75" customHeight="1">
      <c r="A30" s="531"/>
      <c r="B30" s="531"/>
      <c r="C30" s="69"/>
      <c r="D30" s="68"/>
      <c r="E30" s="68"/>
      <c r="F30" s="68"/>
      <c r="G30" s="68"/>
      <c r="H30" s="68"/>
      <c r="I30" s="68"/>
      <c r="J30" s="68"/>
      <c r="K30" s="68"/>
      <c r="L30" s="180"/>
      <c r="M30" s="533"/>
      <c r="N30" s="533"/>
      <c r="O30" s="69"/>
      <c r="P30" s="68"/>
      <c r="Q30" s="68"/>
      <c r="R30" s="68"/>
      <c r="S30" s="68"/>
      <c r="T30" s="68"/>
      <c r="U30" s="68"/>
      <c r="V30" s="68"/>
      <c r="W30" s="68"/>
    </row>
    <row r="31" spans="1:23" ht="18.75" customHeight="1">
      <c r="A31" s="530" t="s">
        <v>411</v>
      </c>
      <c r="B31" s="469"/>
      <c r="C31" s="69">
        <v>5464</v>
      </c>
      <c r="D31" s="68">
        <v>11363</v>
      </c>
      <c r="E31" s="68">
        <v>4309</v>
      </c>
      <c r="F31" s="68">
        <v>2576</v>
      </c>
      <c r="G31" s="68">
        <v>811</v>
      </c>
      <c r="H31" s="68">
        <v>3667</v>
      </c>
      <c r="I31" s="68" t="s">
        <v>414</v>
      </c>
      <c r="J31" s="68" t="s">
        <v>414</v>
      </c>
      <c r="K31" s="68" t="s">
        <v>414</v>
      </c>
      <c r="L31" s="180"/>
      <c r="M31" s="530" t="s">
        <v>495</v>
      </c>
      <c r="N31" s="469"/>
      <c r="O31" s="69">
        <f>SUM(P31:W31)</f>
        <v>568582</v>
      </c>
      <c r="P31" s="68">
        <v>199159</v>
      </c>
      <c r="Q31" s="68">
        <v>20807</v>
      </c>
      <c r="R31" s="68">
        <v>4724</v>
      </c>
      <c r="S31" s="68">
        <v>311650</v>
      </c>
      <c r="T31" s="68" t="s">
        <v>414</v>
      </c>
      <c r="U31" s="68" t="s">
        <v>414</v>
      </c>
      <c r="V31" s="68" t="s">
        <v>414</v>
      </c>
      <c r="W31" s="68">
        <v>32242</v>
      </c>
    </row>
    <row r="32" spans="1:23" ht="18.75" customHeight="1">
      <c r="A32" s="466" t="s">
        <v>412</v>
      </c>
      <c r="B32" s="466"/>
      <c r="C32" s="69">
        <v>5441</v>
      </c>
      <c r="D32" s="68">
        <v>11271</v>
      </c>
      <c r="E32" s="68">
        <v>4266</v>
      </c>
      <c r="F32" s="68">
        <v>2563</v>
      </c>
      <c r="G32" s="68">
        <v>811</v>
      </c>
      <c r="H32" s="68">
        <v>3628</v>
      </c>
      <c r="I32" s="68" t="s">
        <v>414</v>
      </c>
      <c r="J32" s="68">
        <v>2</v>
      </c>
      <c r="K32" s="68">
        <v>1</v>
      </c>
      <c r="L32" s="180"/>
      <c r="M32" s="466" t="s">
        <v>412</v>
      </c>
      <c r="N32" s="467"/>
      <c r="O32" s="69">
        <f>SUM(P32:W32)</f>
        <v>527618</v>
      </c>
      <c r="P32" s="68">
        <v>147590</v>
      </c>
      <c r="Q32" s="68">
        <v>20675</v>
      </c>
      <c r="R32" s="68">
        <v>4992</v>
      </c>
      <c r="S32" s="68">
        <v>322850</v>
      </c>
      <c r="T32" s="68" t="s">
        <v>414</v>
      </c>
      <c r="U32" s="68">
        <v>25</v>
      </c>
      <c r="V32" s="68">
        <v>120</v>
      </c>
      <c r="W32" s="68">
        <v>31366</v>
      </c>
    </row>
    <row r="33" spans="1:23" ht="18.75" customHeight="1">
      <c r="A33" s="530" t="s">
        <v>484</v>
      </c>
      <c r="B33" s="469"/>
      <c r="C33" s="69">
        <v>5433</v>
      </c>
      <c r="D33" s="68">
        <v>11275</v>
      </c>
      <c r="E33" s="68">
        <v>4260</v>
      </c>
      <c r="F33" s="68">
        <v>2564</v>
      </c>
      <c r="G33" s="68">
        <v>818</v>
      </c>
      <c r="H33" s="68">
        <v>3630</v>
      </c>
      <c r="I33" s="68" t="s">
        <v>414</v>
      </c>
      <c r="J33" s="68">
        <v>2</v>
      </c>
      <c r="K33" s="68">
        <v>1</v>
      </c>
      <c r="L33" s="180"/>
      <c r="M33" s="530" t="s">
        <v>496</v>
      </c>
      <c r="N33" s="469"/>
      <c r="O33" s="69">
        <f>SUM(P33:W33)</f>
        <v>527992</v>
      </c>
      <c r="P33" s="68">
        <v>149571</v>
      </c>
      <c r="Q33" s="68">
        <v>20143</v>
      </c>
      <c r="R33" s="68">
        <v>4879</v>
      </c>
      <c r="S33" s="68">
        <v>313336</v>
      </c>
      <c r="T33" s="68" t="s">
        <v>414</v>
      </c>
      <c r="U33" s="68">
        <v>32</v>
      </c>
      <c r="V33" s="68">
        <v>120</v>
      </c>
      <c r="W33" s="68">
        <v>39911</v>
      </c>
    </row>
    <row r="34" spans="1:23" ht="18.75" customHeight="1">
      <c r="A34" s="530" t="s">
        <v>413</v>
      </c>
      <c r="B34" s="469"/>
      <c r="C34" s="69">
        <v>5381</v>
      </c>
      <c r="D34" s="68">
        <v>11091</v>
      </c>
      <c r="E34" s="68">
        <v>4199</v>
      </c>
      <c r="F34" s="68">
        <v>2532</v>
      </c>
      <c r="G34" s="68">
        <v>737</v>
      </c>
      <c r="H34" s="68">
        <v>3593</v>
      </c>
      <c r="I34" s="68" t="s">
        <v>414</v>
      </c>
      <c r="J34" s="68">
        <v>28</v>
      </c>
      <c r="K34" s="68">
        <v>2</v>
      </c>
      <c r="L34" s="180"/>
      <c r="M34" s="530" t="s">
        <v>497</v>
      </c>
      <c r="N34" s="469"/>
      <c r="O34" s="69">
        <f>SUM(P34:W34)</f>
        <v>565930</v>
      </c>
      <c r="P34" s="68">
        <v>144835</v>
      </c>
      <c r="Q34" s="68">
        <v>20807</v>
      </c>
      <c r="R34" s="68">
        <v>6761</v>
      </c>
      <c r="S34" s="68">
        <v>360045</v>
      </c>
      <c r="T34" s="68" t="s">
        <v>414</v>
      </c>
      <c r="U34" s="68">
        <v>579</v>
      </c>
      <c r="V34" s="68">
        <v>239</v>
      </c>
      <c r="W34" s="68">
        <v>32664</v>
      </c>
    </row>
    <row r="35" spans="1:23" ht="18.75" customHeight="1">
      <c r="A35" s="193"/>
      <c r="B35" s="193"/>
      <c r="C35" s="191"/>
      <c r="D35" s="186"/>
      <c r="E35" s="186"/>
      <c r="F35" s="186"/>
      <c r="G35" s="186"/>
      <c r="H35" s="186"/>
      <c r="I35" s="186"/>
      <c r="J35" s="186"/>
      <c r="K35" s="186"/>
      <c r="L35" s="180"/>
      <c r="M35" s="193"/>
      <c r="N35" s="193"/>
      <c r="O35" s="194"/>
      <c r="P35" s="193"/>
      <c r="Q35" s="193"/>
      <c r="R35" s="193"/>
      <c r="S35" s="193"/>
      <c r="T35" s="193"/>
      <c r="U35" s="193"/>
      <c r="V35" s="193"/>
      <c r="W35" s="193"/>
    </row>
    <row r="36" spans="1:23" ht="18.7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</row>
    <row r="37" spans="1:23" ht="18.7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</row>
    <row r="38" spans="1:23" ht="18.75" customHeight="1">
      <c r="A38" s="538" t="s">
        <v>486</v>
      </c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180"/>
      <c r="M38" s="538" t="s">
        <v>340</v>
      </c>
      <c r="N38" s="538"/>
      <c r="O38" s="538"/>
      <c r="P38" s="538"/>
      <c r="Q38" s="538"/>
      <c r="R38" s="538"/>
      <c r="S38" s="538"/>
      <c r="T38" s="538"/>
      <c r="U38" s="538"/>
      <c r="V38" s="538"/>
      <c r="W38" s="538"/>
    </row>
    <row r="39" spans="1:23" ht="18.75" customHeight="1" thickBo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447" t="s">
        <v>275</v>
      </c>
      <c r="W39" s="447"/>
    </row>
    <row r="40" spans="1:23" ht="18.75" customHeight="1">
      <c r="A40" s="536" t="s">
        <v>226</v>
      </c>
      <c r="B40" s="487" t="s">
        <v>262</v>
      </c>
      <c r="C40" s="480"/>
      <c r="D40" s="482" t="s">
        <v>273</v>
      </c>
      <c r="E40" s="487" t="s">
        <v>274</v>
      </c>
      <c r="F40" s="539"/>
      <c r="G40" s="539"/>
      <c r="H40" s="539"/>
      <c r="I40" s="539"/>
      <c r="J40" s="539"/>
      <c r="K40" s="539"/>
      <c r="L40" s="180"/>
      <c r="M40" s="536" t="s">
        <v>226</v>
      </c>
      <c r="N40" s="487" t="s">
        <v>8</v>
      </c>
      <c r="O40" s="480"/>
      <c r="P40" s="474" t="s">
        <v>264</v>
      </c>
      <c r="Q40" s="474" t="s">
        <v>265</v>
      </c>
      <c r="R40" s="474" t="s">
        <v>266</v>
      </c>
      <c r="S40" s="474" t="s">
        <v>267</v>
      </c>
      <c r="T40" s="474" t="s">
        <v>268</v>
      </c>
      <c r="U40" s="474" t="s">
        <v>269</v>
      </c>
      <c r="V40" s="494" t="s">
        <v>270</v>
      </c>
      <c r="W40" s="549" t="s">
        <v>364</v>
      </c>
    </row>
    <row r="41" spans="1:23" ht="18.75" customHeight="1">
      <c r="A41" s="517"/>
      <c r="B41" s="488"/>
      <c r="C41" s="481"/>
      <c r="D41" s="462"/>
      <c r="E41" s="488"/>
      <c r="F41" s="540"/>
      <c r="G41" s="540"/>
      <c r="H41" s="540"/>
      <c r="I41" s="540"/>
      <c r="J41" s="540"/>
      <c r="K41" s="540"/>
      <c r="L41" s="180"/>
      <c r="M41" s="517"/>
      <c r="N41" s="546"/>
      <c r="O41" s="552"/>
      <c r="P41" s="532"/>
      <c r="Q41" s="532"/>
      <c r="R41" s="532"/>
      <c r="S41" s="532"/>
      <c r="T41" s="532"/>
      <c r="U41" s="532"/>
      <c r="V41" s="553"/>
      <c r="W41" s="550"/>
    </row>
    <row r="42" spans="1:23" ht="18.75" customHeight="1">
      <c r="A42" s="537"/>
      <c r="B42" s="187" t="s">
        <v>70</v>
      </c>
      <c r="C42" s="187" t="s">
        <v>272</v>
      </c>
      <c r="D42" s="314"/>
      <c r="E42" s="220" t="s">
        <v>264</v>
      </c>
      <c r="F42" s="220" t="s">
        <v>265</v>
      </c>
      <c r="G42" s="220" t="s">
        <v>266</v>
      </c>
      <c r="H42" s="220" t="s">
        <v>267</v>
      </c>
      <c r="I42" s="220" t="s">
        <v>268</v>
      </c>
      <c r="J42" s="220" t="s">
        <v>269</v>
      </c>
      <c r="K42" s="219" t="s">
        <v>270</v>
      </c>
      <c r="L42" s="180"/>
      <c r="M42" s="537"/>
      <c r="N42" s="488"/>
      <c r="O42" s="481"/>
      <c r="P42" s="475"/>
      <c r="Q42" s="475"/>
      <c r="R42" s="475"/>
      <c r="S42" s="475"/>
      <c r="T42" s="475"/>
      <c r="U42" s="475"/>
      <c r="V42" s="497"/>
      <c r="W42" s="551"/>
    </row>
    <row r="43" spans="1:23" ht="18.75" customHeight="1">
      <c r="A43" s="207"/>
      <c r="B43" s="198"/>
      <c r="C43" s="180"/>
      <c r="D43" s="180"/>
      <c r="E43" s="218"/>
      <c r="F43" s="218"/>
      <c r="G43" s="218"/>
      <c r="H43" s="218"/>
      <c r="I43" s="218"/>
      <c r="J43" s="218"/>
      <c r="K43" s="218"/>
      <c r="L43" s="180"/>
      <c r="M43" s="207"/>
      <c r="N43" s="554"/>
      <c r="O43" s="555"/>
      <c r="P43" s="180"/>
      <c r="Q43" s="218"/>
      <c r="R43" s="218"/>
      <c r="S43" s="218"/>
      <c r="T43" s="218"/>
      <c r="U43" s="218"/>
      <c r="V43" s="218"/>
      <c r="W43" s="218"/>
    </row>
    <row r="44" spans="1:23" ht="18.75" customHeight="1">
      <c r="A44" s="209" t="s">
        <v>8</v>
      </c>
      <c r="B44" s="88">
        <f>SUM(B46:B62)</f>
        <v>3357</v>
      </c>
      <c r="C44" s="91">
        <f aca="true" t="shared" si="2" ref="C44:K44">SUM(C46:C62)</f>
        <v>5381</v>
      </c>
      <c r="D44" s="91">
        <f t="shared" si="2"/>
        <v>11091</v>
      </c>
      <c r="E44" s="91">
        <f t="shared" si="2"/>
        <v>4199</v>
      </c>
      <c r="F44" s="91">
        <f t="shared" si="2"/>
        <v>2532</v>
      </c>
      <c r="G44" s="91">
        <f t="shared" si="2"/>
        <v>737</v>
      </c>
      <c r="H44" s="91">
        <f t="shared" si="2"/>
        <v>3593</v>
      </c>
      <c r="I44" s="89" t="s">
        <v>414</v>
      </c>
      <c r="J44" s="91">
        <f t="shared" si="2"/>
        <v>28</v>
      </c>
      <c r="K44" s="91">
        <f t="shared" si="2"/>
        <v>2</v>
      </c>
      <c r="L44" s="180"/>
      <c r="M44" s="209" t="s">
        <v>8</v>
      </c>
      <c r="N44" s="270">
        <f>SUM(N46:O62)</f>
        <v>6371303</v>
      </c>
      <c r="O44" s="271"/>
      <c r="P44" s="89">
        <f>SUM(P46:P62)</f>
        <v>1750168</v>
      </c>
      <c r="Q44" s="89">
        <f aca="true" t="shared" si="3" ref="Q44:W44">SUM(Q46:Q62)</f>
        <v>240718</v>
      </c>
      <c r="R44" s="89">
        <f t="shared" si="3"/>
        <v>59695</v>
      </c>
      <c r="S44" s="89">
        <f t="shared" si="3"/>
        <v>3932048</v>
      </c>
      <c r="T44" s="89" t="s">
        <v>414</v>
      </c>
      <c r="U44" s="89">
        <f t="shared" si="3"/>
        <v>1003</v>
      </c>
      <c r="V44" s="89">
        <f t="shared" si="3"/>
        <v>2428</v>
      </c>
      <c r="W44" s="89">
        <f t="shared" si="3"/>
        <v>385243</v>
      </c>
    </row>
    <row r="45" spans="1:23" ht="18.75" customHeight="1">
      <c r="A45" s="207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180"/>
      <c r="M45" s="207"/>
      <c r="N45" s="556"/>
      <c r="O45" s="538"/>
      <c r="P45" s="180"/>
      <c r="Q45" s="180"/>
      <c r="R45" s="180"/>
      <c r="S45" s="180"/>
      <c r="T45" s="180"/>
      <c r="U45" s="181"/>
      <c r="V45" s="180"/>
      <c r="W45" s="180"/>
    </row>
    <row r="46" spans="1:23" ht="18.75" customHeight="1">
      <c r="A46" s="208" t="s">
        <v>236</v>
      </c>
      <c r="B46" s="69">
        <v>1632</v>
      </c>
      <c r="C46" s="68">
        <v>2647</v>
      </c>
      <c r="D46" s="68">
        <v>5895</v>
      </c>
      <c r="E46" s="68">
        <v>2047</v>
      </c>
      <c r="F46" s="68">
        <v>1650</v>
      </c>
      <c r="G46" s="68">
        <v>399</v>
      </c>
      <c r="H46" s="68">
        <v>1791</v>
      </c>
      <c r="I46" s="68" t="s">
        <v>539</v>
      </c>
      <c r="J46" s="68">
        <v>6</v>
      </c>
      <c r="K46" s="68">
        <v>2</v>
      </c>
      <c r="L46" s="180"/>
      <c r="M46" s="208" t="s">
        <v>236</v>
      </c>
      <c r="N46" s="317">
        <f aca="true" t="shared" si="4" ref="N46:N53">SUM(P46:W46)</f>
        <v>3116681</v>
      </c>
      <c r="O46" s="318"/>
      <c r="P46" s="68">
        <v>893454</v>
      </c>
      <c r="Q46" s="68">
        <v>176015</v>
      </c>
      <c r="R46" s="68">
        <v>26530</v>
      </c>
      <c r="S46" s="68">
        <v>1901985</v>
      </c>
      <c r="T46" s="68" t="s">
        <v>539</v>
      </c>
      <c r="U46" s="68">
        <v>283</v>
      </c>
      <c r="V46" s="68">
        <v>2185</v>
      </c>
      <c r="W46" s="68">
        <v>116229</v>
      </c>
    </row>
    <row r="47" spans="1:23" ht="18.75" customHeight="1">
      <c r="A47" s="208" t="s">
        <v>237</v>
      </c>
      <c r="B47" s="69">
        <v>151</v>
      </c>
      <c r="C47" s="68">
        <v>250</v>
      </c>
      <c r="D47" s="68">
        <v>504</v>
      </c>
      <c r="E47" s="68">
        <v>197</v>
      </c>
      <c r="F47" s="68">
        <v>99</v>
      </c>
      <c r="G47" s="68">
        <v>32</v>
      </c>
      <c r="H47" s="68">
        <v>172</v>
      </c>
      <c r="I47" s="68" t="s">
        <v>539</v>
      </c>
      <c r="J47" s="68">
        <v>4</v>
      </c>
      <c r="K47" s="68" t="s">
        <v>539</v>
      </c>
      <c r="L47" s="180"/>
      <c r="M47" s="208" t="s">
        <v>237</v>
      </c>
      <c r="N47" s="317">
        <f t="shared" si="4"/>
        <v>285067</v>
      </c>
      <c r="O47" s="318"/>
      <c r="P47" s="68">
        <v>79932</v>
      </c>
      <c r="Q47" s="68">
        <v>10081</v>
      </c>
      <c r="R47" s="68">
        <v>3362</v>
      </c>
      <c r="S47" s="68">
        <v>166984</v>
      </c>
      <c r="T47" s="68" t="s">
        <v>539</v>
      </c>
      <c r="U47" s="68">
        <v>106</v>
      </c>
      <c r="V47" s="68" t="s">
        <v>539</v>
      </c>
      <c r="W47" s="68">
        <v>24602</v>
      </c>
    </row>
    <row r="48" spans="1:23" ht="18.75" customHeight="1">
      <c r="A48" s="208" t="s">
        <v>238</v>
      </c>
      <c r="B48" s="69">
        <v>207</v>
      </c>
      <c r="C48" s="68">
        <v>300</v>
      </c>
      <c r="D48" s="68">
        <v>601</v>
      </c>
      <c r="E48" s="68">
        <v>226</v>
      </c>
      <c r="F48" s="68">
        <v>129</v>
      </c>
      <c r="G48" s="68">
        <v>35</v>
      </c>
      <c r="H48" s="68">
        <v>210</v>
      </c>
      <c r="I48" s="68" t="s">
        <v>539</v>
      </c>
      <c r="J48" s="68">
        <v>1</v>
      </c>
      <c r="K48" s="68" t="s">
        <v>539</v>
      </c>
      <c r="L48" s="180"/>
      <c r="M48" s="208" t="s">
        <v>238</v>
      </c>
      <c r="N48" s="317">
        <f t="shared" si="4"/>
        <v>394880</v>
      </c>
      <c r="O48" s="318"/>
      <c r="P48" s="68">
        <v>105008</v>
      </c>
      <c r="Q48" s="68">
        <v>12560</v>
      </c>
      <c r="R48" s="68">
        <v>3073</v>
      </c>
      <c r="S48" s="68">
        <v>258687</v>
      </c>
      <c r="T48" s="68" t="s">
        <v>539</v>
      </c>
      <c r="U48" s="68">
        <v>59</v>
      </c>
      <c r="V48" s="68" t="s">
        <v>539</v>
      </c>
      <c r="W48" s="68">
        <v>15493</v>
      </c>
    </row>
    <row r="49" spans="1:23" ht="18.75" customHeight="1">
      <c r="A49" s="208" t="s">
        <v>239</v>
      </c>
      <c r="B49" s="69">
        <v>134</v>
      </c>
      <c r="C49" s="68">
        <v>234</v>
      </c>
      <c r="D49" s="68">
        <v>459</v>
      </c>
      <c r="E49" s="68">
        <v>209</v>
      </c>
      <c r="F49" s="68">
        <v>75</v>
      </c>
      <c r="G49" s="68">
        <v>26</v>
      </c>
      <c r="H49" s="68">
        <v>143</v>
      </c>
      <c r="I49" s="68" t="s">
        <v>539</v>
      </c>
      <c r="J49" s="68">
        <v>6</v>
      </c>
      <c r="K49" s="68" t="s">
        <v>539</v>
      </c>
      <c r="L49" s="180"/>
      <c r="M49" s="208" t="s">
        <v>239</v>
      </c>
      <c r="N49" s="317">
        <f t="shared" si="4"/>
        <v>203763</v>
      </c>
      <c r="O49" s="318"/>
      <c r="P49" s="68">
        <v>78056</v>
      </c>
      <c r="Q49" s="68">
        <v>3195</v>
      </c>
      <c r="R49" s="68">
        <v>3140</v>
      </c>
      <c r="S49" s="68">
        <v>108584</v>
      </c>
      <c r="T49" s="68" t="s">
        <v>539</v>
      </c>
      <c r="U49" s="68">
        <v>255</v>
      </c>
      <c r="V49" s="68" t="s">
        <v>539</v>
      </c>
      <c r="W49" s="68">
        <v>10533</v>
      </c>
    </row>
    <row r="50" spans="1:23" ht="18.75" customHeight="1">
      <c r="A50" s="208" t="s">
        <v>240</v>
      </c>
      <c r="B50" s="69">
        <v>101</v>
      </c>
      <c r="C50" s="68">
        <v>171</v>
      </c>
      <c r="D50" s="68">
        <v>328</v>
      </c>
      <c r="E50" s="68">
        <v>147</v>
      </c>
      <c r="F50" s="68">
        <v>48</v>
      </c>
      <c r="G50" s="68">
        <v>25</v>
      </c>
      <c r="H50" s="68">
        <v>108</v>
      </c>
      <c r="I50" s="68" t="s">
        <v>539</v>
      </c>
      <c r="J50" s="68" t="s">
        <v>539</v>
      </c>
      <c r="K50" s="68" t="s">
        <v>539</v>
      </c>
      <c r="L50" s="180"/>
      <c r="M50" s="208" t="s">
        <v>240</v>
      </c>
      <c r="N50" s="317">
        <f t="shared" si="4"/>
        <v>159520</v>
      </c>
      <c r="O50" s="318"/>
      <c r="P50" s="68">
        <v>48172</v>
      </c>
      <c r="Q50" s="68">
        <v>1854</v>
      </c>
      <c r="R50" s="68">
        <v>2457</v>
      </c>
      <c r="S50" s="68">
        <v>80891</v>
      </c>
      <c r="T50" s="68" t="s">
        <v>539</v>
      </c>
      <c r="U50" s="68">
        <v>20</v>
      </c>
      <c r="V50" s="68" t="s">
        <v>539</v>
      </c>
      <c r="W50" s="68">
        <v>26126</v>
      </c>
    </row>
    <row r="51" spans="1:23" ht="18.75" customHeight="1">
      <c r="A51" s="208" t="s">
        <v>241</v>
      </c>
      <c r="B51" s="69">
        <v>101</v>
      </c>
      <c r="C51" s="68">
        <v>126</v>
      </c>
      <c r="D51" s="68">
        <v>196</v>
      </c>
      <c r="E51" s="68">
        <v>66</v>
      </c>
      <c r="F51" s="68">
        <v>36</v>
      </c>
      <c r="G51" s="68">
        <v>4</v>
      </c>
      <c r="H51" s="68">
        <v>90</v>
      </c>
      <c r="I51" s="68" t="s">
        <v>539</v>
      </c>
      <c r="J51" s="68" t="s">
        <v>539</v>
      </c>
      <c r="K51" s="68" t="s">
        <v>539</v>
      </c>
      <c r="L51" s="180"/>
      <c r="M51" s="208" t="s">
        <v>241</v>
      </c>
      <c r="N51" s="317">
        <f t="shared" si="4"/>
        <v>230372</v>
      </c>
      <c r="O51" s="318"/>
      <c r="P51" s="68">
        <v>38729</v>
      </c>
      <c r="Q51" s="68">
        <v>5266</v>
      </c>
      <c r="R51" s="68">
        <v>475</v>
      </c>
      <c r="S51" s="68">
        <v>168831</v>
      </c>
      <c r="T51" s="68" t="s">
        <v>539</v>
      </c>
      <c r="U51" s="68" t="s">
        <v>539</v>
      </c>
      <c r="V51" s="68">
        <v>243</v>
      </c>
      <c r="W51" s="68">
        <v>16828</v>
      </c>
    </row>
    <row r="52" spans="1:23" ht="18.75" customHeight="1">
      <c r="A52" s="208" t="s">
        <v>242</v>
      </c>
      <c r="B52" s="69">
        <v>53</v>
      </c>
      <c r="C52" s="68">
        <v>80</v>
      </c>
      <c r="D52" s="68">
        <v>148</v>
      </c>
      <c r="E52" s="68">
        <v>68</v>
      </c>
      <c r="F52" s="68">
        <v>19</v>
      </c>
      <c r="G52" s="68">
        <v>12</v>
      </c>
      <c r="H52" s="68">
        <v>48</v>
      </c>
      <c r="I52" s="68" t="s">
        <v>539</v>
      </c>
      <c r="J52" s="68">
        <v>1</v>
      </c>
      <c r="K52" s="68" t="s">
        <v>539</v>
      </c>
      <c r="L52" s="180"/>
      <c r="M52" s="208" t="s">
        <v>242</v>
      </c>
      <c r="N52" s="317">
        <f t="shared" si="4"/>
        <v>78000</v>
      </c>
      <c r="O52" s="318"/>
      <c r="P52" s="68">
        <v>24710</v>
      </c>
      <c r="Q52" s="68">
        <v>1873</v>
      </c>
      <c r="R52" s="68">
        <v>1108</v>
      </c>
      <c r="S52" s="68">
        <v>36994</v>
      </c>
      <c r="T52" s="68" t="s">
        <v>539</v>
      </c>
      <c r="U52" s="68">
        <v>40</v>
      </c>
      <c r="V52" s="68" t="s">
        <v>539</v>
      </c>
      <c r="W52" s="68">
        <v>13275</v>
      </c>
    </row>
    <row r="53" spans="1:23" ht="18.75" customHeight="1">
      <c r="A53" s="208" t="s">
        <v>243</v>
      </c>
      <c r="B53" s="69">
        <v>36</v>
      </c>
      <c r="C53" s="68">
        <v>69</v>
      </c>
      <c r="D53" s="68">
        <v>148</v>
      </c>
      <c r="E53" s="68">
        <v>59</v>
      </c>
      <c r="F53" s="68">
        <v>35</v>
      </c>
      <c r="G53" s="68">
        <v>11</v>
      </c>
      <c r="H53" s="68">
        <v>41</v>
      </c>
      <c r="I53" s="68" t="s">
        <v>539</v>
      </c>
      <c r="J53" s="68">
        <v>2</v>
      </c>
      <c r="K53" s="68" t="s">
        <v>539</v>
      </c>
      <c r="L53" s="180"/>
      <c r="M53" s="208" t="s">
        <v>243</v>
      </c>
      <c r="N53" s="317">
        <f t="shared" si="4"/>
        <v>67250</v>
      </c>
      <c r="O53" s="318"/>
      <c r="P53" s="68">
        <v>19435</v>
      </c>
      <c r="Q53" s="68">
        <v>2268</v>
      </c>
      <c r="R53" s="68">
        <v>958</v>
      </c>
      <c r="S53" s="68">
        <v>41290</v>
      </c>
      <c r="T53" s="68" t="s">
        <v>539</v>
      </c>
      <c r="U53" s="68">
        <v>40</v>
      </c>
      <c r="V53" s="68" t="s">
        <v>539</v>
      </c>
      <c r="W53" s="68">
        <v>3259</v>
      </c>
    </row>
    <row r="54" spans="1:23" ht="18.75" customHeight="1">
      <c r="A54" s="208"/>
      <c r="B54" s="69"/>
      <c r="C54" s="68"/>
      <c r="D54" s="68"/>
      <c r="E54" s="68"/>
      <c r="F54" s="68"/>
      <c r="G54" s="68"/>
      <c r="H54" s="68"/>
      <c r="I54" s="68"/>
      <c r="J54" s="68"/>
      <c r="K54" s="68"/>
      <c r="L54" s="180"/>
      <c r="M54" s="208"/>
      <c r="N54" s="317"/>
      <c r="O54" s="318"/>
      <c r="P54" s="68"/>
      <c r="Q54" s="68"/>
      <c r="R54" s="68"/>
      <c r="S54" s="68"/>
      <c r="T54" s="68"/>
      <c r="U54" s="68"/>
      <c r="V54" s="68"/>
      <c r="W54" s="68"/>
    </row>
    <row r="55" spans="1:23" ht="18.75" customHeight="1">
      <c r="A55" s="208" t="s">
        <v>244</v>
      </c>
      <c r="B55" s="557">
        <v>460</v>
      </c>
      <c r="C55" s="558">
        <v>767</v>
      </c>
      <c r="D55" s="558">
        <v>1493</v>
      </c>
      <c r="E55" s="558">
        <v>578</v>
      </c>
      <c r="F55" s="558">
        <v>304</v>
      </c>
      <c r="G55" s="558">
        <v>118</v>
      </c>
      <c r="H55" s="558">
        <v>493</v>
      </c>
      <c r="I55" s="558" t="s">
        <v>440</v>
      </c>
      <c r="J55" s="558" t="s">
        <v>440</v>
      </c>
      <c r="K55" s="558" t="s">
        <v>440</v>
      </c>
      <c r="L55" s="180"/>
      <c r="M55" s="208" t="s">
        <v>244</v>
      </c>
      <c r="N55" s="560">
        <f>SUM(P55:W58)</f>
        <v>947917</v>
      </c>
      <c r="O55" s="561"/>
      <c r="P55" s="559">
        <v>235259</v>
      </c>
      <c r="Q55" s="559">
        <v>21920</v>
      </c>
      <c r="R55" s="559">
        <v>10590</v>
      </c>
      <c r="S55" s="559">
        <v>641751</v>
      </c>
      <c r="T55" s="68" t="s">
        <v>538</v>
      </c>
      <c r="U55" s="68" t="s">
        <v>538</v>
      </c>
      <c r="V55" s="559" t="s">
        <v>538</v>
      </c>
      <c r="W55" s="559">
        <v>38397</v>
      </c>
    </row>
    <row r="56" spans="1:23" ht="18.75" customHeight="1">
      <c r="A56" s="208" t="s">
        <v>245</v>
      </c>
      <c r="B56" s="557"/>
      <c r="C56" s="558"/>
      <c r="D56" s="558"/>
      <c r="E56" s="558"/>
      <c r="F56" s="558"/>
      <c r="G56" s="558"/>
      <c r="H56" s="558"/>
      <c r="I56" s="558"/>
      <c r="J56" s="558"/>
      <c r="K56" s="558"/>
      <c r="L56" s="180"/>
      <c r="M56" s="208" t="s">
        <v>245</v>
      </c>
      <c r="N56" s="560"/>
      <c r="O56" s="561"/>
      <c r="P56" s="559"/>
      <c r="Q56" s="559"/>
      <c r="R56" s="559"/>
      <c r="S56" s="559"/>
      <c r="T56" s="68" t="s">
        <v>538</v>
      </c>
      <c r="U56" s="68" t="s">
        <v>538</v>
      </c>
      <c r="V56" s="559"/>
      <c r="W56" s="559"/>
    </row>
    <row r="57" spans="1:23" ht="18.75" customHeight="1">
      <c r="A57" s="208" t="s">
        <v>246</v>
      </c>
      <c r="B57" s="557"/>
      <c r="C57" s="558"/>
      <c r="D57" s="558"/>
      <c r="E57" s="558"/>
      <c r="F57" s="558"/>
      <c r="G57" s="558"/>
      <c r="H57" s="558"/>
      <c r="I57" s="558"/>
      <c r="J57" s="558"/>
      <c r="K57" s="558"/>
      <c r="L57" s="180"/>
      <c r="M57" s="208" t="s">
        <v>246</v>
      </c>
      <c r="N57" s="560"/>
      <c r="O57" s="561"/>
      <c r="P57" s="559"/>
      <c r="Q57" s="559"/>
      <c r="R57" s="559"/>
      <c r="S57" s="559"/>
      <c r="T57" s="68" t="s">
        <v>538</v>
      </c>
      <c r="U57" s="68" t="s">
        <v>538</v>
      </c>
      <c r="V57" s="559"/>
      <c r="W57" s="559"/>
    </row>
    <row r="58" spans="1:23" ht="18.75" customHeight="1">
      <c r="A58" s="208" t="s">
        <v>247</v>
      </c>
      <c r="B58" s="557"/>
      <c r="C58" s="558"/>
      <c r="D58" s="558"/>
      <c r="E58" s="558"/>
      <c r="F58" s="558"/>
      <c r="G58" s="558"/>
      <c r="H58" s="558"/>
      <c r="I58" s="558"/>
      <c r="J58" s="558"/>
      <c r="K58" s="558"/>
      <c r="L58" s="180"/>
      <c r="M58" s="208" t="s">
        <v>247</v>
      </c>
      <c r="N58" s="560"/>
      <c r="O58" s="561"/>
      <c r="P58" s="559"/>
      <c r="Q58" s="559"/>
      <c r="R58" s="559"/>
      <c r="S58" s="559"/>
      <c r="T58" s="68" t="s">
        <v>538</v>
      </c>
      <c r="U58" s="68" t="s">
        <v>538</v>
      </c>
      <c r="V58" s="559"/>
      <c r="W58" s="559"/>
    </row>
    <row r="59" spans="1:23" ht="18.75" customHeight="1">
      <c r="A59" s="208" t="s">
        <v>248</v>
      </c>
      <c r="B59" s="557">
        <v>238</v>
      </c>
      <c r="C59" s="558">
        <v>346</v>
      </c>
      <c r="D59" s="558">
        <v>564</v>
      </c>
      <c r="E59" s="558">
        <v>270</v>
      </c>
      <c r="F59" s="558">
        <v>39</v>
      </c>
      <c r="G59" s="558">
        <v>30</v>
      </c>
      <c r="H59" s="558">
        <v>220</v>
      </c>
      <c r="I59" s="558" t="s">
        <v>538</v>
      </c>
      <c r="J59" s="558">
        <v>5</v>
      </c>
      <c r="K59" s="558" t="s">
        <v>538</v>
      </c>
      <c r="L59" s="180"/>
      <c r="M59" s="208" t="s">
        <v>248</v>
      </c>
      <c r="N59" s="560">
        <f>SUM(P59:W60)</f>
        <v>441615</v>
      </c>
      <c r="O59" s="561"/>
      <c r="P59" s="559">
        <v>98634</v>
      </c>
      <c r="Q59" s="559">
        <v>2120</v>
      </c>
      <c r="R59" s="559">
        <v>3938</v>
      </c>
      <c r="S59" s="559">
        <v>273057</v>
      </c>
      <c r="T59" s="68" t="s">
        <v>538</v>
      </c>
      <c r="U59" s="559">
        <v>140</v>
      </c>
      <c r="V59" s="559" t="s">
        <v>538</v>
      </c>
      <c r="W59" s="559">
        <v>63726</v>
      </c>
    </row>
    <row r="60" spans="1:23" ht="18.75" customHeight="1">
      <c r="A60" s="208" t="s">
        <v>249</v>
      </c>
      <c r="B60" s="557"/>
      <c r="C60" s="558"/>
      <c r="D60" s="558"/>
      <c r="E60" s="558"/>
      <c r="F60" s="558"/>
      <c r="G60" s="558"/>
      <c r="H60" s="558"/>
      <c r="I60" s="558"/>
      <c r="J60" s="558"/>
      <c r="K60" s="558"/>
      <c r="L60" s="180"/>
      <c r="M60" s="208" t="s">
        <v>249</v>
      </c>
      <c r="N60" s="560"/>
      <c r="O60" s="561"/>
      <c r="P60" s="559"/>
      <c r="Q60" s="559"/>
      <c r="R60" s="559"/>
      <c r="S60" s="559"/>
      <c r="T60" s="68" t="s">
        <v>538</v>
      </c>
      <c r="U60" s="559"/>
      <c r="V60" s="559"/>
      <c r="W60" s="559"/>
    </row>
    <row r="61" spans="1:23" ht="18.75" customHeight="1">
      <c r="A61" s="208" t="s">
        <v>250</v>
      </c>
      <c r="B61" s="557">
        <v>244</v>
      </c>
      <c r="C61" s="558">
        <v>391</v>
      </c>
      <c r="D61" s="558">
        <v>755</v>
      </c>
      <c r="E61" s="558">
        <v>332</v>
      </c>
      <c r="F61" s="558">
        <v>98</v>
      </c>
      <c r="G61" s="558">
        <v>45</v>
      </c>
      <c r="H61" s="558">
        <v>277</v>
      </c>
      <c r="I61" s="558" t="s">
        <v>538</v>
      </c>
      <c r="J61" s="558">
        <v>3</v>
      </c>
      <c r="K61" s="558" t="s">
        <v>538</v>
      </c>
      <c r="L61" s="180"/>
      <c r="M61" s="208" t="s">
        <v>250</v>
      </c>
      <c r="N61" s="560">
        <f>SUM(P61:W62)</f>
        <v>446238</v>
      </c>
      <c r="O61" s="561"/>
      <c r="P61" s="559">
        <v>128779</v>
      </c>
      <c r="Q61" s="559">
        <v>3566</v>
      </c>
      <c r="R61" s="559">
        <v>4064</v>
      </c>
      <c r="S61" s="559">
        <v>252994</v>
      </c>
      <c r="T61" s="68" t="s">
        <v>538</v>
      </c>
      <c r="U61" s="559">
        <v>60</v>
      </c>
      <c r="V61" s="559" t="s">
        <v>538</v>
      </c>
      <c r="W61" s="559">
        <v>56775</v>
      </c>
    </row>
    <row r="62" spans="1:23" ht="18.75" customHeight="1">
      <c r="A62" s="208" t="s">
        <v>251</v>
      </c>
      <c r="B62" s="557"/>
      <c r="C62" s="558"/>
      <c r="D62" s="558"/>
      <c r="E62" s="558"/>
      <c r="F62" s="558"/>
      <c r="G62" s="558"/>
      <c r="H62" s="558"/>
      <c r="I62" s="558"/>
      <c r="J62" s="558"/>
      <c r="K62" s="558"/>
      <c r="L62" s="180"/>
      <c r="M62" s="208" t="s">
        <v>251</v>
      </c>
      <c r="N62" s="560"/>
      <c r="O62" s="561"/>
      <c r="P62" s="559"/>
      <c r="Q62" s="559"/>
      <c r="R62" s="559"/>
      <c r="S62" s="559"/>
      <c r="T62" s="68" t="s">
        <v>538</v>
      </c>
      <c r="U62" s="559"/>
      <c r="V62" s="559"/>
      <c r="W62" s="559"/>
    </row>
    <row r="63" spans="1:23" ht="18.75" customHeight="1">
      <c r="A63" s="193"/>
      <c r="B63" s="194"/>
      <c r="C63" s="193"/>
      <c r="D63" s="193"/>
      <c r="E63" s="193"/>
      <c r="F63" s="193"/>
      <c r="G63" s="193"/>
      <c r="H63" s="193"/>
      <c r="I63" s="193"/>
      <c r="J63" s="193"/>
      <c r="K63" s="193"/>
      <c r="L63" s="180"/>
      <c r="M63" s="193"/>
      <c r="N63" s="194"/>
      <c r="O63" s="193"/>
      <c r="P63" s="193"/>
      <c r="Q63" s="193"/>
      <c r="R63" s="193"/>
      <c r="S63" s="193"/>
      <c r="T63" s="193"/>
      <c r="U63" s="193"/>
      <c r="V63" s="193"/>
      <c r="W63" s="193"/>
    </row>
    <row r="64" spans="1:23" ht="18.75" customHeight="1">
      <c r="A64" s="192" t="s">
        <v>487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 t="s">
        <v>271</v>
      </c>
      <c r="N64" s="180"/>
      <c r="O64" s="180"/>
      <c r="P64" s="180"/>
      <c r="Q64" s="180"/>
      <c r="R64" s="180"/>
      <c r="S64" s="180"/>
      <c r="T64" s="180"/>
      <c r="U64" s="180"/>
      <c r="V64" s="180"/>
      <c r="W64" s="180"/>
    </row>
  </sheetData>
  <sheetProtection/>
  <mergeCells count="152">
    <mergeCell ref="V61:V62"/>
    <mergeCell ref="W61:W62"/>
    <mergeCell ref="P61:P62"/>
    <mergeCell ref="Q59:Q60"/>
    <mergeCell ref="R59:R60"/>
    <mergeCell ref="S59:S60"/>
    <mergeCell ref="Q61:Q62"/>
    <mergeCell ref="R61:R62"/>
    <mergeCell ref="S61:S62"/>
    <mergeCell ref="U61:U62"/>
    <mergeCell ref="S55:S58"/>
    <mergeCell ref="V55:V58"/>
    <mergeCell ref="W55:W58"/>
    <mergeCell ref="P59:P60"/>
    <mergeCell ref="U59:U60"/>
    <mergeCell ref="V59:V60"/>
    <mergeCell ref="W59:W60"/>
    <mergeCell ref="K55:K58"/>
    <mergeCell ref="K59:K60"/>
    <mergeCell ref="K61:K62"/>
    <mergeCell ref="N55:O58"/>
    <mergeCell ref="N59:O60"/>
    <mergeCell ref="N61:O62"/>
    <mergeCell ref="G61:G62"/>
    <mergeCell ref="P55:P58"/>
    <mergeCell ref="Q55:Q58"/>
    <mergeCell ref="R55:R58"/>
    <mergeCell ref="H59:H60"/>
    <mergeCell ref="I59:I60"/>
    <mergeCell ref="J59:J60"/>
    <mergeCell ref="H55:H58"/>
    <mergeCell ref="I55:I58"/>
    <mergeCell ref="J55:J58"/>
    <mergeCell ref="H61:H62"/>
    <mergeCell ref="I61:I62"/>
    <mergeCell ref="J61:J62"/>
    <mergeCell ref="D59:D60"/>
    <mergeCell ref="E59:E60"/>
    <mergeCell ref="F59:F60"/>
    <mergeCell ref="G59:G60"/>
    <mergeCell ref="D61:D62"/>
    <mergeCell ref="E61:E62"/>
    <mergeCell ref="F61:F62"/>
    <mergeCell ref="D55:D58"/>
    <mergeCell ref="E55:E58"/>
    <mergeCell ref="F55:F58"/>
    <mergeCell ref="G55:G58"/>
    <mergeCell ref="B59:B60"/>
    <mergeCell ref="B55:B58"/>
    <mergeCell ref="B61:B62"/>
    <mergeCell ref="C55:C58"/>
    <mergeCell ref="C59:C60"/>
    <mergeCell ref="C61:C62"/>
    <mergeCell ref="V1:W1"/>
    <mergeCell ref="N54:O54"/>
    <mergeCell ref="N49:O49"/>
    <mergeCell ref="N50:O50"/>
    <mergeCell ref="N51:O51"/>
    <mergeCell ref="N52:O52"/>
    <mergeCell ref="N53:O53"/>
    <mergeCell ref="V40:V42"/>
    <mergeCell ref="N46:O46"/>
    <mergeCell ref="V39:W39"/>
    <mergeCell ref="N47:O47"/>
    <mergeCell ref="N48:O48"/>
    <mergeCell ref="N43:O43"/>
    <mergeCell ref="N44:O44"/>
    <mergeCell ref="N45:O45"/>
    <mergeCell ref="M30:N30"/>
    <mergeCell ref="M31:N31"/>
    <mergeCell ref="M32:N32"/>
    <mergeCell ref="M33:N33"/>
    <mergeCell ref="M34:N34"/>
    <mergeCell ref="M38:W38"/>
    <mergeCell ref="M40:M42"/>
    <mergeCell ref="P40:P42"/>
    <mergeCell ref="N40:O42"/>
    <mergeCell ref="Q40:Q42"/>
    <mergeCell ref="R40:R42"/>
    <mergeCell ref="W40:W42"/>
    <mergeCell ref="T40:T42"/>
    <mergeCell ref="U40:U42"/>
    <mergeCell ref="S40:S42"/>
    <mergeCell ref="M28:N28"/>
    <mergeCell ref="M29:N29"/>
    <mergeCell ref="M22:N22"/>
    <mergeCell ref="M23:N23"/>
    <mergeCell ref="M24:N24"/>
    <mergeCell ref="M25:N25"/>
    <mergeCell ref="M14:N14"/>
    <mergeCell ref="M15:N15"/>
    <mergeCell ref="M16:N16"/>
    <mergeCell ref="M17:N17"/>
    <mergeCell ref="M26:N26"/>
    <mergeCell ref="M27:N27"/>
    <mergeCell ref="T11:T13"/>
    <mergeCell ref="U11:U13"/>
    <mergeCell ref="V11:V13"/>
    <mergeCell ref="W11:W13"/>
    <mergeCell ref="A5:K5"/>
    <mergeCell ref="M7:W7"/>
    <mergeCell ref="M9:W9"/>
    <mergeCell ref="V10:W10"/>
    <mergeCell ref="A7:K7"/>
    <mergeCell ref="A9:K9"/>
    <mergeCell ref="J10:K10"/>
    <mergeCell ref="M11:N13"/>
    <mergeCell ref="O11:O13"/>
    <mergeCell ref="P11:P13"/>
    <mergeCell ref="Q11:Q13"/>
    <mergeCell ref="A14:B14"/>
    <mergeCell ref="I11:I13"/>
    <mergeCell ref="J11:J13"/>
    <mergeCell ref="K11:K13"/>
    <mergeCell ref="A11:B13"/>
    <mergeCell ref="A40:A42"/>
    <mergeCell ref="D40:D42"/>
    <mergeCell ref="A38:K38"/>
    <mergeCell ref="A34:B34"/>
    <mergeCell ref="C11:C13"/>
    <mergeCell ref="A22:B22"/>
    <mergeCell ref="A33:B33"/>
    <mergeCell ref="E40:K41"/>
    <mergeCell ref="B40:C41"/>
    <mergeCell ref="A29:B29"/>
    <mergeCell ref="A30:B30"/>
    <mergeCell ref="A31:B31"/>
    <mergeCell ref="H11:H13"/>
    <mergeCell ref="R11:R13"/>
    <mergeCell ref="S11:S13"/>
    <mergeCell ref="M18:N18"/>
    <mergeCell ref="M19:N19"/>
    <mergeCell ref="M20:N20"/>
    <mergeCell ref="M21:N21"/>
    <mergeCell ref="F11:F13"/>
    <mergeCell ref="A32:B32"/>
    <mergeCell ref="A17:B17"/>
    <mergeCell ref="A18:B18"/>
    <mergeCell ref="A19:B19"/>
    <mergeCell ref="A23:B23"/>
    <mergeCell ref="A24:B24"/>
    <mergeCell ref="A25:B25"/>
    <mergeCell ref="A26:B26"/>
    <mergeCell ref="A27:B27"/>
    <mergeCell ref="A28:B28"/>
    <mergeCell ref="G11:G13"/>
    <mergeCell ref="E11:E13"/>
    <mergeCell ref="D11:D13"/>
    <mergeCell ref="A20:B20"/>
    <mergeCell ref="A21:B21"/>
    <mergeCell ref="A15:B15"/>
    <mergeCell ref="A16:B1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13.875" style="1" customWidth="1"/>
    <col min="2" max="2" width="7.875" style="1" customWidth="1"/>
    <col min="3" max="3" width="9.00390625" style="1" customWidth="1"/>
    <col min="4" max="4" width="9.75390625" style="1" customWidth="1"/>
    <col min="5" max="5" width="9.00390625" style="1" customWidth="1"/>
    <col min="6" max="6" width="9.75390625" style="1" customWidth="1"/>
    <col min="7" max="7" width="9.00390625" style="1" customWidth="1"/>
    <col min="8" max="8" width="9.75390625" style="1" customWidth="1"/>
    <col min="9" max="9" width="9.00390625" style="1" customWidth="1"/>
    <col min="10" max="10" width="4.375" style="1" customWidth="1"/>
    <col min="11" max="11" width="4.50390625" style="1" customWidth="1"/>
    <col min="12" max="12" width="5.25390625" style="1" customWidth="1"/>
    <col min="13" max="13" width="6.00390625" style="1" customWidth="1"/>
    <col min="14" max="15" width="9.00390625" style="1" customWidth="1"/>
    <col min="16" max="16" width="12.875" style="1" customWidth="1"/>
    <col min="17" max="17" width="9.00390625" style="1" customWidth="1"/>
    <col min="18" max="18" width="13.25390625" style="1" customWidth="1"/>
    <col min="19" max="20" width="10.625" style="1" customWidth="1"/>
    <col min="21" max="21" width="9.00390625" style="1" customWidth="1"/>
    <col min="22" max="22" width="9.75390625" style="1" customWidth="1"/>
    <col min="23" max="23" width="9.00390625" style="1" customWidth="1"/>
    <col min="24" max="24" width="9.75390625" style="1" customWidth="1"/>
    <col min="25" max="29" width="9.00390625" style="1" customWidth="1"/>
    <col min="30" max="30" width="9.75390625" style="1" customWidth="1"/>
    <col min="31" max="16384" width="9.00390625" style="1" customWidth="1"/>
  </cols>
  <sheetData>
    <row r="1" spans="1:30" ht="18.75" customHeight="1">
      <c r="A1" s="168" t="s">
        <v>498</v>
      </c>
      <c r="AC1" s="251" t="s">
        <v>499</v>
      </c>
      <c r="AD1" s="251"/>
    </row>
    <row r="2" spans="1:30" ht="18.75" customHeight="1">
      <c r="A2" s="166"/>
      <c r="AC2" s="184"/>
      <c r="AD2" s="184"/>
    </row>
    <row r="3" spans="1:30" ht="18.75" customHeight="1">
      <c r="A3" s="166"/>
      <c r="AC3" s="184"/>
      <c r="AD3" s="184"/>
    </row>
    <row r="5" spans="1:30" ht="18.75" customHeight="1">
      <c r="A5" s="253" t="s">
        <v>500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</row>
    <row r="6" spans="1:12" ht="18.75" customHeight="1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30" ht="18.75" customHeight="1">
      <c r="A7" s="593" t="s">
        <v>226</v>
      </c>
      <c r="B7" s="292" t="s">
        <v>227</v>
      </c>
      <c r="C7" s="594" t="s">
        <v>352</v>
      </c>
      <c r="D7" s="595"/>
      <c r="E7" s="292" t="s">
        <v>281</v>
      </c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154" t="s">
        <v>280</v>
      </c>
      <c r="Q7" s="7"/>
      <c r="R7" s="155" t="s">
        <v>288</v>
      </c>
      <c r="S7" s="565" t="s">
        <v>294</v>
      </c>
      <c r="T7" s="566"/>
      <c r="U7" s="566"/>
      <c r="V7" s="566"/>
      <c r="W7" s="566"/>
      <c r="X7" s="566"/>
      <c r="Y7" s="566"/>
      <c r="Z7" s="566"/>
      <c r="AA7" s="566"/>
      <c r="AB7" s="567"/>
      <c r="AC7" s="563" t="s">
        <v>293</v>
      </c>
      <c r="AD7" s="564"/>
    </row>
    <row r="8" spans="1:31" ht="18.75" customHeight="1">
      <c r="A8" s="255"/>
      <c r="B8" s="291"/>
      <c r="C8" s="596" t="s">
        <v>276</v>
      </c>
      <c r="D8" s="289"/>
      <c r="E8" s="569" t="s">
        <v>501</v>
      </c>
      <c r="F8" s="291"/>
      <c r="G8" s="587" t="s">
        <v>502</v>
      </c>
      <c r="H8" s="311"/>
      <c r="I8" s="587" t="s">
        <v>503</v>
      </c>
      <c r="J8" s="588"/>
      <c r="K8" s="311"/>
      <c r="L8" s="583" t="s">
        <v>278</v>
      </c>
      <c r="M8" s="586" t="s">
        <v>504</v>
      </c>
      <c r="N8" s="569" t="s">
        <v>505</v>
      </c>
      <c r="O8" s="569" t="s">
        <v>506</v>
      </c>
      <c r="P8" s="582" t="s">
        <v>279</v>
      </c>
      <c r="Q8" s="7"/>
      <c r="R8" s="576" t="s">
        <v>287</v>
      </c>
      <c r="S8" s="293" t="s">
        <v>289</v>
      </c>
      <c r="T8" s="293"/>
      <c r="U8" s="293" t="s">
        <v>290</v>
      </c>
      <c r="V8" s="293"/>
      <c r="W8" s="293" t="s">
        <v>348</v>
      </c>
      <c r="X8" s="293"/>
      <c r="Y8" s="249" t="s">
        <v>291</v>
      </c>
      <c r="Z8" s="250"/>
      <c r="AA8" s="304"/>
      <c r="AB8" s="569" t="s">
        <v>365</v>
      </c>
      <c r="AC8" s="572" t="s">
        <v>292</v>
      </c>
      <c r="AD8" s="573"/>
      <c r="AE8" s="7"/>
    </row>
    <row r="9" spans="1:31" ht="18.75" customHeight="1">
      <c r="A9" s="255"/>
      <c r="B9" s="291"/>
      <c r="C9" s="597"/>
      <c r="D9" s="236"/>
      <c r="E9" s="291"/>
      <c r="F9" s="291"/>
      <c r="G9" s="240"/>
      <c r="H9" s="243"/>
      <c r="I9" s="240"/>
      <c r="J9" s="241"/>
      <c r="K9" s="243"/>
      <c r="L9" s="584"/>
      <c r="M9" s="584"/>
      <c r="N9" s="291"/>
      <c r="O9" s="291"/>
      <c r="P9" s="287"/>
      <c r="Q9" s="7"/>
      <c r="R9" s="284"/>
      <c r="S9" s="293"/>
      <c r="T9" s="293"/>
      <c r="U9" s="293"/>
      <c r="V9" s="293"/>
      <c r="W9" s="293"/>
      <c r="X9" s="293"/>
      <c r="Y9" s="291" t="s">
        <v>507</v>
      </c>
      <c r="Z9" s="291" t="s">
        <v>508</v>
      </c>
      <c r="AA9" s="291" t="s">
        <v>509</v>
      </c>
      <c r="AB9" s="291"/>
      <c r="AC9" s="574"/>
      <c r="AD9" s="575"/>
      <c r="AE9" s="7"/>
    </row>
    <row r="10" spans="1:31" ht="18.75" customHeight="1">
      <c r="A10" s="255"/>
      <c r="B10" s="303"/>
      <c r="C10" s="293" t="s">
        <v>227</v>
      </c>
      <c r="D10" s="293" t="s">
        <v>277</v>
      </c>
      <c r="E10" s="293" t="s">
        <v>227</v>
      </c>
      <c r="F10" s="293" t="s">
        <v>277</v>
      </c>
      <c r="G10" s="293" t="s">
        <v>227</v>
      </c>
      <c r="H10" s="293" t="s">
        <v>277</v>
      </c>
      <c r="I10" s="293" t="s">
        <v>227</v>
      </c>
      <c r="J10" s="607" t="s">
        <v>277</v>
      </c>
      <c r="K10" s="295"/>
      <c r="L10" s="584"/>
      <c r="M10" s="584"/>
      <c r="N10" s="291"/>
      <c r="O10" s="291"/>
      <c r="P10" s="598" t="s">
        <v>227</v>
      </c>
      <c r="Q10" s="7"/>
      <c r="R10" s="577" t="s">
        <v>277</v>
      </c>
      <c r="S10" s="293" t="s">
        <v>227</v>
      </c>
      <c r="T10" s="293" t="s">
        <v>277</v>
      </c>
      <c r="U10" s="293" t="s">
        <v>227</v>
      </c>
      <c r="V10" s="293" t="s">
        <v>277</v>
      </c>
      <c r="W10" s="293" t="s">
        <v>227</v>
      </c>
      <c r="X10" s="293" t="s">
        <v>277</v>
      </c>
      <c r="Y10" s="291"/>
      <c r="Z10" s="291"/>
      <c r="AA10" s="291"/>
      <c r="AB10" s="291"/>
      <c r="AC10" s="570" t="s">
        <v>227</v>
      </c>
      <c r="AD10" s="571" t="s">
        <v>277</v>
      </c>
      <c r="AE10" s="7"/>
    </row>
    <row r="11" spans="1:31" ht="18.75" customHeight="1">
      <c r="A11" s="578"/>
      <c r="B11" s="70" t="s">
        <v>80</v>
      </c>
      <c r="C11" s="293"/>
      <c r="D11" s="293"/>
      <c r="E11" s="293"/>
      <c r="F11" s="293"/>
      <c r="G11" s="293"/>
      <c r="H11" s="293"/>
      <c r="I11" s="293"/>
      <c r="J11" s="325"/>
      <c r="K11" s="297"/>
      <c r="L11" s="585"/>
      <c r="M11" s="585"/>
      <c r="N11" s="291"/>
      <c r="O11" s="291"/>
      <c r="P11" s="598"/>
      <c r="Q11" s="7"/>
      <c r="R11" s="578"/>
      <c r="S11" s="293"/>
      <c r="T11" s="293"/>
      <c r="U11" s="293"/>
      <c r="V11" s="293"/>
      <c r="W11" s="293"/>
      <c r="X11" s="293"/>
      <c r="Y11" s="291"/>
      <c r="Z11" s="291"/>
      <c r="AA11" s="291"/>
      <c r="AB11" s="291"/>
      <c r="AC11" s="570"/>
      <c r="AD11" s="571"/>
      <c r="AE11" s="7"/>
    </row>
    <row r="12" spans="1:31" ht="18.75" customHeight="1">
      <c r="A12" s="78"/>
      <c r="B12" s="18"/>
      <c r="D12" s="24" t="s">
        <v>286</v>
      </c>
      <c r="F12" s="24" t="s">
        <v>286</v>
      </c>
      <c r="H12" s="24" t="s">
        <v>286</v>
      </c>
      <c r="J12" s="224" t="s">
        <v>286</v>
      </c>
      <c r="K12" s="224"/>
      <c r="Q12" s="7"/>
      <c r="R12" s="24" t="s">
        <v>286</v>
      </c>
      <c r="T12" s="24" t="s">
        <v>286</v>
      </c>
      <c r="V12" s="24" t="s">
        <v>286</v>
      </c>
      <c r="X12" s="24" t="s">
        <v>286</v>
      </c>
      <c r="AD12" s="24" t="s">
        <v>286</v>
      </c>
      <c r="AE12" s="7"/>
    </row>
    <row r="13" spans="1:31" s="11" customFormat="1" ht="18.75" customHeight="1">
      <c r="A13" s="87" t="s">
        <v>8</v>
      </c>
      <c r="B13" s="88">
        <f>SUM(B15:B31)</f>
        <v>119</v>
      </c>
      <c r="C13" s="91">
        <f aca="true" t="shared" si="0" ref="C13:AD13">SUM(C15:C31)</f>
        <v>3</v>
      </c>
      <c r="D13" s="91">
        <f t="shared" si="0"/>
        <v>330</v>
      </c>
      <c r="E13" s="91">
        <f t="shared" si="0"/>
        <v>1</v>
      </c>
      <c r="F13" s="91">
        <f t="shared" si="0"/>
        <v>50</v>
      </c>
      <c r="G13" s="91">
        <f t="shared" si="0"/>
        <v>1</v>
      </c>
      <c r="H13" s="91">
        <f t="shared" si="0"/>
        <v>130</v>
      </c>
      <c r="I13" s="91">
        <f t="shared" si="0"/>
        <v>3</v>
      </c>
      <c r="J13" s="182">
        <f t="shared" si="0"/>
        <v>-9</v>
      </c>
      <c r="K13" s="91">
        <f t="shared" si="0"/>
        <v>166</v>
      </c>
      <c r="L13" s="91">
        <f t="shared" si="0"/>
        <v>1</v>
      </c>
      <c r="M13" s="91">
        <f t="shared" si="0"/>
        <v>1</v>
      </c>
      <c r="N13" s="91">
        <f t="shared" si="0"/>
        <v>1</v>
      </c>
      <c r="O13" s="91">
        <f t="shared" si="0"/>
        <v>3</v>
      </c>
      <c r="P13" s="91">
        <f t="shared" si="0"/>
        <v>14</v>
      </c>
      <c r="Q13" s="89"/>
      <c r="R13" s="91">
        <f t="shared" si="0"/>
        <v>860</v>
      </c>
      <c r="S13" s="91">
        <f t="shared" si="0"/>
        <v>17</v>
      </c>
      <c r="T13" s="91">
        <f t="shared" si="0"/>
        <v>1430</v>
      </c>
      <c r="U13" s="91">
        <f t="shared" si="0"/>
        <v>6</v>
      </c>
      <c r="V13" s="91">
        <f t="shared" si="0"/>
        <v>600</v>
      </c>
      <c r="W13" s="91">
        <f t="shared" si="0"/>
        <v>1</v>
      </c>
      <c r="X13" s="91">
        <f t="shared" si="0"/>
        <v>200</v>
      </c>
      <c r="Y13" s="91">
        <f t="shared" si="0"/>
        <v>4</v>
      </c>
      <c r="Z13" s="91">
        <f t="shared" si="0"/>
        <v>21</v>
      </c>
      <c r="AA13" s="91">
        <f t="shared" si="0"/>
        <v>9</v>
      </c>
      <c r="AB13" s="91">
        <f t="shared" si="0"/>
        <v>32</v>
      </c>
      <c r="AC13" s="91">
        <f t="shared" si="0"/>
        <v>1</v>
      </c>
      <c r="AD13" s="91">
        <f t="shared" si="0"/>
        <v>10</v>
      </c>
      <c r="AE13" s="98"/>
    </row>
    <row r="14" spans="1:30" ht="18.75" customHeight="1">
      <c r="A14" s="78"/>
      <c r="B14" s="49"/>
      <c r="C14" s="48"/>
      <c r="D14" s="48"/>
      <c r="E14" s="48"/>
      <c r="F14" s="48"/>
      <c r="G14" s="48"/>
      <c r="H14" s="48"/>
      <c r="I14" s="48"/>
      <c r="J14" s="15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ht="18.75" customHeight="1">
      <c r="A15" s="10" t="s">
        <v>236</v>
      </c>
      <c r="B15" s="49">
        <v>34</v>
      </c>
      <c r="C15" s="48">
        <v>2</v>
      </c>
      <c r="D15" s="48">
        <v>250</v>
      </c>
      <c r="E15" s="48" t="s">
        <v>441</v>
      </c>
      <c r="F15" s="48" t="s">
        <v>441</v>
      </c>
      <c r="G15" s="48" t="s">
        <v>441</v>
      </c>
      <c r="H15" s="48" t="s">
        <v>441</v>
      </c>
      <c r="I15" s="48" t="s">
        <v>441</v>
      </c>
      <c r="J15" s="157"/>
      <c r="K15" s="48" t="s">
        <v>441</v>
      </c>
      <c r="L15" s="48">
        <v>1</v>
      </c>
      <c r="M15" s="48">
        <v>1</v>
      </c>
      <c r="N15" s="48" t="s">
        <v>441</v>
      </c>
      <c r="O15" s="48">
        <v>1</v>
      </c>
      <c r="P15" s="48">
        <v>5</v>
      </c>
      <c r="Q15" s="48"/>
      <c r="R15" s="48">
        <v>450</v>
      </c>
      <c r="S15" s="48">
        <v>4</v>
      </c>
      <c r="T15" s="48">
        <v>600</v>
      </c>
      <c r="U15" s="48">
        <v>1</v>
      </c>
      <c r="V15" s="48">
        <v>240</v>
      </c>
      <c r="W15" s="48" t="s">
        <v>441</v>
      </c>
      <c r="X15" s="48" t="s">
        <v>441</v>
      </c>
      <c r="Y15" s="48" t="s">
        <v>441</v>
      </c>
      <c r="Z15" s="48">
        <v>4</v>
      </c>
      <c r="AA15" s="48">
        <v>2</v>
      </c>
      <c r="AB15" s="48">
        <v>12</v>
      </c>
      <c r="AC15" s="48">
        <v>1</v>
      </c>
      <c r="AD15" s="48">
        <v>10</v>
      </c>
    </row>
    <row r="16" spans="1:30" ht="18.75" customHeight="1">
      <c r="A16" s="10" t="s">
        <v>237</v>
      </c>
      <c r="B16" s="49">
        <v>6</v>
      </c>
      <c r="C16" s="48">
        <v>1</v>
      </c>
      <c r="D16" s="48">
        <v>80</v>
      </c>
      <c r="E16" s="48">
        <v>1</v>
      </c>
      <c r="F16" s="48">
        <v>50</v>
      </c>
      <c r="G16" s="48" t="s">
        <v>441</v>
      </c>
      <c r="H16" s="48" t="s">
        <v>441</v>
      </c>
      <c r="I16" s="48" t="s">
        <v>441</v>
      </c>
      <c r="J16" s="157"/>
      <c r="K16" s="48" t="s">
        <v>441</v>
      </c>
      <c r="L16" s="48" t="s">
        <v>441</v>
      </c>
      <c r="M16" s="48" t="s">
        <v>441</v>
      </c>
      <c r="N16" s="48" t="s">
        <v>441</v>
      </c>
      <c r="O16" s="48">
        <v>1</v>
      </c>
      <c r="P16" s="48">
        <v>1</v>
      </c>
      <c r="Q16" s="48"/>
      <c r="R16" s="48">
        <v>30</v>
      </c>
      <c r="S16" s="48">
        <v>1</v>
      </c>
      <c r="T16" s="48">
        <v>100</v>
      </c>
      <c r="U16" s="48">
        <v>1</v>
      </c>
      <c r="V16" s="48">
        <v>80</v>
      </c>
      <c r="W16" s="48" t="s">
        <v>441</v>
      </c>
      <c r="X16" s="48" t="s">
        <v>441</v>
      </c>
      <c r="Y16" s="48" t="s">
        <v>441</v>
      </c>
      <c r="Z16" s="48" t="s">
        <v>441</v>
      </c>
      <c r="AA16" s="48" t="s">
        <v>441</v>
      </c>
      <c r="AB16" s="48" t="s">
        <v>441</v>
      </c>
      <c r="AC16" s="48" t="s">
        <v>441</v>
      </c>
      <c r="AD16" s="48" t="s">
        <v>441</v>
      </c>
    </row>
    <row r="17" spans="1:30" ht="18.75" customHeight="1">
      <c r="A17" s="10" t="s">
        <v>238</v>
      </c>
      <c r="B17" s="49">
        <v>11</v>
      </c>
      <c r="C17" s="48" t="s">
        <v>441</v>
      </c>
      <c r="D17" s="48" t="s">
        <v>441</v>
      </c>
      <c r="E17" s="48" t="s">
        <v>441</v>
      </c>
      <c r="F17" s="48" t="s">
        <v>441</v>
      </c>
      <c r="G17" s="48">
        <v>1</v>
      </c>
      <c r="H17" s="48">
        <v>130</v>
      </c>
      <c r="I17" s="48">
        <v>1</v>
      </c>
      <c r="J17" s="157"/>
      <c r="K17" s="48">
        <v>50</v>
      </c>
      <c r="L17" s="48" t="s">
        <v>441</v>
      </c>
      <c r="M17" s="48" t="s">
        <v>441</v>
      </c>
      <c r="N17" s="48" t="s">
        <v>441</v>
      </c>
      <c r="O17" s="48" t="s">
        <v>441</v>
      </c>
      <c r="P17" s="48">
        <v>2</v>
      </c>
      <c r="Q17" s="48"/>
      <c r="R17" s="48">
        <v>80</v>
      </c>
      <c r="S17" s="48">
        <v>2</v>
      </c>
      <c r="T17" s="48">
        <v>150</v>
      </c>
      <c r="U17" s="48">
        <v>3</v>
      </c>
      <c r="V17" s="48">
        <v>180</v>
      </c>
      <c r="W17" s="48" t="s">
        <v>441</v>
      </c>
      <c r="X17" s="48" t="s">
        <v>441</v>
      </c>
      <c r="Y17" s="48" t="s">
        <v>441</v>
      </c>
      <c r="Z17" s="48">
        <v>1</v>
      </c>
      <c r="AA17" s="48">
        <v>1</v>
      </c>
      <c r="AB17" s="48" t="s">
        <v>441</v>
      </c>
      <c r="AC17" s="48" t="s">
        <v>441</v>
      </c>
      <c r="AD17" s="48" t="s">
        <v>441</v>
      </c>
    </row>
    <row r="18" spans="1:30" ht="18.75" customHeight="1">
      <c r="A18" s="10" t="s">
        <v>239</v>
      </c>
      <c r="B18" s="49">
        <v>2</v>
      </c>
      <c r="C18" s="48" t="s">
        <v>441</v>
      </c>
      <c r="D18" s="48" t="s">
        <v>441</v>
      </c>
      <c r="E18" s="48" t="s">
        <v>441</v>
      </c>
      <c r="F18" s="48" t="s">
        <v>441</v>
      </c>
      <c r="G18" s="48" t="s">
        <v>441</v>
      </c>
      <c r="H18" s="48" t="s">
        <v>441</v>
      </c>
      <c r="I18" s="48" t="s">
        <v>441</v>
      </c>
      <c r="J18" s="157"/>
      <c r="K18" s="48" t="s">
        <v>441</v>
      </c>
      <c r="L18" s="48" t="s">
        <v>441</v>
      </c>
      <c r="M18" s="48" t="s">
        <v>441</v>
      </c>
      <c r="N18" s="48" t="s">
        <v>441</v>
      </c>
      <c r="O18" s="48" t="s">
        <v>441</v>
      </c>
      <c r="P18" s="48" t="s">
        <v>441</v>
      </c>
      <c r="Q18" s="48"/>
      <c r="R18" s="48" t="s">
        <v>441</v>
      </c>
      <c r="S18" s="48">
        <v>1</v>
      </c>
      <c r="T18" s="48">
        <v>50</v>
      </c>
      <c r="U18" s="48" t="s">
        <v>441</v>
      </c>
      <c r="V18" s="48" t="s">
        <v>441</v>
      </c>
      <c r="W18" s="48" t="s">
        <v>441</v>
      </c>
      <c r="X18" s="48" t="s">
        <v>441</v>
      </c>
      <c r="Y18" s="48" t="s">
        <v>441</v>
      </c>
      <c r="Z18" s="48">
        <v>1</v>
      </c>
      <c r="AA18" s="48" t="s">
        <v>441</v>
      </c>
      <c r="AB18" s="48" t="s">
        <v>441</v>
      </c>
      <c r="AC18" s="48" t="s">
        <v>441</v>
      </c>
      <c r="AD18" s="48" t="s">
        <v>441</v>
      </c>
    </row>
    <row r="19" spans="1:30" ht="18.75" customHeight="1">
      <c r="A19" s="10" t="s">
        <v>240</v>
      </c>
      <c r="B19" s="49">
        <v>1</v>
      </c>
      <c r="C19" s="48" t="s">
        <v>441</v>
      </c>
      <c r="D19" s="48" t="s">
        <v>441</v>
      </c>
      <c r="E19" s="48" t="s">
        <v>441</v>
      </c>
      <c r="F19" s="48" t="s">
        <v>441</v>
      </c>
      <c r="G19" s="48" t="s">
        <v>441</v>
      </c>
      <c r="H19" s="48" t="s">
        <v>441</v>
      </c>
      <c r="I19" s="48" t="s">
        <v>441</v>
      </c>
      <c r="J19" s="157"/>
      <c r="K19" s="48" t="s">
        <v>441</v>
      </c>
      <c r="L19" s="48" t="s">
        <v>441</v>
      </c>
      <c r="M19" s="48" t="s">
        <v>441</v>
      </c>
      <c r="N19" s="48" t="s">
        <v>441</v>
      </c>
      <c r="O19" s="48" t="s">
        <v>441</v>
      </c>
      <c r="P19" s="48" t="s">
        <v>441</v>
      </c>
      <c r="Q19" s="48"/>
      <c r="R19" s="48" t="s">
        <v>441</v>
      </c>
      <c r="S19" s="48">
        <v>1</v>
      </c>
      <c r="T19" s="48">
        <v>50</v>
      </c>
      <c r="U19" s="48" t="s">
        <v>441</v>
      </c>
      <c r="V19" s="48" t="s">
        <v>441</v>
      </c>
      <c r="W19" s="48" t="s">
        <v>441</v>
      </c>
      <c r="X19" s="48" t="s">
        <v>441</v>
      </c>
      <c r="Y19" s="48" t="s">
        <v>441</v>
      </c>
      <c r="Z19" s="48" t="s">
        <v>441</v>
      </c>
      <c r="AA19" s="48" t="s">
        <v>441</v>
      </c>
      <c r="AB19" s="48" t="s">
        <v>441</v>
      </c>
      <c r="AC19" s="48" t="s">
        <v>441</v>
      </c>
      <c r="AD19" s="48" t="s">
        <v>441</v>
      </c>
    </row>
    <row r="20" spans="1:30" ht="18.75" customHeight="1">
      <c r="A20" s="10" t="s">
        <v>241</v>
      </c>
      <c r="B20" s="49">
        <v>9</v>
      </c>
      <c r="C20" s="48" t="s">
        <v>441</v>
      </c>
      <c r="D20" s="48" t="s">
        <v>441</v>
      </c>
      <c r="E20" s="48" t="s">
        <v>441</v>
      </c>
      <c r="F20" s="48" t="s">
        <v>441</v>
      </c>
      <c r="G20" s="48" t="s">
        <v>441</v>
      </c>
      <c r="H20" s="48" t="s">
        <v>441</v>
      </c>
      <c r="I20" s="48">
        <v>1</v>
      </c>
      <c r="J20" s="157"/>
      <c r="K20" s="48">
        <v>86</v>
      </c>
      <c r="L20" s="48" t="s">
        <v>441</v>
      </c>
      <c r="M20" s="48" t="s">
        <v>441</v>
      </c>
      <c r="N20" s="48" t="s">
        <v>441</v>
      </c>
      <c r="O20" s="48" t="s">
        <v>441</v>
      </c>
      <c r="P20" s="48">
        <v>3</v>
      </c>
      <c r="Q20" s="48"/>
      <c r="R20" s="48">
        <v>160</v>
      </c>
      <c r="S20" s="48">
        <v>1</v>
      </c>
      <c r="T20" s="48">
        <v>100</v>
      </c>
      <c r="U20" s="48" t="s">
        <v>441</v>
      </c>
      <c r="V20" s="48" t="s">
        <v>441</v>
      </c>
      <c r="W20" s="48" t="s">
        <v>441</v>
      </c>
      <c r="X20" s="48" t="s">
        <v>441</v>
      </c>
      <c r="Y20" s="48" t="s">
        <v>441</v>
      </c>
      <c r="Z20" s="48">
        <v>1</v>
      </c>
      <c r="AA20" s="48">
        <v>3</v>
      </c>
      <c r="AB20" s="48" t="s">
        <v>441</v>
      </c>
      <c r="AC20" s="48" t="s">
        <v>441</v>
      </c>
      <c r="AD20" s="48" t="s">
        <v>441</v>
      </c>
    </row>
    <row r="21" spans="1:30" ht="18.75" customHeight="1">
      <c r="A21" s="10" t="s">
        <v>242</v>
      </c>
      <c r="B21" s="49">
        <v>2</v>
      </c>
      <c r="C21" s="48" t="s">
        <v>441</v>
      </c>
      <c r="D21" s="48" t="s">
        <v>441</v>
      </c>
      <c r="E21" s="48" t="s">
        <v>441</v>
      </c>
      <c r="F21" s="48" t="s">
        <v>441</v>
      </c>
      <c r="G21" s="48" t="s">
        <v>441</v>
      </c>
      <c r="H21" s="48" t="s">
        <v>441</v>
      </c>
      <c r="I21" s="48" t="s">
        <v>441</v>
      </c>
      <c r="J21" s="157"/>
      <c r="K21" s="48" t="s">
        <v>441</v>
      </c>
      <c r="L21" s="48" t="s">
        <v>441</v>
      </c>
      <c r="M21" s="48" t="s">
        <v>441</v>
      </c>
      <c r="N21" s="48" t="s">
        <v>441</v>
      </c>
      <c r="O21" s="48" t="s">
        <v>441</v>
      </c>
      <c r="P21" s="48" t="s">
        <v>441</v>
      </c>
      <c r="Q21" s="48"/>
      <c r="R21" s="48" t="s">
        <v>441</v>
      </c>
      <c r="S21" s="48">
        <v>1</v>
      </c>
      <c r="T21" s="48">
        <v>50</v>
      </c>
      <c r="U21" s="48" t="s">
        <v>441</v>
      </c>
      <c r="V21" s="48" t="s">
        <v>441</v>
      </c>
      <c r="W21" s="48" t="s">
        <v>441</v>
      </c>
      <c r="X21" s="48" t="s">
        <v>441</v>
      </c>
      <c r="Y21" s="48" t="s">
        <v>441</v>
      </c>
      <c r="Z21" s="48">
        <v>1</v>
      </c>
      <c r="AA21" s="48" t="s">
        <v>441</v>
      </c>
      <c r="AB21" s="48" t="s">
        <v>441</v>
      </c>
      <c r="AC21" s="48" t="s">
        <v>441</v>
      </c>
      <c r="AD21" s="48" t="s">
        <v>441</v>
      </c>
    </row>
    <row r="22" spans="1:30" ht="18.75" customHeight="1">
      <c r="A22" s="10" t="s">
        <v>243</v>
      </c>
      <c r="B22" s="49">
        <v>8</v>
      </c>
      <c r="C22" s="48" t="s">
        <v>441</v>
      </c>
      <c r="D22" s="48" t="s">
        <v>441</v>
      </c>
      <c r="E22" s="48" t="s">
        <v>441</v>
      </c>
      <c r="F22" s="48" t="s">
        <v>441</v>
      </c>
      <c r="G22" s="48" t="s">
        <v>441</v>
      </c>
      <c r="H22" s="48" t="s">
        <v>441</v>
      </c>
      <c r="I22" s="48" t="s">
        <v>441</v>
      </c>
      <c r="J22" s="157"/>
      <c r="K22" s="48" t="s">
        <v>441</v>
      </c>
      <c r="L22" s="48" t="s">
        <v>441</v>
      </c>
      <c r="M22" s="48" t="s">
        <v>441</v>
      </c>
      <c r="N22" s="48" t="s">
        <v>441</v>
      </c>
      <c r="O22" s="48">
        <v>1</v>
      </c>
      <c r="P22" s="48">
        <v>1</v>
      </c>
      <c r="Q22" s="48"/>
      <c r="R22" s="48">
        <v>20</v>
      </c>
      <c r="S22" s="48">
        <v>1</v>
      </c>
      <c r="T22" s="48">
        <v>50</v>
      </c>
      <c r="U22" s="48" t="s">
        <v>441</v>
      </c>
      <c r="V22" s="48" t="s">
        <v>441</v>
      </c>
      <c r="W22" s="48" t="s">
        <v>441</v>
      </c>
      <c r="X22" s="48" t="s">
        <v>441</v>
      </c>
      <c r="Y22" s="48">
        <v>1</v>
      </c>
      <c r="Z22" s="48" t="s">
        <v>441</v>
      </c>
      <c r="AA22" s="48">
        <v>2</v>
      </c>
      <c r="AB22" s="48">
        <v>2</v>
      </c>
      <c r="AC22" s="48" t="s">
        <v>441</v>
      </c>
      <c r="AD22" s="48" t="s">
        <v>441</v>
      </c>
    </row>
    <row r="23" spans="1:30" ht="18.75" customHeight="1">
      <c r="A23" s="10"/>
      <c r="B23" s="49"/>
      <c r="C23" s="48"/>
      <c r="D23" s="48"/>
      <c r="E23" s="48"/>
      <c r="F23" s="48"/>
      <c r="G23" s="48"/>
      <c r="H23" s="48"/>
      <c r="I23" s="48"/>
      <c r="J23" s="157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ht="18.75" customHeight="1">
      <c r="A24" s="10" t="s">
        <v>244</v>
      </c>
      <c r="B24" s="49">
        <v>1</v>
      </c>
      <c r="C24" s="48" t="s">
        <v>441</v>
      </c>
      <c r="D24" s="48" t="s">
        <v>441</v>
      </c>
      <c r="E24" s="48" t="s">
        <v>441</v>
      </c>
      <c r="F24" s="48" t="s">
        <v>441</v>
      </c>
      <c r="G24" s="48" t="s">
        <v>441</v>
      </c>
      <c r="H24" s="48" t="s">
        <v>441</v>
      </c>
      <c r="I24" s="48" t="s">
        <v>441</v>
      </c>
      <c r="J24" s="157"/>
      <c r="K24" s="48" t="s">
        <v>441</v>
      </c>
      <c r="L24" s="48" t="s">
        <v>441</v>
      </c>
      <c r="M24" s="48" t="s">
        <v>441</v>
      </c>
      <c r="N24" s="48" t="s">
        <v>441</v>
      </c>
      <c r="O24" s="48" t="s">
        <v>441</v>
      </c>
      <c r="P24" s="48" t="s">
        <v>441</v>
      </c>
      <c r="Q24" s="48"/>
      <c r="R24" s="48" t="s">
        <v>441</v>
      </c>
      <c r="S24" s="48" t="s">
        <v>441</v>
      </c>
      <c r="T24" s="48" t="s">
        <v>441</v>
      </c>
      <c r="U24" s="48" t="s">
        <v>441</v>
      </c>
      <c r="V24" s="48" t="s">
        <v>441</v>
      </c>
      <c r="W24" s="48" t="s">
        <v>441</v>
      </c>
      <c r="X24" s="48" t="s">
        <v>441</v>
      </c>
      <c r="Y24" s="48" t="s">
        <v>441</v>
      </c>
      <c r="Z24" s="48">
        <v>1</v>
      </c>
      <c r="AA24" s="48" t="s">
        <v>441</v>
      </c>
      <c r="AB24" s="48" t="s">
        <v>441</v>
      </c>
      <c r="AC24" s="48" t="s">
        <v>441</v>
      </c>
      <c r="AD24" s="48" t="s">
        <v>441</v>
      </c>
    </row>
    <row r="25" spans="1:30" ht="18.75" customHeight="1">
      <c r="A25" s="10" t="s">
        <v>245</v>
      </c>
      <c r="B25" s="49">
        <v>3</v>
      </c>
      <c r="C25" s="48" t="s">
        <v>441</v>
      </c>
      <c r="D25" s="48" t="s">
        <v>441</v>
      </c>
      <c r="E25" s="48" t="s">
        <v>441</v>
      </c>
      <c r="F25" s="48" t="s">
        <v>441</v>
      </c>
      <c r="G25" s="48" t="s">
        <v>441</v>
      </c>
      <c r="H25" s="48" t="s">
        <v>441</v>
      </c>
      <c r="I25" s="48" t="s">
        <v>441</v>
      </c>
      <c r="J25" s="157"/>
      <c r="K25" s="48" t="s">
        <v>441</v>
      </c>
      <c r="L25" s="48" t="s">
        <v>441</v>
      </c>
      <c r="M25" s="48" t="s">
        <v>441</v>
      </c>
      <c r="N25" s="48" t="s">
        <v>441</v>
      </c>
      <c r="O25" s="48" t="s">
        <v>441</v>
      </c>
      <c r="P25" s="48" t="s">
        <v>441</v>
      </c>
      <c r="Q25" s="48"/>
      <c r="R25" s="48" t="s">
        <v>441</v>
      </c>
      <c r="S25" s="48" t="s">
        <v>441</v>
      </c>
      <c r="T25" s="48" t="s">
        <v>441</v>
      </c>
      <c r="U25" s="48" t="s">
        <v>441</v>
      </c>
      <c r="V25" s="48" t="s">
        <v>441</v>
      </c>
      <c r="W25" s="48" t="s">
        <v>441</v>
      </c>
      <c r="X25" s="48" t="s">
        <v>441</v>
      </c>
      <c r="Y25" s="48" t="s">
        <v>441</v>
      </c>
      <c r="Z25" s="48">
        <v>3</v>
      </c>
      <c r="AA25" s="48" t="s">
        <v>441</v>
      </c>
      <c r="AB25" s="48" t="s">
        <v>441</v>
      </c>
      <c r="AC25" s="48" t="s">
        <v>441</v>
      </c>
      <c r="AD25" s="48" t="s">
        <v>441</v>
      </c>
    </row>
    <row r="26" spans="1:30" ht="18.75" customHeight="1">
      <c r="A26" s="10" t="s">
        <v>246</v>
      </c>
      <c r="B26" s="49">
        <v>13</v>
      </c>
      <c r="C26" s="48" t="s">
        <v>441</v>
      </c>
      <c r="D26" s="48" t="s">
        <v>441</v>
      </c>
      <c r="E26" s="48" t="s">
        <v>441</v>
      </c>
      <c r="F26" s="48" t="s">
        <v>441</v>
      </c>
      <c r="G26" s="48" t="s">
        <v>441</v>
      </c>
      <c r="H26" s="48" t="s">
        <v>441</v>
      </c>
      <c r="I26" s="48">
        <v>1</v>
      </c>
      <c r="J26" s="158">
        <v>-9</v>
      </c>
      <c r="K26" s="48">
        <v>30</v>
      </c>
      <c r="L26" s="48" t="s">
        <v>441</v>
      </c>
      <c r="M26" s="48" t="s">
        <v>441</v>
      </c>
      <c r="N26" s="48">
        <v>1</v>
      </c>
      <c r="O26" s="48" t="s">
        <v>441</v>
      </c>
      <c r="P26" s="48" t="s">
        <v>441</v>
      </c>
      <c r="Q26" s="48"/>
      <c r="R26" s="48" t="s">
        <v>441</v>
      </c>
      <c r="S26" s="48" t="s">
        <v>441</v>
      </c>
      <c r="T26" s="48" t="s">
        <v>441</v>
      </c>
      <c r="U26" s="48" t="s">
        <v>441</v>
      </c>
      <c r="V26" s="48" t="s">
        <v>441</v>
      </c>
      <c r="W26" s="48">
        <v>1</v>
      </c>
      <c r="X26" s="48">
        <v>200</v>
      </c>
      <c r="Y26" s="48">
        <v>2</v>
      </c>
      <c r="Z26" s="48">
        <v>5</v>
      </c>
      <c r="AA26" s="48" t="s">
        <v>441</v>
      </c>
      <c r="AB26" s="48">
        <v>3</v>
      </c>
      <c r="AC26" s="48" t="s">
        <v>441</v>
      </c>
      <c r="AD26" s="48" t="s">
        <v>441</v>
      </c>
    </row>
    <row r="27" spans="1:30" ht="18.75" customHeight="1">
      <c r="A27" s="10" t="s">
        <v>247</v>
      </c>
      <c r="B27" s="49">
        <v>12</v>
      </c>
      <c r="C27" s="48" t="s">
        <v>441</v>
      </c>
      <c r="D27" s="48" t="s">
        <v>441</v>
      </c>
      <c r="E27" s="48" t="s">
        <v>441</v>
      </c>
      <c r="F27" s="48" t="s">
        <v>441</v>
      </c>
      <c r="G27" s="48" t="s">
        <v>441</v>
      </c>
      <c r="H27" s="48" t="s">
        <v>441</v>
      </c>
      <c r="I27" s="48" t="s">
        <v>441</v>
      </c>
      <c r="J27" s="157"/>
      <c r="K27" s="48" t="s">
        <v>441</v>
      </c>
      <c r="L27" s="48" t="s">
        <v>441</v>
      </c>
      <c r="M27" s="48" t="s">
        <v>441</v>
      </c>
      <c r="N27" s="48" t="s">
        <v>441</v>
      </c>
      <c r="O27" s="48" t="s">
        <v>441</v>
      </c>
      <c r="P27" s="48">
        <v>1</v>
      </c>
      <c r="Q27" s="48"/>
      <c r="R27" s="48">
        <v>20</v>
      </c>
      <c r="S27" s="48">
        <v>2</v>
      </c>
      <c r="T27" s="48">
        <v>130</v>
      </c>
      <c r="U27" s="48" t="s">
        <v>441</v>
      </c>
      <c r="V27" s="48" t="s">
        <v>441</v>
      </c>
      <c r="W27" s="48" t="s">
        <v>441</v>
      </c>
      <c r="X27" s="48" t="s">
        <v>441</v>
      </c>
      <c r="Y27" s="48">
        <v>1</v>
      </c>
      <c r="Z27" s="48">
        <v>1</v>
      </c>
      <c r="AA27" s="48" t="s">
        <v>441</v>
      </c>
      <c r="AB27" s="48">
        <v>7</v>
      </c>
      <c r="AC27" s="48" t="s">
        <v>441</v>
      </c>
      <c r="AD27" s="48" t="s">
        <v>441</v>
      </c>
    </row>
    <row r="28" spans="1:30" ht="18.75" customHeight="1">
      <c r="A28" s="10" t="s">
        <v>248</v>
      </c>
      <c r="B28" s="49">
        <v>5</v>
      </c>
      <c r="C28" s="48" t="s">
        <v>441</v>
      </c>
      <c r="D28" s="48" t="s">
        <v>441</v>
      </c>
      <c r="E28" s="48" t="s">
        <v>441</v>
      </c>
      <c r="F28" s="48" t="s">
        <v>441</v>
      </c>
      <c r="G28" s="48" t="s">
        <v>441</v>
      </c>
      <c r="H28" s="48" t="s">
        <v>441</v>
      </c>
      <c r="I28" s="48" t="s">
        <v>441</v>
      </c>
      <c r="J28" s="157"/>
      <c r="K28" s="48" t="s">
        <v>441</v>
      </c>
      <c r="L28" s="48" t="s">
        <v>441</v>
      </c>
      <c r="M28" s="48" t="s">
        <v>441</v>
      </c>
      <c r="N28" s="48" t="s">
        <v>441</v>
      </c>
      <c r="O28" s="48" t="s">
        <v>441</v>
      </c>
      <c r="P28" s="48" t="s">
        <v>441</v>
      </c>
      <c r="Q28" s="48"/>
      <c r="R28" s="48" t="s">
        <v>441</v>
      </c>
      <c r="S28" s="48">
        <v>1</v>
      </c>
      <c r="T28" s="48">
        <v>50</v>
      </c>
      <c r="U28" s="48" t="s">
        <v>441</v>
      </c>
      <c r="V28" s="48" t="s">
        <v>441</v>
      </c>
      <c r="W28" s="48" t="s">
        <v>441</v>
      </c>
      <c r="X28" s="48" t="s">
        <v>441</v>
      </c>
      <c r="Y28" s="48" t="s">
        <v>441</v>
      </c>
      <c r="Z28" s="48">
        <v>1</v>
      </c>
      <c r="AA28" s="48" t="s">
        <v>441</v>
      </c>
      <c r="AB28" s="48">
        <v>3</v>
      </c>
      <c r="AC28" s="48" t="s">
        <v>441</v>
      </c>
      <c r="AD28" s="48" t="s">
        <v>441</v>
      </c>
    </row>
    <row r="29" spans="1:30" ht="18.75" customHeight="1">
      <c r="A29" s="10" t="s">
        <v>249</v>
      </c>
      <c r="B29" s="49">
        <v>4</v>
      </c>
      <c r="C29" s="48" t="s">
        <v>441</v>
      </c>
      <c r="D29" s="48" t="s">
        <v>441</v>
      </c>
      <c r="E29" s="48" t="s">
        <v>441</v>
      </c>
      <c r="F29" s="48" t="s">
        <v>441</v>
      </c>
      <c r="G29" s="48" t="s">
        <v>441</v>
      </c>
      <c r="H29" s="48" t="s">
        <v>441</v>
      </c>
      <c r="I29" s="48" t="s">
        <v>441</v>
      </c>
      <c r="J29" s="157"/>
      <c r="K29" s="48" t="s">
        <v>441</v>
      </c>
      <c r="L29" s="48" t="s">
        <v>441</v>
      </c>
      <c r="M29" s="48" t="s">
        <v>441</v>
      </c>
      <c r="N29" s="48" t="s">
        <v>441</v>
      </c>
      <c r="O29" s="48" t="s">
        <v>441</v>
      </c>
      <c r="P29" s="48" t="s">
        <v>441</v>
      </c>
      <c r="Q29" s="48"/>
      <c r="R29" s="48" t="s">
        <v>441</v>
      </c>
      <c r="S29" s="48" t="s">
        <v>441</v>
      </c>
      <c r="T29" s="48" t="s">
        <v>441</v>
      </c>
      <c r="U29" s="48" t="s">
        <v>441</v>
      </c>
      <c r="V29" s="48" t="s">
        <v>441</v>
      </c>
      <c r="W29" s="48" t="s">
        <v>441</v>
      </c>
      <c r="X29" s="48" t="s">
        <v>441</v>
      </c>
      <c r="Y29" s="48" t="s">
        <v>441</v>
      </c>
      <c r="Z29" s="48">
        <v>1</v>
      </c>
      <c r="AA29" s="48" t="s">
        <v>441</v>
      </c>
      <c r="AB29" s="48">
        <v>3</v>
      </c>
      <c r="AC29" s="48" t="s">
        <v>441</v>
      </c>
      <c r="AD29" s="48" t="s">
        <v>441</v>
      </c>
    </row>
    <row r="30" spans="1:30" ht="18.75" customHeight="1">
      <c r="A30" s="10" t="s">
        <v>250</v>
      </c>
      <c r="B30" s="49">
        <v>7</v>
      </c>
      <c r="C30" s="48" t="s">
        <v>441</v>
      </c>
      <c r="D30" s="48" t="s">
        <v>441</v>
      </c>
      <c r="E30" s="48" t="s">
        <v>441</v>
      </c>
      <c r="F30" s="48" t="s">
        <v>441</v>
      </c>
      <c r="G30" s="48" t="s">
        <v>441</v>
      </c>
      <c r="H30" s="48" t="s">
        <v>441</v>
      </c>
      <c r="I30" s="48" t="s">
        <v>441</v>
      </c>
      <c r="J30" s="157"/>
      <c r="K30" s="48" t="s">
        <v>441</v>
      </c>
      <c r="L30" s="48" t="s">
        <v>441</v>
      </c>
      <c r="M30" s="48" t="s">
        <v>441</v>
      </c>
      <c r="N30" s="48" t="s">
        <v>441</v>
      </c>
      <c r="O30" s="48" t="s">
        <v>441</v>
      </c>
      <c r="P30" s="48">
        <v>1</v>
      </c>
      <c r="Q30" s="48"/>
      <c r="R30" s="48">
        <v>100</v>
      </c>
      <c r="S30" s="48">
        <v>2</v>
      </c>
      <c r="T30" s="48">
        <v>100</v>
      </c>
      <c r="U30" s="48">
        <v>1</v>
      </c>
      <c r="V30" s="48">
        <v>100</v>
      </c>
      <c r="W30" s="48" t="s">
        <v>441</v>
      </c>
      <c r="X30" s="48" t="s">
        <v>441</v>
      </c>
      <c r="Y30" s="48" t="s">
        <v>441</v>
      </c>
      <c r="Z30" s="48">
        <v>1</v>
      </c>
      <c r="AA30" s="48">
        <v>1</v>
      </c>
      <c r="AB30" s="48">
        <v>1</v>
      </c>
      <c r="AC30" s="48" t="s">
        <v>441</v>
      </c>
      <c r="AD30" s="48" t="s">
        <v>441</v>
      </c>
    </row>
    <row r="31" spans="1:30" ht="18.75" customHeight="1">
      <c r="A31" s="10" t="s">
        <v>251</v>
      </c>
      <c r="B31" s="49">
        <v>1</v>
      </c>
      <c r="C31" s="48" t="s">
        <v>441</v>
      </c>
      <c r="D31" s="48" t="s">
        <v>441</v>
      </c>
      <c r="E31" s="48" t="s">
        <v>441</v>
      </c>
      <c r="F31" s="48" t="s">
        <v>441</v>
      </c>
      <c r="G31" s="48" t="s">
        <v>441</v>
      </c>
      <c r="H31" s="48" t="s">
        <v>441</v>
      </c>
      <c r="I31" s="48" t="s">
        <v>441</v>
      </c>
      <c r="J31" s="157"/>
      <c r="K31" s="48" t="s">
        <v>441</v>
      </c>
      <c r="L31" s="48" t="s">
        <v>441</v>
      </c>
      <c r="M31" s="48" t="s">
        <v>441</v>
      </c>
      <c r="N31" s="48" t="s">
        <v>441</v>
      </c>
      <c r="O31" s="48" t="s">
        <v>441</v>
      </c>
      <c r="P31" s="48" t="s">
        <v>441</v>
      </c>
      <c r="Q31" s="48"/>
      <c r="R31" s="48" t="s">
        <v>441</v>
      </c>
      <c r="S31" s="48" t="s">
        <v>441</v>
      </c>
      <c r="T31" s="48" t="s">
        <v>441</v>
      </c>
      <c r="U31" s="48" t="s">
        <v>441</v>
      </c>
      <c r="V31" s="48" t="s">
        <v>441</v>
      </c>
      <c r="W31" s="48" t="s">
        <v>441</v>
      </c>
      <c r="X31" s="48" t="s">
        <v>441</v>
      </c>
      <c r="Y31" s="48" t="s">
        <v>441</v>
      </c>
      <c r="Z31" s="48" t="s">
        <v>441</v>
      </c>
      <c r="AA31" s="48" t="s">
        <v>441</v>
      </c>
      <c r="AB31" s="48">
        <v>1</v>
      </c>
      <c r="AC31" s="48" t="s">
        <v>441</v>
      </c>
      <c r="AD31" s="48" t="s">
        <v>441</v>
      </c>
    </row>
    <row r="32" spans="1:2" ht="18.75" customHeight="1">
      <c r="A32" s="78"/>
      <c r="B32" s="19"/>
    </row>
    <row r="33" spans="1:30" ht="18.75" customHeight="1">
      <c r="A33" s="156" t="s">
        <v>510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R33" s="20"/>
      <c r="S33" s="20"/>
      <c r="T33" s="20"/>
      <c r="U33" s="20"/>
      <c r="V33" s="20"/>
      <c r="W33" s="156" t="s">
        <v>512</v>
      </c>
      <c r="X33" s="20"/>
      <c r="Y33" s="20"/>
      <c r="Z33" s="20"/>
      <c r="AA33" s="20"/>
      <c r="AB33" s="20"/>
      <c r="AC33" s="20"/>
      <c r="AD33" s="20"/>
    </row>
    <row r="34" spans="1:30" ht="18.75" customHeight="1">
      <c r="A34" s="1" t="s">
        <v>511</v>
      </c>
      <c r="R34" s="7"/>
      <c r="S34" s="7"/>
      <c r="T34" s="7"/>
      <c r="U34" s="7"/>
      <c r="V34" s="7"/>
      <c r="W34" s="32" t="s">
        <v>513</v>
      </c>
      <c r="X34" s="7"/>
      <c r="Y34" s="7"/>
      <c r="Z34" s="7"/>
      <c r="AA34" s="7"/>
      <c r="AB34" s="7"/>
      <c r="AC34" s="7"/>
      <c r="AD34" s="7"/>
    </row>
    <row r="35" spans="18:30" ht="18.75" customHeight="1">
      <c r="R35" s="7"/>
      <c r="S35" s="7"/>
      <c r="T35" s="7"/>
      <c r="U35" s="7"/>
      <c r="V35" s="7"/>
      <c r="W35" s="32" t="s">
        <v>514</v>
      </c>
      <c r="X35" s="7"/>
      <c r="Y35" s="7"/>
      <c r="Z35" s="7"/>
      <c r="AA35" s="7"/>
      <c r="AB35" s="7"/>
      <c r="AC35" s="7"/>
      <c r="AD35" s="7"/>
    </row>
    <row r="36" spans="18:30" ht="18.75" customHeight="1"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8.75" customHeight="1">
      <c r="A37" s="253" t="s">
        <v>515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</row>
    <row r="38" spans="18:30" ht="18.75" customHeight="1" thickBot="1"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0" ht="18.75" customHeight="1">
      <c r="A39" s="589" t="s">
        <v>226</v>
      </c>
      <c r="B39" s="590"/>
      <c r="C39" s="292" t="s">
        <v>282</v>
      </c>
      <c r="D39" s="292"/>
      <c r="E39" s="599" t="s">
        <v>383</v>
      </c>
      <c r="F39" s="600"/>
      <c r="G39" s="600"/>
      <c r="H39" s="600"/>
      <c r="I39" s="600"/>
      <c r="J39" s="600"/>
      <c r="K39" s="600"/>
      <c r="L39" s="600"/>
      <c r="M39" s="600"/>
      <c r="N39" s="600"/>
      <c r="O39" s="600"/>
      <c r="P39" s="600"/>
      <c r="R39" s="568" t="s">
        <v>384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</row>
    <row r="40" spans="1:30" ht="18.75" customHeight="1">
      <c r="A40" s="591"/>
      <c r="B40" s="592"/>
      <c r="C40" s="291"/>
      <c r="D40" s="291"/>
      <c r="E40" s="291" t="s">
        <v>80</v>
      </c>
      <c r="F40" s="291"/>
      <c r="G40" s="291"/>
      <c r="H40" s="291" t="s">
        <v>283</v>
      </c>
      <c r="I40" s="291"/>
      <c r="J40" s="291"/>
      <c r="K40" s="291"/>
      <c r="L40" s="291" t="s">
        <v>284</v>
      </c>
      <c r="M40" s="291"/>
      <c r="N40" s="291"/>
      <c r="O40" s="291" t="s">
        <v>285</v>
      </c>
      <c r="P40" s="231"/>
      <c r="R40" s="232" t="s">
        <v>295</v>
      </c>
      <c r="S40" s="291"/>
      <c r="T40" s="291" t="s">
        <v>296</v>
      </c>
      <c r="U40" s="291"/>
      <c r="V40" s="291" t="s">
        <v>297</v>
      </c>
      <c r="W40" s="291"/>
      <c r="X40" s="291" t="s">
        <v>298</v>
      </c>
      <c r="Y40" s="291"/>
      <c r="Z40" s="291" t="s">
        <v>299</v>
      </c>
      <c r="AA40" s="291"/>
      <c r="AB40" s="291" t="s">
        <v>86</v>
      </c>
      <c r="AC40" s="291"/>
      <c r="AD40" s="231"/>
    </row>
    <row r="41" spans="1:30" ht="18.75" customHeight="1">
      <c r="A41" s="316"/>
      <c r="B41" s="316"/>
      <c r="C41" s="601" t="s">
        <v>286</v>
      </c>
      <c r="D41" s="602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</row>
    <row r="42" spans="1:30" s="36" customFormat="1" ht="18.75" customHeight="1">
      <c r="A42" s="579" t="s">
        <v>8</v>
      </c>
      <c r="B42" s="579"/>
      <c r="C42" s="270">
        <f>SUM(C44:D60)</f>
        <v>2257</v>
      </c>
      <c r="D42" s="271"/>
      <c r="E42" s="223">
        <f>SUM(E44:G60)</f>
        <v>193875</v>
      </c>
      <c r="F42" s="223"/>
      <c r="G42" s="223"/>
      <c r="H42" s="223">
        <f>SUM(H44:K60)</f>
        <v>13451</v>
      </c>
      <c r="I42" s="223"/>
      <c r="J42" s="223"/>
      <c r="K42" s="223"/>
      <c r="L42" s="223">
        <f>SUM(L44:N60)</f>
        <v>5312</v>
      </c>
      <c r="M42" s="223"/>
      <c r="N42" s="223"/>
      <c r="O42" s="223">
        <f>SUM(O44:P60)</f>
        <v>45205</v>
      </c>
      <c r="P42" s="223"/>
      <c r="Q42" s="89"/>
      <c r="R42" s="223">
        <f>SUM(R44:S60)</f>
        <v>6414</v>
      </c>
      <c r="S42" s="223"/>
      <c r="T42" s="223">
        <f>SUM(T44:U60)</f>
        <v>1303</v>
      </c>
      <c r="U42" s="223"/>
      <c r="V42" s="223">
        <f>SUM(V44:W60)</f>
        <v>14918</v>
      </c>
      <c r="W42" s="223"/>
      <c r="X42" s="223">
        <f>SUM(X44:Y60)</f>
        <v>27366</v>
      </c>
      <c r="Y42" s="223"/>
      <c r="Z42" s="223">
        <f>SUM(Z44:AA60)</f>
        <v>13833</v>
      </c>
      <c r="AA42" s="223"/>
      <c r="AB42" s="223">
        <f>SUM(AB44:AD60)</f>
        <v>66073</v>
      </c>
      <c r="AC42" s="223"/>
      <c r="AD42" s="223"/>
    </row>
    <row r="43" spans="1:30" ht="18.75" customHeight="1">
      <c r="A43" s="604"/>
      <c r="B43" s="604"/>
      <c r="C43" s="256"/>
      <c r="D43" s="257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48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</row>
    <row r="44" spans="1:30" ht="18.75" customHeight="1">
      <c r="A44" s="603" t="s">
        <v>236</v>
      </c>
      <c r="B44" s="603"/>
      <c r="C44" s="256">
        <v>696</v>
      </c>
      <c r="D44" s="257"/>
      <c r="E44" s="222">
        <v>90984</v>
      </c>
      <c r="F44" s="222"/>
      <c r="G44" s="222"/>
      <c r="H44" s="222">
        <v>4823</v>
      </c>
      <c r="I44" s="222"/>
      <c r="J44" s="222"/>
      <c r="K44" s="222"/>
      <c r="L44" s="222">
        <v>1846</v>
      </c>
      <c r="M44" s="222"/>
      <c r="N44" s="222"/>
      <c r="O44" s="222">
        <v>21823</v>
      </c>
      <c r="P44" s="222"/>
      <c r="Q44" s="48"/>
      <c r="R44" s="222">
        <v>2195</v>
      </c>
      <c r="S44" s="222"/>
      <c r="T44" s="222">
        <v>569</v>
      </c>
      <c r="U44" s="222"/>
      <c r="V44" s="222">
        <v>6020</v>
      </c>
      <c r="W44" s="222"/>
      <c r="X44" s="222">
        <v>13538</v>
      </c>
      <c r="Y44" s="222"/>
      <c r="Z44" s="222">
        <v>5072</v>
      </c>
      <c r="AA44" s="222"/>
      <c r="AB44" s="222">
        <v>35098</v>
      </c>
      <c r="AC44" s="222"/>
      <c r="AD44" s="222"/>
    </row>
    <row r="45" spans="1:30" ht="18.75" customHeight="1">
      <c r="A45" s="603" t="s">
        <v>237</v>
      </c>
      <c r="B45" s="603"/>
      <c r="C45" s="256">
        <v>118</v>
      </c>
      <c r="D45" s="257"/>
      <c r="E45" s="222">
        <v>20672</v>
      </c>
      <c r="F45" s="222"/>
      <c r="G45" s="222"/>
      <c r="H45" s="222">
        <v>1772</v>
      </c>
      <c r="I45" s="222"/>
      <c r="J45" s="222"/>
      <c r="K45" s="222"/>
      <c r="L45" s="222">
        <v>546</v>
      </c>
      <c r="M45" s="222"/>
      <c r="N45" s="222"/>
      <c r="O45" s="222">
        <v>4851</v>
      </c>
      <c r="P45" s="222"/>
      <c r="Q45" s="48"/>
      <c r="R45" s="222">
        <v>832</v>
      </c>
      <c r="S45" s="222"/>
      <c r="T45" s="222">
        <v>112</v>
      </c>
      <c r="U45" s="222"/>
      <c r="V45" s="222">
        <v>1561</v>
      </c>
      <c r="W45" s="222"/>
      <c r="X45" s="222">
        <v>1815</v>
      </c>
      <c r="Y45" s="222"/>
      <c r="Z45" s="222">
        <v>3244</v>
      </c>
      <c r="AA45" s="222"/>
      <c r="AB45" s="222">
        <v>5939</v>
      </c>
      <c r="AC45" s="222"/>
      <c r="AD45" s="222"/>
    </row>
    <row r="46" spans="1:30" ht="18.75" customHeight="1">
      <c r="A46" s="603" t="s">
        <v>238</v>
      </c>
      <c r="B46" s="603"/>
      <c r="C46" s="256">
        <v>200</v>
      </c>
      <c r="D46" s="257"/>
      <c r="E46" s="222">
        <v>20466</v>
      </c>
      <c r="F46" s="222"/>
      <c r="G46" s="222"/>
      <c r="H46" s="222">
        <v>1353</v>
      </c>
      <c r="I46" s="222"/>
      <c r="J46" s="222"/>
      <c r="K46" s="222"/>
      <c r="L46" s="222">
        <v>679</v>
      </c>
      <c r="M46" s="222"/>
      <c r="N46" s="222"/>
      <c r="O46" s="222">
        <v>4619</v>
      </c>
      <c r="P46" s="222"/>
      <c r="Q46" s="48"/>
      <c r="R46" s="222">
        <v>671</v>
      </c>
      <c r="S46" s="222"/>
      <c r="T46" s="222">
        <v>156</v>
      </c>
      <c r="U46" s="222"/>
      <c r="V46" s="222">
        <v>1803</v>
      </c>
      <c r="W46" s="222"/>
      <c r="X46" s="222">
        <v>1373</v>
      </c>
      <c r="Y46" s="222"/>
      <c r="Z46" s="222">
        <v>1966</v>
      </c>
      <c r="AA46" s="222"/>
      <c r="AB46" s="222">
        <v>7846</v>
      </c>
      <c r="AC46" s="222"/>
      <c r="AD46" s="222"/>
    </row>
    <row r="47" spans="1:30" ht="18.75" customHeight="1">
      <c r="A47" s="603" t="s">
        <v>239</v>
      </c>
      <c r="B47" s="603"/>
      <c r="C47" s="256">
        <v>95</v>
      </c>
      <c r="D47" s="257"/>
      <c r="E47" s="222">
        <v>6028</v>
      </c>
      <c r="F47" s="222"/>
      <c r="G47" s="222"/>
      <c r="H47" s="222">
        <v>651</v>
      </c>
      <c r="I47" s="222"/>
      <c r="J47" s="222"/>
      <c r="K47" s="222"/>
      <c r="L47" s="222">
        <v>303</v>
      </c>
      <c r="M47" s="222"/>
      <c r="N47" s="222"/>
      <c r="O47" s="222">
        <v>1587</v>
      </c>
      <c r="P47" s="222"/>
      <c r="Q47" s="48"/>
      <c r="R47" s="222">
        <v>303</v>
      </c>
      <c r="S47" s="222"/>
      <c r="T47" s="222">
        <v>25</v>
      </c>
      <c r="U47" s="222"/>
      <c r="V47" s="222">
        <v>344</v>
      </c>
      <c r="W47" s="222"/>
      <c r="X47" s="222">
        <v>276</v>
      </c>
      <c r="Y47" s="222"/>
      <c r="Z47" s="222">
        <v>740</v>
      </c>
      <c r="AA47" s="222"/>
      <c r="AB47" s="222">
        <v>1799</v>
      </c>
      <c r="AC47" s="222"/>
      <c r="AD47" s="222"/>
    </row>
    <row r="48" spans="1:30" ht="18.75" customHeight="1">
      <c r="A48" s="603" t="s">
        <v>240</v>
      </c>
      <c r="B48" s="603"/>
      <c r="C48" s="256">
        <v>82</v>
      </c>
      <c r="D48" s="257"/>
      <c r="E48" s="222">
        <v>3464</v>
      </c>
      <c r="F48" s="222"/>
      <c r="G48" s="222"/>
      <c r="H48" s="222">
        <v>451</v>
      </c>
      <c r="I48" s="222"/>
      <c r="J48" s="222"/>
      <c r="K48" s="222"/>
      <c r="L48" s="222">
        <v>278</v>
      </c>
      <c r="M48" s="222"/>
      <c r="N48" s="222"/>
      <c r="O48" s="222">
        <v>859</v>
      </c>
      <c r="P48" s="222"/>
      <c r="Q48" s="48"/>
      <c r="R48" s="222">
        <v>228</v>
      </c>
      <c r="S48" s="222"/>
      <c r="T48" s="222">
        <v>27</v>
      </c>
      <c r="U48" s="222"/>
      <c r="V48" s="222">
        <v>501</v>
      </c>
      <c r="W48" s="222"/>
      <c r="X48" s="222">
        <v>173</v>
      </c>
      <c r="Y48" s="222"/>
      <c r="Z48" s="222">
        <v>219</v>
      </c>
      <c r="AA48" s="222"/>
      <c r="AB48" s="222">
        <v>728</v>
      </c>
      <c r="AC48" s="222"/>
      <c r="AD48" s="222"/>
    </row>
    <row r="49" spans="1:30" ht="18.75" customHeight="1">
      <c r="A49" s="603" t="s">
        <v>241</v>
      </c>
      <c r="B49" s="603"/>
      <c r="C49" s="256">
        <v>115</v>
      </c>
      <c r="D49" s="257"/>
      <c r="E49" s="222">
        <v>10524</v>
      </c>
      <c r="F49" s="222"/>
      <c r="G49" s="222"/>
      <c r="H49" s="222">
        <v>825</v>
      </c>
      <c r="I49" s="222"/>
      <c r="J49" s="222"/>
      <c r="K49" s="222"/>
      <c r="L49" s="222">
        <v>453</v>
      </c>
      <c r="M49" s="222"/>
      <c r="N49" s="222"/>
      <c r="O49" s="222">
        <v>2544</v>
      </c>
      <c r="P49" s="222"/>
      <c r="Q49" s="48"/>
      <c r="R49" s="222">
        <v>477</v>
      </c>
      <c r="S49" s="222"/>
      <c r="T49" s="222">
        <v>102</v>
      </c>
      <c r="U49" s="222"/>
      <c r="V49" s="222">
        <v>693</v>
      </c>
      <c r="W49" s="222"/>
      <c r="X49" s="222">
        <v>285</v>
      </c>
      <c r="Y49" s="222"/>
      <c r="Z49" s="222">
        <v>786</v>
      </c>
      <c r="AA49" s="222"/>
      <c r="AB49" s="222">
        <v>4359</v>
      </c>
      <c r="AC49" s="222"/>
      <c r="AD49" s="222"/>
    </row>
    <row r="50" spans="1:30" ht="18.75" customHeight="1">
      <c r="A50" s="603" t="s">
        <v>242</v>
      </c>
      <c r="B50" s="603"/>
      <c r="C50" s="256">
        <v>73</v>
      </c>
      <c r="D50" s="257"/>
      <c r="E50" s="222">
        <v>8923</v>
      </c>
      <c r="F50" s="222"/>
      <c r="G50" s="222"/>
      <c r="H50" s="222">
        <v>125</v>
      </c>
      <c r="I50" s="222"/>
      <c r="J50" s="222"/>
      <c r="K50" s="222"/>
      <c r="L50" s="222">
        <v>41</v>
      </c>
      <c r="M50" s="222"/>
      <c r="N50" s="222"/>
      <c r="O50" s="222">
        <v>403</v>
      </c>
      <c r="P50" s="222"/>
      <c r="Q50" s="48"/>
      <c r="R50" s="222">
        <v>48</v>
      </c>
      <c r="S50" s="222"/>
      <c r="T50" s="222">
        <v>7</v>
      </c>
      <c r="U50" s="222"/>
      <c r="V50" s="222">
        <v>89</v>
      </c>
      <c r="W50" s="222"/>
      <c r="X50" s="222">
        <v>7144</v>
      </c>
      <c r="Y50" s="222"/>
      <c r="Z50" s="222">
        <v>94</v>
      </c>
      <c r="AA50" s="222"/>
      <c r="AB50" s="222">
        <v>972</v>
      </c>
      <c r="AC50" s="222"/>
      <c r="AD50" s="222"/>
    </row>
    <row r="51" spans="1:30" ht="18.75" customHeight="1">
      <c r="A51" s="603" t="s">
        <v>243</v>
      </c>
      <c r="B51" s="603"/>
      <c r="C51" s="256">
        <v>83</v>
      </c>
      <c r="D51" s="257"/>
      <c r="E51" s="222">
        <v>4214</v>
      </c>
      <c r="F51" s="222"/>
      <c r="G51" s="222"/>
      <c r="H51" s="222">
        <v>309</v>
      </c>
      <c r="I51" s="222"/>
      <c r="J51" s="222"/>
      <c r="K51" s="222"/>
      <c r="L51" s="222">
        <v>71</v>
      </c>
      <c r="M51" s="222"/>
      <c r="N51" s="222"/>
      <c r="O51" s="222">
        <v>1417</v>
      </c>
      <c r="P51" s="222"/>
      <c r="Q51" s="48"/>
      <c r="R51" s="222">
        <v>70</v>
      </c>
      <c r="S51" s="222"/>
      <c r="T51" s="222">
        <v>43</v>
      </c>
      <c r="U51" s="222"/>
      <c r="V51" s="222">
        <v>173</v>
      </c>
      <c r="W51" s="222"/>
      <c r="X51" s="222">
        <v>49</v>
      </c>
      <c r="Y51" s="222"/>
      <c r="Z51" s="222">
        <v>258</v>
      </c>
      <c r="AA51" s="222"/>
      <c r="AB51" s="222">
        <v>1824</v>
      </c>
      <c r="AC51" s="222"/>
      <c r="AD51" s="222"/>
    </row>
    <row r="52" spans="1:30" ht="18.75" customHeight="1">
      <c r="A52" s="603"/>
      <c r="B52" s="603"/>
      <c r="C52" s="256"/>
      <c r="D52" s="257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48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</row>
    <row r="53" spans="1:30" ht="18.75" customHeight="1">
      <c r="A53" s="603" t="s">
        <v>244</v>
      </c>
      <c r="B53" s="603"/>
      <c r="C53" s="605">
        <v>79</v>
      </c>
      <c r="D53" s="606"/>
      <c r="E53" s="562">
        <v>14891</v>
      </c>
      <c r="F53" s="562"/>
      <c r="G53" s="562"/>
      <c r="H53" s="562">
        <v>1105</v>
      </c>
      <c r="I53" s="562"/>
      <c r="J53" s="562"/>
      <c r="K53" s="562"/>
      <c r="L53" s="562">
        <v>400</v>
      </c>
      <c r="M53" s="562"/>
      <c r="N53" s="562"/>
      <c r="O53" s="562">
        <v>3954</v>
      </c>
      <c r="P53" s="562"/>
      <c r="Q53" s="66"/>
      <c r="R53" s="562">
        <v>504</v>
      </c>
      <c r="S53" s="562"/>
      <c r="T53" s="562">
        <v>136</v>
      </c>
      <c r="U53" s="562"/>
      <c r="V53" s="562">
        <v>1987</v>
      </c>
      <c r="W53" s="562"/>
      <c r="X53" s="562">
        <v>1315</v>
      </c>
      <c r="Y53" s="562"/>
      <c r="Z53" s="562">
        <v>776</v>
      </c>
      <c r="AA53" s="562"/>
      <c r="AB53" s="562">
        <v>4714</v>
      </c>
      <c r="AC53" s="562"/>
      <c r="AD53" s="562"/>
    </row>
    <row r="54" spans="1:30" ht="18.75" customHeight="1">
      <c r="A54" s="603" t="s">
        <v>245</v>
      </c>
      <c r="B54" s="603"/>
      <c r="C54" s="605">
        <v>30</v>
      </c>
      <c r="D54" s="606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66"/>
      <c r="R54" s="562"/>
      <c r="S54" s="562"/>
      <c r="T54" s="562"/>
      <c r="U54" s="562"/>
      <c r="V54" s="562"/>
      <c r="W54" s="562"/>
      <c r="X54" s="562"/>
      <c r="Y54" s="562"/>
      <c r="Z54" s="562"/>
      <c r="AA54" s="562"/>
      <c r="AB54" s="562"/>
      <c r="AC54" s="562"/>
      <c r="AD54" s="562"/>
    </row>
    <row r="55" spans="1:30" ht="18.75" customHeight="1">
      <c r="A55" s="603" t="s">
        <v>246</v>
      </c>
      <c r="B55" s="603"/>
      <c r="C55" s="605">
        <v>149</v>
      </c>
      <c r="D55" s="606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66"/>
      <c r="R55" s="562"/>
      <c r="S55" s="562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</row>
    <row r="56" spans="1:30" ht="18.75" customHeight="1">
      <c r="A56" s="603" t="s">
        <v>247</v>
      </c>
      <c r="B56" s="603"/>
      <c r="C56" s="605">
        <v>148</v>
      </c>
      <c r="D56" s="606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66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</row>
    <row r="57" spans="1:30" ht="18.75" customHeight="1">
      <c r="A57" s="603" t="s">
        <v>248</v>
      </c>
      <c r="B57" s="603"/>
      <c r="C57" s="605">
        <v>123</v>
      </c>
      <c r="D57" s="606"/>
      <c r="E57" s="562">
        <v>10796</v>
      </c>
      <c r="F57" s="562"/>
      <c r="G57" s="562"/>
      <c r="H57" s="562">
        <v>1532</v>
      </c>
      <c r="I57" s="562"/>
      <c r="J57" s="562"/>
      <c r="K57" s="562"/>
      <c r="L57" s="562">
        <v>419</v>
      </c>
      <c r="M57" s="562"/>
      <c r="N57" s="562"/>
      <c r="O57" s="562">
        <v>2792</v>
      </c>
      <c r="P57" s="562"/>
      <c r="Q57" s="66"/>
      <c r="R57" s="562">
        <v>584</v>
      </c>
      <c r="S57" s="562"/>
      <c r="T57" s="562">
        <v>126</v>
      </c>
      <c r="U57" s="562"/>
      <c r="V57" s="562">
        <v>921</v>
      </c>
      <c r="W57" s="562"/>
      <c r="X57" s="562">
        <v>1051</v>
      </c>
      <c r="Y57" s="562"/>
      <c r="Z57" s="562">
        <v>612</v>
      </c>
      <c r="AA57" s="562"/>
      <c r="AB57" s="562">
        <v>2759</v>
      </c>
      <c r="AC57" s="562"/>
      <c r="AD57" s="562"/>
    </row>
    <row r="58" spans="1:30" ht="18.75" customHeight="1">
      <c r="A58" s="603" t="s">
        <v>249</v>
      </c>
      <c r="B58" s="603"/>
      <c r="C58" s="605">
        <v>106</v>
      </c>
      <c r="D58" s="606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66"/>
      <c r="R58" s="562"/>
      <c r="S58" s="562"/>
      <c r="T58" s="562"/>
      <c r="U58" s="562"/>
      <c r="V58" s="562"/>
      <c r="W58" s="562"/>
      <c r="X58" s="562"/>
      <c r="Y58" s="562"/>
      <c r="Z58" s="562"/>
      <c r="AA58" s="562"/>
      <c r="AB58" s="562"/>
      <c r="AC58" s="562"/>
      <c r="AD58" s="562"/>
    </row>
    <row r="59" spans="1:30" ht="18.75" customHeight="1">
      <c r="A59" s="603" t="s">
        <v>250</v>
      </c>
      <c r="B59" s="603"/>
      <c r="C59" s="605">
        <v>136</v>
      </c>
      <c r="D59" s="606"/>
      <c r="E59" s="562">
        <v>2913</v>
      </c>
      <c r="F59" s="562"/>
      <c r="G59" s="562"/>
      <c r="H59" s="562">
        <v>505</v>
      </c>
      <c r="I59" s="562"/>
      <c r="J59" s="562"/>
      <c r="K59" s="562"/>
      <c r="L59" s="562">
        <v>276</v>
      </c>
      <c r="M59" s="562"/>
      <c r="N59" s="562"/>
      <c r="O59" s="562">
        <v>356</v>
      </c>
      <c r="P59" s="562"/>
      <c r="Q59" s="66"/>
      <c r="R59" s="562">
        <v>502</v>
      </c>
      <c r="S59" s="562"/>
      <c r="T59" s="562" t="s">
        <v>429</v>
      </c>
      <c r="U59" s="562"/>
      <c r="V59" s="562">
        <v>826</v>
      </c>
      <c r="W59" s="562"/>
      <c r="X59" s="562">
        <v>347</v>
      </c>
      <c r="Y59" s="562"/>
      <c r="Z59" s="562">
        <v>66</v>
      </c>
      <c r="AA59" s="562"/>
      <c r="AB59" s="562">
        <v>35</v>
      </c>
      <c r="AC59" s="562"/>
      <c r="AD59" s="562"/>
    </row>
    <row r="60" spans="1:30" ht="18.75" customHeight="1">
      <c r="A60" s="603" t="s">
        <v>251</v>
      </c>
      <c r="B60" s="603"/>
      <c r="C60" s="605">
        <v>24</v>
      </c>
      <c r="D60" s="606"/>
      <c r="E60" s="562"/>
      <c r="F60" s="562"/>
      <c r="G60" s="562"/>
      <c r="H60" s="562"/>
      <c r="I60" s="562"/>
      <c r="J60" s="562"/>
      <c r="K60" s="562"/>
      <c r="L60" s="562"/>
      <c r="M60" s="562"/>
      <c r="N60" s="562"/>
      <c r="O60" s="562"/>
      <c r="P60" s="562"/>
      <c r="Q60" s="66"/>
      <c r="R60" s="562"/>
      <c r="S60" s="562"/>
      <c r="T60" s="562"/>
      <c r="U60" s="562"/>
      <c r="V60" s="562"/>
      <c r="W60" s="562"/>
      <c r="X60" s="562"/>
      <c r="Y60" s="562"/>
      <c r="Z60" s="562"/>
      <c r="AA60" s="562"/>
      <c r="AB60" s="562"/>
      <c r="AC60" s="562"/>
      <c r="AD60" s="562"/>
    </row>
    <row r="61" spans="1:30" ht="18.75" customHeight="1">
      <c r="A61" s="580"/>
      <c r="B61" s="581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</row>
    <row r="62" spans="1:30" ht="18.75" customHeight="1">
      <c r="A62" s="1" t="s">
        <v>516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</sheetData>
  <sheetProtection/>
  <mergeCells count="263">
    <mergeCell ref="J10:K11"/>
    <mergeCell ref="J12:K12"/>
    <mergeCell ref="AB53:AD56"/>
    <mergeCell ref="AB57:AD58"/>
    <mergeCell ref="AB59:AD60"/>
    <mergeCell ref="Z53:AA56"/>
    <mergeCell ref="Z59:AA60"/>
    <mergeCell ref="T57:U58"/>
    <mergeCell ref="V57:W58"/>
    <mergeCell ref="X57:Y58"/>
    <mergeCell ref="Z57:AA58"/>
    <mergeCell ref="V53:W56"/>
    <mergeCell ref="X53:Y56"/>
    <mergeCell ref="L57:N58"/>
    <mergeCell ref="L59:N60"/>
    <mergeCell ref="O57:P58"/>
    <mergeCell ref="O59:P60"/>
    <mergeCell ref="X59:Y60"/>
    <mergeCell ref="V59:W60"/>
    <mergeCell ref="R53:S56"/>
    <mergeCell ref="T53:U56"/>
    <mergeCell ref="E57:G58"/>
    <mergeCell ref="H57:K58"/>
    <mergeCell ref="E59:G60"/>
    <mergeCell ref="H59:K60"/>
    <mergeCell ref="A59:B59"/>
    <mergeCell ref="A60:B60"/>
    <mergeCell ref="C59:D59"/>
    <mergeCell ref="C60:D60"/>
    <mergeCell ref="C56:D56"/>
    <mergeCell ref="O50:P50"/>
    <mergeCell ref="O52:P52"/>
    <mergeCell ref="O51:P51"/>
    <mergeCell ref="O53:P56"/>
    <mergeCell ref="L52:N52"/>
    <mergeCell ref="L51:N51"/>
    <mergeCell ref="L53:N56"/>
    <mergeCell ref="L43:N43"/>
    <mergeCell ref="O42:P42"/>
    <mergeCell ref="O44:P44"/>
    <mergeCell ref="O46:P46"/>
    <mergeCell ref="O48:P48"/>
    <mergeCell ref="O47:P47"/>
    <mergeCell ref="O45:P45"/>
    <mergeCell ref="O43:P43"/>
    <mergeCell ref="L44:N44"/>
    <mergeCell ref="L46:N46"/>
    <mergeCell ref="H46:K46"/>
    <mergeCell ref="H48:K48"/>
    <mergeCell ref="H47:K47"/>
    <mergeCell ref="H45:K45"/>
    <mergeCell ref="L45:N45"/>
    <mergeCell ref="L48:N48"/>
    <mergeCell ref="L47:N47"/>
    <mergeCell ref="E50:G50"/>
    <mergeCell ref="E52:G52"/>
    <mergeCell ref="E51:G51"/>
    <mergeCell ref="E44:G44"/>
    <mergeCell ref="E46:G46"/>
    <mergeCell ref="E48:G48"/>
    <mergeCell ref="E47:G47"/>
    <mergeCell ref="E45:G45"/>
    <mergeCell ref="E49:G49"/>
    <mergeCell ref="H49:K49"/>
    <mergeCell ref="L49:N49"/>
    <mergeCell ref="O49:P49"/>
    <mergeCell ref="C55:D55"/>
    <mergeCell ref="E53:G56"/>
    <mergeCell ref="H50:K50"/>
    <mergeCell ref="H52:K52"/>
    <mergeCell ref="H51:K51"/>
    <mergeCell ref="H53:K56"/>
    <mergeCell ref="L50:N50"/>
    <mergeCell ref="C57:D57"/>
    <mergeCell ref="C58:D58"/>
    <mergeCell ref="C51:D51"/>
    <mergeCell ref="C52:D52"/>
    <mergeCell ref="C53:D53"/>
    <mergeCell ref="C54:D54"/>
    <mergeCell ref="C49:D49"/>
    <mergeCell ref="C50:D50"/>
    <mergeCell ref="C43:D43"/>
    <mergeCell ref="C44:D44"/>
    <mergeCell ref="C45:D45"/>
    <mergeCell ref="C46:D46"/>
    <mergeCell ref="C47:D47"/>
    <mergeCell ref="C48:D48"/>
    <mergeCell ref="A55:B55"/>
    <mergeCell ref="A56:B56"/>
    <mergeCell ref="A57:B57"/>
    <mergeCell ref="A58:B58"/>
    <mergeCell ref="A51:B51"/>
    <mergeCell ref="A52:B52"/>
    <mergeCell ref="A53:B53"/>
    <mergeCell ref="A54:B54"/>
    <mergeCell ref="A49:B49"/>
    <mergeCell ref="A50:B50"/>
    <mergeCell ref="A43:B43"/>
    <mergeCell ref="A44:B44"/>
    <mergeCell ref="A45:B45"/>
    <mergeCell ref="A46:B46"/>
    <mergeCell ref="A47:B47"/>
    <mergeCell ref="A48:B48"/>
    <mergeCell ref="C41:D41"/>
    <mergeCell ref="E41:G41"/>
    <mergeCell ref="H41:K41"/>
    <mergeCell ref="H42:K42"/>
    <mergeCell ref="E43:G43"/>
    <mergeCell ref="H44:K44"/>
    <mergeCell ref="H43:K43"/>
    <mergeCell ref="P10:P11"/>
    <mergeCell ref="L40:N40"/>
    <mergeCell ref="O40:P40"/>
    <mergeCell ref="E39:P39"/>
    <mergeCell ref="O41:P41"/>
    <mergeCell ref="H40:K40"/>
    <mergeCell ref="E10:E11"/>
    <mergeCell ref="F10:F11"/>
    <mergeCell ref="G10:G11"/>
    <mergeCell ref="H10:H11"/>
    <mergeCell ref="L42:N42"/>
    <mergeCell ref="A39:B40"/>
    <mergeCell ref="C39:D40"/>
    <mergeCell ref="D10:D11"/>
    <mergeCell ref="E40:G40"/>
    <mergeCell ref="A7:A11"/>
    <mergeCell ref="B7:B10"/>
    <mergeCell ref="C7:D7"/>
    <mergeCell ref="C8:D9"/>
    <mergeCell ref="C10:C11"/>
    <mergeCell ref="P8:P9"/>
    <mergeCell ref="E7:O7"/>
    <mergeCell ref="L8:L11"/>
    <mergeCell ref="M8:M11"/>
    <mergeCell ref="N8:N11"/>
    <mergeCell ref="O8:O11"/>
    <mergeCell ref="I10:I11"/>
    <mergeCell ref="E8:F9"/>
    <mergeCell ref="G8:H9"/>
    <mergeCell ref="I8:K9"/>
    <mergeCell ref="L61:N61"/>
    <mergeCell ref="L41:N41"/>
    <mergeCell ref="C42:D42"/>
    <mergeCell ref="A42:B42"/>
    <mergeCell ref="E42:G42"/>
    <mergeCell ref="A41:B41"/>
    <mergeCell ref="A61:B61"/>
    <mergeCell ref="C61:D61"/>
    <mergeCell ref="E61:G61"/>
    <mergeCell ref="H61:K61"/>
    <mergeCell ref="O61:P61"/>
    <mergeCell ref="R10:R11"/>
    <mergeCell ref="S10:S11"/>
    <mergeCell ref="R41:S41"/>
    <mergeCell ref="R43:S43"/>
    <mergeCell ref="R51:S51"/>
    <mergeCell ref="R57:S58"/>
    <mergeCell ref="R59:S60"/>
    <mergeCell ref="R61:S61"/>
    <mergeCell ref="R44:S44"/>
    <mergeCell ref="X10:X11"/>
    <mergeCell ref="R8:R9"/>
    <mergeCell ref="S8:T9"/>
    <mergeCell ref="U8:V9"/>
    <mergeCell ref="W8:X9"/>
    <mergeCell ref="T10:T11"/>
    <mergeCell ref="U10:U11"/>
    <mergeCell ref="V10:V11"/>
    <mergeCell ref="W10:W11"/>
    <mergeCell ref="AC10:AC11"/>
    <mergeCell ref="AD10:AD11"/>
    <mergeCell ref="AC8:AD9"/>
    <mergeCell ref="Y9:Y11"/>
    <mergeCell ref="Z9:Z11"/>
    <mergeCell ref="AA9:AA11"/>
    <mergeCell ref="Y8:AA8"/>
    <mergeCell ref="AC7:AD7"/>
    <mergeCell ref="S7:AB7"/>
    <mergeCell ref="R39:AD39"/>
    <mergeCell ref="R40:S40"/>
    <mergeCell ref="T40:U40"/>
    <mergeCell ref="V40:W40"/>
    <mergeCell ref="X40:Y40"/>
    <mergeCell ref="Z40:AA40"/>
    <mergeCell ref="AB40:AD40"/>
    <mergeCell ref="AB8:AB11"/>
    <mergeCell ref="T41:U41"/>
    <mergeCell ref="V41:W41"/>
    <mergeCell ref="X41:Y41"/>
    <mergeCell ref="R42:S42"/>
    <mergeCell ref="T42:U42"/>
    <mergeCell ref="T43:U43"/>
    <mergeCell ref="T61:U61"/>
    <mergeCell ref="V61:W61"/>
    <mergeCell ref="R48:S48"/>
    <mergeCell ref="T48:U48"/>
    <mergeCell ref="R49:S49"/>
    <mergeCell ref="T49:U49"/>
    <mergeCell ref="R50:S50"/>
    <mergeCell ref="T50:U50"/>
    <mergeCell ref="T51:U51"/>
    <mergeCell ref="R52:S52"/>
    <mergeCell ref="X61:Y61"/>
    <mergeCell ref="Z41:AA41"/>
    <mergeCell ref="AB41:AD41"/>
    <mergeCell ref="Z61:AA61"/>
    <mergeCell ref="AB61:AD61"/>
    <mergeCell ref="AB42:AD42"/>
    <mergeCell ref="AB43:AD43"/>
    <mergeCell ref="AB44:AD44"/>
    <mergeCell ref="AB45:AD45"/>
    <mergeCell ref="AB46:AD46"/>
    <mergeCell ref="AB47:AD47"/>
    <mergeCell ref="AB48:AD48"/>
    <mergeCell ref="AB49:AD49"/>
    <mergeCell ref="AB50:AD50"/>
    <mergeCell ref="AB51:AD51"/>
    <mergeCell ref="AB52:AD52"/>
    <mergeCell ref="T44:U44"/>
    <mergeCell ref="R45:S45"/>
    <mergeCell ref="T45:U45"/>
    <mergeCell ref="R46:S46"/>
    <mergeCell ref="T46:U46"/>
    <mergeCell ref="R47:S47"/>
    <mergeCell ref="T47:U47"/>
    <mergeCell ref="T52:U52"/>
    <mergeCell ref="Z46:AA46"/>
    <mergeCell ref="Z47:AA47"/>
    <mergeCell ref="X52:Y52"/>
    <mergeCell ref="Z52:AA52"/>
    <mergeCell ref="V49:W49"/>
    <mergeCell ref="X49:Y49"/>
    <mergeCell ref="V52:W52"/>
    <mergeCell ref="X48:Y48"/>
    <mergeCell ref="Z49:AA49"/>
    <mergeCell ref="T59:U60"/>
    <mergeCell ref="V42:W42"/>
    <mergeCell ref="X42:Y42"/>
    <mergeCell ref="V45:W45"/>
    <mergeCell ref="X45:Y45"/>
    <mergeCell ref="V48:W48"/>
    <mergeCell ref="V47:W47"/>
    <mergeCell ref="X47:Y47"/>
    <mergeCell ref="V44:W44"/>
    <mergeCell ref="X44:Y44"/>
    <mergeCell ref="Z42:AA42"/>
    <mergeCell ref="V43:W43"/>
    <mergeCell ref="X43:Y43"/>
    <mergeCell ref="Z43:AA43"/>
    <mergeCell ref="V50:W50"/>
    <mergeCell ref="X50:Y50"/>
    <mergeCell ref="Z50:AA50"/>
    <mergeCell ref="Z44:AA44"/>
    <mergeCell ref="AC1:AD1"/>
    <mergeCell ref="A5:AD5"/>
    <mergeCell ref="A37:AD37"/>
    <mergeCell ref="V51:W51"/>
    <mergeCell ref="X51:Y51"/>
    <mergeCell ref="Z51:AA51"/>
    <mergeCell ref="Z48:AA48"/>
    <mergeCell ref="Z45:AA45"/>
    <mergeCell ref="V46:W46"/>
    <mergeCell ref="X46:Y4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SheetLayoutView="75" zoomScalePageLayoutView="0" workbookViewId="0" topLeftCell="A1">
      <selection activeCell="A1" sqref="A1"/>
    </sheetView>
  </sheetViews>
  <sheetFormatPr defaultColWidth="9.00390625" defaultRowHeight="23.25" customHeight="1"/>
  <cols>
    <col min="1" max="1" width="14.375" style="1" customWidth="1"/>
    <col min="2" max="2" width="14.125" style="1" bestFit="1" customWidth="1"/>
    <col min="3" max="3" width="14.625" style="1" customWidth="1"/>
    <col min="4" max="4" width="10.625" style="1" customWidth="1"/>
    <col min="5" max="5" width="15.50390625" style="1" bestFit="1" customWidth="1"/>
    <col min="6" max="6" width="14.125" style="1" bestFit="1" customWidth="1"/>
    <col min="7" max="7" width="15.50390625" style="1" bestFit="1" customWidth="1"/>
    <col min="8" max="8" width="9.875" style="1" bestFit="1" customWidth="1"/>
    <col min="9" max="9" width="14.125" style="1" bestFit="1" customWidth="1"/>
    <col min="10" max="10" width="9.875" style="1" bestFit="1" customWidth="1"/>
    <col min="11" max="11" width="11.125" style="1" bestFit="1" customWidth="1"/>
    <col min="12" max="12" width="9.875" style="1" bestFit="1" customWidth="1"/>
    <col min="13" max="13" width="11.125" style="1" bestFit="1" customWidth="1"/>
    <col min="14" max="16384" width="9.00390625" style="1" customWidth="1"/>
  </cols>
  <sheetData>
    <row r="1" spans="1:30" ht="23.25" customHeight="1">
      <c r="A1" s="168" t="s">
        <v>517</v>
      </c>
      <c r="M1" s="184"/>
      <c r="AD1" s="184"/>
    </row>
    <row r="2" spans="1:13" ht="23.25" customHeight="1">
      <c r="A2" s="168"/>
      <c r="M2" s="184"/>
    </row>
    <row r="3" spans="1:13" ht="23.25" customHeight="1">
      <c r="A3" s="168"/>
      <c r="M3" s="184"/>
    </row>
    <row r="4" spans="1:29" ht="23.25" customHeight="1">
      <c r="A4" s="253" t="s">
        <v>307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93"/>
      <c r="M4" s="93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23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ht="23.25" customHeight="1">
      <c r="A6" s="248" t="s">
        <v>518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9"/>
      <c r="M6" s="29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3" ht="23.25" customHeight="1" thickBot="1">
      <c r="A7" s="22"/>
      <c r="B7" s="22"/>
      <c r="C7" s="22"/>
      <c r="D7" s="22"/>
      <c r="E7" s="22"/>
      <c r="F7" s="22"/>
      <c r="G7" s="22"/>
      <c r="H7" s="22"/>
      <c r="I7" s="22"/>
      <c r="J7" s="246" t="s">
        <v>300</v>
      </c>
      <c r="K7" s="246"/>
      <c r="L7" s="102"/>
      <c r="M7" s="23"/>
    </row>
    <row r="8" spans="1:12" ht="23.25" customHeight="1">
      <c r="A8" s="589" t="s">
        <v>32</v>
      </c>
      <c r="B8" s="619" t="s">
        <v>302</v>
      </c>
      <c r="C8" s="620"/>
      <c r="D8" s="617" t="s">
        <v>303</v>
      </c>
      <c r="E8" s="618"/>
      <c r="F8" s="292" t="s">
        <v>306</v>
      </c>
      <c r="G8" s="292"/>
      <c r="H8" s="292"/>
      <c r="I8" s="292"/>
      <c r="J8" s="292"/>
      <c r="K8" s="226"/>
      <c r="L8" s="7"/>
    </row>
    <row r="9" spans="1:12" ht="23.25" customHeight="1">
      <c r="A9" s="591"/>
      <c r="B9" s="608" t="s">
        <v>370</v>
      </c>
      <c r="C9" s="608" t="s">
        <v>367</v>
      </c>
      <c r="D9" s="291" t="s">
        <v>301</v>
      </c>
      <c r="E9" s="614" t="s">
        <v>367</v>
      </c>
      <c r="F9" s="291" t="s">
        <v>8</v>
      </c>
      <c r="G9" s="291"/>
      <c r="H9" s="291" t="s">
        <v>335</v>
      </c>
      <c r="I9" s="291"/>
      <c r="J9" s="291" t="s">
        <v>305</v>
      </c>
      <c r="K9" s="231"/>
      <c r="L9" s="7"/>
    </row>
    <row r="10" spans="1:12" ht="23.25" customHeight="1">
      <c r="A10" s="591"/>
      <c r="B10" s="609"/>
      <c r="C10" s="621"/>
      <c r="D10" s="291"/>
      <c r="E10" s="615"/>
      <c r="F10" s="293" t="s">
        <v>304</v>
      </c>
      <c r="G10" s="610" t="s">
        <v>366</v>
      </c>
      <c r="H10" s="293" t="s">
        <v>304</v>
      </c>
      <c r="I10" s="610" t="s">
        <v>366</v>
      </c>
      <c r="J10" s="293" t="s">
        <v>304</v>
      </c>
      <c r="K10" s="613" t="s">
        <v>366</v>
      </c>
      <c r="L10" s="7"/>
    </row>
    <row r="11" spans="1:12" ht="23.25" customHeight="1">
      <c r="A11" s="591"/>
      <c r="B11" s="363"/>
      <c r="C11" s="622"/>
      <c r="D11" s="291"/>
      <c r="E11" s="616"/>
      <c r="F11" s="293"/>
      <c r="G11" s="293"/>
      <c r="H11" s="293"/>
      <c r="I11" s="293"/>
      <c r="J11" s="293"/>
      <c r="K11" s="249"/>
      <c r="L11" s="7"/>
    </row>
    <row r="12" spans="1:12" ht="23.25" customHeight="1">
      <c r="A12" s="78"/>
      <c r="B12" s="18"/>
      <c r="C12" s="99"/>
      <c r="E12" s="99"/>
      <c r="L12" s="7"/>
    </row>
    <row r="13" spans="1:12" ht="23.25" customHeight="1">
      <c r="A13" s="10" t="s">
        <v>319</v>
      </c>
      <c r="B13" s="56">
        <v>39</v>
      </c>
      <c r="C13" s="100">
        <v>112</v>
      </c>
      <c r="D13" s="47">
        <v>3</v>
      </c>
      <c r="E13" s="100">
        <v>16</v>
      </c>
      <c r="F13" s="47">
        <v>1147</v>
      </c>
      <c r="G13" s="47">
        <v>494</v>
      </c>
      <c r="H13" s="47">
        <v>218</v>
      </c>
      <c r="I13" s="47">
        <v>26</v>
      </c>
      <c r="J13" s="47">
        <v>929</v>
      </c>
      <c r="K13" s="47">
        <v>468</v>
      </c>
      <c r="L13" s="7"/>
    </row>
    <row r="14" spans="1:12" ht="23.25" customHeight="1">
      <c r="A14" s="96">
        <v>58</v>
      </c>
      <c r="B14" s="56">
        <v>39</v>
      </c>
      <c r="C14" s="100">
        <v>116</v>
      </c>
      <c r="D14" s="47">
        <v>5</v>
      </c>
      <c r="E14" s="100">
        <v>26</v>
      </c>
      <c r="F14" s="47">
        <v>1010</v>
      </c>
      <c r="G14" s="47">
        <v>452</v>
      </c>
      <c r="H14" s="47">
        <v>200</v>
      </c>
      <c r="I14" s="47">
        <v>55</v>
      </c>
      <c r="J14" s="47">
        <v>810</v>
      </c>
      <c r="K14" s="47">
        <v>397</v>
      </c>
      <c r="L14" s="7"/>
    </row>
    <row r="15" spans="1:12" ht="23.25" customHeight="1">
      <c r="A15" s="96">
        <v>59</v>
      </c>
      <c r="B15" s="56">
        <v>39</v>
      </c>
      <c r="C15" s="100">
        <v>118</v>
      </c>
      <c r="D15" s="47">
        <v>5</v>
      </c>
      <c r="E15" s="100">
        <v>29</v>
      </c>
      <c r="F15" s="47">
        <v>959</v>
      </c>
      <c r="G15" s="47">
        <v>442</v>
      </c>
      <c r="H15" s="47">
        <v>215</v>
      </c>
      <c r="I15" s="47">
        <v>9</v>
      </c>
      <c r="J15" s="47">
        <v>744</v>
      </c>
      <c r="K15" s="47">
        <v>433</v>
      </c>
      <c r="L15" s="7"/>
    </row>
    <row r="16" spans="1:12" ht="23.25" customHeight="1">
      <c r="A16" s="96">
        <v>60</v>
      </c>
      <c r="B16" s="56">
        <v>39</v>
      </c>
      <c r="C16" s="100">
        <v>121</v>
      </c>
      <c r="D16" s="47">
        <v>5</v>
      </c>
      <c r="E16" s="100">
        <v>31</v>
      </c>
      <c r="F16" s="47">
        <v>1028</v>
      </c>
      <c r="G16" s="47">
        <v>495</v>
      </c>
      <c r="H16" s="47">
        <v>216</v>
      </c>
      <c r="I16" s="47">
        <v>33</v>
      </c>
      <c r="J16" s="47">
        <v>812</v>
      </c>
      <c r="K16" s="47">
        <v>462</v>
      </c>
      <c r="L16" s="7"/>
    </row>
    <row r="17" spans="1:12" ht="23.25" customHeight="1">
      <c r="A17" s="97">
        <v>61</v>
      </c>
      <c r="B17" s="92">
        <v>39</v>
      </c>
      <c r="C17" s="110">
        <v>128</v>
      </c>
      <c r="D17" s="82">
        <v>6</v>
      </c>
      <c r="E17" s="110">
        <v>41</v>
      </c>
      <c r="F17" s="82">
        <v>1042</v>
      </c>
      <c r="G17" s="82">
        <v>586</v>
      </c>
      <c r="H17" s="82">
        <v>198</v>
      </c>
      <c r="I17" s="82">
        <v>22</v>
      </c>
      <c r="J17" s="82">
        <v>844</v>
      </c>
      <c r="K17" s="82">
        <v>564</v>
      </c>
      <c r="L17" s="7"/>
    </row>
    <row r="18" spans="1:12" ht="23.25" customHeight="1">
      <c r="A18" s="78"/>
      <c r="B18" s="51"/>
      <c r="C18" s="101"/>
      <c r="D18" s="48"/>
      <c r="E18" s="101"/>
      <c r="F18" s="48"/>
      <c r="G18" s="48"/>
      <c r="H18" s="48"/>
      <c r="I18" s="48"/>
      <c r="J18" s="48"/>
      <c r="K18" s="48"/>
      <c r="L18" s="7"/>
    </row>
    <row r="19" spans="1:13" ht="23.25" customHeight="1">
      <c r="A19" s="156" t="s">
        <v>519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7"/>
      <c r="M19" s="7"/>
    </row>
    <row r="20" ht="23.25" customHeight="1">
      <c r="A20" s="153" t="s">
        <v>520</v>
      </c>
    </row>
    <row r="21" ht="23.25" customHeight="1">
      <c r="A21" s="153" t="s">
        <v>521</v>
      </c>
    </row>
    <row r="22" ht="23.25" customHeight="1">
      <c r="A22" s="153" t="s">
        <v>522</v>
      </c>
    </row>
    <row r="25" spans="1:13" ht="23.25" customHeight="1">
      <c r="A25" s="248" t="s">
        <v>336</v>
      </c>
      <c r="B25" s="248"/>
      <c r="C25" s="248"/>
      <c r="D25" s="248"/>
      <c r="E25" s="248"/>
      <c r="F25" s="248"/>
      <c r="G25" s="102"/>
      <c r="H25" s="2"/>
      <c r="I25" s="302" t="s">
        <v>526</v>
      </c>
      <c r="J25" s="302"/>
      <c r="K25" s="302"/>
      <c r="L25" s="29"/>
      <c r="M25" s="29"/>
    </row>
    <row r="26" spans="7:13" ht="23.25" customHeight="1" thickBot="1">
      <c r="G26" s="7"/>
      <c r="I26" s="339" t="s">
        <v>371</v>
      </c>
      <c r="J26" s="339"/>
      <c r="K26" s="339"/>
      <c r="L26" s="29"/>
      <c r="M26" s="29"/>
    </row>
    <row r="27" spans="1:7" ht="23.25" customHeight="1" thickBot="1">
      <c r="A27" s="230" t="s">
        <v>32</v>
      </c>
      <c r="B27" s="617" t="s">
        <v>308</v>
      </c>
      <c r="C27" s="618"/>
      <c r="D27" s="617" t="s">
        <v>309</v>
      </c>
      <c r="E27" s="618"/>
      <c r="F27" s="623" t="s">
        <v>523</v>
      </c>
      <c r="G27" s="103"/>
    </row>
    <row r="28" spans="1:11" ht="23.25" customHeight="1">
      <c r="A28" s="232"/>
      <c r="B28" s="610" t="s">
        <v>369</v>
      </c>
      <c r="C28" s="613" t="s">
        <v>368</v>
      </c>
      <c r="D28" s="613" t="s">
        <v>369</v>
      </c>
      <c r="E28" s="613" t="s">
        <v>368</v>
      </c>
      <c r="F28" s="615"/>
      <c r="G28" s="103"/>
      <c r="H28" s="7"/>
      <c r="I28" s="242" t="s">
        <v>32</v>
      </c>
      <c r="J28" s="624" t="s">
        <v>372</v>
      </c>
      <c r="K28" s="625"/>
    </row>
    <row r="29" spans="1:11" ht="23.25" customHeight="1">
      <c r="A29" s="232"/>
      <c r="B29" s="293"/>
      <c r="C29" s="249"/>
      <c r="D29" s="249"/>
      <c r="E29" s="249"/>
      <c r="F29" s="615"/>
      <c r="G29" s="103"/>
      <c r="H29" s="103"/>
      <c r="I29" s="243"/>
      <c r="J29" s="626"/>
      <c r="K29" s="627"/>
    </row>
    <row r="30" spans="1:11" ht="23.25" customHeight="1">
      <c r="A30" s="232"/>
      <c r="B30" s="293"/>
      <c r="C30" s="249"/>
      <c r="D30" s="249"/>
      <c r="E30" s="249"/>
      <c r="F30" s="616"/>
      <c r="G30" s="103"/>
      <c r="H30" s="102"/>
      <c r="I30" s="76"/>
      <c r="J30" s="18"/>
      <c r="K30" s="71" t="s">
        <v>310</v>
      </c>
    </row>
    <row r="31" spans="2:11" ht="23.25" customHeight="1">
      <c r="B31" s="43" t="s">
        <v>286</v>
      </c>
      <c r="C31" s="24" t="s">
        <v>286</v>
      </c>
      <c r="D31" s="24" t="s">
        <v>286</v>
      </c>
      <c r="E31" s="24" t="s">
        <v>286</v>
      </c>
      <c r="F31" s="71" t="s">
        <v>311</v>
      </c>
      <c r="G31" s="102"/>
      <c r="H31" s="7"/>
      <c r="I31" s="10" t="s">
        <v>319</v>
      </c>
      <c r="J31" s="19"/>
      <c r="K31" s="107">
        <v>2378</v>
      </c>
    </row>
    <row r="32" spans="1:11" ht="23.25" customHeight="1">
      <c r="A32" s="8" t="s">
        <v>319</v>
      </c>
      <c r="B32" s="161">
        <v>46649</v>
      </c>
      <c r="C32" s="162">
        <v>6829</v>
      </c>
      <c r="D32" s="162">
        <v>382</v>
      </c>
      <c r="E32" s="162">
        <v>1</v>
      </c>
      <c r="F32" s="159">
        <v>37.9</v>
      </c>
      <c r="G32" s="105"/>
      <c r="H32" s="7"/>
      <c r="I32" s="96">
        <v>58</v>
      </c>
      <c r="J32" s="19"/>
      <c r="K32" s="107">
        <v>2493</v>
      </c>
    </row>
    <row r="33" spans="1:11" ht="23.25" customHeight="1">
      <c r="A33" s="41">
        <v>58</v>
      </c>
      <c r="B33" s="161">
        <v>75621</v>
      </c>
      <c r="C33" s="162">
        <v>16628</v>
      </c>
      <c r="D33" s="162">
        <v>235</v>
      </c>
      <c r="E33" s="67" t="s">
        <v>429</v>
      </c>
      <c r="F33" s="159">
        <v>23.7</v>
      </c>
      <c r="G33" s="105"/>
      <c r="H33" s="7"/>
      <c r="I33" s="96">
        <v>59</v>
      </c>
      <c r="J33" s="19"/>
      <c r="K33" s="107">
        <v>2501</v>
      </c>
    </row>
    <row r="34" spans="1:11" ht="23.25" customHeight="1">
      <c r="A34" s="41">
        <v>59</v>
      </c>
      <c r="B34" s="161">
        <v>82057</v>
      </c>
      <c r="C34" s="162">
        <v>18836</v>
      </c>
      <c r="D34" s="162">
        <v>278</v>
      </c>
      <c r="E34" s="67" t="s">
        <v>429</v>
      </c>
      <c r="F34" s="159">
        <v>25.1</v>
      </c>
      <c r="G34" s="105"/>
      <c r="I34" s="96">
        <v>60</v>
      </c>
      <c r="J34" s="19"/>
      <c r="K34" s="107">
        <v>2755</v>
      </c>
    </row>
    <row r="35" spans="1:11" ht="23.25" customHeight="1">
      <c r="A35" s="41">
        <v>60</v>
      </c>
      <c r="B35" s="161">
        <v>92948</v>
      </c>
      <c r="C35" s="162">
        <v>21323</v>
      </c>
      <c r="D35" s="162">
        <v>343</v>
      </c>
      <c r="E35" s="67" t="s">
        <v>429</v>
      </c>
      <c r="F35" s="159">
        <v>27.8</v>
      </c>
      <c r="G35" s="105"/>
      <c r="I35" s="97">
        <v>61</v>
      </c>
      <c r="J35" s="19"/>
      <c r="K35" s="109">
        <v>2760</v>
      </c>
    </row>
    <row r="36" spans="1:14" ht="23.25" customHeight="1">
      <c r="A36" s="80">
        <v>61</v>
      </c>
      <c r="B36" s="163">
        <v>107399</v>
      </c>
      <c r="C36" s="164">
        <v>25972</v>
      </c>
      <c r="D36" s="164">
        <v>257</v>
      </c>
      <c r="E36" s="67" t="s">
        <v>429</v>
      </c>
      <c r="F36" s="160">
        <v>32.1</v>
      </c>
      <c r="G36" s="106"/>
      <c r="I36" s="95"/>
      <c r="J36" s="108"/>
      <c r="K36" s="104"/>
      <c r="L36" s="7"/>
      <c r="M36" s="7"/>
      <c r="N36" s="7"/>
    </row>
    <row r="37" spans="2:13" ht="23.25" customHeight="1">
      <c r="B37" s="27"/>
      <c r="F37" s="104"/>
      <c r="G37" s="102"/>
      <c r="J37" s="611"/>
      <c r="K37" s="611"/>
      <c r="L37" s="612"/>
      <c r="M37" s="612"/>
    </row>
    <row r="38" spans="1:7" ht="23.25" customHeight="1">
      <c r="A38" s="156" t="s">
        <v>524</v>
      </c>
      <c r="B38" s="20"/>
      <c r="C38" s="20"/>
      <c r="D38" s="20"/>
      <c r="E38" s="20"/>
      <c r="F38" s="20"/>
      <c r="G38" s="7"/>
    </row>
    <row r="39" ht="23.25" customHeight="1">
      <c r="A39" s="153" t="s">
        <v>525</v>
      </c>
    </row>
    <row r="42" spans="1:13" ht="23.25" customHeight="1">
      <c r="A42" s="248" t="s">
        <v>337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</row>
    <row r="43" spans="1:13" ht="23.25" customHeight="1" thickBot="1">
      <c r="A43" s="339" t="s">
        <v>312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</row>
    <row r="44" spans="1:13" ht="23.25" customHeight="1">
      <c r="A44" s="230" t="s">
        <v>32</v>
      </c>
      <c r="B44" s="292" t="s">
        <v>216</v>
      </c>
      <c r="C44" s="292"/>
      <c r="D44" s="292" t="s">
        <v>314</v>
      </c>
      <c r="E44" s="292"/>
      <c r="F44" s="292"/>
      <c r="G44" s="292"/>
      <c r="H44" s="292" t="s">
        <v>315</v>
      </c>
      <c r="I44" s="292"/>
      <c r="J44" s="292" t="s">
        <v>316</v>
      </c>
      <c r="K44" s="292"/>
      <c r="L44" s="292" t="s">
        <v>86</v>
      </c>
      <c r="M44" s="226"/>
    </row>
    <row r="45" spans="1:13" ht="23.25" customHeight="1">
      <c r="A45" s="232"/>
      <c r="B45" s="291"/>
      <c r="C45" s="291"/>
      <c r="D45" s="291" t="s">
        <v>313</v>
      </c>
      <c r="E45" s="291"/>
      <c r="F45" s="291" t="s">
        <v>149</v>
      </c>
      <c r="G45" s="291"/>
      <c r="H45" s="291"/>
      <c r="I45" s="291"/>
      <c r="J45" s="291"/>
      <c r="K45" s="291"/>
      <c r="L45" s="291"/>
      <c r="M45" s="231"/>
    </row>
    <row r="46" spans="1:13" ht="23.25" customHeight="1">
      <c r="A46" s="232"/>
      <c r="B46" s="16" t="s">
        <v>6</v>
      </c>
      <c r="C46" s="16" t="s">
        <v>7</v>
      </c>
      <c r="D46" s="16" t="s">
        <v>6</v>
      </c>
      <c r="E46" s="16" t="s">
        <v>7</v>
      </c>
      <c r="F46" s="16" t="s">
        <v>6</v>
      </c>
      <c r="G46" s="16" t="s">
        <v>7</v>
      </c>
      <c r="H46" s="16" t="s">
        <v>6</v>
      </c>
      <c r="I46" s="16" t="s">
        <v>7</v>
      </c>
      <c r="J46" s="16" t="s">
        <v>6</v>
      </c>
      <c r="K46" s="16" t="s">
        <v>7</v>
      </c>
      <c r="L46" s="16" t="s">
        <v>6</v>
      </c>
      <c r="M46" s="17" t="s">
        <v>7</v>
      </c>
    </row>
    <row r="47" ht="23.25" customHeight="1">
      <c r="B47" s="19"/>
    </row>
    <row r="48" spans="1:13" ht="23.25" customHeight="1">
      <c r="A48" s="10" t="s">
        <v>338</v>
      </c>
      <c r="B48" s="49">
        <v>1192793</v>
      </c>
      <c r="C48" s="48">
        <v>42892766</v>
      </c>
      <c r="D48" s="48">
        <v>101621</v>
      </c>
      <c r="E48" s="48">
        <v>25812483</v>
      </c>
      <c r="F48" s="48">
        <v>958859</v>
      </c>
      <c r="G48" s="48">
        <v>15113219</v>
      </c>
      <c r="H48" s="48">
        <v>58120</v>
      </c>
      <c r="I48" s="48">
        <v>956639</v>
      </c>
      <c r="J48" s="48">
        <v>32455</v>
      </c>
      <c r="K48" s="48">
        <v>380565</v>
      </c>
      <c r="L48" s="48">
        <v>41738</v>
      </c>
      <c r="M48" s="48">
        <v>629860</v>
      </c>
    </row>
    <row r="49" spans="1:13" ht="23.25" customHeight="1">
      <c r="A49" s="8"/>
      <c r="B49" s="19"/>
      <c r="E49" s="60" t="s">
        <v>339</v>
      </c>
      <c r="F49" s="60"/>
      <c r="G49" s="60" t="s">
        <v>339</v>
      </c>
      <c r="H49" s="60"/>
      <c r="I49" s="60"/>
      <c r="J49" s="60"/>
      <c r="K49" s="60"/>
      <c r="L49" s="60"/>
      <c r="M49" s="60" t="s">
        <v>339</v>
      </c>
    </row>
    <row r="50" spans="1:13" ht="23.25" customHeight="1">
      <c r="A50" s="41">
        <v>60</v>
      </c>
      <c r="B50" s="49">
        <v>1262138</v>
      </c>
      <c r="C50" s="48">
        <v>48739886</v>
      </c>
      <c r="D50" s="48">
        <v>110126</v>
      </c>
      <c r="E50" s="48">
        <v>29819541</v>
      </c>
      <c r="F50" s="48">
        <v>1012323</v>
      </c>
      <c r="G50" s="48">
        <v>16750779</v>
      </c>
      <c r="H50" s="48">
        <v>59623</v>
      </c>
      <c r="I50" s="48">
        <v>1034197</v>
      </c>
      <c r="J50" s="48">
        <v>35452</v>
      </c>
      <c r="K50" s="48">
        <v>438294</v>
      </c>
      <c r="L50" s="48">
        <v>44614</v>
      </c>
      <c r="M50" s="48">
        <v>697075</v>
      </c>
    </row>
    <row r="51" spans="1:2" ht="23.25" customHeight="1">
      <c r="A51" s="41"/>
      <c r="B51" s="19"/>
    </row>
    <row r="52" spans="1:13" ht="23.25" customHeight="1">
      <c r="A52" s="80">
        <v>61</v>
      </c>
      <c r="B52" s="88">
        <f>SUM(D52,F52,H52,J52,L52)</f>
        <v>1333571</v>
      </c>
      <c r="C52" s="89">
        <f>SUM(E52,G52,I52,K52,M52)</f>
        <v>53223984</v>
      </c>
      <c r="D52" s="81">
        <v>115165</v>
      </c>
      <c r="E52" s="81">
        <v>32347972</v>
      </c>
      <c r="F52" s="81">
        <v>1070135</v>
      </c>
      <c r="G52" s="81">
        <v>18493790</v>
      </c>
      <c r="H52" s="81">
        <v>67366</v>
      </c>
      <c r="I52" s="81">
        <v>1179755</v>
      </c>
      <c r="J52" s="81">
        <v>33488</v>
      </c>
      <c r="K52" s="81">
        <v>451078</v>
      </c>
      <c r="L52" s="81">
        <v>47417</v>
      </c>
      <c r="M52" s="81">
        <v>751389</v>
      </c>
    </row>
    <row r="53" ht="23.25" customHeight="1">
      <c r="B53" s="19"/>
    </row>
    <row r="54" spans="1:13" ht="23.25" customHeight="1">
      <c r="A54" s="156" t="s">
        <v>527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23.25" customHeight="1">
      <c r="A55" s="7" t="s">
        <v>528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</sheetData>
  <sheetProtection/>
  <mergeCells count="44">
    <mergeCell ref="J10:J11"/>
    <mergeCell ref="F8:K8"/>
    <mergeCell ref="H9:I9"/>
    <mergeCell ref="F27:F30"/>
    <mergeCell ref="I26:K26"/>
    <mergeCell ref="J28:K29"/>
    <mergeCell ref="F9:G9"/>
    <mergeCell ref="B27:C27"/>
    <mergeCell ref="D27:E27"/>
    <mergeCell ref="A27:A30"/>
    <mergeCell ref="B28:B30"/>
    <mergeCell ref="B8:C8"/>
    <mergeCell ref="C9:C11"/>
    <mergeCell ref="D28:D30"/>
    <mergeCell ref="A4:K4"/>
    <mergeCell ref="D9:D11"/>
    <mergeCell ref="J9:K9"/>
    <mergeCell ref="H10:H11"/>
    <mergeCell ref="I10:I11"/>
    <mergeCell ref="I25:K25"/>
    <mergeCell ref="E9:E11"/>
    <mergeCell ref="D8:E8"/>
    <mergeCell ref="A6:K6"/>
    <mergeCell ref="A25:F25"/>
    <mergeCell ref="H44:I45"/>
    <mergeCell ref="J44:K45"/>
    <mergeCell ref="L44:M45"/>
    <mergeCell ref="A42:M42"/>
    <mergeCell ref="J7:K7"/>
    <mergeCell ref="E28:E30"/>
    <mergeCell ref="C28:C30"/>
    <mergeCell ref="K10:K11"/>
    <mergeCell ref="F45:G45"/>
    <mergeCell ref="I28:I29"/>
    <mergeCell ref="A43:M43"/>
    <mergeCell ref="A44:A46"/>
    <mergeCell ref="B44:C45"/>
    <mergeCell ref="D45:E45"/>
    <mergeCell ref="B9:B11"/>
    <mergeCell ref="A8:A11"/>
    <mergeCell ref="F10:F11"/>
    <mergeCell ref="G10:G11"/>
    <mergeCell ref="J37:M37"/>
    <mergeCell ref="D44:G4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2013-06-28T02:51:12Z</cp:lastPrinted>
  <dcterms:created xsi:type="dcterms:W3CDTF">2004-02-10T04:57:10Z</dcterms:created>
  <dcterms:modified xsi:type="dcterms:W3CDTF">2014-07-14T08:07:50Z</dcterms:modified>
  <cp:category/>
  <cp:version/>
  <cp:contentType/>
  <cp:contentStatus/>
</cp:coreProperties>
</file>