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1"/>
  </bookViews>
  <sheets>
    <sheet name="213" sheetId="1" r:id="rId1"/>
    <sheet name="214" sheetId="2" r:id="rId2"/>
    <sheet name="216" sheetId="3" r:id="rId3"/>
    <sheet name="218" sheetId="4" r:id="rId4"/>
    <sheet name="220" sheetId="5" r:id="rId5"/>
    <sheet name="222" sheetId="6" r:id="rId6"/>
    <sheet name="224" sheetId="7" r:id="rId7"/>
    <sheet name="226" sheetId="8" r:id="rId8"/>
    <sheet name="228" sheetId="9" r:id="rId9"/>
    <sheet name="230" sheetId="10" r:id="rId10"/>
    <sheet name="232" sheetId="11" r:id="rId11"/>
    <sheet name="234" sheetId="12" r:id="rId12"/>
    <sheet name="236" sheetId="13" r:id="rId13"/>
  </sheets>
  <definedNames>
    <definedName name="_xlnm.Print_Area" localSheetId="0">'213'!$A$1:$M$58</definedName>
    <definedName name="_xlnm.Print_Area" localSheetId="1">'214'!$A$1:$U$75</definedName>
    <definedName name="_xlnm.Print_Area" localSheetId="2">'216'!$A$1:$AA$64</definedName>
    <definedName name="_xlnm.Print_Area" localSheetId="3">'218'!$A$1:$AC$64</definedName>
    <definedName name="_xlnm.Print_Area" localSheetId="4">'220'!$A$1:$R$61</definedName>
    <definedName name="_xlnm.Print_Area" localSheetId="5">'222'!$A$1:$T$78</definedName>
    <definedName name="_xlnm.Print_Area" localSheetId="6">'224'!$A$1:$Y$67</definedName>
    <definedName name="_xlnm.Print_Area" localSheetId="7">'226'!$A$1:$Y$71</definedName>
    <definedName name="_xlnm.Print_Area" localSheetId="8">'228'!$A$1:$S$68</definedName>
    <definedName name="_xlnm.Print_Area" localSheetId="9">'230'!$A$1:$AG$71</definedName>
    <definedName name="_xlnm.Print_Area" localSheetId="10">'232'!$A$1:$AC$68</definedName>
    <definedName name="_xlnm.Print_Area" localSheetId="11">'234'!$A$1:$AC$68</definedName>
    <definedName name="_xlnm.Print_Area" localSheetId="12">'236'!$A$1:$W$67</definedName>
  </definedNames>
  <calcPr fullCalcOnLoad="1"/>
</workbook>
</file>

<file path=xl/sharedStrings.xml><?xml version="1.0" encoding="utf-8"?>
<sst xmlns="http://schemas.openxmlformats.org/spreadsheetml/2006/main" count="2058" uniqueCount="597">
  <si>
    <t>労働及び賃金　213</t>
  </si>
  <si>
    <t>総数</t>
  </si>
  <si>
    <t>男</t>
  </si>
  <si>
    <t>男</t>
  </si>
  <si>
    <t>女</t>
  </si>
  <si>
    <t>計</t>
  </si>
  <si>
    <t>労働力状態別</t>
  </si>
  <si>
    <t>人口</t>
  </si>
  <si>
    <t>労働力</t>
  </si>
  <si>
    <t>就業者</t>
  </si>
  <si>
    <t>完全失業者</t>
  </si>
  <si>
    <t>非労働力</t>
  </si>
  <si>
    <t>男</t>
  </si>
  <si>
    <t>女</t>
  </si>
  <si>
    <t>昭和50年</t>
  </si>
  <si>
    <t>55年</t>
  </si>
  <si>
    <t>60年</t>
  </si>
  <si>
    <t>増加数</t>
  </si>
  <si>
    <t>増加率（％）</t>
  </si>
  <si>
    <t>全国60年</t>
  </si>
  <si>
    <t>55年～60年の増加</t>
  </si>
  <si>
    <t>（△は減少）</t>
  </si>
  <si>
    <t>労働力状態別割合</t>
  </si>
  <si>
    <t>完全失業者　3）</t>
  </si>
  <si>
    <t>資料　総務庁統計局「国勢調査」による。</t>
  </si>
  <si>
    <t>1）は労働力状態「不詳」を含む。</t>
  </si>
  <si>
    <t>注</t>
  </si>
  <si>
    <t>増減数</t>
  </si>
  <si>
    <t>農業</t>
  </si>
  <si>
    <t>林業</t>
  </si>
  <si>
    <t>漁業</t>
  </si>
  <si>
    <t>鉱業</t>
  </si>
  <si>
    <t>建設業</t>
  </si>
  <si>
    <t>製造業</t>
  </si>
  <si>
    <t>電気･ガス･熱供給･水道業</t>
  </si>
  <si>
    <t>運輸・通信業</t>
  </si>
  <si>
    <t>卸売・小売業、飲食店</t>
  </si>
  <si>
    <t>金融・保険業</t>
  </si>
  <si>
    <t>不動産業</t>
  </si>
  <si>
    <t>サービス業</t>
  </si>
  <si>
    <t>分類不能の産業</t>
  </si>
  <si>
    <t>分 類 不 能 の 産 業</t>
  </si>
  <si>
    <t>女</t>
  </si>
  <si>
    <t>増減率（％）</t>
  </si>
  <si>
    <t>50年～55年の増加</t>
  </si>
  <si>
    <t>注　1）は分類不能の産業を含む。</t>
  </si>
  <si>
    <t>公務</t>
  </si>
  <si>
    <t>　　2）「家庭内職者」を含む。</t>
  </si>
  <si>
    <t>年次及び産業別</t>
  </si>
  <si>
    <t>組合数</t>
  </si>
  <si>
    <t>計</t>
  </si>
  <si>
    <t>男</t>
  </si>
  <si>
    <t>鉱業</t>
  </si>
  <si>
    <t>組合数</t>
  </si>
  <si>
    <t>組合員数</t>
  </si>
  <si>
    <t>昭和　58　年</t>
  </si>
  <si>
    <t>農業</t>
  </si>
  <si>
    <t>林業、狩猟業</t>
  </si>
  <si>
    <t>漁業、水産養殖業</t>
  </si>
  <si>
    <t>電気・ガス・水道業</t>
  </si>
  <si>
    <t>金沢</t>
  </si>
  <si>
    <t>小松</t>
  </si>
  <si>
    <t>七尾</t>
  </si>
  <si>
    <t>輪島</t>
  </si>
  <si>
    <t>29人以下</t>
  </si>
  <si>
    <t>1000人以上</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</si>
  <si>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</si>
  <si>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</si>
  <si>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</si>
  <si>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</si>
  <si>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</si>
  <si>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</si>
  <si>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</si>
  <si>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</si>
  <si>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</si>
  <si>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</si>
  <si>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</si>
  <si>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</si>
  <si>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</si>
  <si>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</si>
  <si>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</si>
  <si>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</si>
  <si>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昭和58年</t>
  </si>
  <si>
    <t>労組法</t>
  </si>
  <si>
    <t>国労法</t>
  </si>
  <si>
    <t>地公労法</t>
  </si>
  <si>
    <t>国公法</t>
  </si>
  <si>
    <t>地公法</t>
  </si>
  <si>
    <t>建設業</t>
  </si>
  <si>
    <t>製造業</t>
  </si>
  <si>
    <t>卸売・小売業</t>
  </si>
  <si>
    <t>金融・保険業</t>
  </si>
  <si>
    <t xml:space="preserve">不動産業   </t>
  </si>
  <si>
    <t>運輸・通信業</t>
  </si>
  <si>
    <t>サービス業</t>
  </si>
  <si>
    <t>公務</t>
  </si>
  <si>
    <t>分類不能の産業</t>
  </si>
  <si>
    <t>30～99</t>
  </si>
  <si>
    <t>100～299</t>
  </si>
  <si>
    <t>300～499</t>
  </si>
  <si>
    <t>500～999</t>
  </si>
  <si>
    <t>資料　石川県労政訓練課「労働組合基本調査」による。</t>
  </si>
  <si>
    <t>小松＝小松市、加賀市、江沼郡、能美郡</t>
  </si>
  <si>
    <t>総数</t>
  </si>
  <si>
    <t>組合員数</t>
  </si>
  <si>
    <t>216　労働及び賃金</t>
  </si>
  <si>
    <t>労働及び賃金　217</t>
  </si>
  <si>
    <t>産業別</t>
  </si>
  <si>
    <t>機械</t>
  </si>
  <si>
    <t>輸送用機械</t>
  </si>
  <si>
    <t>繊維</t>
  </si>
  <si>
    <t>出版・印刷</t>
  </si>
  <si>
    <t>窯業・土石</t>
  </si>
  <si>
    <t>その他</t>
  </si>
  <si>
    <t>電気業</t>
  </si>
  <si>
    <t>区分</t>
  </si>
  <si>
    <t>件数</t>
  </si>
  <si>
    <t>参加人員</t>
  </si>
  <si>
    <t>製造業</t>
  </si>
  <si>
    <t>総　　　　数</t>
  </si>
  <si>
    <t>卸売・小売業</t>
  </si>
  <si>
    <t>運輸・通信業</t>
  </si>
  <si>
    <t>1月</t>
  </si>
  <si>
    <t>2月</t>
  </si>
  <si>
    <t>3月</t>
  </si>
  <si>
    <t>4月</t>
  </si>
  <si>
    <t>5月</t>
  </si>
  <si>
    <t>6月</t>
  </si>
  <si>
    <t>7月</t>
  </si>
  <si>
    <t>8月</t>
  </si>
  <si>
    <t>9月</t>
  </si>
  <si>
    <t>10月</t>
  </si>
  <si>
    <t>11月</t>
  </si>
  <si>
    <t>12月</t>
  </si>
  <si>
    <t>資料　石川県労政訓練課調「労働争議月報」による。</t>
  </si>
  <si>
    <t>建設業</t>
  </si>
  <si>
    <t>卸売・小売業</t>
  </si>
  <si>
    <t>サービス業</t>
  </si>
  <si>
    <t>公務</t>
  </si>
  <si>
    <t>218　労働及び賃金</t>
  </si>
  <si>
    <t>休業</t>
  </si>
  <si>
    <t>閉鎖</t>
  </si>
  <si>
    <t>縮小</t>
  </si>
  <si>
    <t>整理人員</t>
  </si>
  <si>
    <t>事業所数</t>
  </si>
  <si>
    <t>昭和　58　年度</t>
  </si>
  <si>
    <t>食料品、たばこ製造業</t>
  </si>
  <si>
    <t>繊維関係工業</t>
  </si>
  <si>
    <t>木材、木製品製造業</t>
  </si>
  <si>
    <t>鉄鋼業</t>
  </si>
  <si>
    <t>機械関係工業</t>
  </si>
  <si>
    <t>その他の製造業</t>
  </si>
  <si>
    <t>その他の産業</t>
  </si>
  <si>
    <t>建設業</t>
  </si>
  <si>
    <t>製造業</t>
  </si>
  <si>
    <t>人員</t>
  </si>
  <si>
    <t>整理形態</t>
  </si>
  <si>
    <t>年月</t>
  </si>
  <si>
    <t>度別</t>
  </si>
  <si>
    <t>62年度</t>
  </si>
  <si>
    <t>昭和</t>
  </si>
  <si>
    <t>注　1.（　）内の数字は障害者で内数である。</t>
  </si>
  <si>
    <t>　　2.昭和62年度から調査項目を変更。</t>
  </si>
  <si>
    <t>昭和62年1月</t>
  </si>
  <si>
    <t>昭和63年1月</t>
  </si>
  <si>
    <t>昭和58年度</t>
  </si>
  <si>
    <t>昭和62年　4月</t>
  </si>
  <si>
    <t>資料　石川県職業安定課「職業安定行政年報」による。</t>
  </si>
  <si>
    <t>4月～6</t>
  </si>
  <si>
    <t>1～3月</t>
  </si>
  <si>
    <t>新規求人数</t>
  </si>
  <si>
    <t>7～9</t>
  </si>
  <si>
    <t>10～12</t>
  </si>
  <si>
    <t>求職者数</t>
  </si>
  <si>
    <t>申込件数</t>
  </si>
  <si>
    <t>就職全数</t>
  </si>
  <si>
    <t>他府県への就職数</t>
  </si>
  <si>
    <t>他府県への就職及び受給者の就職</t>
  </si>
  <si>
    <t>受給者の就職数</t>
  </si>
  <si>
    <t>月間有効求人数</t>
  </si>
  <si>
    <t>充足全数</t>
  </si>
  <si>
    <t>金沢</t>
  </si>
  <si>
    <t>小松</t>
  </si>
  <si>
    <t>七尾</t>
  </si>
  <si>
    <t>能都</t>
  </si>
  <si>
    <t>加賀</t>
  </si>
  <si>
    <t>羽咋</t>
  </si>
  <si>
    <t>穴水</t>
  </si>
  <si>
    <t>項目</t>
  </si>
  <si>
    <t>合計</t>
  </si>
  <si>
    <t>金沢</t>
  </si>
  <si>
    <t>小松</t>
  </si>
  <si>
    <t>七尾</t>
  </si>
  <si>
    <t>能都</t>
  </si>
  <si>
    <t>加賀</t>
  </si>
  <si>
    <t>羽咋</t>
  </si>
  <si>
    <t>穴水</t>
  </si>
  <si>
    <t>求職申込件数</t>
  </si>
  <si>
    <t>求人数</t>
  </si>
  <si>
    <t>就職件数</t>
  </si>
  <si>
    <t>中学校</t>
  </si>
  <si>
    <t>高等学校</t>
  </si>
  <si>
    <t>年次及び月次</t>
  </si>
  <si>
    <t>年次及び月次</t>
  </si>
  <si>
    <t>月間有効</t>
  </si>
  <si>
    <t>新規求人員</t>
  </si>
  <si>
    <t>就労実人員</t>
  </si>
  <si>
    <t>全数</t>
  </si>
  <si>
    <t>民間事業等</t>
  </si>
  <si>
    <t>失業者就労事業</t>
  </si>
  <si>
    <t>就労延数</t>
  </si>
  <si>
    <t>昭和62年4月</t>
  </si>
  <si>
    <t>昭和58年度</t>
  </si>
  <si>
    <t>注　1.求人数は民間事業等の求人である。</t>
  </si>
  <si>
    <t>就職件数（全数）</t>
  </si>
  <si>
    <t>うち中高年齢者数</t>
  </si>
  <si>
    <t>対前年度</t>
  </si>
  <si>
    <t>増加率</t>
  </si>
  <si>
    <t>58年度</t>
  </si>
  <si>
    <t>年度</t>
  </si>
  <si>
    <t>中高年齢者の占める割合</t>
  </si>
  <si>
    <t>中興年齢者の就職率</t>
  </si>
  <si>
    <t>受　　給　　者</t>
  </si>
  <si>
    <t>（単位：人、％）</t>
  </si>
  <si>
    <t>注　就職率＝</t>
  </si>
  <si>
    <t>①新規就職者（全数）</t>
  </si>
  <si>
    <t>②うち中高年齢者数</t>
  </si>
  <si>
    <t>常　　　　　　　用</t>
  </si>
  <si>
    <t>注　受給者とは雇用保険受給者である。</t>
  </si>
  <si>
    <t>（単位：件、人、％）</t>
  </si>
  <si>
    <t>就職率</t>
  </si>
  <si>
    <t>新規求人数</t>
  </si>
  <si>
    <t>新規就職</t>
  </si>
  <si>
    <t>サービス　　　　業を除く</t>
  </si>
  <si>
    <t>電気・ガス・熱供給・水道業</t>
  </si>
  <si>
    <t>サービス業</t>
  </si>
  <si>
    <t>調査産業計　　</t>
  </si>
  <si>
    <t>実質賃金指数</t>
  </si>
  <si>
    <t>雇用指数</t>
  </si>
  <si>
    <t>資料　石川県統計情報課「毎月勤労統計調査地方調査」による。</t>
  </si>
  <si>
    <t>産業分類</t>
  </si>
  <si>
    <t>衣服・その他の繊維製品製造業</t>
  </si>
  <si>
    <t>現金給与　　　　総　　額</t>
  </si>
  <si>
    <t>定期給与</t>
  </si>
  <si>
    <t>特別給与</t>
  </si>
  <si>
    <t>女</t>
  </si>
  <si>
    <t>労働及び賃金　225</t>
  </si>
  <si>
    <t>現金給与　　　　　　　総　　額</t>
  </si>
  <si>
    <t>旅館・その他の宿泊所</t>
  </si>
  <si>
    <t>その他のサービス業</t>
  </si>
  <si>
    <t>調査産業計（サービス業を除く）</t>
  </si>
  <si>
    <t>食料品・たばこ製造業</t>
  </si>
  <si>
    <t>衣服・その他の繊維製品製造業</t>
  </si>
  <si>
    <t>出版・印刷・同関連産業</t>
  </si>
  <si>
    <t>総実労働時間</t>
  </si>
  <si>
    <t>所定内労　働時　間</t>
  </si>
  <si>
    <t>所定外労　働時　間</t>
  </si>
  <si>
    <t>及び月次</t>
  </si>
  <si>
    <t>（単位＝日、時間）</t>
  </si>
  <si>
    <t>労働及び賃金 　223</t>
  </si>
  <si>
    <t>(単位＝円)</t>
  </si>
  <si>
    <t>（単位＝日、時間）</t>
  </si>
  <si>
    <t>（単位＝人）</t>
  </si>
  <si>
    <t>製造業</t>
  </si>
  <si>
    <t>サービス業</t>
  </si>
  <si>
    <t>医療業</t>
  </si>
  <si>
    <t>教育</t>
  </si>
  <si>
    <t>公務</t>
  </si>
  <si>
    <t>数1）</t>
  </si>
  <si>
    <t>総</t>
  </si>
  <si>
    <t>男　　　　　1）</t>
  </si>
  <si>
    <t>総数</t>
  </si>
  <si>
    <t>－</t>
  </si>
  <si>
    <t>-</t>
  </si>
  <si>
    <t>年次及び産業別</t>
  </si>
  <si>
    <r>
      <t>昭和</t>
    </r>
    <r>
      <rPr>
        <sz val="12"/>
        <rFont val="ＭＳ 明朝"/>
        <family val="1"/>
      </rPr>
      <t>　59　</t>
    </r>
    <r>
      <rPr>
        <sz val="12"/>
        <color indexed="9"/>
        <rFont val="ＭＳ 明朝"/>
        <family val="1"/>
      </rPr>
      <t>年</t>
    </r>
  </si>
  <si>
    <r>
      <t>昭和</t>
    </r>
    <r>
      <rPr>
        <sz val="12"/>
        <rFont val="ＭＳ 明朝"/>
        <family val="1"/>
      </rPr>
      <t>　60　</t>
    </r>
    <r>
      <rPr>
        <sz val="12"/>
        <color indexed="9"/>
        <rFont val="ＭＳ 明朝"/>
        <family val="1"/>
      </rPr>
      <t>年</t>
    </r>
  </si>
  <si>
    <r>
      <t>昭和</t>
    </r>
    <r>
      <rPr>
        <sz val="12"/>
        <rFont val="ＭＳ 明朝"/>
        <family val="1"/>
      </rPr>
      <t>　61　</t>
    </r>
    <r>
      <rPr>
        <sz val="12"/>
        <color indexed="9"/>
        <rFont val="ＭＳ 明朝"/>
        <family val="1"/>
      </rPr>
      <t>年</t>
    </r>
  </si>
  <si>
    <r>
      <t>昭和</t>
    </r>
    <r>
      <rPr>
        <b/>
        <sz val="12"/>
        <rFont val="ＭＳ ゴシック"/>
        <family val="3"/>
      </rPr>
      <t>　62　</t>
    </r>
    <r>
      <rPr>
        <b/>
        <sz val="12"/>
        <color indexed="9"/>
        <rFont val="ＭＳ ゴシック"/>
        <family val="3"/>
      </rPr>
      <t>年</t>
    </r>
  </si>
  <si>
    <t>年次及び</t>
  </si>
  <si>
    <r>
      <t>昭和</t>
    </r>
    <r>
      <rPr>
        <sz val="12"/>
        <rFont val="ＭＳ 明朝"/>
        <family val="1"/>
      </rPr>
      <t>59</t>
    </r>
    <r>
      <rPr>
        <sz val="12"/>
        <color indexed="9"/>
        <rFont val="ＭＳ 明朝"/>
        <family val="1"/>
      </rPr>
      <t>年</t>
    </r>
  </si>
  <si>
    <r>
      <t>昭和</t>
    </r>
    <r>
      <rPr>
        <sz val="12"/>
        <rFont val="ＭＳ 明朝"/>
        <family val="1"/>
      </rPr>
      <t>60</t>
    </r>
    <r>
      <rPr>
        <sz val="12"/>
        <color indexed="9"/>
        <rFont val="ＭＳ 明朝"/>
        <family val="1"/>
      </rPr>
      <t>年</t>
    </r>
  </si>
  <si>
    <r>
      <t>昭和</t>
    </r>
    <r>
      <rPr>
        <sz val="12"/>
        <rFont val="ＭＳ 明朝"/>
        <family val="1"/>
      </rPr>
      <t>61</t>
    </r>
    <r>
      <rPr>
        <sz val="12"/>
        <color indexed="9"/>
        <rFont val="ＭＳ 明朝"/>
        <family val="1"/>
      </rPr>
      <t>年</t>
    </r>
  </si>
  <si>
    <r>
      <t>昭和</t>
    </r>
    <r>
      <rPr>
        <b/>
        <sz val="12"/>
        <rFont val="ＭＳ ゴシック"/>
        <family val="3"/>
      </rPr>
      <t>62</t>
    </r>
    <r>
      <rPr>
        <b/>
        <sz val="12"/>
        <color indexed="9"/>
        <rFont val="ＭＳ ゴシック"/>
        <family val="3"/>
      </rPr>
      <t>年</t>
    </r>
  </si>
  <si>
    <t>－</t>
  </si>
  <si>
    <t>60年度</t>
  </si>
  <si>
    <t>（</t>
  </si>
  <si>
    <t>金融・保険業</t>
  </si>
  <si>
    <t>-</t>
  </si>
  <si>
    <t>-</t>
  </si>
  <si>
    <t>サービス業</t>
  </si>
  <si>
    <r>
      <t>昭和62年</t>
    </r>
    <r>
      <rPr>
        <sz val="12"/>
        <rFont val="ＭＳ 明朝"/>
        <family val="1"/>
      </rPr>
      <t>2</t>
    </r>
    <r>
      <rPr>
        <sz val="12"/>
        <color indexed="9"/>
        <rFont val="ＭＳ 明朝"/>
        <family val="1"/>
      </rPr>
      <t>月</t>
    </r>
  </si>
  <si>
    <r>
      <t>昭和62年</t>
    </r>
    <r>
      <rPr>
        <sz val="12"/>
        <rFont val="ＭＳ 明朝"/>
        <family val="1"/>
      </rPr>
      <t>3</t>
    </r>
    <r>
      <rPr>
        <sz val="12"/>
        <color indexed="9"/>
        <rFont val="ＭＳ 明朝"/>
        <family val="1"/>
      </rPr>
      <t>月</t>
    </r>
  </si>
  <si>
    <r>
      <t>昭和62年</t>
    </r>
    <r>
      <rPr>
        <sz val="12"/>
        <rFont val="ＭＳ 明朝"/>
        <family val="1"/>
      </rPr>
      <t>4</t>
    </r>
    <r>
      <rPr>
        <sz val="12"/>
        <color indexed="9"/>
        <rFont val="ＭＳ 明朝"/>
        <family val="1"/>
      </rPr>
      <t>月</t>
    </r>
  </si>
  <si>
    <r>
      <t>昭和62年</t>
    </r>
    <r>
      <rPr>
        <sz val="12"/>
        <rFont val="ＭＳ 明朝"/>
        <family val="1"/>
      </rPr>
      <t>5</t>
    </r>
    <r>
      <rPr>
        <sz val="12"/>
        <color indexed="9"/>
        <rFont val="ＭＳ 明朝"/>
        <family val="1"/>
      </rPr>
      <t>月</t>
    </r>
  </si>
  <si>
    <r>
      <t>昭和62年</t>
    </r>
    <r>
      <rPr>
        <sz val="12"/>
        <rFont val="ＭＳ 明朝"/>
        <family val="1"/>
      </rPr>
      <t>6</t>
    </r>
    <r>
      <rPr>
        <sz val="12"/>
        <color indexed="9"/>
        <rFont val="ＭＳ 明朝"/>
        <family val="1"/>
      </rPr>
      <t>月</t>
    </r>
  </si>
  <si>
    <r>
      <t>昭和62年</t>
    </r>
    <r>
      <rPr>
        <sz val="12"/>
        <rFont val="ＭＳ 明朝"/>
        <family val="1"/>
      </rPr>
      <t>7</t>
    </r>
    <r>
      <rPr>
        <sz val="12"/>
        <color indexed="9"/>
        <rFont val="ＭＳ 明朝"/>
        <family val="1"/>
      </rPr>
      <t>月</t>
    </r>
  </si>
  <si>
    <r>
      <t>昭和62年</t>
    </r>
    <r>
      <rPr>
        <sz val="12"/>
        <rFont val="ＭＳ 明朝"/>
        <family val="1"/>
      </rPr>
      <t>8</t>
    </r>
    <r>
      <rPr>
        <sz val="12"/>
        <color indexed="9"/>
        <rFont val="ＭＳ 明朝"/>
        <family val="1"/>
      </rPr>
      <t>月</t>
    </r>
  </si>
  <si>
    <r>
      <t>昭和62年</t>
    </r>
    <r>
      <rPr>
        <sz val="12"/>
        <rFont val="ＭＳ 明朝"/>
        <family val="1"/>
      </rPr>
      <t>9</t>
    </r>
    <r>
      <rPr>
        <sz val="12"/>
        <color indexed="9"/>
        <rFont val="ＭＳ 明朝"/>
        <family val="1"/>
      </rPr>
      <t>月</t>
    </r>
  </si>
  <si>
    <r>
      <t>昭和62年</t>
    </r>
    <r>
      <rPr>
        <sz val="12"/>
        <rFont val="ＭＳ 明朝"/>
        <family val="1"/>
      </rPr>
      <t>10</t>
    </r>
    <r>
      <rPr>
        <sz val="12"/>
        <color indexed="9"/>
        <rFont val="ＭＳ 明朝"/>
        <family val="1"/>
      </rPr>
      <t>月</t>
    </r>
  </si>
  <si>
    <r>
      <t>昭和62年</t>
    </r>
    <r>
      <rPr>
        <sz val="12"/>
        <rFont val="ＭＳ 明朝"/>
        <family val="1"/>
      </rPr>
      <t>11</t>
    </r>
    <r>
      <rPr>
        <sz val="12"/>
        <color indexed="9"/>
        <rFont val="ＭＳ 明朝"/>
        <family val="1"/>
      </rPr>
      <t>月</t>
    </r>
  </si>
  <si>
    <r>
      <t>昭和62年</t>
    </r>
    <r>
      <rPr>
        <sz val="12"/>
        <rFont val="ＭＳ 明朝"/>
        <family val="1"/>
      </rPr>
      <t>12</t>
    </r>
    <r>
      <rPr>
        <sz val="12"/>
        <color indexed="9"/>
        <rFont val="ＭＳ 明朝"/>
        <family val="1"/>
      </rPr>
      <t>月</t>
    </r>
  </si>
  <si>
    <r>
      <t>昭和63年</t>
    </r>
    <r>
      <rPr>
        <sz val="12"/>
        <rFont val="ＭＳ 明朝"/>
        <family val="1"/>
      </rPr>
      <t>2</t>
    </r>
    <r>
      <rPr>
        <sz val="12"/>
        <color indexed="9"/>
        <rFont val="ＭＳ 明朝"/>
        <family val="1"/>
      </rPr>
      <t>月</t>
    </r>
  </si>
  <si>
    <r>
      <t>昭和63年</t>
    </r>
    <r>
      <rPr>
        <sz val="12"/>
        <rFont val="ＭＳ 明朝"/>
        <family val="1"/>
      </rPr>
      <t>3</t>
    </r>
    <r>
      <rPr>
        <sz val="12"/>
        <color indexed="9"/>
        <rFont val="ＭＳ 明朝"/>
        <family val="1"/>
      </rPr>
      <t>月</t>
    </r>
  </si>
  <si>
    <t>－</t>
  </si>
  <si>
    <t>－</t>
  </si>
  <si>
    <t>建設業</t>
  </si>
  <si>
    <t>製造業</t>
  </si>
  <si>
    <t>卸売・小売業</t>
  </si>
  <si>
    <t>金融・保険業</t>
  </si>
  <si>
    <t>運輸・通信業</t>
  </si>
  <si>
    <t>サービス業</t>
  </si>
  <si>
    <t>公務</t>
  </si>
  <si>
    <t>月次</t>
  </si>
  <si>
    <t>年度及び</t>
  </si>
  <si>
    <t>安定所別</t>
  </si>
  <si>
    <r>
      <t>昭和62年　</t>
    </r>
    <r>
      <rPr>
        <sz val="12"/>
        <rFont val="ＭＳ 明朝"/>
        <family val="1"/>
      </rPr>
      <t>5</t>
    </r>
    <r>
      <rPr>
        <sz val="12"/>
        <color indexed="9"/>
        <rFont val="ＭＳ 明朝"/>
        <family val="1"/>
      </rPr>
      <t>月</t>
    </r>
  </si>
  <si>
    <r>
      <t>昭和62年　</t>
    </r>
    <r>
      <rPr>
        <sz val="12"/>
        <rFont val="ＭＳ 明朝"/>
        <family val="1"/>
      </rPr>
      <t>6</t>
    </r>
    <r>
      <rPr>
        <sz val="12"/>
        <color indexed="9"/>
        <rFont val="ＭＳ 明朝"/>
        <family val="1"/>
      </rPr>
      <t>月</t>
    </r>
  </si>
  <si>
    <r>
      <t>昭和62年　</t>
    </r>
    <r>
      <rPr>
        <sz val="12"/>
        <rFont val="ＭＳ 明朝"/>
        <family val="1"/>
      </rPr>
      <t>7</t>
    </r>
    <r>
      <rPr>
        <sz val="12"/>
        <color indexed="9"/>
        <rFont val="ＭＳ 明朝"/>
        <family val="1"/>
      </rPr>
      <t>月</t>
    </r>
  </si>
  <si>
    <r>
      <t>昭和62年　</t>
    </r>
    <r>
      <rPr>
        <sz val="12"/>
        <rFont val="ＭＳ 明朝"/>
        <family val="1"/>
      </rPr>
      <t>8</t>
    </r>
    <r>
      <rPr>
        <sz val="12"/>
        <color indexed="9"/>
        <rFont val="ＭＳ 明朝"/>
        <family val="1"/>
      </rPr>
      <t>月</t>
    </r>
  </si>
  <si>
    <r>
      <t>昭和62年　</t>
    </r>
    <r>
      <rPr>
        <sz val="12"/>
        <rFont val="ＭＳ 明朝"/>
        <family val="1"/>
      </rPr>
      <t>9</t>
    </r>
    <r>
      <rPr>
        <sz val="12"/>
        <color indexed="9"/>
        <rFont val="ＭＳ 明朝"/>
        <family val="1"/>
      </rPr>
      <t>月</t>
    </r>
  </si>
  <si>
    <r>
      <t xml:space="preserve">昭和62年   </t>
    </r>
    <r>
      <rPr>
        <sz val="12"/>
        <rFont val="ＭＳ 明朝"/>
        <family val="1"/>
      </rPr>
      <t>10</t>
    </r>
    <r>
      <rPr>
        <sz val="12"/>
        <color indexed="9"/>
        <rFont val="ＭＳ 明朝"/>
        <family val="1"/>
      </rPr>
      <t>月</t>
    </r>
  </si>
  <si>
    <r>
      <t xml:space="preserve">昭和62年   </t>
    </r>
    <r>
      <rPr>
        <sz val="12"/>
        <rFont val="ＭＳ 明朝"/>
        <family val="1"/>
      </rPr>
      <t>11</t>
    </r>
    <r>
      <rPr>
        <sz val="12"/>
        <color indexed="9"/>
        <rFont val="ＭＳ 明朝"/>
        <family val="1"/>
      </rPr>
      <t>月</t>
    </r>
  </si>
  <si>
    <r>
      <t xml:space="preserve">昭和62年   </t>
    </r>
    <r>
      <rPr>
        <sz val="12"/>
        <rFont val="ＭＳ 明朝"/>
        <family val="1"/>
      </rPr>
      <t>12</t>
    </r>
    <r>
      <rPr>
        <sz val="12"/>
        <color indexed="9"/>
        <rFont val="ＭＳ 明朝"/>
        <family val="1"/>
      </rPr>
      <t>月</t>
    </r>
  </si>
  <si>
    <r>
      <t>昭和62年　</t>
    </r>
    <r>
      <rPr>
        <sz val="12"/>
        <rFont val="ＭＳ 明朝"/>
        <family val="1"/>
      </rPr>
      <t>2</t>
    </r>
    <r>
      <rPr>
        <sz val="12"/>
        <color indexed="9"/>
        <rFont val="ＭＳ 明朝"/>
        <family val="1"/>
      </rPr>
      <t>月</t>
    </r>
  </si>
  <si>
    <r>
      <t>昭和62年　</t>
    </r>
    <r>
      <rPr>
        <sz val="12"/>
        <rFont val="ＭＳ 明朝"/>
        <family val="1"/>
      </rPr>
      <t>3</t>
    </r>
    <r>
      <rPr>
        <sz val="12"/>
        <color indexed="9"/>
        <rFont val="ＭＳ 明朝"/>
        <family val="1"/>
      </rPr>
      <t>月</t>
    </r>
  </si>
  <si>
    <t>昭和63年　1月</t>
  </si>
  <si>
    <t>ポイント</t>
  </si>
  <si>
    <t>（②／①×100）</t>
  </si>
  <si>
    <t>　　2.日雇は昭和61年7月以降金沢職業安定所のみで扱っている。</t>
  </si>
  <si>
    <t>名目賃金指数</t>
  </si>
  <si>
    <t>電気・ガス・</t>
  </si>
  <si>
    <t>熱供給・</t>
  </si>
  <si>
    <t>水道業</t>
  </si>
  <si>
    <t>運輸・</t>
  </si>
  <si>
    <t>通信業</t>
  </si>
  <si>
    <r>
      <t>卸 売</t>
    </r>
    <r>
      <rPr>
        <sz val="11"/>
        <rFont val="ＭＳ 明朝"/>
        <family val="1"/>
      </rPr>
      <t xml:space="preserve"> </t>
    </r>
    <r>
      <rPr>
        <sz val="12"/>
        <rFont val="ＭＳ 明朝"/>
        <family val="1"/>
      </rPr>
      <t>・</t>
    </r>
  </si>
  <si>
    <t>小売業、</t>
  </si>
  <si>
    <t>飲 食 店</t>
  </si>
  <si>
    <t>金融・</t>
  </si>
  <si>
    <t>保険業</t>
  </si>
  <si>
    <t>昭和56年</t>
  </si>
  <si>
    <r>
      <t>昭和</t>
    </r>
    <r>
      <rPr>
        <sz val="12"/>
        <rFont val="ＭＳ 明朝"/>
        <family val="1"/>
      </rPr>
      <t>57</t>
    </r>
    <r>
      <rPr>
        <sz val="12"/>
        <color indexed="9"/>
        <rFont val="ＭＳ 明朝"/>
        <family val="1"/>
      </rPr>
      <t>年</t>
    </r>
  </si>
  <si>
    <r>
      <t>昭和</t>
    </r>
    <r>
      <rPr>
        <sz val="12"/>
        <rFont val="ＭＳ 明朝"/>
        <family val="1"/>
      </rPr>
      <t>58</t>
    </r>
    <r>
      <rPr>
        <sz val="12"/>
        <color indexed="9"/>
        <rFont val="ＭＳ 明朝"/>
        <family val="1"/>
      </rPr>
      <t>年</t>
    </r>
  </si>
  <si>
    <t>昭和60年平均</t>
  </si>
  <si>
    <r>
      <t>昭和</t>
    </r>
    <r>
      <rPr>
        <sz val="12"/>
        <rFont val="ＭＳ 明朝"/>
        <family val="1"/>
      </rPr>
      <t>61</t>
    </r>
    <r>
      <rPr>
        <sz val="12"/>
        <color indexed="9"/>
        <rFont val="ＭＳ 明朝"/>
        <family val="1"/>
      </rPr>
      <t>年平均</t>
    </r>
  </si>
  <si>
    <r>
      <t>昭和</t>
    </r>
    <r>
      <rPr>
        <b/>
        <sz val="12"/>
        <rFont val="ＭＳ ゴシック"/>
        <family val="3"/>
      </rPr>
      <t>62</t>
    </r>
    <r>
      <rPr>
        <b/>
        <sz val="12"/>
        <color indexed="9"/>
        <rFont val="ＭＳ ゴシック"/>
        <family val="3"/>
      </rPr>
      <t>年平均</t>
    </r>
  </si>
  <si>
    <t>合計</t>
  </si>
  <si>
    <t>合計</t>
  </si>
  <si>
    <t>労働及び賃金 231</t>
  </si>
  <si>
    <t>合計</t>
  </si>
  <si>
    <t>昭和62年 1月</t>
  </si>
  <si>
    <r>
      <t>昭和62年</t>
    </r>
    <r>
      <rPr>
        <sz val="12"/>
        <rFont val="ＭＳ 明朝"/>
        <family val="1"/>
      </rPr>
      <t xml:space="preserve"> 2</t>
    </r>
    <r>
      <rPr>
        <sz val="12"/>
        <color indexed="9"/>
        <rFont val="ＭＳ 明朝"/>
        <family val="1"/>
      </rPr>
      <t>月</t>
    </r>
  </si>
  <si>
    <r>
      <t>昭和62年</t>
    </r>
    <r>
      <rPr>
        <sz val="12"/>
        <rFont val="ＭＳ 明朝"/>
        <family val="1"/>
      </rPr>
      <t xml:space="preserve"> 3</t>
    </r>
    <r>
      <rPr>
        <sz val="12"/>
        <color indexed="9"/>
        <rFont val="ＭＳ 明朝"/>
        <family val="1"/>
      </rPr>
      <t>月</t>
    </r>
  </si>
  <si>
    <r>
      <t>昭和62年</t>
    </r>
    <r>
      <rPr>
        <sz val="12"/>
        <rFont val="ＭＳ 明朝"/>
        <family val="1"/>
      </rPr>
      <t xml:space="preserve"> 4</t>
    </r>
    <r>
      <rPr>
        <sz val="12"/>
        <color indexed="9"/>
        <rFont val="ＭＳ 明朝"/>
        <family val="1"/>
      </rPr>
      <t>月</t>
    </r>
  </si>
  <si>
    <r>
      <t>昭和62年</t>
    </r>
    <r>
      <rPr>
        <sz val="12"/>
        <rFont val="ＭＳ 明朝"/>
        <family val="1"/>
      </rPr>
      <t xml:space="preserve"> 5</t>
    </r>
    <r>
      <rPr>
        <sz val="12"/>
        <color indexed="9"/>
        <rFont val="ＭＳ 明朝"/>
        <family val="1"/>
      </rPr>
      <t>月</t>
    </r>
  </si>
  <si>
    <r>
      <t>昭和62年</t>
    </r>
    <r>
      <rPr>
        <sz val="12"/>
        <rFont val="ＭＳ 明朝"/>
        <family val="1"/>
      </rPr>
      <t xml:space="preserve"> 6</t>
    </r>
    <r>
      <rPr>
        <sz val="12"/>
        <color indexed="9"/>
        <rFont val="ＭＳ 明朝"/>
        <family val="1"/>
      </rPr>
      <t>月</t>
    </r>
  </si>
  <si>
    <r>
      <t>昭和62年</t>
    </r>
    <r>
      <rPr>
        <sz val="12"/>
        <rFont val="ＭＳ 明朝"/>
        <family val="1"/>
      </rPr>
      <t xml:space="preserve"> 7</t>
    </r>
    <r>
      <rPr>
        <sz val="12"/>
        <color indexed="9"/>
        <rFont val="ＭＳ 明朝"/>
        <family val="1"/>
      </rPr>
      <t>月</t>
    </r>
  </si>
  <si>
    <r>
      <t>昭和62年</t>
    </r>
    <r>
      <rPr>
        <sz val="12"/>
        <rFont val="ＭＳ 明朝"/>
        <family val="1"/>
      </rPr>
      <t xml:space="preserve"> 8</t>
    </r>
    <r>
      <rPr>
        <sz val="12"/>
        <color indexed="9"/>
        <rFont val="ＭＳ 明朝"/>
        <family val="1"/>
      </rPr>
      <t>月</t>
    </r>
  </si>
  <si>
    <r>
      <t>昭和62年</t>
    </r>
    <r>
      <rPr>
        <sz val="12"/>
        <rFont val="ＭＳ 明朝"/>
        <family val="1"/>
      </rPr>
      <t xml:space="preserve"> 9</t>
    </r>
    <r>
      <rPr>
        <sz val="12"/>
        <color indexed="9"/>
        <rFont val="ＭＳ 明朝"/>
        <family val="1"/>
      </rPr>
      <t>月</t>
    </r>
  </si>
  <si>
    <r>
      <t>昭和62年</t>
    </r>
    <r>
      <rPr>
        <sz val="12"/>
        <rFont val="ＭＳ 明朝"/>
        <family val="1"/>
      </rPr>
      <t xml:space="preserve"> 10</t>
    </r>
    <r>
      <rPr>
        <sz val="12"/>
        <color indexed="9"/>
        <rFont val="ＭＳ 明朝"/>
        <family val="1"/>
      </rPr>
      <t>月</t>
    </r>
  </si>
  <si>
    <r>
      <t>昭和62年</t>
    </r>
    <r>
      <rPr>
        <sz val="12"/>
        <rFont val="ＭＳ 明朝"/>
        <family val="1"/>
      </rPr>
      <t xml:space="preserve"> 11</t>
    </r>
    <r>
      <rPr>
        <sz val="12"/>
        <color indexed="9"/>
        <rFont val="ＭＳ 明朝"/>
        <family val="1"/>
      </rPr>
      <t>月</t>
    </r>
  </si>
  <si>
    <r>
      <t>昭和62年</t>
    </r>
    <r>
      <rPr>
        <sz val="12"/>
        <rFont val="ＭＳ 明朝"/>
        <family val="1"/>
      </rPr>
      <t xml:space="preserve"> 12</t>
    </r>
    <r>
      <rPr>
        <sz val="12"/>
        <color indexed="9"/>
        <rFont val="ＭＳ 明朝"/>
        <family val="1"/>
      </rPr>
      <t>月</t>
    </r>
  </si>
  <si>
    <t>産業計</t>
  </si>
  <si>
    <t>サービス</t>
  </si>
  <si>
    <t>業を除く</t>
  </si>
  <si>
    <t>製造</t>
  </si>
  <si>
    <t>業計</t>
  </si>
  <si>
    <t>繊維</t>
  </si>
  <si>
    <t>工業</t>
  </si>
  <si>
    <t>食料品・</t>
  </si>
  <si>
    <t>品製造業</t>
  </si>
  <si>
    <t>衣服・その</t>
  </si>
  <si>
    <t>他の繊維製</t>
  </si>
  <si>
    <t>連産業</t>
  </si>
  <si>
    <t>出版・印</t>
  </si>
  <si>
    <t>刷・同関</t>
  </si>
  <si>
    <t>窯業・土</t>
  </si>
  <si>
    <t>石製品</t>
  </si>
  <si>
    <t>金属製品</t>
  </si>
  <si>
    <t>一般機</t>
  </si>
  <si>
    <t>械器具</t>
  </si>
  <si>
    <t>電気機</t>
  </si>
  <si>
    <t>その他の</t>
  </si>
  <si>
    <t>電気・ガ</t>
  </si>
  <si>
    <t>給・水道業</t>
  </si>
  <si>
    <t>運輸・</t>
  </si>
  <si>
    <t>卸売・</t>
  </si>
  <si>
    <t>飲食店</t>
  </si>
  <si>
    <t>小売業、</t>
  </si>
  <si>
    <t>金融・</t>
  </si>
  <si>
    <t>サービ</t>
  </si>
  <si>
    <t>ス業計</t>
  </si>
  <si>
    <t>旅館・そ</t>
  </si>
  <si>
    <t>の他の</t>
  </si>
  <si>
    <t>宿泊所</t>
  </si>
  <si>
    <t>その他</t>
  </si>
  <si>
    <t>のサー</t>
  </si>
  <si>
    <t>ビス業</t>
  </si>
  <si>
    <t>14　　労　働　及　び　賃　金</t>
  </si>
  <si>
    <t>90　労　働　力　状　態　別　人　口</t>
  </si>
  <si>
    <r>
      <t>人口</t>
    </r>
    <r>
      <rPr>
        <sz val="12"/>
        <color indexed="9"/>
        <rFont val="ＭＳ 明朝"/>
        <family val="1"/>
      </rPr>
      <t>あ</t>
    </r>
    <r>
      <rPr>
        <sz val="12"/>
        <rFont val="ＭＳ 明朝"/>
        <family val="1"/>
      </rPr>
      <t>4)</t>
    </r>
  </si>
  <si>
    <t>就業者2)</t>
  </si>
  <si>
    <t>男女別</t>
  </si>
  <si>
    <r>
      <rPr>
        <sz val="12"/>
        <color indexed="9"/>
        <rFont val="ＭＳ 明朝"/>
        <family val="1"/>
      </rPr>
      <t>あああ　　　　　　　　</t>
    </r>
    <r>
      <rPr>
        <sz val="12"/>
        <rFont val="ＭＳ 明朝"/>
        <family val="1"/>
      </rPr>
      <t>総</t>
    </r>
    <r>
      <rPr>
        <sz val="12"/>
        <color indexed="9"/>
        <rFont val="ＭＳ 明朝"/>
        <family val="1"/>
      </rPr>
      <t>あ</t>
    </r>
    <r>
      <rPr>
        <sz val="12"/>
        <rFont val="ＭＳ 明朝"/>
        <family val="1"/>
      </rPr>
      <t>数　　　　　　　　</t>
    </r>
    <r>
      <rPr>
        <sz val="12"/>
        <color indexed="9"/>
        <rFont val="ＭＳ 明朝"/>
        <family val="1"/>
      </rPr>
      <t>あああ</t>
    </r>
    <r>
      <rPr>
        <sz val="12"/>
        <rFont val="ＭＳ 明朝"/>
        <family val="1"/>
      </rPr>
      <t>1)</t>
    </r>
  </si>
  <si>
    <t>　 所に申し込むなどして積極的に仕事を探していた人をいう。</t>
  </si>
  <si>
    <t>3）は調査期間中収入になる仕事を少しもせず、また仕事をもっていなかった人のうち、仕事につくことが可能であって、かつ職業安定</t>
  </si>
  <si>
    <t>4）は調査期間中収入になる仕事を少しもせず、また仕事をもっていなかった人のうち、仕事につくことが不可能か、又は、仕事を積極</t>
  </si>
  <si>
    <t>　 的に探さなかった人、たとえば病人、通学、家事従事者等をいう。</t>
  </si>
  <si>
    <t>（2）　労働力状態別、人口とその割合及び変遷　（昭和50.55.60年）</t>
  </si>
  <si>
    <t>（1）　産業（大分類）別就業者数とその割合及び変遷（昭和50.55.60年）</t>
  </si>
  <si>
    <t>産業（大分類）別</t>
  </si>
  <si>
    <t>就業者数</t>
  </si>
  <si>
    <t>産業別割合</t>
  </si>
  <si>
    <t>第1次産業</t>
  </si>
  <si>
    <t>第2次産業</t>
  </si>
  <si>
    <t>第3次産業</t>
  </si>
  <si>
    <t>雇人のある</t>
  </si>
  <si>
    <t>雇人のない</t>
  </si>
  <si>
    <t>家族従業者</t>
  </si>
  <si>
    <t>雇用者</t>
  </si>
  <si>
    <t>役員</t>
  </si>
  <si>
    <r>
      <t>業</t>
    </r>
    <r>
      <rPr>
        <sz val="12"/>
        <color indexed="9"/>
        <rFont val="ＭＳ 明朝"/>
        <family val="1"/>
      </rPr>
      <t>あああ</t>
    </r>
    <r>
      <rPr>
        <sz val="12"/>
        <rFont val="ＭＳ 明朝"/>
        <family val="1"/>
      </rPr>
      <t>主</t>
    </r>
  </si>
  <si>
    <r>
      <t>業</t>
    </r>
    <r>
      <rPr>
        <sz val="12"/>
        <color indexed="9"/>
        <rFont val="ＭＳ 明朝"/>
        <family val="1"/>
      </rPr>
      <t>ああ</t>
    </r>
    <r>
      <rPr>
        <sz val="12"/>
        <rFont val="ＭＳ 明朝"/>
        <family val="1"/>
      </rPr>
      <t>主2)</t>
    </r>
  </si>
  <si>
    <t>総　　　　　　　　　数</t>
  </si>
  <si>
    <t>（1）　産業別、地域別労働組合数及び組合員数</t>
  </si>
  <si>
    <t>　　 金沢＝金沢市、松任市、石川郡、河北郡</t>
  </si>
  <si>
    <t xml:space="preserve"> 　　七尾＝七尾市、羽咋市、羽咋郡、鹿島郡</t>
  </si>
  <si>
    <t>（2）　産業別、規模別労働組合数及び組合員数</t>
  </si>
  <si>
    <t>　地方公務員法を示す。</t>
  </si>
  <si>
    <t>年度及び産業別</t>
  </si>
  <si>
    <t>従業員数</t>
  </si>
  <si>
    <t>整 理 前</t>
  </si>
  <si>
    <t>整　理　形　態（件数）</t>
  </si>
  <si>
    <t>求職</t>
  </si>
  <si>
    <t>就職</t>
  </si>
  <si>
    <t>求人</t>
  </si>
  <si>
    <t>充足</t>
  </si>
  <si>
    <t>求 人 数</t>
  </si>
  <si>
    <t>増 加 率</t>
  </si>
  <si>
    <t>ポイント0.1</t>
  </si>
  <si>
    <t>ポイント6.4</t>
  </si>
  <si>
    <r>
      <t>調</t>
    </r>
    <r>
      <rPr>
        <sz val="12"/>
        <color indexed="9"/>
        <rFont val="ＭＳ 明朝"/>
        <family val="1"/>
      </rPr>
      <t>あ</t>
    </r>
    <r>
      <rPr>
        <sz val="12"/>
        <rFont val="ＭＳ 明朝"/>
        <family val="1"/>
      </rPr>
      <t>査 　　　 産業計</t>
    </r>
  </si>
  <si>
    <t>　実施した。これにより新旧調査結果にギャップが生じることから調査の時系列的連続性を持たせるため、各指数は過去に遡りそのギャップ</t>
  </si>
  <si>
    <t>　を修正した。従って、過去（年報等）に公表した指数と相異している。</t>
  </si>
  <si>
    <t>注　この調査は、約3年毎に調査対象事業所の抽出替えを行っており、昭和61年事業所統計調査に基づき、昭和63年1月分調査で抽出替えを</t>
  </si>
  <si>
    <t>調査産業計</t>
  </si>
  <si>
    <t>製造業計</t>
  </si>
  <si>
    <t>食料品・たばこ製造業</t>
  </si>
  <si>
    <t>繊維工業</t>
  </si>
  <si>
    <t>出版・印刷・同関連産業</t>
  </si>
  <si>
    <t>年次　　　　　及び月次</t>
  </si>
  <si>
    <t>年次　　　　　　及び月次</t>
  </si>
  <si>
    <t>窯業・土石製品製造業</t>
  </si>
  <si>
    <t>金属製品製造業</t>
  </si>
  <si>
    <t>一般機械器具製造業</t>
  </si>
  <si>
    <t>電気機械器具製造業</t>
  </si>
  <si>
    <t>その他の製造業</t>
  </si>
  <si>
    <t>卸売・小売業、飲食店</t>
  </si>
  <si>
    <t>年次　　　　　　　及び月次</t>
  </si>
  <si>
    <t>サービス業計</t>
  </si>
  <si>
    <t>医療業</t>
  </si>
  <si>
    <t>年次</t>
  </si>
  <si>
    <t>調査産業計</t>
  </si>
  <si>
    <t>建設業</t>
  </si>
  <si>
    <t>製造業</t>
  </si>
  <si>
    <t>製造業計</t>
  </si>
  <si>
    <t>繊維工業</t>
  </si>
  <si>
    <t>出勤　　日数</t>
  </si>
  <si>
    <t xml:space="preserve">その他の製造業 </t>
  </si>
  <si>
    <t>運　輸・通信業</t>
  </si>
  <si>
    <t>年次　　　　　　　　及び月次</t>
  </si>
  <si>
    <t>金融・保険業</t>
  </si>
  <si>
    <t>サービス業計</t>
  </si>
  <si>
    <r>
      <t>調</t>
    </r>
    <r>
      <rPr>
        <sz val="12"/>
        <color indexed="9"/>
        <rFont val="ＭＳ 明朝"/>
        <family val="1"/>
      </rPr>
      <t>あ</t>
    </r>
    <r>
      <rPr>
        <sz val="12"/>
        <rFont val="ＭＳ 明朝"/>
        <family val="1"/>
      </rPr>
      <t>査</t>
    </r>
  </si>
  <si>
    <t>たばこ</t>
  </si>
  <si>
    <t>214　労働及び賃金</t>
  </si>
  <si>
    <t>労働及び賃金　215</t>
  </si>
  <si>
    <r>
      <t>総</t>
    </r>
    <r>
      <rPr>
        <sz val="12"/>
        <rFont val="ＭＳ 明朝"/>
        <family val="1"/>
      </rPr>
      <t>数</t>
    </r>
  </si>
  <si>
    <t>1)</t>
  </si>
  <si>
    <t>注1.　本表における地域は次のとおりである。又、順位は規模別順である。</t>
  </si>
  <si>
    <t>（3）　市郡別、適用法規別労働組合数及び組合員数</t>
  </si>
  <si>
    <t>市郡別</t>
  </si>
  <si>
    <t>45
歳
未
満</t>
  </si>
  <si>
    <t>～</t>
  </si>
  <si>
    <t xml:space="preserve">45
歳
</t>
  </si>
  <si>
    <t>55
歳
未
満</t>
  </si>
  <si>
    <t>従業員数　　　　　　整 理 前</t>
  </si>
  <si>
    <t>前月より繰越　　　された　　　　　有効求職者数</t>
  </si>
  <si>
    <t>220　労働及び賃金</t>
  </si>
  <si>
    <t>労働及び賃金　221</t>
  </si>
  <si>
    <r>
      <t>年間有効　　　　　</t>
    </r>
    <r>
      <rPr>
        <sz val="12"/>
        <color indexed="9"/>
        <rFont val="ＭＳ 明朝"/>
        <family val="1"/>
      </rPr>
      <t>ああああ　　　　</t>
    </r>
    <r>
      <rPr>
        <sz val="12"/>
        <rFont val="ＭＳ 明朝"/>
        <family val="1"/>
      </rPr>
      <t>求職者数</t>
    </r>
  </si>
  <si>
    <r>
      <t>新規求職　　　　　</t>
    </r>
    <r>
      <rPr>
        <sz val="12"/>
        <color indexed="9"/>
        <rFont val="ＭＳ 明朝"/>
        <family val="1"/>
      </rPr>
      <t>ああああ　　　　</t>
    </r>
    <r>
      <rPr>
        <sz val="12"/>
        <rFont val="ＭＳ 明朝"/>
        <family val="1"/>
      </rPr>
      <t>申込件数</t>
    </r>
  </si>
  <si>
    <r>
      <t>前月より繰越さ　　　　　</t>
    </r>
    <r>
      <rPr>
        <sz val="12"/>
        <color indexed="9"/>
        <rFont val="ＭＳ 明朝"/>
        <family val="1"/>
      </rPr>
      <t>あああああああ　　　　　</t>
    </r>
    <r>
      <rPr>
        <sz val="12"/>
        <rFont val="ＭＳ 明朝"/>
        <family val="1"/>
      </rPr>
      <t>れた有効求人数</t>
    </r>
  </si>
  <si>
    <r>
      <t>他府県か　　　　　</t>
    </r>
    <r>
      <rPr>
        <sz val="12"/>
        <color indexed="9"/>
        <rFont val="ＭＳ 明朝"/>
        <family val="1"/>
      </rPr>
      <t>ああああ　　　　　</t>
    </r>
    <r>
      <rPr>
        <sz val="12"/>
        <rFont val="ＭＳ 明朝"/>
        <family val="1"/>
      </rPr>
      <t>らの充足</t>
    </r>
  </si>
  <si>
    <t>222　労働及び賃金</t>
  </si>
  <si>
    <t>常用労働者30人以上を雇用する事業所について平均したものである。</t>
  </si>
  <si>
    <t>224　労働及び賃金</t>
  </si>
  <si>
    <t>226　労働及び賃金</t>
  </si>
  <si>
    <t>労働及び賃金　227</t>
  </si>
  <si>
    <t>228　労働及び賃金</t>
  </si>
  <si>
    <t>労働及び賃金　229</t>
  </si>
  <si>
    <t>（単位＝円）</t>
  </si>
  <si>
    <t>230　労働及び賃金</t>
  </si>
  <si>
    <t>総実労　　働時間</t>
  </si>
  <si>
    <t>出勤　　　日数</t>
  </si>
  <si>
    <t>出　勤　　　日　数</t>
  </si>
  <si>
    <t>出　勤　　日　数</t>
  </si>
  <si>
    <t>総実労　　　働時間</t>
  </si>
  <si>
    <t>出　勤　　日　数</t>
  </si>
  <si>
    <t>出勤　　日数</t>
  </si>
  <si>
    <r>
      <t>出勤　　</t>
    </r>
    <r>
      <rPr>
        <sz val="12"/>
        <color indexed="9"/>
        <rFont val="ＭＳ 明朝"/>
        <family val="1"/>
      </rPr>
      <t>ああ　　</t>
    </r>
    <r>
      <rPr>
        <sz val="12"/>
        <rFont val="ＭＳ 明朝"/>
        <family val="1"/>
      </rPr>
      <t>日数</t>
    </r>
  </si>
  <si>
    <r>
      <t>総実労　　　</t>
    </r>
    <r>
      <rPr>
        <sz val="12"/>
        <color indexed="9"/>
        <rFont val="ＭＳ 明朝"/>
        <family val="1"/>
      </rPr>
      <t>あああ　　　</t>
    </r>
    <r>
      <rPr>
        <sz val="12"/>
        <rFont val="ＭＳ 明朝"/>
        <family val="1"/>
      </rPr>
      <t>働時間</t>
    </r>
  </si>
  <si>
    <t>232　労働及び賃金</t>
  </si>
  <si>
    <t>労働及び賃金　233</t>
  </si>
  <si>
    <t>234　労働及び賃金</t>
  </si>
  <si>
    <t>労働及び賃金　235</t>
  </si>
  <si>
    <t>236　労働及び賃金</t>
  </si>
  <si>
    <t>労働及び賃金　237</t>
  </si>
  <si>
    <t>(1)　労働力状態別、男女別15歳以上人口及び割合　（昭和60.10.1現在）</t>
  </si>
  <si>
    <t>割　　　　　　　　　　　　　　　　　　　　　　　合</t>
  </si>
  <si>
    <t>注　1）従業上の地位「不詳」を含む。</t>
  </si>
  <si>
    <r>
      <t>区</t>
    </r>
    <r>
      <rPr>
        <sz val="12"/>
        <color indexed="9"/>
        <rFont val="ＭＳ 明朝"/>
        <family val="1"/>
      </rPr>
      <t>ああ</t>
    </r>
    <r>
      <rPr>
        <sz val="12"/>
        <rFont val="ＭＳ 明朝"/>
        <family val="1"/>
      </rPr>
      <t>分</t>
    </r>
  </si>
  <si>
    <r>
      <t>件</t>
    </r>
    <r>
      <rPr>
        <b/>
        <sz val="12"/>
        <color indexed="9"/>
        <rFont val="ＭＳ ゴシック"/>
        <family val="3"/>
      </rPr>
      <t>ああ</t>
    </r>
    <r>
      <rPr>
        <b/>
        <sz val="12"/>
        <rFont val="ＭＳ ゴシック"/>
        <family val="3"/>
      </rPr>
      <t>数</t>
    </r>
  </si>
  <si>
    <r>
      <t>件</t>
    </r>
    <r>
      <rPr>
        <sz val="12"/>
        <color indexed="9"/>
        <rFont val="ＭＳ 明朝"/>
        <family val="1"/>
      </rPr>
      <t>ああ</t>
    </r>
    <r>
      <rPr>
        <sz val="12"/>
        <rFont val="ＭＳ 明朝"/>
        <family val="1"/>
      </rPr>
      <t>数</t>
    </r>
  </si>
  <si>
    <t>62　年）</t>
  </si>
  <si>
    <t>注　受給者とは雇用保険受給者である。</t>
  </si>
  <si>
    <t>(3)　　　昭和63年3月新規学校卒業者の安定所別職業紹介状況</t>
  </si>
  <si>
    <t>(4)　　　パートタイム職業紹介状況（昭和58～62年度）</t>
  </si>
  <si>
    <t>(5)　　　中高年齢者の求職状況（昭和58年～62年度）</t>
  </si>
  <si>
    <t>(6)　　　中高年齢者の就職状況（昭和58年～62年度）</t>
  </si>
  <si>
    <t>×100</t>
  </si>
  <si>
    <t>（昭和60年＝100）</t>
  </si>
  <si>
    <t>械器具</t>
  </si>
  <si>
    <r>
      <t>101　　産業大分類（製造業、サービス業―中分類）別、性別、月末推計常用労働者数　（</t>
    </r>
    <r>
      <rPr>
        <b/>
        <sz val="12"/>
        <rFont val="ＭＳ 明朝"/>
        <family val="1"/>
      </rPr>
      <t>昭和60～62年</t>
    </r>
    <r>
      <rPr>
        <b/>
        <sz val="14"/>
        <rFont val="ＭＳ 明朝"/>
        <family val="1"/>
      </rPr>
      <t>）</t>
    </r>
  </si>
  <si>
    <t>91　　産　業　別　就　業　者　数</t>
  </si>
  <si>
    <r>
      <t>92　　労　働　組　合　数　及　び　組　合　員　数　</t>
    </r>
    <r>
      <rPr>
        <b/>
        <sz val="12"/>
        <rFont val="ＭＳ 明朝"/>
        <family val="1"/>
      </rPr>
      <t>（昭和58年～62年）</t>
    </r>
  </si>
  <si>
    <t>労働及び賃金　219</t>
  </si>
  <si>
    <r>
      <t>93　　産業別、月別労働争議発生件数及び参加人員　</t>
    </r>
    <r>
      <rPr>
        <b/>
        <sz val="12"/>
        <rFont val="ＭＳ 明朝"/>
        <family val="1"/>
      </rPr>
      <t>（昭和62年）</t>
    </r>
  </si>
  <si>
    <r>
      <t>95　月別企業整備状況（</t>
    </r>
    <r>
      <rPr>
        <b/>
        <sz val="12"/>
        <rFont val="ＭＳ 明朝"/>
        <family val="1"/>
      </rPr>
      <t>昭和60～62年度</t>
    </r>
    <r>
      <rPr>
        <b/>
        <sz val="14"/>
        <rFont val="ＭＳ 明朝"/>
        <family val="1"/>
      </rPr>
      <t>）</t>
    </r>
  </si>
  <si>
    <t>－</t>
  </si>
  <si>
    <t>－</t>
  </si>
  <si>
    <t>－</t>
  </si>
  <si>
    <r>
      <t>96　　　職　　　業　　　紹　　　介　　　状　　　況　</t>
    </r>
    <r>
      <rPr>
        <b/>
        <sz val="12"/>
        <rFont val="ＭＳ 明朝"/>
        <family val="1"/>
      </rPr>
      <t>（昭和58～62年度）</t>
    </r>
  </si>
  <si>
    <r>
      <t>97　日雇職業紹介状況（</t>
    </r>
    <r>
      <rPr>
        <b/>
        <sz val="12"/>
        <rFont val="ＭＳ 明朝"/>
        <family val="1"/>
      </rPr>
      <t>昭和58～62年度</t>
    </r>
    <r>
      <rPr>
        <b/>
        <sz val="14"/>
        <rFont val="ＭＳ 明朝"/>
        <family val="1"/>
      </rPr>
      <t>）</t>
    </r>
  </si>
  <si>
    <r>
      <t>99　　産業大分類（製造業、サービス業―中分類）別、性別、常用労働者の1人平均月間現金給与額　</t>
    </r>
    <r>
      <rPr>
        <b/>
        <sz val="12"/>
        <rFont val="ＭＳ 明朝"/>
        <family val="1"/>
      </rPr>
      <t>（昭和60～62年）</t>
    </r>
  </si>
  <si>
    <r>
      <t>産業大分類（製造業、サービス業―中分類）別、性別、常用労働者の1人平均月間現金給与額（</t>
    </r>
    <r>
      <rPr>
        <b/>
        <sz val="12"/>
        <rFont val="ＭＳ 明朝"/>
        <family val="1"/>
      </rPr>
      <t>昭和60～62年</t>
    </r>
    <r>
      <rPr>
        <b/>
        <sz val="14"/>
        <rFont val="ＭＳ 明朝"/>
        <family val="1"/>
      </rPr>
      <t>）（つづき）</t>
    </r>
  </si>
  <si>
    <t>2）は15才以上の者のうちで、調査期間中（調査期日前1週間）に収入を伴う仕事に従事した人（無報酬の家族従事者を含む）と、収入</t>
  </si>
  <si>
    <t>　 となる仕事をもっていながら、調査期間中、仕事を休んでいて、その休業期間が、調査の時からさかのぼって1ヵ月未満の者（ただ</t>
  </si>
  <si>
    <t>※5.3</t>
  </si>
  <si>
    <t>※5.2</t>
  </si>
  <si>
    <t>※5.4</t>
  </si>
  <si>
    <t>注1　 ※は労働力状態「不詳」を含む。</t>
  </si>
  <si>
    <t>※811,515</t>
  </si>
  <si>
    <t>※852,678</t>
  </si>
  <si>
    <t>※897,944</t>
  </si>
  <si>
    <t>※45,266</t>
  </si>
  <si>
    <t>※386,170</t>
  </si>
  <si>
    <t>※406,058</t>
  </si>
  <si>
    <t>※427,367</t>
  </si>
  <si>
    <t>※21,309</t>
  </si>
  <si>
    <t>※425,345</t>
  </si>
  <si>
    <t>※446,620</t>
  </si>
  <si>
    <t>※470,577</t>
  </si>
  <si>
    <t>※23,957</t>
  </si>
  <si>
    <t>※100.0</t>
  </si>
  <si>
    <t>女　　　　　1）</t>
  </si>
  <si>
    <t>資料　総務省統計局「国勢調査」による。</t>
  </si>
  <si>
    <t>（2）　産業（大分類）別、従業上の地位（5区分）別15才以上就業者数（昭和60.10.1現在）</t>
  </si>
  <si>
    <t>　2.　産業別に、分類可能の産業欄を掲載した。</t>
  </si>
  <si>
    <t>注　労組法とは労働組合法、国労法とは国営企業労働関係法、地航労法とは地方公営企業労働関係法、国公法とは国家公務員法、地公法とは</t>
  </si>
  <si>
    <t>運輸・通信その他</t>
  </si>
  <si>
    <r>
      <t>94　　産　業　別　企　業　整　備　状　況　</t>
    </r>
    <r>
      <rPr>
        <b/>
        <sz val="12"/>
        <rFont val="ＭＳ 明朝"/>
        <family val="1"/>
      </rPr>
      <t>（昭58年～62年度）</t>
    </r>
  </si>
  <si>
    <t>窯業・土石製品製造業</t>
  </si>
  <si>
    <t>資料　石川県職業安定課調「職業安定行政年報」による。</t>
  </si>
  <si>
    <t>(1)　一　般　職　業　紹　介　状　況　（新規学卒・パートタイムを除く）</t>
  </si>
  <si>
    <t>農林漁業</t>
  </si>
  <si>
    <t>(2)　　　産業別一般求人状況（新規学卒・パートタイムを除く）（昭和62年度）</t>
  </si>
  <si>
    <t>本表以下102表までは鉱工業、不動産業は調査対象が少なく公表してないが調査産業計には含まれている。</t>
  </si>
  <si>
    <r>
      <t>100　　産業大分類（製造業、サービス業―中分類）別、性別、常用労働者の1人平均月間出勤日数及び実労働時間数（</t>
    </r>
    <r>
      <rPr>
        <b/>
        <sz val="12"/>
        <rFont val="ＭＳ 明朝"/>
        <family val="1"/>
      </rPr>
      <t>昭和60～62年</t>
    </r>
    <r>
      <rPr>
        <b/>
        <sz val="14"/>
        <rFont val="ＭＳ 明朝"/>
        <family val="1"/>
      </rPr>
      <t>）</t>
    </r>
  </si>
  <si>
    <t>所定外　　　労　働時　間</t>
  </si>
  <si>
    <t>所定内　　　労　働時　間</t>
  </si>
  <si>
    <t>所定内　　労　働時　間</t>
  </si>
  <si>
    <t>所定外　　労　働時　間</t>
  </si>
  <si>
    <r>
      <t>産業大分類（製造業、サービス業―中分類）別、性別、常用労働者の1人平均月間出勤日数及び実労働時間数　（</t>
    </r>
    <r>
      <rPr>
        <b/>
        <sz val="12"/>
        <rFont val="ＭＳ 明朝"/>
        <family val="1"/>
      </rPr>
      <t>昭和60～62年</t>
    </r>
    <r>
      <rPr>
        <b/>
        <sz val="14"/>
        <rFont val="ＭＳ 明朝"/>
        <family val="1"/>
      </rPr>
      <t>）（つづき）</t>
    </r>
  </si>
  <si>
    <t>　 し、休業期間が1ヵ月以上であっても給料又は支払いを受けている者又はうける予定になっているものを含む。）とである。</t>
  </si>
  <si>
    <t>輪島＝輪島市、珠洲市、鳳至郡、珠洲郡</t>
  </si>
  <si>
    <t>～</t>
  </si>
  <si>
    <t xml:space="preserve">
55
歳
</t>
  </si>
  <si>
    <t>資料　石川県職業安定課「職業安定行政年報」による。</t>
  </si>
  <si>
    <t>対前年度増減率</t>
  </si>
  <si>
    <t>新規求職者数</t>
  </si>
  <si>
    <t>公共､準公共事業</t>
  </si>
  <si>
    <r>
      <t>98　産業大分類別賃金指数及び雇用指数（</t>
    </r>
    <r>
      <rPr>
        <b/>
        <sz val="12"/>
        <rFont val="ＭＳ 明朝"/>
        <family val="1"/>
      </rPr>
      <t>昭和56～62年</t>
    </r>
    <r>
      <rPr>
        <b/>
        <sz val="14"/>
        <rFont val="ＭＳ 明朝"/>
        <family val="1"/>
      </rPr>
      <t>）</t>
    </r>
  </si>
  <si>
    <r>
      <t>産業大分類（製造業、サービス業―中分類）別、性別、常用労働者の1人平均月間出勤日数及び実労働時間数　　（</t>
    </r>
    <r>
      <rPr>
        <b/>
        <sz val="12"/>
        <rFont val="ＭＳ 明朝"/>
        <family val="1"/>
      </rPr>
      <t>昭和60～62年</t>
    </r>
    <r>
      <rPr>
        <b/>
        <sz val="14"/>
        <rFont val="ＭＳ 明朝"/>
        <family val="1"/>
      </rPr>
      <t>）　（つづき）</t>
    </r>
  </si>
  <si>
    <t>ス・熱供</t>
  </si>
  <si>
    <t>調査産業計(サービス業を除く)</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</si>
</sst>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
    <numFmt numFmtId="180" formatCode="0;&quot;△ &quot;0"/>
    <numFmt numFmtId="181" formatCode="0.0;&quot;△ &quot;0.0"/>
    <numFmt numFmtId="182" formatCode="\(General\)"/>
    <numFmt numFmtId="183" formatCode="#,##0.0;&quot;△ &quot;#,##0.0"/>
    <numFmt numFmtId="184" formatCode="0.0000000"/>
    <numFmt numFmtId="185" formatCode="0.000000"/>
    <numFmt numFmtId="186" formatCode="0.00000"/>
    <numFmt numFmtId="187" formatCode="0.0000"/>
    <numFmt numFmtId="188" formatCode="0.000"/>
    <numFmt numFmtId="189" formatCode="0.0_ "/>
    <numFmt numFmtId="190" formatCode="#,##0.0"/>
    <numFmt numFmtId="191" formatCode="#0.0"/>
    <numFmt numFmtId="192" formatCode="#0.0;&quot;△ &quot;__#0.0"/>
    <numFmt numFmtId="193" formatCode="#,##0.0;&quot;△ &quot;__#0.0"/>
    <numFmt numFmtId="194" formatCode="#,##0.0;&quot;△ &quot;___#0.0"/>
    <numFmt numFmtId="195" formatCode="#,##0;&quot;△ &quot;#,##0"/>
  </numFmts>
  <fonts count="57">
    <font>
      <sz val="11"/>
      <name val="ＭＳ Ｐゴシック"/>
      <family val="3"/>
    </font>
    <font>
      <sz val="6"/>
      <name val="ＭＳ Ｐゴシック"/>
      <family val="3"/>
    </font>
    <font>
      <sz val="11"/>
      <name val="ＭＳ 明朝"/>
      <family val="1"/>
    </font>
    <font>
      <sz val="11"/>
      <name val="ＭＳ ゴシック"/>
      <family val="3"/>
    </font>
    <font>
      <sz val="12"/>
      <name val="ＭＳ 明朝"/>
      <family val="1"/>
    </font>
    <font>
      <b/>
      <sz val="12"/>
      <name val="ＭＳ 明朝"/>
      <family val="1"/>
    </font>
    <font>
      <sz val="6"/>
      <name val="ＭＳ Ｐ明朝"/>
      <family val="1"/>
    </font>
    <font>
      <b/>
      <sz val="14"/>
      <name val="ＭＳ 明朝"/>
      <family val="1"/>
    </font>
    <font>
      <b/>
      <sz val="12"/>
      <name val="ＭＳ ゴシック"/>
      <family val="3"/>
    </font>
    <font>
      <b/>
      <sz val="12"/>
      <color indexed="56"/>
      <name val="ＭＳ ゴシック"/>
      <family val="3"/>
    </font>
    <font>
      <sz val="12"/>
      <color indexed="56"/>
      <name val="ＭＳ 明朝"/>
      <family val="1"/>
    </font>
    <font>
      <sz val="10"/>
      <name val="ＭＳ 明朝"/>
      <family val="1"/>
    </font>
    <font>
      <b/>
      <sz val="11"/>
      <name val="ＭＳ 明朝"/>
      <family val="1"/>
    </font>
    <font>
      <sz val="12"/>
      <name val="ＭＳ ゴシック"/>
      <family val="3"/>
    </font>
    <font>
      <sz val="6"/>
      <name val="ＭＳ 明朝"/>
      <family val="1"/>
    </font>
    <font>
      <u val="single"/>
      <sz val="9.35"/>
      <color indexed="12"/>
      <name val="ＭＳ Ｐゴシック"/>
      <family val="3"/>
    </font>
    <font>
      <u val="single"/>
      <sz val="9.35"/>
      <color indexed="36"/>
      <name val="ＭＳ Ｐゴシック"/>
      <family val="3"/>
    </font>
    <font>
      <sz val="14"/>
      <name val="ＭＳ 明朝"/>
      <family val="1"/>
    </font>
    <font>
      <b/>
      <sz val="11"/>
      <name val="ＭＳ ゴシック"/>
      <family val="3"/>
    </font>
    <font>
      <sz val="12"/>
      <color indexed="9"/>
      <name val="ＭＳ 明朝"/>
      <family val="1"/>
    </font>
    <font>
      <b/>
      <sz val="12"/>
      <color indexed="9"/>
      <name val="ＭＳ ゴシック"/>
      <family val="3"/>
    </font>
    <font>
      <b/>
      <sz val="12"/>
      <name val="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medium"/>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top style="thin">
        <color indexed="8"/>
      </top>
      <bottom>
        <color indexed="63"/>
      </bottom>
    </border>
    <border>
      <left style="thin"/>
      <right style="thin"/>
      <top style="medium"/>
      <bottom>
        <color indexed="63"/>
      </bottom>
    </border>
    <border>
      <left>
        <color indexed="63"/>
      </left>
      <right style="thin"/>
      <top style="medium"/>
      <bottom>
        <color indexed="63"/>
      </bottom>
    </border>
    <border>
      <left style="thin">
        <color indexed="8"/>
      </left>
      <right>
        <color indexed="63"/>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medium">
        <color indexed="8"/>
      </bottom>
    </border>
    <border>
      <left>
        <color indexed="63"/>
      </left>
      <right style="thin">
        <color indexed="8"/>
      </right>
      <top style="thin">
        <color indexed="8"/>
      </top>
      <bottom>
        <color indexed="63"/>
      </bottom>
    </border>
    <border>
      <left>
        <color indexed="63"/>
      </left>
      <right>
        <color indexed="63"/>
      </right>
      <top style="thin"/>
      <bottom style="thin"/>
    </border>
    <border>
      <left style="thin"/>
      <right>
        <color indexed="63"/>
      </right>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style="thin"/>
      <right>
        <color indexed="63"/>
      </right>
      <top style="thin"/>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top style="medium">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6" fillId="0" borderId="0" applyNumberFormat="0" applyFill="0" applyBorder="0" applyAlignment="0" applyProtection="0"/>
    <xf numFmtId="0" fontId="56" fillId="32" borderId="0" applyNumberFormat="0" applyBorder="0" applyAlignment="0" applyProtection="0"/>
  </cellStyleXfs>
  <cellXfs count="695">
    <xf numFmtId="0" fontId="0" fillId="0" borderId="0" xfId="0" applyAlignment="1">
      <alignment/>
    </xf>
    <xf numFmtId="0" fontId="2" fillId="0" borderId="0" xfId="0" applyFont="1" applyFill="1" applyAlignment="1">
      <alignment vertical="top"/>
    </xf>
    <xf numFmtId="0" fontId="4" fillId="0" borderId="0" xfId="0" applyFont="1" applyFill="1" applyAlignment="1">
      <alignment vertical="top"/>
    </xf>
    <xf numFmtId="0" fontId="2" fillId="0" borderId="0" xfId="0" applyFont="1" applyFill="1" applyAlignment="1">
      <alignment horizontal="right" vertical="top"/>
    </xf>
    <xf numFmtId="0" fontId="7" fillId="0" borderId="0" xfId="0" applyFont="1" applyFill="1" applyBorder="1" applyAlignment="1" applyProtection="1">
      <alignment horizontal="center" vertical="center"/>
      <protection/>
    </xf>
    <xf numFmtId="0" fontId="4" fillId="0" borderId="0" xfId="0" applyFont="1" applyFill="1" applyAlignment="1">
      <alignment vertical="center"/>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centerContinuous"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5" fillId="0" borderId="0" xfId="0" applyFont="1" applyFill="1" applyBorder="1" applyAlignment="1" applyProtection="1">
      <alignmen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4" fillId="0" borderId="0" xfId="0" applyFont="1" applyFill="1" applyBorder="1" applyAlignment="1">
      <alignment vertical="center"/>
    </xf>
    <xf numFmtId="0" fontId="4" fillId="0" borderId="0" xfId="0" applyFont="1" applyFill="1" applyBorder="1" applyAlignment="1" applyProtection="1">
      <alignment horizontal="distributed" vertical="center"/>
      <protection/>
    </xf>
    <xf numFmtId="37" fontId="10" fillId="0" borderId="0" xfId="0" applyNumberFormat="1" applyFont="1" applyFill="1" applyBorder="1" applyAlignment="1" applyProtection="1">
      <alignment vertical="center"/>
      <protection/>
    </xf>
    <xf numFmtId="0" fontId="4" fillId="0" borderId="11" xfId="0" applyFont="1" applyFill="1" applyBorder="1" applyAlignment="1" applyProtection="1">
      <alignment horizontal="distributed" vertical="center"/>
      <protection/>
    </xf>
    <xf numFmtId="37" fontId="4" fillId="0" borderId="12" xfId="0" applyNumberFormat="1" applyFont="1" applyFill="1" applyBorder="1" applyAlignment="1" applyProtection="1">
      <alignment vertical="center"/>
      <protection/>
    </xf>
    <xf numFmtId="37" fontId="4" fillId="0" borderId="0" xfId="0" applyNumberFormat="1" applyFont="1" applyFill="1" applyBorder="1" applyAlignment="1" applyProtection="1">
      <alignment vertical="center"/>
      <protection/>
    </xf>
    <xf numFmtId="37" fontId="4" fillId="0" borderId="0" xfId="0" applyNumberFormat="1" applyFont="1" applyFill="1" applyBorder="1" applyAlignment="1" applyProtection="1">
      <alignment horizontal="right" vertical="center"/>
      <protection/>
    </xf>
    <xf numFmtId="0" fontId="4" fillId="0" borderId="13" xfId="0" applyFont="1" applyFill="1" applyBorder="1" applyAlignment="1" applyProtection="1">
      <alignment vertical="center"/>
      <protection/>
    </xf>
    <xf numFmtId="37" fontId="4" fillId="0" borderId="0" xfId="0" applyNumberFormat="1" applyFont="1" applyFill="1" applyAlignment="1" applyProtection="1">
      <alignment vertical="center"/>
      <protection/>
    </xf>
    <xf numFmtId="0" fontId="4" fillId="0" borderId="0" xfId="0" applyFont="1" applyFill="1" applyAlignment="1" applyProtection="1">
      <alignment horizontal="right" vertical="center"/>
      <protection/>
    </xf>
    <xf numFmtId="0" fontId="4" fillId="0" borderId="0" xfId="0" applyFont="1" applyFill="1" applyAlignment="1">
      <alignment horizontal="right" vertical="center"/>
    </xf>
    <xf numFmtId="0" fontId="4" fillId="0" borderId="14"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vertical="center"/>
      <protection/>
    </xf>
    <xf numFmtId="38" fontId="4" fillId="0" borderId="0" xfId="49" applyFont="1" applyFill="1" applyBorder="1" applyAlignment="1" applyProtection="1">
      <alignment horizontal="right" vertical="center"/>
      <protection/>
    </xf>
    <xf numFmtId="38" fontId="4" fillId="0" borderId="0" xfId="49" applyFont="1" applyFill="1" applyAlignment="1" applyProtection="1">
      <alignment horizontal="right" vertical="center"/>
      <protection/>
    </xf>
    <xf numFmtId="0" fontId="4" fillId="0" borderId="18" xfId="0" applyFont="1" applyFill="1" applyBorder="1" applyAlignment="1" applyProtection="1">
      <alignment vertical="center"/>
      <protection/>
    </xf>
    <xf numFmtId="0" fontId="4" fillId="0" borderId="18" xfId="0" applyFont="1" applyFill="1" applyBorder="1" applyAlignment="1" applyProtection="1">
      <alignment horizontal="centerContinuous" vertical="center"/>
      <protection/>
    </xf>
    <xf numFmtId="0" fontId="4" fillId="0" borderId="16" xfId="0" applyFont="1" applyFill="1" applyBorder="1" applyAlignment="1" applyProtection="1">
      <alignment horizontal="distributed" vertical="center"/>
      <protection/>
    </xf>
    <xf numFmtId="0" fontId="4" fillId="0" borderId="16" xfId="0" applyFont="1" applyFill="1" applyBorder="1" applyAlignment="1">
      <alignment vertical="center"/>
    </xf>
    <xf numFmtId="0" fontId="4" fillId="0" borderId="19" xfId="0" applyFont="1" applyFill="1" applyBorder="1" applyAlignment="1" applyProtection="1">
      <alignment horizontal="distributed" vertical="center"/>
      <protection/>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9" xfId="0" applyFont="1" applyFill="1" applyBorder="1" applyAlignment="1">
      <alignment vertical="center"/>
    </xf>
    <xf numFmtId="0" fontId="4" fillId="0" borderId="0" xfId="0" applyFont="1" applyFill="1" applyBorder="1" applyAlignment="1" applyProtection="1" quotePrefix="1">
      <alignment horizontal="center" vertical="center"/>
      <protection/>
    </xf>
    <xf numFmtId="37" fontId="8" fillId="0" borderId="0" xfId="0" applyNumberFormat="1" applyFont="1" applyFill="1" applyBorder="1" applyAlignment="1" applyProtection="1">
      <alignment vertical="center"/>
      <protection/>
    </xf>
    <xf numFmtId="0" fontId="4" fillId="0" borderId="16" xfId="0" applyFont="1" applyFill="1" applyBorder="1" applyAlignment="1" applyProtection="1">
      <alignment horizontal="centerContinuous"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0" xfId="0" applyFont="1" applyFill="1" applyBorder="1" applyAlignment="1" applyProtection="1">
      <alignment horizontal="distributed" vertical="center"/>
      <protection/>
    </xf>
    <xf numFmtId="0" fontId="4" fillId="0" borderId="22" xfId="0" applyFont="1" applyFill="1" applyBorder="1" applyAlignment="1" applyProtection="1">
      <alignment horizontal="distributed" vertical="center"/>
      <protection/>
    </xf>
    <xf numFmtId="37"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quotePrefix="1">
      <alignment horizontal="right" vertical="center"/>
      <protection/>
    </xf>
    <xf numFmtId="0" fontId="4" fillId="0" borderId="23" xfId="0" applyFont="1" applyFill="1" applyBorder="1" applyAlignment="1">
      <alignment vertical="center"/>
    </xf>
    <xf numFmtId="0" fontId="8" fillId="0" borderId="0" xfId="0" applyFont="1" applyFill="1" applyBorder="1" applyAlignment="1">
      <alignment vertical="center"/>
    </xf>
    <xf numFmtId="2" fontId="9" fillId="0" borderId="0" xfId="0" applyNumberFormat="1" applyFont="1" applyFill="1" applyBorder="1" applyAlignment="1" applyProtection="1">
      <alignment vertical="center"/>
      <protection/>
    </xf>
    <xf numFmtId="2" fontId="10" fillId="0" borderId="0" xfId="0" applyNumberFormat="1" applyFont="1" applyFill="1" applyBorder="1" applyAlignment="1" applyProtection="1">
      <alignment vertical="center"/>
      <protection/>
    </xf>
    <xf numFmtId="38" fontId="4" fillId="0" borderId="0" xfId="0" applyNumberFormat="1" applyFont="1" applyFill="1" applyBorder="1" applyAlignment="1" applyProtection="1">
      <alignment horizontal="center" vertical="center"/>
      <protection/>
    </xf>
    <xf numFmtId="0" fontId="4" fillId="0" borderId="18"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horizontal="right" vertical="center"/>
    </xf>
    <xf numFmtId="0" fontId="4" fillId="0" borderId="23" xfId="0" applyFont="1" applyFill="1" applyBorder="1" applyAlignment="1">
      <alignment horizontal="center" vertical="center"/>
    </xf>
    <xf numFmtId="176" fontId="10" fillId="0" borderId="12" xfId="0" applyNumberFormat="1" applyFont="1" applyFill="1" applyBorder="1" applyAlignment="1" applyProtection="1">
      <alignment vertical="center"/>
      <protection/>
    </xf>
    <xf numFmtId="176" fontId="10" fillId="0" borderId="0" xfId="0" applyNumberFormat="1" applyFont="1" applyFill="1" applyBorder="1" applyAlignment="1" applyProtection="1">
      <alignment horizontal="right" vertical="center"/>
      <protection/>
    </xf>
    <xf numFmtId="176" fontId="10" fillId="0" borderId="12" xfId="0" applyNumberFormat="1" applyFont="1" applyFill="1" applyBorder="1" applyAlignment="1" applyProtection="1">
      <alignment horizontal="right" vertical="center"/>
      <protection/>
    </xf>
    <xf numFmtId="176" fontId="4" fillId="0" borderId="0"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4" fillId="0" borderId="24" xfId="0" applyFont="1" applyFill="1" applyBorder="1" applyAlignment="1" applyProtection="1">
      <alignment horizontal="right" vertical="center"/>
      <protection/>
    </xf>
    <xf numFmtId="0" fontId="4" fillId="0" borderId="25" xfId="0" applyFont="1" applyFill="1" applyBorder="1" applyAlignment="1">
      <alignment vertical="center"/>
    </xf>
    <xf numFmtId="0" fontId="13" fillId="0" borderId="0" xfId="0" applyFont="1" applyFill="1" applyAlignment="1">
      <alignment vertical="center"/>
    </xf>
    <xf numFmtId="0" fontId="4" fillId="0" borderId="0" xfId="0" applyFont="1" applyFill="1" applyBorder="1" applyAlignment="1" applyProtection="1" quotePrefix="1">
      <alignment horizontal="left" vertical="center"/>
      <protection/>
    </xf>
    <xf numFmtId="0" fontId="4" fillId="0" borderId="16" xfId="0" applyFont="1" applyFill="1" applyBorder="1" applyAlignment="1" applyProtection="1" quotePrefix="1">
      <alignment horizontal="left" vertical="center"/>
      <protection/>
    </xf>
    <xf numFmtId="0" fontId="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right" vertical="center"/>
      <protection/>
    </xf>
    <xf numFmtId="0" fontId="4" fillId="0" borderId="15" xfId="0" applyFont="1" applyFill="1" applyBorder="1" applyAlignment="1" applyProtection="1">
      <alignment vertical="center"/>
      <protection/>
    </xf>
    <xf numFmtId="37" fontId="4" fillId="0" borderId="0" xfId="0" applyNumberFormat="1" applyFont="1" applyFill="1" applyBorder="1" applyAlignment="1" applyProtection="1">
      <alignment horizontal="centerContinuous" vertical="center"/>
      <protection/>
    </xf>
    <xf numFmtId="38" fontId="4" fillId="0" borderId="0" xfId="49" applyFont="1" applyFill="1" applyAlignment="1">
      <alignment/>
    </xf>
    <xf numFmtId="38" fontId="4" fillId="0" borderId="25" xfId="49" applyFont="1" applyFill="1" applyBorder="1" applyAlignment="1" applyProtection="1">
      <alignment horizontal="right" vertical="center"/>
      <protection/>
    </xf>
    <xf numFmtId="38" fontId="4" fillId="0" borderId="23" xfId="49" applyFont="1" applyFill="1" applyBorder="1" applyAlignment="1">
      <alignment horizontal="right" vertical="center"/>
    </xf>
    <xf numFmtId="38" fontId="4" fillId="0" borderId="12" xfId="49" applyFont="1" applyFill="1" applyBorder="1" applyAlignment="1" applyProtection="1">
      <alignment horizontal="right" vertical="center"/>
      <protection/>
    </xf>
    <xf numFmtId="38" fontId="4" fillId="0" borderId="0" xfId="49" applyFont="1" applyFill="1" applyBorder="1" applyAlignment="1">
      <alignment horizontal="right" vertical="center"/>
    </xf>
    <xf numFmtId="38" fontId="4" fillId="0" borderId="26" xfId="49" applyFont="1" applyFill="1" applyBorder="1" applyAlignment="1" applyProtection="1">
      <alignment horizontal="right" vertical="center"/>
      <protection/>
    </xf>
    <xf numFmtId="38" fontId="4" fillId="0" borderId="10" xfId="49" applyFont="1" applyFill="1" applyBorder="1" applyAlignment="1" applyProtection="1">
      <alignment horizontal="right" vertical="center"/>
      <protection/>
    </xf>
    <xf numFmtId="38" fontId="4" fillId="0" borderId="10" xfId="49" applyFont="1" applyFill="1" applyBorder="1" applyAlignment="1">
      <alignment horizontal="right" vertical="center"/>
    </xf>
    <xf numFmtId="38" fontId="4" fillId="0" borderId="23" xfId="49" applyFont="1" applyFill="1" applyBorder="1" applyAlignment="1" applyProtection="1">
      <alignment horizontal="right" vertical="center"/>
      <protection/>
    </xf>
    <xf numFmtId="177" fontId="4" fillId="0" borderId="12" xfId="49" applyNumberFormat="1" applyFont="1" applyFill="1" applyBorder="1" applyAlignment="1">
      <alignment vertical="center"/>
    </xf>
    <xf numFmtId="177" fontId="4" fillId="0" borderId="0" xfId="49" applyNumberFormat="1" applyFont="1" applyFill="1" applyBorder="1" applyAlignment="1">
      <alignment vertical="center"/>
    </xf>
    <xf numFmtId="177" fontId="4" fillId="0" borderId="12" xfId="49" applyNumberFormat="1" applyFont="1" applyFill="1" applyBorder="1" applyAlignment="1" applyProtection="1">
      <alignment vertical="center"/>
      <protection/>
    </xf>
    <xf numFmtId="177" fontId="4" fillId="0" borderId="0" xfId="49" applyNumberFormat="1" applyFont="1" applyFill="1" applyBorder="1" applyAlignment="1" applyProtection="1">
      <alignment vertical="center"/>
      <protection/>
    </xf>
    <xf numFmtId="176" fontId="5" fillId="0" borderId="0" xfId="0" applyNumberFormat="1" applyFont="1" applyFill="1" applyBorder="1" applyAlignment="1" applyProtection="1">
      <alignment horizontal="left" vertical="center"/>
      <protection/>
    </xf>
    <xf numFmtId="176" fontId="4" fillId="0" borderId="12" xfId="0" applyNumberFormat="1" applyFont="1" applyFill="1" applyBorder="1" applyAlignment="1" applyProtection="1">
      <alignment vertical="center"/>
      <protection/>
    </xf>
    <xf numFmtId="176" fontId="4" fillId="0" borderId="0" xfId="0" applyNumberFormat="1" applyFont="1" applyFill="1" applyBorder="1" applyAlignment="1" applyProtection="1">
      <alignment vertical="center"/>
      <protection/>
    </xf>
    <xf numFmtId="176" fontId="4" fillId="0" borderId="0" xfId="0" applyNumberFormat="1" applyFont="1" applyFill="1" applyBorder="1" applyAlignment="1" applyProtection="1">
      <alignment horizontal="right" vertical="center"/>
      <protection/>
    </xf>
    <xf numFmtId="176" fontId="4" fillId="0" borderId="12" xfId="0" applyNumberFormat="1" applyFont="1" applyFill="1" applyBorder="1" applyAlignment="1" applyProtection="1">
      <alignment horizontal="right" vertical="center"/>
      <protection/>
    </xf>
    <xf numFmtId="176" fontId="4" fillId="0" borderId="12" xfId="0" applyNumberFormat="1" applyFont="1" applyFill="1" applyBorder="1" applyAlignment="1">
      <alignment horizontal="right" vertical="center"/>
    </xf>
    <xf numFmtId="0" fontId="4" fillId="0" borderId="12" xfId="0" applyFont="1" applyFill="1" applyBorder="1" applyAlignment="1">
      <alignment horizontal="right" vertical="center"/>
    </xf>
    <xf numFmtId="176" fontId="4" fillId="0" borderId="0" xfId="0" applyNumberFormat="1" applyFont="1" applyFill="1" applyBorder="1" applyAlignment="1">
      <alignment vertical="center"/>
    </xf>
    <xf numFmtId="176" fontId="4" fillId="0" borderId="12" xfId="0" applyNumberFormat="1" applyFont="1" applyFill="1" applyBorder="1" applyAlignment="1">
      <alignment vertical="center"/>
    </xf>
    <xf numFmtId="177" fontId="4" fillId="0" borderId="17" xfId="49" applyNumberFormat="1" applyFont="1" applyFill="1" applyBorder="1" applyAlignment="1">
      <alignment vertical="center"/>
    </xf>
    <xf numFmtId="37" fontId="4" fillId="0" borderId="26" xfId="0" applyNumberFormat="1" applyFont="1" applyFill="1" applyBorder="1" applyAlignment="1" applyProtection="1">
      <alignment vertical="center"/>
      <protection/>
    </xf>
    <xf numFmtId="37" fontId="4" fillId="0" borderId="10" xfId="0" applyNumberFormat="1" applyFont="1" applyFill="1" applyBorder="1" applyAlignment="1" applyProtection="1">
      <alignment vertical="center"/>
      <protection/>
    </xf>
    <xf numFmtId="38" fontId="2" fillId="0" borderId="0" xfId="49" applyFont="1" applyFill="1" applyAlignment="1">
      <alignment horizontal="right" vertical="top"/>
    </xf>
    <xf numFmtId="38" fontId="4" fillId="0" borderId="24" xfId="49" applyFont="1" applyFill="1" applyBorder="1" applyAlignment="1" applyProtection="1">
      <alignment horizontal="right" vertical="center"/>
      <protection/>
    </xf>
    <xf numFmtId="38" fontId="4" fillId="0" borderId="11" xfId="49" applyFont="1" applyFill="1" applyBorder="1" applyAlignment="1">
      <alignment horizontal="right" vertical="center"/>
    </xf>
    <xf numFmtId="0" fontId="3" fillId="0" borderId="0" xfId="0" applyFont="1" applyFill="1" applyAlignment="1">
      <alignment/>
    </xf>
    <xf numFmtId="0" fontId="4" fillId="0" borderId="20"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38" fontId="4" fillId="0" borderId="0" xfId="49" applyFont="1" applyFill="1" applyBorder="1" applyAlignment="1">
      <alignment horizontal="right"/>
    </xf>
    <xf numFmtId="0" fontId="4" fillId="0" borderId="17" xfId="0" applyFont="1" applyFill="1" applyBorder="1" applyAlignment="1">
      <alignment horizontal="distributed" vertical="center"/>
    </xf>
    <xf numFmtId="0" fontId="4" fillId="0" borderId="19" xfId="0" applyFont="1" applyFill="1" applyBorder="1" applyAlignment="1">
      <alignment horizontal="distributed" vertical="center"/>
    </xf>
    <xf numFmtId="38" fontId="4" fillId="0" borderId="17" xfId="49" applyFont="1" applyFill="1" applyBorder="1" applyAlignment="1">
      <alignment horizontal="right"/>
    </xf>
    <xf numFmtId="0" fontId="4" fillId="0" borderId="0" xfId="0" applyFont="1" applyFill="1" applyAlignment="1">
      <alignment/>
    </xf>
    <xf numFmtId="176" fontId="4" fillId="0" borderId="0" xfId="0" applyNumberFormat="1" applyFont="1" applyFill="1" applyBorder="1" applyAlignment="1">
      <alignment horizontal="right"/>
    </xf>
    <xf numFmtId="176" fontId="4" fillId="0" borderId="17" xfId="0" applyNumberFormat="1" applyFont="1" applyFill="1" applyBorder="1" applyAlignment="1">
      <alignment horizontal="right"/>
    </xf>
    <xf numFmtId="0" fontId="4" fillId="0" borderId="20" xfId="0" applyFont="1" applyFill="1" applyBorder="1" applyAlignment="1">
      <alignment vertical="center"/>
    </xf>
    <xf numFmtId="38" fontId="4" fillId="0" borderId="17" xfId="49" applyFont="1" applyFill="1" applyBorder="1" applyAlignment="1">
      <alignment/>
    </xf>
    <xf numFmtId="0" fontId="4" fillId="0" borderId="0" xfId="0" applyFont="1" applyFill="1" applyAlignment="1">
      <alignment horizontal="right"/>
    </xf>
    <xf numFmtId="38" fontId="4" fillId="0" borderId="0" xfId="49" applyFont="1" applyFill="1" applyAlignment="1">
      <alignment horizontal="right"/>
    </xf>
    <xf numFmtId="38" fontId="4" fillId="0" borderId="27" xfId="49" applyFont="1" applyFill="1" applyBorder="1" applyAlignment="1">
      <alignment horizontal="right"/>
    </xf>
    <xf numFmtId="0" fontId="4" fillId="0" borderId="0" xfId="0" applyFont="1" applyFill="1" applyBorder="1" applyAlignment="1">
      <alignment horizontal="right"/>
    </xf>
    <xf numFmtId="38" fontId="4" fillId="0" borderId="28" xfId="49" applyFont="1" applyFill="1" applyBorder="1" applyAlignment="1">
      <alignment horizontal="right"/>
    </xf>
    <xf numFmtId="0" fontId="4" fillId="0" borderId="17" xfId="0" applyFont="1" applyFill="1" applyBorder="1" applyAlignment="1">
      <alignment horizontal="right"/>
    </xf>
    <xf numFmtId="176" fontId="4" fillId="0" borderId="0" xfId="0" applyNumberFormat="1" applyFont="1" applyFill="1" applyAlignment="1">
      <alignment horizontal="right"/>
    </xf>
    <xf numFmtId="0" fontId="4" fillId="0" borderId="0" xfId="0" applyFont="1" applyFill="1" applyBorder="1" applyAlignment="1">
      <alignment/>
    </xf>
    <xf numFmtId="38" fontId="2" fillId="0" borderId="0" xfId="49" applyFont="1" applyFill="1" applyAlignment="1">
      <alignment horizontal="right"/>
    </xf>
    <xf numFmtId="177" fontId="4" fillId="0" borderId="17" xfId="49" applyNumberFormat="1"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vertical="center"/>
    </xf>
    <xf numFmtId="0" fontId="2" fillId="0" borderId="0" xfId="0" applyFont="1" applyFill="1" applyAlignment="1">
      <alignment/>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2" fillId="0" borderId="18"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shrinkToFit="1"/>
    </xf>
    <xf numFmtId="0" fontId="4" fillId="0" borderId="29" xfId="0" applyFont="1" applyFill="1" applyBorder="1" applyAlignment="1">
      <alignment/>
    </xf>
    <xf numFmtId="0" fontId="4" fillId="0" borderId="16" xfId="0" applyFont="1" applyFill="1" applyBorder="1" applyAlignment="1">
      <alignment/>
    </xf>
    <xf numFmtId="0" fontId="4" fillId="0" borderId="13" xfId="0" applyFont="1" applyFill="1" applyBorder="1" applyAlignment="1">
      <alignment/>
    </xf>
    <xf numFmtId="0" fontId="4" fillId="0" borderId="30" xfId="0" applyFont="1" applyFill="1" applyBorder="1" applyAlignment="1">
      <alignment horizontal="left" vertical="center"/>
    </xf>
    <xf numFmtId="37" fontId="4" fillId="0" borderId="0" xfId="0" applyNumberFormat="1" applyFont="1" applyFill="1" applyBorder="1" applyAlignment="1">
      <alignment horizontal="right" vertical="center"/>
    </xf>
    <xf numFmtId="0" fontId="4" fillId="0" borderId="17" xfId="0" applyFont="1" applyFill="1" applyBorder="1" applyAlignment="1" applyProtection="1">
      <alignment horizontal="distributed" vertical="center"/>
      <protection/>
    </xf>
    <xf numFmtId="37" fontId="4" fillId="0" borderId="17" xfId="0" applyNumberFormat="1" applyFont="1" applyFill="1" applyBorder="1" applyAlignment="1" applyProtection="1">
      <alignment horizontal="right" vertical="center"/>
      <protection/>
    </xf>
    <xf numFmtId="0" fontId="4" fillId="0" borderId="13" xfId="0" applyFont="1" applyFill="1" applyBorder="1" applyAlignment="1">
      <alignment horizontal="center" vertical="center"/>
    </xf>
    <xf numFmtId="0" fontId="2" fillId="0" borderId="0" xfId="0" applyFont="1" applyFill="1" applyAlignment="1">
      <alignment horizontal="center" vertical="center"/>
    </xf>
    <xf numFmtId="0" fontId="4" fillId="0" borderId="2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8" fillId="0" borderId="16" xfId="0" applyFont="1" applyFill="1" applyBorder="1" applyAlignment="1">
      <alignment horizontal="distributed" vertical="center"/>
    </xf>
    <xf numFmtId="0" fontId="4" fillId="0" borderId="33" xfId="0" applyFont="1" applyFill="1" applyBorder="1" applyAlignment="1">
      <alignment horizontal="center" vertical="center"/>
    </xf>
    <xf numFmtId="0" fontId="8" fillId="0" borderId="0" xfId="0" applyFont="1" applyFill="1" applyBorder="1" applyAlignment="1">
      <alignment horizontal="distributed" vertical="center"/>
    </xf>
    <xf numFmtId="0" fontId="17" fillId="0" borderId="0" xfId="0" applyFont="1" applyFill="1" applyBorder="1" applyAlignment="1" applyProtection="1">
      <alignment horizontal="center" vertical="center"/>
      <protection/>
    </xf>
    <xf numFmtId="181" fontId="4" fillId="0" borderId="0" xfId="0" applyNumberFormat="1" applyFont="1" applyFill="1" applyBorder="1" applyAlignment="1" applyProtection="1">
      <alignment horizontal="center" vertical="center"/>
      <protection/>
    </xf>
    <xf numFmtId="38" fontId="4" fillId="0" borderId="0" xfId="49" applyFont="1" applyFill="1" applyBorder="1" applyAlignment="1" applyProtection="1">
      <alignment horizontal="center" vertical="center"/>
      <protection/>
    </xf>
    <xf numFmtId="177" fontId="4" fillId="0" borderId="0" xfId="49" applyNumberFormat="1" applyFont="1" applyFill="1" applyBorder="1" applyAlignment="1" applyProtection="1">
      <alignment horizontal="center" vertical="center"/>
      <protection/>
    </xf>
    <xf numFmtId="180" fontId="4" fillId="0" borderId="0" xfId="0" applyNumberFormat="1" applyFont="1" applyFill="1" applyAlignment="1" applyProtection="1">
      <alignment vertical="center"/>
      <protection/>
    </xf>
    <xf numFmtId="181" fontId="4" fillId="0" borderId="0" xfId="49" applyNumberFormat="1" applyFont="1" applyFill="1" applyAlignment="1" applyProtection="1">
      <alignment vertical="center"/>
      <protection/>
    </xf>
    <xf numFmtId="180" fontId="4" fillId="0" borderId="0" xfId="49" applyNumberFormat="1" applyFont="1" applyFill="1" applyAlignment="1" applyProtection="1">
      <alignment horizontal="right" vertical="center"/>
      <protection/>
    </xf>
    <xf numFmtId="178" fontId="4" fillId="0" borderId="0" xfId="0" applyNumberFormat="1" applyFont="1" applyFill="1" applyAlignment="1" applyProtection="1">
      <alignment vertical="center"/>
      <protection/>
    </xf>
    <xf numFmtId="0" fontId="4" fillId="0" borderId="12" xfId="0" applyFont="1" applyFill="1" applyBorder="1" applyAlignment="1">
      <alignment vertical="center"/>
    </xf>
    <xf numFmtId="180" fontId="4" fillId="0" borderId="17" xfId="0" applyNumberFormat="1" applyFont="1" applyFill="1" applyBorder="1" applyAlignment="1" applyProtection="1">
      <alignment vertical="center"/>
      <protection/>
    </xf>
    <xf numFmtId="181" fontId="4" fillId="0" borderId="17" xfId="49" applyNumberFormat="1" applyFont="1" applyFill="1" applyBorder="1" applyAlignment="1" applyProtection="1">
      <alignment vertical="center"/>
      <protection/>
    </xf>
    <xf numFmtId="180" fontId="4" fillId="0" borderId="17" xfId="49" applyNumberFormat="1" applyFont="1" applyFill="1" applyBorder="1" applyAlignment="1" applyProtection="1">
      <alignment horizontal="right" vertical="center"/>
      <protection/>
    </xf>
    <xf numFmtId="178" fontId="4" fillId="0" borderId="17" xfId="0" applyNumberFormat="1" applyFont="1" applyFill="1" applyBorder="1" applyAlignment="1" applyProtection="1">
      <alignment vertical="center"/>
      <protection/>
    </xf>
    <xf numFmtId="0" fontId="8" fillId="0" borderId="16" xfId="0" applyFont="1" applyFill="1" applyBorder="1" applyAlignment="1" applyProtection="1">
      <alignment horizontal="centerContinuous"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lignment horizontal="center" vertical="center"/>
    </xf>
    <xf numFmtId="0" fontId="18" fillId="0" borderId="0" xfId="0" applyFont="1" applyFill="1" applyAlignment="1">
      <alignment/>
    </xf>
    <xf numFmtId="0" fontId="4" fillId="0" borderId="0" xfId="0" applyFont="1" applyFill="1" applyBorder="1" applyAlignment="1" applyProtection="1">
      <alignment horizontal="distributed" vertical="center"/>
      <protection/>
    </xf>
    <xf numFmtId="0" fontId="4" fillId="0" borderId="16" xfId="0" applyFont="1" applyFill="1" applyBorder="1" applyAlignment="1" applyProtection="1">
      <alignment horizontal="distributed" vertical="center"/>
      <protection/>
    </xf>
    <xf numFmtId="0" fontId="4" fillId="0" borderId="13"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37" fontId="2" fillId="0" borderId="0" xfId="0" applyNumberFormat="1" applyFont="1" applyFill="1" applyBorder="1" applyAlignment="1" applyProtection="1">
      <alignment vertical="center"/>
      <protection/>
    </xf>
    <xf numFmtId="37" fontId="2" fillId="0" borderId="0" xfId="0" applyNumberFormat="1" applyFont="1" applyFill="1" applyBorder="1" applyAlignment="1">
      <alignment vertical="center"/>
    </xf>
    <xf numFmtId="0" fontId="19" fillId="0" borderId="16" xfId="0" applyFont="1" applyFill="1" applyBorder="1" applyAlignment="1" applyProtection="1">
      <alignment horizontal="distributed" vertical="center"/>
      <protection/>
    </xf>
    <xf numFmtId="0" fontId="20" fillId="0" borderId="16" xfId="0" applyFont="1" applyFill="1" applyBorder="1" applyAlignment="1" applyProtection="1">
      <alignment horizontal="distributed" vertical="center"/>
      <protection/>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4" fillId="0" borderId="24" xfId="0" applyFont="1" applyFill="1" applyBorder="1" applyAlignment="1" applyProtection="1">
      <alignment horizontal="distributed" vertical="center" wrapText="1"/>
      <protection/>
    </xf>
    <xf numFmtId="0" fontId="4" fillId="0" borderId="11" xfId="0" applyFont="1" applyFill="1" applyBorder="1" applyAlignment="1">
      <alignment horizontal="distributed" vertical="center" wrapText="1"/>
    </xf>
    <xf numFmtId="0" fontId="4" fillId="0" borderId="15" xfId="0" applyFont="1" applyFill="1" applyBorder="1" applyAlignment="1">
      <alignment horizontal="distributed" vertical="center" wrapText="1"/>
    </xf>
    <xf numFmtId="0" fontId="4" fillId="0" borderId="23" xfId="0" applyFont="1" applyFill="1" applyBorder="1" applyAlignment="1" applyProtection="1">
      <alignment horizontal="distributed" vertical="center"/>
      <protection/>
    </xf>
    <xf numFmtId="0" fontId="8" fillId="0" borderId="0" xfId="0" applyFont="1" applyFill="1" applyBorder="1" applyAlignment="1" applyProtection="1" quotePrefix="1">
      <alignment horizontal="center" vertical="center"/>
      <protection/>
    </xf>
    <xf numFmtId="37" fontId="9" fillId="0" borderId="0" xfId="0" applyNumberFormat="1" applyFont="1" applyFill="1" applyBorder="1" applyAlignment="1" applyProtection="1">
      <alignment vertical="center"/>
      <protection/>
    </xf>
    <xf numFmtId="0" fontId="3" fillId="0" borderId="0" xfId="0" applyFont="1" applyFill="1" applyAlignment="1">
      <alignment vertical="center"/>
    </xf>
    <xf numFmtId="0" fontId="19" fillId="0" borderId="0" xfId="0" applyFont="1" applyFill="1" applyBorder="1" applyAlignment="1" applyProtection="1">
      <alignment horizontal="distributed" vertical="center"/>
      <protection/>
    </xf>
    <xf numFmtId="0" fontId="4" fillId="0" borderId="15" xfId="0" applyFont="1" applyFill="1" applyBorder="1" applyAlignment="1" applyProtection="1">
      <alignment horizontal="distributed" vertical="center"/>
      <protection/>
    </xf>
    <xf numFmtId="0" fontId="4" fillId="0" borderId="3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 xfId="0" applyFont="1" applyFill="1" applyBorder="1" applyAlignment="1">
      <alignment horizontal="left" vertical="center"/>
    </xf>
    <xf numFmtId="38" fontId="4" fillId="0" borderId="0" xfId="49" applyFont="1" applyFill="1" applyAlignment="1">
      <alignment horizontal="right" vertical="center"/>
    </xf>
    <xf numFmtId="0" fontId="4" fillId="0" borderId="17" xfId="0" applyFont="1" applyFill="1" applyBorder="1" applyAlignment="1">
      <alignment horizontal="right" vertical="center"/>
    </xf>
    <xf numFmtId="0" fontId="4" fillId="0" borderId="35" xfId="0" applyFont="1" applyFill="1" applyBorder="1" applyAlignment="1" applyProtection="1">
      <alignment horizontal="distributed" vertical="center" wrapText="1"/>
      <protection/>
    </xf>
    <xf numFmtId="0" fontId="4" fillId="0" borderId="36" xfId="0" applyFont="1" applyFill="1" applyBorder="1" applyAlignment="1">
      <alignment horizontal="distributed" vertical="center" wrapText="1"/>
    </xf>
    <xf numFmtId="0" fontId="4" fillId="0" borderId="20" xfId="0" applyFont="1" applyFill="1" applyBorder="1" applyAlignment="1" applyProtection="1">
      <alignment horizontal="center" vertical="center" shrinkToFit="1"/>
      <protection/>
    </xf>
    <xf numFmtId="0" fontId="4" fillId="0" borderId="0" xfId="0" applyFont="1" applyFill="1" applyAlignment="1">
      <alignment horizontal="left" vertical="center"/>
    </xf>
    <xf numFmtId="0" fontId="2" fillId="0" borderId="0" xfId="0" applyNumberFormat="1" applyFont="1" applyFill="1" applyBorder="1" applyAlignment="1">
      <alignment horizontal="right" vertical="center"/>
    </xf>
    <xf numFmtId="194" fontId="4" fillId="0" borderId="17" xfId="0" applyNumberFormat="1" applyFont="1" applyFill="1" applyBorder="1" applyAlignment="1">
      <alignment horizontal="right" vertical="center"/>
    </xf>
    <xf numFmtId="0" fontId="4" fillId="0" borderId="22" xfId="0" applyFont="1" applyFill="1" applyBorder="1" applyAlignment="1">
      <alignment horizontal="distributed" vertical="center" shrinkToFit="1"/>
    </xf>
    <xf numFmtId="0" fontId="8" fillId="0" borderId="16"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0" fontId="19" fillId="0" borderId="19" xfId="0" applyFont="1" applyFill="1" applyBorder="1" applyAlignment="1">
      <alignment horizontal="center" vertical="center" shrinkToFit="1"/>
    </xf>
    <xf numFmtId="0" fontId="4" fillId="0" borderId="32" xfId="0" applyFont="1" applyFill="1" applyBorder="1" applyAlignment="1">
      <alignment vertical="center" wrapText="1"/>
    </xf>
    <xf numFmtId="0" fontId="4" fillId="0" borderId="36" xfId="0" applyFont="1" applyFill="1" applyBorder="1" applyAlignment="1">
      <alignment horizontal="distributed" vertical="center" wrapText="1"/>
    </xf>
    <xf numFmtId="0" fontId="4" fillId="0" borderId="31" xfId="0" applyFont="1" applyFill="1" applyBorder="1" applyAlignment="1">
      <alignment horizontal="distributed" vertical="center" wrapText="1"/>
    </xf>
    <xf numFmtId="0" fontId="4" fillId="0" borderId="32" xfId="0" applyFont="1" applyFill="1" applyBorder="1" applyAlignment="1">
      <alignment horizontal="distributed" vertical="center" wrapText="1"/>
    </xf>
    <xf numFmtId="0" fontId="19" fillId="0" borderId="0" xfId="0" applyFont="1" applyFill="1" applyBorder="1" applyAlignment="1">
      <alignment horizontal="distributed" vertical="center"/>
    </xf>
    <xf numFmtId="0" fontId="19" fillId="0" borderId="16" xfId="0" applyFont="1" applyFill="1" applyBorder="1" applyAlignment="1">
      <alignment horizontal="distributed" vertical="center"/>
    </xf>
    <xf numFmtId="0" fontId="19" fillId="0" borderId="19"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0" xfId="0" applyFont="1" applyFill="1" applyBorder="1" applyAlignment="1" applyProtection="1">
      <alignment horizontal="distributed" vertical="center"/>
      <protection/>
    </xf>
    <xf numFmtId="0" fontId="19" fillId="0" borderId="15" xfId="0" applyFont="1" applyFill="1" applyBorder="1" applyAlignment="1" applyProtection="1">
      <alignment horizontal="distributed" vertical="center"/>
      <protection/>
    </xf>
    <xf numFmtId="0" fontId="5" fillId="0" borderId="37" xfId="0" applyFont="1" applyFill="1" applyBorder="1" applyAlignment="1" applyProtection="1">
      <alignment horizontal="distributed" vertical="center"/>
      <protection/>
    </xf>
    <xf numFmtId="0" fontId="5" fillId="0" borderId="0" xfId="0" applyFont="1" applyFill="1" applyBorder="1" applyAlignment="1" applyProtection="1">
      <alignment horizontal="left" vertical="center"/>
      <protection/>
    </xf>
    <xf numFmtId="0" fontId="8" fillId="0" borderId="37" xfId="0" applyFont="1" applyFill="1" applyBorder="1" applyAlignment="1" applyProtection="1">
      <alignment horizontal="distributed" vertical="center"/>
      <protection/>
    </xf>
    <xf numFmtId="0" fontId="19" fillId="0" borderId="11" xfId="0" applyFont="1" applyFill="1" applyBorder="1" applyAlignment="1" applyProtection="1">
      <alignment horizontal="distributed" vertical="center"/>
      <protection/>
    </xf>
    <xf numFmtId="0" fontId="20" fillId="0" borderId="11" xfId="0" applyFont="1" applyFill="1" applyBorder="1" applyAlignment="1" applyProtection="1">
      <alignment horizontal="distributed" vertical="center"/>
      <protection/>
    </xf>
    <xf numFmtId="0" fontId="4" fillId="0" borderId="11" xfId="0" applyFont="1" applyFill="1" applyBorder="1" applyAlignment="1" applyProtection="1" quotePrefix="1">
      <alignment horizontal="left" vertical="center"/>
      <protection/>
    </xf>
    <xf numFmtId="0" fontId="8" fillId="0" borderId="11" xfId="0" applyFont="1" applyFill="1" applyBorder="1" applyAlignment="1" applyProtection="1">
      <alignment vertical="center"/>
      <protection/>
    </xf>
    <xf numFmtId="38" fontId="17" fillId="0" borderId="0" xfId="49" applyFont="1" applyFill="1" applyBorder="1" applyAlignment="1" applyProtection="1">
      <alignment horizontal="right" vertical="center"/>
      <protection/>
    </xf>
    <xf numFmtId="38" fontId="2" fillId="0" borderId="0" xfId="49" applyFont="1" applyFill="1" applyAlignment="1">
      <alignment vertical="top"/>
    </xf>
    <xf numFmtId="38" fontId="2" fillId="0" borderId="0" xfId="49" applyFont="1" applyFill="1" applyAlignment="1">
      <alignment/>
    </xf>
    <xf numFmtId="38" fontId="4" fillId="0" borderId="16" xfId="49" applyFont="1" applyFill="1" applyBorder="1" applyAlignment="1" applyProtection="1">
      <alignment vertical="center"/>
      <protection/>
    </xf>
    <xf numFmtId="38" fontId="4" fillId="0" borderId="0" xfId="49" applyFont="1" applyFill="1" applyAlignment="1">
      <alignment/>
    </xf>
    <xf numFmtId="38" fontId="4" fillId="0" borderId="16" xfId="49" applyFont="1" applyFill="1" applyBorder="1" applyAlignment="1" applyProtection="1" quotePrefix="1">
      <alignment vertical="center"/>
      <protection/>
    </xf>
    <xf numFmtId="38" fontId="4" fillId="0" borderId="17" xfId="49" applyFont="1" applyFill="1" applyBorder="1" applyAlignment="1">
      <alignment/>
    </xf>
    <xf numFmtId="38" fontId="4" fillId="0" borderId="16" xfId="49" applyFont="1" applyFill="1" applyBorder="1" applyAlignment="1" applyProtection="1">
      <alignment horizontal="distributed" vertical="center"/>
      <protection/>
    </xf>
    <xf numFmtId="38" fontId="19" fillId="0" borderId="16" xfId="49" applyFont="1" applyFill="1" applyBorder="1" applyAlignment="1" applyProtection="1">
      <alignment horizontal="distributed" vertical="center"/>
      <protection/>
    </xf>
    <xf numFmtId="38" fontId="19" fillId="0" borderId="19" xfId="49" applyFont="1" applyFill="1" applyBorder="1" applyAlignment="1" applyProtection="1">
      <alignment horizontal="distributed" vertical="center"/>
      <protection/>
    </xf>
    <xf numFmtId="38" fontId="20" fillId="0" borderId="16" xfId="49" applyFont="1" applyFill="1" applyBorder="1" applyAlignment="1" applyProtection="1">
      <alignment horizontal="distributed" vertical="center"/>
      <protection/>
    </xf>
    <xf numFmtId="38" fontId="18" fillId="0" borderId="0" xfId="49" applyFont="1" applyFill="1" applyAlignment="1">
      <alignment/>
    </xf>
    <xf numFmtId="38" fontId="8" fillId="0" borderId="37" xfId="49" applyFont="1" applyFill="1" applyBorder="1" applyAlignment="1" applyProtection="1">
      <alignment horizontal="distributed" vertical="center"/>
      <protection/>
    </xf>
    <xf numFmtId="38" fontId="8" fillId="0" borderId="16" xfId="49" applyFont="1" applyFill="1" applyBorder="1" applyAlignment="1" applyProtection="1">
      <alignment vertical="center"/>
      <protection/>
    </xf>
    <xf numFmtId="0" fontId="2" fillId="0" borderId="0" xfId="0" applyFont="1" applyFill="1" applyAlignment="1">
      <alignment/>
    </xf>
    <xf numFmtId="0" fontId="4" fillId="0" borderId="16" xfId="0" applyFont="1" applyFill="1" applyBorder="1" applyAlignment="1" applyProtection="1">
      <alignment vertical="center"/>
      <protection/>
    </xf>
    <xf numFmtId="176" fontId="4" fillId="0" borderId="0" xfId="0" applyNumberFormat="1" applyFont="1" applyFill="1" applyAlignment="1">
      <alignment/>
    </xf>
    <xf numFmtId="0" fontId="4" fillId="0" borderId="16" xfId="0" applyFont="1" applyFill="1" applyBorder="1" applyAlignment="1" applyProtection="1" quotePrefix="1">
      <alignment vertical="center"/>
      <protection/>
    </xf>
    <xf numFmtId="0" fontId="5" fillId="0" borderId="16" xfId="0" applyFont="1" applyFill="1" applyBorder="1" applyAlignment="1" applyProtection="1">
      <alignment vertical="center"/>
      <protection/>
    </xf>
    <xf numFmtId="176" fontId="4" fillId="0" borderId="0" xfId="0" applyNumberFormat="1" applyFont="1" applyFill="1" applyBorder="1" applyAlignment="1">
      <alignment/>
    </xf>
    <xf numFmtId="176" fontId="4" fillId="0" borderId="17" xfId="0" applyNumberFormat="1" applyFont="1" applyFill="1" applyBorder="1" applyAlignment="1">
      <alignment/>
    </xf>
    <xf numFmtId="0" fontId="3" fillId="0" borderId="0" xfId="0" applyFont="1" applyFill="1" applyAlignment="1">
      <alignment/>
    </xf>
    <xf numFmtId="0" fontId="8" fillId="0" borderId="16" xfId="0" applyFont="1" applyFill="1" applyBorder="1" applyAlignment="1" applyProtection="1">
      <alignment vertical="center"/>
      <protection/>
    </xf>
    <xf numFmtId="0" fontId="19" fillId="0" borderId="19" xfId="0" applyFont="1" applyFill="1" applyBorder="1" applyAlignment="1" applyProtection="1">
      <alignment horizontal="distributed" vertical="center"/>
      <protection/>
    </xf>
    <xf numFmtId="38" fontId="4" fillId="0" borderId="0" xfId="49" applyFont="1" applyFill="1" applyBorder="1" applyAlignment="1">
      <alignment/>
    </xf>
    <xf numFmtId="0" fontId="4" fillId="0" borderId="31" xfId="0" applyFont="1" applyFill="1" applyBorder="1" applyAlignment="1" applyProtection="1">
      <alignment horizontal="distributed" vertical="center" wrapText="1"/>
      <protection/>
    </xf>
    <xf numFmtId="0" fontId="4" fillId="0" borderId="35" xfId="0" applyFont="1" applyFill="1" applyBorder="1" applyAlignment="1" applyProtection="1">
      <alignment horizontal="distributed" vertical="center" wrapText="1"/>
      <protection/>
    </xf>
    <xf numFmtId="0" fontId="4" fillId="0" borderId="32" xfId="0" applyFont="1" applyFill="1" applyBorder="1" applyAlignment="1">
      <alignment horizontal="distributed" vertical="center" wrapText="1"/>
    </xf>
    <xf numFmtId="37" fontId="4" fillId="0" borderId="35" xfId="0" applyNumberFormat="1" applyFont="1" applyFill="1" applyBorder="1" applyAlignment="1" applyProtection="1">
      <alignment horizontal="distributed" vertical="center" wrapText="1"/>
      <protection/>
    </xf>
    <xf numFmtId="0" fontId="4" fillId="0" borderId="25" xfId="0" applyFont="1" applyFill="1" applyBorder="1" applyAlignment="1" applyProtection="1">
      <alignment horizontal="distributed" vertical="center" wrapText="1"/>
      <protection/>
    </xf>
    <xf numFmtId="0" fontId="4" fillId="0" borderId="12" xfId="0" applyFont="1" applyFill="1" applyBorder="1" applyAlignment="1">
      <alignment horizontal="distributed" vertical="center" wrapText="1"/>
    </xf>
    <xf numFmtId="0" fontId="4" fillId="0" borderId="26" xfId="0" applyFont="1" applyFill="1" applyBorder="1" applyAlignment="1">
      <alignment horizontal="distributed" vertical="center" wrapText="1"/>
    </xf>
    <xf numFmtId="0" fontId="13" fillId="0" borderId="0" xfId="0" applyFont="1" applyFill="1" applyAlignment="1">
      <alignment horizontal="right"/>
    </xf>
    <xf numFmtId="0" fontId="8" fillId="0" borderId="0" xfId="0" applyFont="1" applyFill="1" applyBorder="1" applyAlignment="1" applyProtection="1">
      <alignment horizontal="distributed" vertical="center"/>
      <protection/>
    </xf>
    <xf numFmtId="0" fontId="4" fillId="0" borderId="28"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36" xfId="0" applyFont="1" applyFill="1" applyBorder="1" applyAlignment="1">
      <alignment horizontal="center" vertical="center" wrapText="1"/>
    </xf>
    <xf numFmtId="0" fontId="4" fillId="0" borderId="35" xfId="0" applyFont="1" applyFill="1" applyBorder="1" applyAlignment="1" applyProtection="1">
      <alignment horizontal="center" vertical="center" wrapText="1"/>
      <protection/>
    </xf>
    <xf numFmtId="0" fontId="2" fillId="0" borderId="0" xfId="0" applyFont="1" applyFill="1" applyBorder="1" applyAlignment="1">
      <alignment vertical="center"/>
    </xf>
    <xf numFmtId="38" fontId="4" fillId="0" borderId="17" xfId="49" applyFont="1" applyFill="1" applyBorder="1" applyAlignment="1">
      <alignment horizontal="right" vertical="center"/>
    </xf>
    <xf numFmtId="0" fontId="4" fillId="0" borderId="17" xfId="0" applyFont="1" applyFill="1" applyBorder="1" applyAlignment="1">
      <alignment vertical="center"/>
    </xf>
    <xf numFmtId="0" fontId="2" fillId="0" borderId="0" xfId="0" applyFont="1" applyFill="1" applyAlignment="1">
      <alignment vertical="center" wrapText="1"/>
    </xf>
    <xf numFmtId="38" fontId="4" fillId="0" borderId="0" xfId="49" applyFont="1" applyFill="1" applyAlignment="1">
      <alignment vertical="center"/>
    </xf>
    <xf numFmtId="177" fontId="4" fillId="0" borderId="0" xfId="49" applyNumberFormat="1" applyFont="1" applyFill="1" applyAlignment="1">
      <alignment vertical="center"/>
    </xf>
    <xf numFmtId="177" fontId="4" fillId="0" borderId="0" xfId="49" applyNumberFormat="1" applyFont="1" applyFill="1" applyAlignment="1">
      <alignment horizontal="left" vertical="center"/>
    </xf>
    <xf numFmtId="177" fontId="4" fillId="0" borderId="0" xfId="49" applyNumberFormat="1" applyFont="1" applyFill="1" applyAlignment="1">
      <alignment horizontal="right" vertical="center"/>
    </xf>
    <xf numFmtId="38" fontId="4" fillId="0" borderId="17" xfId="49" applyFont="1" applyFill="1" applyBorder="1" applyAlignment="1">
      <alignment vertical="center"/>
    </xf>
    <xf numFmtId="177" fontId="4" fillId="0" borderId="17" xfId="49" applyNumberFormat="1" applyFont="1" applyFill="1" applyBorder="1" applyAlignment="1">
      <alignment horizontal="right" vertical="center"/>
    </xf>
    <xf numFmtId="0" fontId="4" fillId="0" borderId="14" xfId="0" applyFont="1" applyFill="1" applyBorder="1" applyAlignment="1" applyProtection="1">
      <alignment horizontal="distributed" vertical="center" shrinkToFit="1"/>
      <protection/>
    </xf>
    <xf numFmtId="0" fontId="4" fillId="0" borderId="40" xfId="0" applyFont="1" applyFill="1" applyBorder="1" applyAlignment="1" applyProtection="1">
      <alignment horizontal="distributed" vertical="center" shrinkToFit="1"/>
      <protection/>
    </xf>
    <xf numFmtId="0" fontId="4" fillId="0" borderId="14" xfId="0" applyFont="1" applyFill="1" applyBorder="1" applyAlignment="1" applyProtection="1">
      <alignment horizontal="center" vertical="center" shrinkToFit="1"/>
      <protection/>
    </xf>
    <xf numFmtId="0" fontId="4" fillId="0" borderId="13" xfId="0" applyFont="1" applyFill="1" applyBorder="1" applyAlignment="1">
      <alignment horizontal="center" vertical="center" wrapText="1"/>
    </xf>
    <xf numFmtId="0" fontId="2" fillId="0" borderId="18" xfId="0" applyFont="1" applyFill="1" applyBorder="1" applyAlignment="1">
      <alignment vertical="center"/>
    </xf>
    <xf numFmtId="37" fontId="4" fillId="0" borderId="0" xfId="0" applyNumberFormat="1" applyFont="1" applyFill="1" applyAlignment="1">
      <alignment vertical="center"/>
    </xf>
    <xf numFmtId="37" fontId="4" fillId="0" borderId="0" xfId="0" applyNumberFormat="1" applyFont="1" applyFill="1" applyBorder="1" applyAlignment="1">
      <alignment vertical="center"/>
    </xf>
    <xf numFmtId="0" fontId="18" fillId="0" borderId="0" xfId="0" applyFont="1" applyFill="1" applyBorder="1" applyAlignment="1">
      <alignment vertical="center"/>
    </xf>
    <xf numFmtId="0" fontId="18" fillId="0" borderId="0" xfId="0" applyFont="1" applyFill="1" applyAlignment="1">
      <alignment vertical="center"/>
    </xf>
    <xf numFmtId="38" fontId="2" fillId="0" borderId="0" xfId="49" applyFont="1" applyFill="1" applyBorder="1" applyAlignment="1">
      <alignment horizontal="right" vertical="center"/>
    </xf>
    <xf numFmtId="0" fontId="4" fillId="0" borderId="27" xfId="0" applyFont="1" applyFill="1" applyBorder="1" applyAlignment="1">
      <alignment vertical="center"/>
    </xf>
    <xf numFmtId="37" fontId="4" fillId="0" borderId="17" xfId="0" applyNumberFormat="1" applyFont="1" applyFill="1" applyBorder="1" applyAlignment="1">
      <alignment horizontal="right" vertical="center"/>
    </xf>
    <xf numFmtId="0" fontId="4" fillId="0" borderId="39"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4" fillId="0" borderId="29" xfId="0" applyFont="1" applyFill="1" applyBorder="1" applyAlignment="1">
      <alignment vertical="center"/>
    </xf>
    <xf numFmtId="38" fontId="4" fillId="0" borderId="28" xfId="49" applyFont="1" applyFill="1" applyBorder="1" applyAlignment="1">
      <alignment vertical="center"/>
    </xf>
    <xf numFmtId="0" fontId="4" fillId="0" borderId="13" xfId="0" applyFont="1" applyFill="1" applyBorder="1" applyAlignment="1">
      <alignment vertical="center"/>
    </xf>
    <xf numFmtId="0" fontId="2" fillId="0" borderId="18" xfId="0" applyFont="1" applyFill="1" applyBorder="1" applyAlignment="1">
      <alignment horizontal="left" vertical="center"/>
    </xf>
    <xf numFmtId="0" fontId="4" fillId="0" borderId="41" xfId="0" applyFont="1" applyFill="1" applyBorder="1" applyAlignment="1">
      <alignment horizontal="left" vertical="center"/>
    </xf>
    <xf numFmtId="0" fontId="4" fillId="0" borderId="19" xfId="0" applyFont="1" applyFill="1" applyBorder="1" applyAlignment="1">
      <alignment horizontal="left" vertical="center"/>
    </xf>
    <xf numFmtId="0" fontId="2" fillId="0" borderId="16" xfId="0" applyFont="1" applyFill="1" applyBorder="1" applyAlignment="1">
      <alignment horizontal="left" vertical="center"/>
    </xf>
    <xf numFmtId="182" fontId="4" fillId="0" borderId="0" xfId="49" applyNumberFormat="1" applyFont="1" applyFill="1" applyAlignment="1">
      <alignment horizontal="right" vertical="center"/>
    </xf>
    <xf numFmtId="0" fontId="2" fillId="0" borderId="0" xfId="0" applyFont="1" applyFill="1" applyAlignment="1">
      <alignment horizontal="distributed" vertical="center"/>
    </xf>
    <xf numFmtId="0" fontId="12" fillId="0" borderId="0" xfId="0" applyFont="1" applyFill="1" applyAlignment="1">
      <alignment horizontal="left" vertical="center"/>
    </xf>
    <xf numFmtId="0" fontId="4" fillId="0" borderId="33" xfId="0" applyFont="1" applyFill="1" applyBorder="1" applyAlignment="1" applyProtection="1">
      <alignment horizontal="distributed" vertical="center" wrapText="1"/>
      <protection/>
    </xf>
    <xf numFmtId="0" fontId="4" fillId="0" borderId="19" xfId="0" applyFont="1" applyFill="1" applyBorder="1" applyAlignment="1">
      <alignment horizontal="center" vertical="center"/>
    </xf>
    <xf numFmtId="0" fontId="4" fillId="0" borderId="18" xfId="0" applyFont="1" applyFill="1" applyBorder="1" applyAlignment="1">
      <alignment horizontal="right" vertical="center"/>
    </xf>
    <xf numFmtId="0" fontId="4" fillId="0" borderId="39" xfId="0" applyFont="1" applyFill="1" applyBorder="1" applyAlignment="1">
      <alignment horizontal="right" vertical="center"/>
    </xf>
    <xf numFmtId="38" fontId="8" fillId="0" borderId="0" xfId="49" applyFont="1" applyFill="1" applyAlignment="1">
      <alignment vertical="center"/>
    </xf>
    <xf numFmtId="183" fontId="4" fillId="0" borderId="17" xfId="0" applyNumberFormat="1" applyFont="1" applyFill="1" applyBorder="1" applyAlignment="1">
      <alignment vertical="center"/>
    </xf>
    <xf numFmtId="176" fontId="4" fillId="0" borderId="17" xfId="0" applyNumberFormat="1" applyFont="1" applyFill="1" applyBorder="1" applyAlignment="1">
      <alignment vertical="center"/>
    </xf>
    <xf numFmtId="0" fontId="4" fillId="0" borderId="30" xfId="0" applyFont="1" applyFill="1" applyBorder="1" applyAlignment="1">
      <alignment vertical="center"/>
    </xf>
    <xf numFmtId="0" fontId="4" fillId="0" borderId="30" xfId="0" applyFont="1" applyFill="1" applyBorder="1" applyAlignment="1">
      <alignment horizontal="right" vertical="center"/>
    </xf>
    <xf numFmtId="194" fontId="4" fillId="0" borderId="0" xfId="0" applyNumberFormat="1" applyFont="1" applyFill="1" applyAlignment="1">
      <alignment vertical="center"/>
    </xf>
    <xf numFmtId="192" fontId="4" fillId="0" borderId="0" xfId="0" applyNumberFormat="1" applyFont="1" applyFill="1" applyAlignment="1">
      <alignment vertical="center"/>
    </xf>
    <xf numFmtId="176" fontId="4" fillId="0" borderId="0" xfId="0" applyNumberFormat="1" applyFont="1" applyFill="1" applyAlignment="1">
      <alignment vertical="center"/>
    </xf>
    <xf numFmtId="0" fontId="2" fillId="0" borderId="0" xfId="0" applyFont="1" applyFill="1" applyAlignment="1">
      <alignment horizontal="center" vertical="center" shrinkToFit="1"/>
    </xf>
    <xf numFmtId="0" fontId="4" fillId="0" borderId="41" xfId="0" applyFont="1" applyFill="1" applyBorder="1" applyAlignment="1">
      <alignment horizontal="distributed" vertical="center"/>
    </xf>
    <xf numFmtId="38" fontId="8" fillId="0" borderId="0" xfId="49" applyFont="1" applyFill="1" applyAlignment="1">
      <alignment horizontal="right" vertical="center"/>
    </xf>
    <xf numFmtId="38" fontId="4" fillId="0" borderId="28" xfId="49" applyFont="1" applyFill="1" applyBorder="1" applyAlignment="1">
      <alignment horizontal="right" vertical="center"/>
    </xf>
    <xf numFmtId="0" fontId="4" fillId="0" borderId="32" xfId="0" applyFont="1" applyFill="1" applyBorder="1" applyAlignment="1" applyProtection="1">
      <alignment horizontal="center" vertical="center" wrapText="1"/>
      <protection/>
    </xf>
    <xf numFmtId="0" fontId="4" fillId="0" borderId="36" xfId="0" applyFont="1" applyFill="1" applyBorder="1" applyAlignment="1">
      <alignment horizontal="center" vertical="center" wrapText="1"/>
    </xf>
    <xf numFmtId="0" fontId="4" fillId="0" borderId="31" xfId="0" applyFont="1" applyFill="1" applyBorder="1" applyAlignment="1" applyProtection="1">
      <alignment horizontal="distributed" vertical="center" wrapText="1" shrinkToFit="1"/>
      <protection/>
    </xf>
    <xf numFmtId="0" fontId="4" fillId="0" borderId="32" xfId="0" applyFont="1" applyFill="1" applyBorder="1" applyAlignment="1">
      <alignment horizontal="distributed" vertical="center" wrapText="1" shrinkToFit="1"/>
    </xf>
    <xf numFmtId="0" fontId="4" fillId="0" borderId="35" xfId="0" applyFont="1" applyFill="1" applyBorder="1" applyAlignment="1" applyProtection="1">
      <alignment horizontal="center" vertical="center" wrapText="1"/>
      <protection/>
    </xf>
    <xf numFmtId="0" fontId="4" fillId="0" borderId="34" xfId="0" applyFont="1" applyFill="1" applyBorder="1" applyAlignment="1" applyProtection="1">
      <alignment horizontal="center" vertical="center" wrapText="1"/>
      <protection/>
    </xf>
    <xf numFmtId="49" fontId="4" fillId="0" borderId="41" xfId="0" applyNumberFormat="1" applyFont="1" applyFill="1" applyBorder="1" applyAlignment="1">
      <alignment horizontal="center" vertical="distributed" textRotation="255" wrapText="1" shrinkToFit="1"/>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9" xfId="0" applyFont="1" applyFill="1" applyBorder="1" applyAlignment="1">
      <alignment horizontal="center" vertical="center"/>
    </xf>
    <xf numFmtId="0" fontId="4" fillId="0" borderId="28" xfId="0" applyFont="1" applyFill="1" applyBorder="1" applyAlignment="1">
      <alignment horizontal="center" vertical="center"/>
    </xf>
    <xf numFmtId="0" fontId="2" fillId="0" borderId="42" xfId="0" applyFont="1" applyFill="1" applyBorder="1" applyAlignment="1">
      <alignment vertical="center"/>
    </xf>
    <xf numFmtId="0" fontId="4" fillId="0" borderId="12" xfId="0" applyFont="1" applyFill="1" applyBorder="1" applyAlignment="1">
      <alignment horizontal="center" vertical="center"/>
    </xf>
    <xf numFmtId="0" fontId="4" fillId="0" borderId="25" xfId="0" applyFont="1" applyFill="1" applyBorder="1" applyAlignment="1">
      <alignment horizontal="distributed"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distributed" vertical="center"/>
    </xf>
    <xf numFmtId="0" fontId="4" fillId="0" borderId="23" xfId="0" applyFont="1" applyFill="1" applyBorder="1" applyAlignment="1">
      <alignment horizontal="distributed" vertical="center" wrapText="1"/>
    </xf>
    <xf numFmtId="0" fontId="4" fillId="0" borderId="23" xfId="0" applyFont="1" applyFill="1" applyBorder="1" applyAlignment="1">
      <alignment horizontal="distributed" vertical="center" wrapText="1"/>
    </xf>
    <xf numFmtId="0" fontId="4" fillId="0" borderId="42" xfId="0" applyFont="1" applyFill="1" applyBorder="1" applyAlignment="1">
      <alignment horizontal="right" vertical="center"/>
    </xf>
    <xf numFmtId="0" fontId="4"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horizontal="distributed" vertical="center" shrinkToFit="1"/>
      <protection/>
    </xf>
    <xf numFmtId="0" fontId="4" fillId="0" borderId="0" xfId="0" applyFont="1" applyFill="1" applyBorder="1" applyAlignment="1" applyProtection="1">
      <alignment horizontal="center" vertical="center" shrinkToFit="1"/>
      <protection/>
    </xf>
    <xf numFmtId="0" fontId="8" fillId="0" borderId="0" xfId="0" applyFont="1" applyFill="1" applyBorder="1" applyAlignment="1" applyProtection="1">
      <alignment vertical="center"/>
      <protection/>
    </xf>
    <xf numFmtId="0" fontId="8" fillId="0" borderId="11" xfId="0" applyFont="1" applyFill="1" applyBorder="1" applyAlignment="1">
      <alignment horizontal="right"/>
    </xf>
    <xf numFmtId="0" fontId="4" fillId="0" borderId="43" xfId="0" applyFont="1" applyFill="1" applyBorder="1" applyAlignment="1">
      <alignment horizontal="center" vertical="center"/>
    </xf>
    <xf numFmtId="195" fontId="4" fillId="0" borderId="0" xfId="0" applyNumberFormat="1" applyFont="1" applyFill="1" applyAlignment="1" applyProtection="1">
      <alignment vertical="center"/>
      <protection/>
    </xf>
    <xf numFmtId="38" fontId="4" fillId="0" borderId="0" xfId="49" applyFont="1" applyFill="1" applyAlignment="1" applyProtection="1">
      <alignment vertical="center"/>
      <protection/>
    </xf>
    <xf numFmtId="195" fontId="4" fillId="0" borderId="0" xfId="49" applyNumberFormat="1" applyFont="1" applyFill="1" applyAlignment="1" applyProtection="1">
      <alignment horizontal="right" vertical="center"/>
      <protection/>
    </xf>
    <xf numFmtId="0" fontId="2"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4" fillId="0" borderId="34"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41" xfId="0" applyFont="1" applyFill="1" applyBorder="1" applyAlignment="1">
      <alignment horizontal="center" vertical="center"/>
    </xf>
    <xf numFmtId="0" fontId="4" fillId="0" borderId="41" xfId="0" applyFont="1" applyFill="1" applyBorder="1" applyAlignment="1">
      <alignment horizontal="center" vertical="center"/>
    </xf>
    <xf numFmtId="0" fontId="2" fillId="0" borderId="44" xfId="0" applyFont="1" applyFill="1" applyBorder="1" applyAlignment="1">
      <alignment horizontal="center" vertical="center" shrinkToFit="1"/>
    </xf>
    <xf numFmtId="38" fontId="8" fillId="0" borderId="0" xfId="49" applyFont="1" applyFill="1" applyAlignment="1">
      <alignment horizontal="right"/>
    </xf>
    <xf numFmtId="38" fontId="8" fillId="0" borderId="0" xfId="49" applyFont="1" applyFill="1" applyAlignment="1" applyProtection="1">
      <alignment vertical="center"/>
      <protection/>
    </xf>
    <xf numFmtId="181" fontId="8" fillId="0" borderId="0" xfId="49" applyNumberFormat="1" applyFont="1" applyFill="1" applyAlignment="1" applyProtection="1">
      <alignment vertical="center"/>
      <protection/>
    </xf>
    <xf numFmtId="38" fontId="8" fillId="0" borderId="0" xfId="49" applyFont="1" applyFill="1" applyAlignment="1" applyProtection="1">
      <alignment horizontal="right" vertical="center"/>
      <protection/>
    </xf>
    <xf numFmtId="178" fontId="8" fillId="0" borderId="0" xfId="0" applyNumberFormat="1" applyFont="1" applyFill="1" applyAlignment="1" applyProtection="1">
      <alignment vertical="center"/>
      <protection/>
    </xf>
    <xf numFmtId="37" fontId="8" fillId="0" borderId="12" xfId="0" applyNumberFormat="1" applyFont="1" applyFill="1" applyBorder="1" applyAlignment="1">
      <alignment vertical="center"/>
    </xf>
    <xf numFmtId="37" fontId="8" fillId="0" borderId="0" xfId="0" applyNumberFormat="1" applyFont="1" applyFill="1" applyBorder="1" applyAlignment="1">
      <alignment vertical="center"/>
    </xf>
    <xf numFmtId="37" fontId="8" fillId="0" borderId="0" xfId="0" applyNumberFormat="1" applyFont="1" applyFill="1" applyBorder="1" applyAlignment="1" applyProtection="1">
      <alignment horizontal="right" vertical="center"/>
      <protection/>
    </xf>
    <xf numFmtId="0" fontId="8" fillId="0" borderId="0" xfId="0" applyFont="1" applyFill="1" applyAlignment="1">
      <alignment vertical="center"/>
    </xf>
    <xf numFmtId="38" fontId="8" fillId="0" borderId="0" xfId="49" applyFont="1" applyFill="1" applyBorder="1" applyAlignment="1">
      <alignment vertical="center"/>
    </xf>
    <xf numFmtId="38" fontId="8" fillId="0" borderId="0" xfId="49" applyFont="1" applyFill="1" applyBorder="1" applyAlignment="1" applyProtection="1">
      <alignment horizontal="right" vertical="center"/>
      <protection/>
    </xf>
    <xf numFmtId="38" fontId="8" fillId="0" borderId="0" xfId="49" applyFont="1" applyFill="1" applyBorder="1" applyAlignment="1">
      <alignment horizontal="right" vertical="center"/>
    </xf>
    <xf numFmtId="182" fontId="8" fillId="0" borderId="0" xfId="49" applyNumberFormat="1" applyFont="1" applyFill="1" applyAlignment="1">
      <alignment horizontal="right" vertical="center"/>
    </xf>
    <xf numFmtId="38" fontId="8" fillId="0" borderId="12" xfId="49" applyFont="1" applyFill="1" applyBorder="1" applyAlignment="1" applyProtection="1">
      <alignment horizontal="right" vertical="center"/>
      <protection/>
    </xf>
    <xf numFmtId="38" fontId="8" fillId="0" borderId="0" xfId="49" applyFont="1" applyFill="1" applyAlignment="1">
      <alignment/>
    </xf>
    <xf numFmtId="38" fontId="8" fillId="0" borderId="0" xfId="49" applyFont="1" applyFill="1" applyBorder="1" applyAlignment="1">
      <alignment/>
    </xf>
    <xf numFmtId="38" fontId="8" fillId="0" borderId="28" xfId="49" applyFont="1" applyFill="1" applyBorder="1" applyAlignment="1">
      <alignment/>
    </xf>
    <xf numFmtId="191" fontId="8" fillId="0" borderId="0" xfId="0" applyNumberFormat="1" applyFont="1" applyFill="1" applyAlignment="1">
      <alignment vertical="center"/>
    </xf>
    <xf numFmtId="176" fontId="8" fillId="0" borderId="0" xfId="0" applyNumberFormat="1" applyFont="1" applyFill="1" applyAlignment="1">
      <alignment vertical="center"/>
    </xf>
    <xf numFmtId="176" fontId="8" fillId="0" borderId="12" xfId="0" applyNumberFormat="1" applyFont="1" applyFill="1" applyBorder="1" applyAlignment="1" applyProtection="1">
      <alignment horizontal="right" vertical="center"/>
      <protection/>
    </xf>
    <xf numFmtId="176" fontId="8" fillId="0" borderId="0" xfId="0" applyNumberFormat="1" applyFont="1" applyFill="1" applyBorder="1" applyAlignment="1" applyProtection="1">
      <alignment vertical="center"/>
      <protection/>
    </xf>
    <xf numFmtId="176" fontId="8" fillId="0" borderId="0" xfId="0" applyNumberFormat="1" applyFont="1" applyFill="1" applyBorder="1" applyAlignment="1" applyProtection="1">
      <alignment horizontal="right" vertical="center"/>
      <protection/>
    </xf>
    <xf numFmtId="37" fontId="8" fillId="0" borderId="12" xfId="0" applyNumberFormat="1" applyFont="1" applyFill="1" applyBorder="1" applyAlignment="1" applyProtection="1">
      <alignment horizontal="right" vertical="center"/>
      <protection/>
    </xf>
    <xf numFmtId="37" fontId="8" fillId="0" borderId="12" xfId="0" applyNumberFormat="1" applyFont="1" applyFill="1" applyBorder="1" applyAlignment="1" applyProtection="1">
      <alignment vertical="center"/>
      <protection/>
    </xf>
    <xf numFmtId="38" fontId="8" fillId="0" borderId="0" xfId="49" applyFont="1" applyFill="1" applyAlignment="1">
      <alignment/>
    </xf>
    <xf numFmtId="38" fontId="21" fillId="0" borderId="0" xfId="49" applyFont="1" applyFill="1" applyAlignment="1">
      <alignment/>
    </xf>
    <xf numFmtId="176" fontId="8" fillId="0" borderId="0" xfId="0" applyNumberFormat="1" applyFont="1" applyFill="1" applyAlignment="1">
      <alignment/>
    </xf>
    <xf numFmtId="176" fontId="8" fillId="0" borderId="0" xfId="0" applyNumberFormat="1" applyFont="1" applyFill="1" applyAlignment="1">
      <alignment horizontal="right"/>
    </xf>
    <xf numFmtId="49" fontId="4" fillId="0" borderId="0" xfId="49" applyNumberFormat="1" applyFont="1" applyFill="1" applyAlignment="1">
      <alignment horizontal="right" vertical="center"/>
    </xf>
    <xf numFmtId="38" fontId="4" fillId="0" borderId="0" xfId="49" applyFont="1" applyFill="1" applyBorder="1" applyAlignment="1">
      <alignment vertical="center"/>
    </xf>
    <xf numFmtId="0" fontId="12" fillId="0" borderId="0" xfId="0" applyFont="1" applyFill="1" applyAlignment="1">
      <alignment horizontal="center" vertical="center"/>
    </xf>
    <xf numFmtId="0" fontId="4" fillId="0" borderId="21" xfId="0" applyFont="1" applyFill="1" applyBorder="1" applyAlignment="1" applyProtection="1">
      <alignment horizontal="center" vertical="center" shrinkToFit="1"/>
      <protection/>
    </xf>
    <xf numFmtId="0" fontId="11" fillId="0" borderId="13" xfId="0" applyFont="1" applyFill="1" applyBorder="1" applyAlignment="1">
      <alignment vertical="center"/>
    </xf>
    <xf numFmtId="0" fontId="11" fillId="0" borderId="0" xfId="0" applyFont="1" applyFill="1" applyBorder="1" applyAlignment="1">
      <alignment vertical="center"/>
    </xf>
    <xf numFmtId="0" fontId="2" fillId="0" borderId="17" xfId="0" applyFont="1" applyFill="1" applyBorder="1" applyAlignment="1">
      <alignment horizontal="left" vertical="center"/>
    </xf>
    <xf numFmtId="0" fontId="4" fillId="0" borderId="16" xfId="0" applyFont="1" applyFill="1" applyBorder="1" applyAlignment="1">
      <alignment vertical="distributed" textRotation="255"/>
    </xf>
    <xf numFmtId="0" fontId="4" fillId="0" borderId="0" xfId="0" applyFont="1" applyFill="1" applyBorder="1" applyAlignment="1">
      <alignment horizontal="distributed" vertical="center"/>
    </xf>
    <xf numFmtId="0" fontId="2" fillId="0" borderId="0" xfId="0" applyFont="1" applyFill="1" applyAlignment="1">
      <alignment horizontal="distributed" vertical="center"/>
    </xf>
    <xf numFmtId="176" fontId="8" fillId="0" borderId="17" xfId="0" applyNumberFormat="1" applyFont="1" applyFill="1" applyBorder="1" applyAlignment="1">
      <alignment vertical="center"/>
    </xf>
    <xf numFmtId="0" fontId="4" fillId="0" borderId="0" xfId="0" applyFont="1" applyFill="1" applyBorder="1" applyAlignment="1" applyProtection="1">
      <alignment vertical="center" wrapText="1"/>
      <protection/>
    </xf>
    <xf numFmtId="0" fontId="4" fillId="0" borderId="0" xfId="0" applyFont="1" applyFill="1" applyAlignment="1">
      <alignment/>
    </xf>
    <xf numFmtId="0" fontId="4" fillId="0" borderId="11" xfId="0" applyFont="1" applyFill="1" applyBorder="1" applyAlignment="1" applyProtection="1">
      <alignment vertical="center" shrinkToFit="1"/>
      <protection/>
    </xf>
    <xf numFmtId="0" fontId="4" fillId="0" borderId="16" xfId="0" applyFont="1" applyFill="1" applyBorder="1" applyAlignment="1" applyProtection="1">
      <alignment vertical="center" shrinkToFit="1"/>
      <protection/>
    </xf>
    <xf numFmtId="0" fontId="11" fillId="0" borderId="16" xfId="0" applyFont="1" applyFill="1" applyBorder="1" applyAlignment="1" applyProtection="1">
      <alignment vertical="center" shrinkToFit="1"/>
      <protection/>
    </xf>
    <xf numFmtId="0" fontId="4" fillId="0" borderId="31" xfId="0" applyFont="1" applyFill="1" applyBorder="1" applyAlignment="1">
      <alignment vertical="center" shrinkToFit="1"/>
    </xf>
    <xf numFmtId="0" fontId="2" fillId="0" borderId="17" xfId="0" applyFont="1" applyFill="1" applyBorder="1" applyAlignment="1">
      <alignment/>
    </xf>
    <xf numFmtId="0" fontId="4" fillId="0" borderId="19" xfId="0" applyFont="1" applyFill="1" applyBorder="1" applyAlignment="1" applyProtection="1">
      <alignment vertical="center"/>
      <protection/>
    </xf>
    <xf numFmtId="176" fontId="21" fillId="0" borderId="13" xfId="0" applyNumberFormat="1" applyFont="1" applyFill="1" applyBorder="1" applyAlignment="1">
      <alignment horizontal="right" vertical="center"/>
    </xf>
    <xf numFmtId="0" fontId="8" fillId="0" borderId="13" xfId="0" applyFont="1" applyFill="1" applyBorder="1" applyAlignment="1">
      <alignment horizontal="distributed" vertical="center"/>
    </xf>
    <xf numFmtId="0" fontId="8" fillId="0" borderId="29" xfId="0" applyFont="1" applyFill="1" applyBorder="1" applyAlignment="1">
      <alignment horizontal="distributed" vertical="center"/>
    </xf>
    <xf numFmtId="38" fontId="8" fillId="0" borderId="13" xfId="49" applyFont="1" applyFill="1" applyBorder="1" applyAlignment="1">
      <alignment horizontal="right"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38" fontId="4" fillId="0" borderId="0" xfId="49" applyFont="1" applyFill="1" applyBorder="1" applyAlignment="1">
      <alignment horizontal="right" vertical="center"/>
    </xf>
    <xf numFmtId="0" fontId="4" fillId="0" borderId="17"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33" xfId="0" applyFont="1" applyFill="1" applyBorder="1" applyAlignment="1">
      <alignment horizontal="center" vertical="center"/>
    </xf>
    <xf numFmtId="176" fontId="4" fillId="0" borderId="0" xfId="0" applyNumberFormat="1" applyFont="1" applyFill="1" applyBorder="1" applyAlignment="1">
      <alignment horizontal="right" vertical="center"/>
    </xf>
    <xf numFmtId="176" fontId="4" fillId="0" borderId="17" xfId="0" applyNumberFormat="1" applyFont="1" applyFill="1" applyBorder="1" applyAlignment="1">
      <alignment horizontal="right" vertical="center"/>
    </xf>
    <xf numFmtId="0" fontId="22" fillId="0" borderId="0" xfId="0" applyFont="1" applyFill="1" applyAlignment="1">
      <alignment horizontal="center" vertical="center"/>
    </xf>
    <xf numFmtId="0" fontId="18" fillId="0" borderId="0" xfId="0" applyFont="1" applyFill="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center" vertical="center"/>
    </xf>
    <xf numFmtId="38" fontId="4" fillId="0" borderId="17" xfId="49" applyFont="1" applyFill="1" applyBorder="1" applyAlignment="1">
      <alignment horizontal="right" vertical="center"/>
    </xf>
    <xf numFmtId="0" fontId="8" fillId="0" borderId="0" xfId="0" applyFont="1" applyFill="1" applyBorder="1" applyAlignment="1">
      <alignment horizontal="distributed" vertical="center"/>
    </xf>
    <xf numFmtId="0" fontId="8" fillId="0" borderId="16" xfId="0" applyFont="1" applyFill="1" applyBorder="1" applyAlignment="1">
      <alignment horizontal="distributed" vertical="center"/>
    </xf>
    <xf numFmtId="0" fontId="4" fillId="0" borderId="0" xfId="0" applyFont="1" applyFill="1" applyAlignment="1">
      <alignment horizontal="center" vertical="center"/>
    </xf>
    <xf numFmtId="0" fontId="2" fillId="0" borderId="0" xfId="0" applyFont="1" applyFill="1" applyAlignment="1">
      <alignment horizontal="left" vertical="center" wrapText="1"/>
    </xf>
    <xf numFmtId="0" fontId="4" fillId="0" borderId="30"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8" xfId="0" applyFont="1" applyFill="1" applyBorder="1" applyAlignment="1">
      <alignment horizontal="distributed" vertical="center"/>
    </xf>
    <xf numFmtId="0" fontId="4" fillId="0" borderId="49" xfId="0" applyFont="1" applyFill="1" applyBorder="1" applyAlignment="1">
      <alignment horizontal="distributed" vertical="center"/>
    </xf>
    <xf numFmtId="0" fontId="4" fillId="0" borderId="46" xfId="0" applyFont="1" applyFill="1" applyBorder="1" applyAlignment="1">
      <alignment horizontal="distributed" vertical="center"/>
    </xf>
    <xf numFmtId="0" fontId="4" fillId="0" borderId="45" xfId="0" applyFont="1" applyFill="1" applyBorder="1" applyAlignment="1">
      <alignment horizontal="distributed" vertical="center" wrapText="1"/>
    </xf>
    <xf numFmtId="0" fontId="4" fillId="0" borderId="30"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17" xfId="0" applyFont="1" applyFill="1" applyBorder="1" applyAlignment="1">
      <alignment horizontal="distributed" vertical="center" wrapText="1"/>
    </xf>
    <xf numFmtId="0" fontId="2" fillId="0" borderId="13" xfId="0" applyFont="1" applyFill="1" applyBorder="1" applyAlignment="1">
      <alignment horizontal="left" vertical="center"/>
    </xf>
    <xf numFmtId="0" fontId="4" fillId="0" borderId="39"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4" fillId="0" borderId="21"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50" xfId="0" applyFont="1" applyFill="1" applyBorder="1" applyAlignment="1" applyProtection="1">
      <alignment horizontal="distributed" vertical="center"/>
      <protection/>
    </xf>
    <xf numFmtId="0" fontId="4" fillId="0" borderId="51" xfId="0" applyFont="1" applyFill="1" applyBorder="1" applyAlignment="1" applyProtection="1">
      <alignment horizontal="distributed" vertical="center"/>
      <protection/>
    </xf>
    <xf numFmtId="0" fontId="4" fillId="0" borderId="28" xfId="0" applyFont="1" applyFill="1" applyBorder="1" applyAlignment="1" applyProtection="1">
      <alignment horizontal="distributed" vertical="center"/>
      <protection/>
    </xf>
    <xf numFmtId="0" fontId="4" fillId="0" borderId="17" xfId="0" applyFont="1" applyFill="1" applyBorder="1" applyAlignment="1" applyProtection="1">
      <alignment horizontal="distributed" vertical="center"/>
      <protection/>
    </xf>
    <xf numFmtId="0" fontId="4" fillId="0" borderId="5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1" xfId="0" applyFont="1" applyFill="1" applyBorder="1" applyAlignment="1" applyProtection="1">
      <alignment horizontal="center" vertical="center"/>
      <protection/>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2" xfId="0" applyFont="1" applyFill="1" applyBorder="1" applyAlignment="1" applyProtection="1">
      <alignment horizontal="distributed" vertical="center"/>
      <protection/>
    </xf>
    <xf numFmtId="0" fontId="4" fillId="0" borderId="51"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0" xfId="0" applyFont="1" applyFill="1" applyBorder="1" applyAlignment="1" applyProtection="1">
      <alignment horizontal="distributed" vertical="center"/>
      <protection/>
    </xf>
    <xf numFmtId="0" fontId="4" fillId="0" borderId="11" xfId="0" applyFont="1" applyFill="1" applyBorder="1" applyAlignment="1">
      <alignment horizontal="distributed" vertical="center"/>
    </xf>
    <xf numFmtId="0" fontId="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right" vertical="center"/>
      <protection/>
    </xf>
    <xf numFmtId="0" fontId="8" fillId="0" borderId="11" xfId="0" applyFont="1" applyFill="1" applyBorder="1" applyAlignment="1" applyProtection="1">
      <alignment horizontal="right" vertical="center"/>
      <protection/>
    </xf>
    <xf numFmtId="0" fontId="4" fillId="0" borderId="33"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5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0"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0" xfId="0" applyFont="1" applyFill="1" applyBorder="1" applyAlignment="1" applyProtection="1">
      <alignment horizontal="distributed" vertical="center"/>
      <protection/>
    </xf>
    <xf numFmtId="0" fontId="4" fillId="0" borderId="15" xfId="0" applyFont="1" applyFill="1" applyBorder="1" applyAlignment="1">
      <alignment horizontal="distributed" vertical="center"/>
    </xf>
    <xf numFmtId="0" fontId="8" fillId="0" borderId="0" xfId="0" applyFont="1" applyFill="1" applyBorder="1" applyAlignment="1" applyProtection="1">
      <alignment horizontal="distributed" vertical="center"/>
      <protection/>
    </xf>
    <xf numFmtId="0" fontId="8" fillId="0" borderId="11" xfId="0" applyFont="1" applyFill="1" applyBorder="1" applyAlignment="1" applyProtection="1">
      <alignment horizontal="distributed" vertical="center"/>
      <protection/>
    </xf>
    <xf numFmtId="37" fontId="4" fillId="0" borderId="0" xfId="0" applyNumberFormat="1" applyFont="1" applyFill="1" applyBorder="1" applyAlignment="1" applyProtection="1">
      <alignment horizontal="right" vertical="center"/>
      <protection/>
    </xf>
    <xf numFmtId="37" fontId="8" fillId="0" borderId="0" xfId="0" applyNumberFormat="1" applyFont="1" applyFill="1" applyBorder="1" applyAlignment="1" applyProtection="1">
      <alignment horizontal="right" vertical="center"/>
      <protection/>
    </xf>
    <xf numFmtId="37"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16" xfId="0" applyFont="1" applyFill="1" applyBorder="1" applyAlignment="1" applyProtection="1">
      <alignment horizontal="distributed" vertical="center"/>
      <protection/>
    </xf>
    <xf numFmtId="37"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4" fillId="0" borderId="20" xfId="0" applyFont="1" applyFill="1" applyBorder="1" applyAlignment="1">
      <alignment horizontal="distributed" vertical="center"/>
    </xf>
    <xf numFmtId="0" fontId="4" fillId="0" borderId="20" xfId="0" applyFont="1" applyFill="1" applyBorder="1" applyAlignment="1" applyProtection="1">
      <alignment horizontal="center" vertical="center"/>
      <protection/>
    </xf>
    <xf numFmtId="0" fontId="4" fillId="0" borderId="33" xfId="0" applyFont="1" applyFill="1" applyBorder="1" applyAlignment="1" applyProtection="1">
      <alignment horizontal="distributed" vertical="center"/>
      <protection/>
    </xf>
    <xf numFmtId="0" fontId="4" fillId="0" borderId="34" xfId="0" applyFont="1" applyFill="1" applyBorder="1" applyAlignment="1" applyProtection="1">
      <alignment horizontal="distributed" vertical="center"/>
      <protection/>
    </xf>
    <xf numFmtId="0" fontId="4" fillId="0" borderId="33" xfId="0" applyFont="1" applyFill="1" applyBorder="1" applyAlignment="1" applyProtection="1">
      <alignment horizontal="center" vertical="center"/>
      <protection/>
    </xf>
    <xf numFmtId="0" fontId="4" fillId="0" borderId="48" xfId="0" applyFont="1" applyFill="1" applyBorder="1" applyAlignment="1" applyProtection="1">
      <alignment horizontal="distributed" vertical="center"/>
      <protection/>
    </xf>
    <xf numFmtId="0" fontId="4" fillId="0" borderId="49" xfId="0" applyFont="1" applyFill="1" applyBorder="1" applyAlignment="1" applyProtection="1">
      <alignment horizontal="distributed" vertical="center"/>
      <protection/>
    </xf>
    <xf numFmtId="0" fontId="4" fillId="0" borderId="46" xfId="0" applyFont="1" applyFill="1" applyBorder="1" applyAlignment="1" applyProtection="1">
      <alignment horizontal="distributed" vertical="center"/>
      <protection/>
    </xf>
    <xf numFmtId="0" fontId="4" fillId="0" borderId="28" xfId="0" applyFont="1" applyFill="1" applyBorder="1" applyAlignment="1" applyProtection="1">
      <alignment horizontal="center" vertical="center"/>
      <protection/>
    </xf>
    <xf numFmtId="0" fontId="4" fillId="0" borderId="19" xfId="0" applyFont="1" applyFill="1" applyBorder="1" applyAlignment="1" applyProtection="1">
      <alignment horizontal="distributed" vertical="center"/>
      <protection/>
    </xf>
    <xf numFmtId="0" fontId="19" fillId="0" borderId="0" xfId="0" applyFont="1" applyFill="1" applyBorder="1" applyAlignment="1" applyProtection="1">
      <alignment horizontal="distributed" vertical="center"/>
      <protection hidden="1"/>
    </xf>
    <xf numFmtId="0" fontId="4" fillId="0" borderId="16" xfId="0" applyFont="1" applyFill="1" applyBorder="1" applyAlignment="1" applyProtection="1">
      <alignment horizontal="distributed" vertical="center"/>
      <protection hidden="1"/>
    </xf>
    <xf numFmtId="0" fontId="20" fillId="0" borderId="0" xfId="0" applyFont="1" applyFill="1" applyBorder="1" applyAlignment="1" applyProtection="1">
      <alignment horizontal="distributed" vertical="center"/>
      <protection hidden="1"/>
    </xf>
    <xf numFmtId="0" fontId="8" fillId="0" borderId="16" xfId="0" applyFont="1" applyFill="1" applyBorder="1" applyAlignment="1" applyProtection="1">
      <alignment horizontal="distributed" vertical="center"/>
      <protection hidden="1"/>
    </xf>
    <xf numFmtId="0" fontId="4" fillId="0" borderId="39" xfId="0" applyFont="1" applyFill="1" applyBorder="1" applyAlignment="1" applyProtection="1">
      <alignment horizontal="distributed" vertical="center"/>
      <protection/>
    </xf>
    <xf numFmtId="0" fontId="4" fillId="0" borderId="30"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6"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hidden="1"/>
    </xf>
    <xf numFmtId="38" fontId="8" fillId="0" borderId="0" xfId="49" applyFont="1" applyFill="1" applyAlignment="1">
      <alignment horizontal="right" vertical="center"/>
    </xf>
    <xf numFmtId="38" fontId="4" fillId="0" borderId="0" xfId="49" applyFont="1" applyFill="1" applyAlignment="1">
      <alignment horizontal="right"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4" fillId="0" borderId="0" xfId="49" applyNumberFormat="1" applyFont="1" applyFill="1" applyAlignment="1">
      <alignment horizontal="right" vertical="center"/>
    </xf>
    <xf numFmtId="0" fontId="2" fillId="0" borderId="0" xfId="0" applyNumberFormat="1" applyFont="1" applyFill="1" applyAlignment="1">
      <alignment horizontal="right" vertical="center"/>
    </xf>
    <xf numFmtId="0" fontId="19" fillId="0" borderId="0" xfId="0" applyFont="1" applyFill="1" applyBorder="1" applyAlignment="1">
      <alignment horizontal="distributed"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0" xfId="0" applyFont="1" applyFill="1" applyAlignment="1">
      <alignment horizontal="right" vertical="center"/>
    </xf>
    <xf numFmtId="0" fontId="4" fillId="0" borderId="17" xfId="0" applyFont="1" applyFill="1" applyBorder="1" applyAlignment="1">
      <alignment horizontal="right" vertical="center"/>
    </xf>
    <xf numFmtId="0" fontId="8" fillId="0" borderId="16" xfId="0" applyFont="1" applyFill="1" applyBorder="1" applyAlignment="1">
      <alignment horizontal="left" vertical="center"/>
    </xf>
    <xf numFmtId="0" fontId="5" fillId="0" borderId="0" xfId="0" applyFont="1" applyFill="1" applyAlignment="1">
      <alignment horizontal="right" vertical="center"/>
    </xf>
    <xf numFmtId="0" fontId="4" fillId="0" borderId="0" xfId="0" applyFont="1" applyFill="1" applyAlignment="1">
      <alignment horizontal="left" vertical="distributed" textRotation="255"/>
    </xf>
    <xf numFmtId="0" fontId="8" fillId="0" borderId="0" xfId="0" applyFont="1" applyFill="1" applyAlignment="1">
      <alignment horizontal="distributed"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4" fillId="0" borderId="0" xfId="0" applyFont="1" applyFill="1" applyAlignment="1">
      <alignment horizontal="distributed" vertical="center"/>
    </xf>
    <xf numFmtId="0" fontId="4" fillId="0" borderId="13"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45"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6" xfId="0" applyFont="1" applyFill="1" applyBorder="1" applyAlignment="1">
      <alignment horizontal="distributed" vertical="center" shrinkToFit="1"/>
    </xf>
    <xf numFmtId="0" fontId="4" fillId="0" borderId="53"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0" xfId="0" applyFont="1" applyFill="1" applyAlignment="1">
      <alignment horizontal="distributed" vertical="center"/>
    </xf>
    <xf numFmtId="49" fontId="4" fillId="0" borderId="33" xfId="0" applyNumberFormat="1" applyFont="1" applyFill="1" applyBorder="1" applyAlignment="1">
      <alignment horizontal="center" vertical="distributed" wrapText="1" shrinkToFit="1"/>
    </xf>
    <xf numFmtId="49" fontId="4" fillId="0" borderId="41" xfId="0" applyNumberFormat="1" applyFont="1" applyFill="1" applyBorder="1" applyAlignment="1">
      <alignment horizontal="center" vertical="distributed" wrapText="1" shrinkToFit="1"/>
    </xf>
    <xf numFmtId="0" fontId="4" fillId="0" borderId="41" xfId="0" applyFont="1" applyBorder="1" applyAlignment="1">
      <alignment horizontal="center" vertical="distributed" wrapText="1"/>
    </xf>
    <xf numFmtId="0" fontId="4" fillId="0" borderId="34" xfId="0" applyFont="1" applyBorder="1" applyAlignment="1">
      <alignment horizontal="center" vertical="distributed" wrapText="1"/>
    </xf>
    <xf numFmtId="0" fontId="4" fillId="0" borderId="29" xfId="0" applyFont="1" applyFill="1" applyBorder="1" applyAlignment="1">
      <alignment horizontal="center" vertical="distributed" textRotation="255" wrapText="1" shrinkToFit="1"/>
    </xf>
    <xf numFmtId="0" fontId="4" fillId="0" borderId="16" xfId="0" applyFont="1" applyFill="1" applyBorder="1" applyAlignment="1">
      <alignment horizontal="center" vertical="distributed" textRotation="255" wrapText="1" shrinkToFit="1"/>
    </xf>
    <xf numFmtId="0" fontId="4" fillId="0" borderId="53" xfId="0" applyFont="1" applyFill="1" applyBorder="1" applyAlignment="1">
      <alignment horizontal="center" vertical="distributed" textRotation="255"/>
    </xf>
    <xf numFmtId="0" fontId="4" fillId="0" borderId="13" xfId="0" applyFont="1" applyFill="1" applyBorder="1" applyAlignment="1">
      <alignment horizontal="center" vertical="distributed" textRotation="255"/>
    </xf>
    <xf numFmtId="0" fontId="4" fillId="0" borderId="27" xfId="0" applyFont="1" applyFill="1" applyBorder="1" applyAlignment="1">
      <alignment horizontal="center" vertical="distributed" textRotation="255"/>
    </xf>
    <xf numFmtId="0" fontId="4" fillId="0" borderId="0" xfId="0" applyFont="1" applyFill="1" applyBorder="1" applyAlignment="1">
      <alignment horizontal="center" vertical="distributed" textRotation="255"/>
    </xf>
    <xf numFmtId="0" fontId="4" fillId="0" borderId="28" xfId="0" applyFont="1" applyFill="1" applyBorder="1" applyAlignment="1">
      <alignment horizontal="center" vertical="distributed" textRotation="255"/>
    </xf>
    <xf numFmtId="0" fontId="4" fillId="0" borderId="17" xfId="0" applyFont="1" applyFill="1" applyBorder="1" applyAlignment="1">
      <alignment horizontal="center" vertical="distributed" textRotation="255"/>
    </xf>
    <xf numFmtId="0" fontId="4" fillId="0" borderId="33" xfId="0" applyFont="1" applyFill="1" applyBorder="1" applyAlignment="1">
      <alignment horizontal="center" vertical="distributed" wrapText="1" shrinkToFit="1"/>
    </xf>
    <xf numFmtId="0" fontId="4" fillId="0" borderId="41" xfId="0" applyFont="1" applyFill="1" applyBorder="1" applyAlignment="1">
      <alignment horizontal="center" vertical="distributed" wrapText="1" shrinkToFit="1"/>
    </xf>
    <xf numFmtId="0" fontId="4" fillId="0" borderId="41" xfId="0" applyFont="1" applyFill="1" applyBorder="1" applyAlignment="1">
      <alignment horizontal="center" vertical="distributed" textRotation="255" wrapText="1" shrinkToFit="1"/>
    </xf>
    <xf numFmtId="0" fontId="4" fillId="0" borderId="34" xfId="0" applyFont="1" applyFill="1" applyBorder="1" applyAlignment="1">
      <alignment horizontal="center" vertical="distributed" textRotation="255" wrapText="1" shrinkToFit="1"/>
    </xf>
    <xf numFmtId="0" fontId="4" fillId="0" borderId="39" xfId="0" applyFont="1" applyFill="1" applyBorder="1" applyAlignment="1">
      <alignment horizontal="center" vertical="distributed" textRotation="255"/>
    </xf>
    <xf numFmtId="0" fontId="4" fillId="0" borderId="16" xfId="0" applyFont="1" applyFill="1" applyBorder="1" applyAlignment="1">
      <alignment horizontal="center" vertical="distributed" textRotation="255"/>
    </xf>
    <xf numFmtId="0" fontId="4" fillId="0" borderId="38" xfId="0" applyFont="1" applyFill="1" applyBorder="1" applyAlignment="1">
      <alignment horizontal="center" vertical="distributed" textRotation="255" wrapText="1"/>
    </xf>
    <xf numFmtId="0" fontId="4" fillId="0" borderId="41" xfId="0" applyFont="1" applyFill="1" applyBorder="1" applyAlignment="1">
      <alignment horizontal="center" vertical="distributed" textRotation="255" wrapText="1"/>
    </xf>
    <xf numFmtId="0" fontId="4" fillId="0" borderId="34" xfId="0" applyFont="1" applyFill="1" applyBorder="1" applyAlignment="1">
      <alignment horizontal="center" vertical="distributed" textRotation="255" wrapText="1"/>
    </xf>
    <xf numFmtId="49" fontId="4" fillId="0" borderId="34" xfId="0" applyNumberFormat="1" applyFont="1" applyFill="1" applyBorder="1" applyAlignment="1">
      <alignment horizontal="center" vertical="distributed" wrapText="1" shrinkToFit="1"/>
    </xf>
    <xf numFmtId="0" fontId="4" fillId="0" borderId="38" xfId="0" applyFont="1" applyFill="1" applyBorder="1" applyAlignment="1">
      <alignment horizontal="center" vertical="distributed" textRotation="255"/>
    </xf>
    <xf numFmtId="0" fontId="4" fillId="0" borderId="41" xfId="0" applyFont="1" applyFill="1" applyBorder="1" applyAlignment="1">
      <alignment horizontal="center" vertical="distributed" textRotation="255"/>
    </xf>
    <xf numFmtId="0" fontId="4" fillId="0" borderId="34" xfId="0" applyFont="1" applyFill="1" applyBorder="1" applyAlignment="1">
      <alignment horizontal="center" vertical="distributed" textRotation="255"/>
    </xf>
    <xf numFmtId="37" fontId="4" fillId="0" borderId="17" xfId="0" applyNumberFormat="1" applyFont="1" applyFill="1" applyBorder="1" applyAlignment="1" applyProtection="1">
      <alignment horizontal="right" vertical="center"/>
      <protection/>
    </xf>
    <xf numFmtId="37" fontId="4" fillId="0" borderId="13" xfId="0" applyNumberFormat="1" applyFont="1" applyFill="1" applyBorder="1" applyAlignment="1" applyProtection="1">
      <alignment horizontal="right" vertical="center"/>
      <protection/>
    </xf>
    <xf numFmtId="38" fontId="4" fillId="0" borderId="13" xfId="49" applyFont="1" applyFill="1" applyBorder="1" applyAlignment="1">
      <alignment horizontal="right" vertical="center"/>
    </xf>
    <xf numFmtId="38" fontId="8" fillId="0" borderId="0" xfId="49" applyFont="1" applyFill="1" applyBorder="1" applyAlignment="1">
      <alignment horizontal="right" vertical="center"/>
    </xf>
    <xf numFmtId="0" fontId="4" fillId="0" borderId="35" xfId="0" applyFont="1" applyFill="1" applyBorder="1" applyAlignment="1" applyProtection="1">
      <alignment horizontal="distributed" vertical="center" wrapText="1"/>
      <protection/>
    </xf>
    <xf numFmtId="0" fontId="4" fillId="0" borderId="36" xfId="0" applyFont="1" applyFill="1" applyBorder="1" applyAlignment="1" applyProtection="1">
      <alignment horizontal="distributed" vertical="center" wrapText="1"/>
      <protection/>
    </xf>
    <xf numFmtId="0" fontId="4" fillId="0" borderId="35" xfId="0" applyFont="1" applyFill="1" applyBorder="1" applyAlignment="1">
      <alignment horizontal="distributed" vertical="center" wrapText="1"/>
    </xf>
    <xf numFmtId="0" fontId="4" fillId="0" borderId="36" xfId="0" applyFont="1" applyFill="1" applyBorder="1" applyAlignment="1">
      <alignment horizontal="distributed" vertical="center" wrapText="1"/>
    </xf>
    <xf numFmtId="0" fontId="4" fillId="0" borderId="29" xfId="0" applyFont="1" applyFill="1" applyBorder="1" applyAlignment="1">
      <alignment horizontal="distributed" vertical="distributed" textRotation="255"/>
    </xf>
    <xf numFmtId="0" fontId="4" fillId="0" borderId="16" xfId="0" applyFont="1" applyFill="1" applyBorder="1" applyAlignment="1">
      <alignment horizontal="distributed" vertical="distributed" textRotation="255"/>
    </xf>
    <xf numFmtId="0" fontId="4" fillId="0" borderId="19" xfId="0" applyFont="1" applyFill="1" applyBorder="1" applyAlignment="1">
      <alignment horizontal="distributed" vertical="distributed" textRotation="255"/>
    </xf>
    <xf numFmtId="0" fontId="4" fillId="0" borderId="53" xfId="0" applyFont="1" applyFill="1" applyBorder="1" applyAlignment="1" applyProtection="1">
      <alignment horizontal="distributed" vertical="center"/>
      <protection/>
    </xf>
    <xf numFmtId="0" fontId="4" fillId="0" borderId="29" xfId="0" applyFont="1" applyFill="1" applyBorder="1" applyAlignment="1" applyProtection="1">
      <alignment horizontal="distributed" vertical="center"/>
      <protection/>
    </xf>
    <xf numFmtId="0" fontId="4" fillId="0" borderId="53"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39" xfId="0" applyFont="1" applyFill="1" applyBorder="1" applyAlignment="1">
      <alignment horizontal="distributed" vertical="center"/>
    </xf>
    <xf numFmtId="0" fontId="4" fillId="0" borderId="54" xfId="0"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wrapText="1"/>
      <protection/>
    </xf>
    <xf numFmtId="0" fontId="4" fillId="0" borderId="56" xfId="0" applyFont="1" applyFill="1" applyBorder="1" applyAlignment="1" applyProtection="1">
      <alignment horizontal="distributed" vertical="center"/>
      <protection/>
    </xf>
    <xf numFmtId="0" fontId="4" fillId="0" borderId="57" xfId="0" applyFont="1" applyFill="1" applyBorder="1" applyAlignment="1" applyProtection="1">
      <alignment horizontal="distributed" vertical="center"/>
      <protection/>
    </xf>
    <xf numFmtId="0" fontId="4" fillId="0" borderId="58" xfId="0" applyFont="1" applyFill="1" applyBorder="1" applyAlignment="1" applyProtection="1">
      <alignment horizontal="distributed" vertical="center"/>
      <protection/>
    </xf>
    <xf numFmtId="0" fontId="4" fillId="0" borderId="44" xfId="0"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0" fontId="4" fillId="0" borderId="53" xfId="0" applyFont="1" applyFill="1" applyBorder="1" applyAlignment="1" applyProtection="1">
      <alignment horizontal="distributed" vertical="center" shrinkToFit="1"/>
      <protection/>
    </xf>
    <xf numFmtId="0" fontId="4" fillId="0" borderId="29" xfId="0" applyFont="1" applyFill="1" applyBorder="1" applyAlignment="1" applyProtection="1">
      <alignment horizontal="distributed" vertical="center" shrinkToFit="1"/>
      <protection/>
    </xf>
    <xf numFmtId="0" fontId="4" fillId="0" borderId="28" xfId="0" applyFont="1" applyFill="1" applyBorder="1" applyAlignment="1" applyProtection="1">
      <alignment horizontal="distributed" vertical="center" shrinkToFit="1"/>
      <protection/>
    </xf>
    <xf numFmtId="0" fontId="4" fillId="0" borderId="19" xfId="0" applyFont="1" applyFill="1" applyBorder="1" applyAlignment="1" applyProtection="1">
      <alignment horizontal="distributed" vertical="center" shrinkToFit="1"/>
      <protection/>
    </xf>
    <xf numFmtId="0" fontId="4" fillId="0" borderId="53"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53" xfId="0" applyFont="1" applyFill="1" applyBorder="1" applyAlignment="1" applyProtection="1">
      <alignment horizontal="center" vertical="center" shrinkToFit="1"/>
      <protection/>
    </xf>
    <xf numFmtId="0" fontId="4" fillId="0" borderId="29" xfId="0" applyFont="1" applyFill="1" applyBorder="1" applyAlignment="1" applyProtection="1">
      <alignment horizontal="center" vertical="center" shrinkToFit="1"/>
      <protection/>
    </xf>
    <xf numFmtId="0" fontId="4" fillId="0" borderId="28"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4" fillId="0" borderId="38" xfId="0" applyFont="1" applyFill="1" applyBorder="1" applyAlignment="1">
      <alignment horizontal="distributed" vertical="center"/>
    </xf>
    <xf numFmtId="0" fontId="5" fillId="0" borderId="30" xfId="0" applyFont="1" applyFill="1" applyBorder="1" applyAlignment="1">
      <alignment horizontal="distributed" vertical="center"/>
    </xf>
    <xf numFmtId="0" fontId="5" fillId="0" borderId="17" xfId="0" applyFont="1" applyFill="1" applyBorder="1" applyAlignment="1">
      <alignment horizontal="distributed" vertical="center"/>
    </xf>
    <xf numFmtId="0" fontId="2" fillId="0" borderId="13" xfId="0" applyFont="1" applyFill="1" applyBorder="1" applyAlignment="1">
      <alignment vertical="center" wrapText="1"/>
    </xf>
    <xf numFmtId="0" fontId="2" fillId="0" borderId="0" xfId="0" applyFont="1" applyFill="1" applyBorder="1" applyAlignment="1">
      <alignment vertical="center" wrapText="1"/>
    </xf>
    <xf numFmtId="0" fontId="7" fillId="0" borderId="0" xfId="0" applyFont="1" applyFill="1" applyBorder="1" applyAlignment="1">
      <alignment horizontal="center" vertical="center"/>
    </xf>
    <xf numFmtId="0" fontId="4" fillId="0" borderId="31" xfId="0" applyFont="1" applyFill="1" applyBorder="1" applyAlignment="1">
      <alignment horizontal="distributed" vertical="center" wrapText="1"/>
    </xf>
    <xf numFmtId="0" fontId="4" fillId="0" borderId="32" xfId="0" applyFont="1" applyFill="1" applyBorder="1" applyAlignment="1">
      <alignment horizontal="distributed" vertical="center" wrapText="1"/>
    </xf>
    <xf numFmtId="0" fontId="4" fillId="0" borderId="31"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5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6" xfId="0" applyFont="1" applyFill="1" applyBorder="1" applyAlignment="1">
      <alignment horizontal="center" vertical="center" wrapText="1"/>
    </xf>
    <xf numFmtId="176" fontId="8" fillId="0" borderId="0" xfId="0" applyNumberFormat="1" applyFont="1" applyFill="1" applyAlignment="1">
      <alignment horizontal="right" vertical="center"/>
    </xf>
    <xf numFmtId="176" fontId="8" fillId="0" borderId="17" xfId="0" applyNumberFormat="1" applyFont="1" applyFill="1" applyBorder="1" applyAlignment="1">
      <alignment horizontal="right" vertical="center"/>
    </xf>
    <xf numFmtId="0" fontId="4" fillId="0" borderId="4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1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left" vertical="center"/>
    </xf>
    <xf numFmtId="0" fontId="4" fillId="0" borderId="16" xfId="0"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29" xfId="0" applyFont="1" applyFill="1" applyBorder="1" applyAlignment="1">
      <alignment horizontal="distributed" vertical="center"/>
    </xf>
    <xf numFmtId="176" fontId="4" fillId="0" borderId="0" xfId="0" applyNumberFormat="1" applyFont="1" applyFill="1" applyAlignment="1">
      <alignment horizontal="right" vertical="center"/>
    </xf>
    <xf numFmtId="176" fontId="4" fillId="0" borderId="27" xfId="0" applyNumberFormat="1" applyFont="1" applyFill="1" applyBorder="1" applyAlignment="1">
      <alignment horizontal="right" vertical="center"/>
    </xf>
    <xf numFmtId="176" fontId="4" fillId="0" borderId="28" xfId="0" applyNumberFormat="1" applyFont="1" applyFill="1" applyBorder="1" applyAlignment="1">
      <alignment horizontal="right" vertical="center"/>
    </xf>
    <xf numFmtId="0" fontId="4" fillId="0" borderId="35" xfId="0" applyFont="1" applyFill="1" applyBorder="1" applyAlignment="1" applyProtection="1">
      <alignment horizontal="center" vertical="center"/>
      <protection/>
    </xf>
    <xf numFmtId="0" fontId="4" fillId="0" borderId="36" xfId="0" applyFont="1" applyFill="1" applyBorder="1" applyAlignment="1">
      <alignment horizontal="center" vertical="center"/>
    </xf>
    <xf numFmtId="0" fontId="4" fillId="0" borderId="35" xfId="0" applyFont="1" applyFill="1" applyBorder="1" applyAlignment="1" applyProtection="1">
      <alignment horizontal="center" vertical="center" wrapText="1"/>
      <protection/>
    </xf>
    <xf numFmtId="0" fontId="4" fillId="0" borderId="52" xfId="0" applyFont="1" applyFill="1" applyBorder="1" applyAlignment="1" applyProtection="1">
      <alignment horizontal="center" vertical="center"/>
      <protection/>
    </xf>
    <xf numFmtId="0" fontId="4" fillId="0" borderId="51" xfId="0" applyFont="1" applyFill="1" applyBorder="1" applyAlignment="1">
      <alignment horizontal="center" vertical="center"/>
    </xf>
    <xf numFmtId="0" fontId="4" fillId="0" borderId="40" xfId="0" applyFont="1" applyFill="1" applyBorder="1" applyAlignment="1" applyProtection="1">
      <alignment horizontal="distributed" vertical="center"/>
      <protection/>
    </xf>
    <xf numFmtId="0" fontId="4" fillId="0" borderId="59" xfId="0" applyFont="1" applyFill="1" applyBorder="1" applyAlignment="1" applyProtection="1">
      <alignment horizontal="distributed" vertical="center"/>
      <protection/>
    </xf>
    <xf numFmtId="0" fontId="4" fillId="0" borderId="60" xfId="0" applyFont="1" applyFill="1" applyBorder="1" applyAlignment="1" applyProtection="1">
      <alignment horizontal="distributed" vertical="center"/>
      <protection/>
    </xf>
    <xf numFmtId="0" fontId="4" fillId="0" borderId="40" xfId="0" applyFont="1" applyFill="1" applyBorder="1" applyAlignment="1" applyProtection="1">
      <alignment horizontal="center" vertical="center"/>
      <protection/>
    </xf>
    <xf numFmtId="0" fontId="4" fillId="0" borderId="59" xfId="0" applyFont="1" applyFill="1" applyBorder="1" applyAlignment="1" applyProtection="1">
      <alignment horizontal="center" vertical="center"/>
      <protection/>
    </xf>
    <xf numFmtId="0" fontId="4" fillId="0" borderId="60" xfId="0" applyFont="1" applyFill="1" applyBorder="1" applyAlignment="1" applyProtection="1">
      <alignment horizontal="center" vertical="center"/>
      <protection/>
    </xf>
    <xf numFmtId="0" fontId="4" fillId="0" borderId="11" xfId="0" applyFont="1" applyFill="1" applyBorder="1" applyAlignment="1" applyProtection="1">
      <alignment vertical="center" wrapText="1"/>
      <protection/>
    </xf>
    <xf numFmtId="0" fontId="4" fillId="0" borderId="15" xfId="0" applyFont="1" applyFill="1" applyBorder="1" applyAlignment="1">
      <alignment vertical="center" wrapText="1"/>
    </xf>
    <xf numFmtId="0" fontId="4" fillId="0" borderId="25" xfId="0" applyFont="1" applyFill="1" applyBorder="1" applyAlignment="1" applyProtection="1">
      <alignment horizontal="center" vertical="center"/>
      <protection/>
    </xf>
    <xf numFmtId="0" fontId="4" fillId="0" borderId="61" xfId="0" applyFont="1" applyFill="1" applyBorder="1" applyAlignment="1" applyProtection="1">
      <alignment horizontal="distributed" vertical="center"/>
      <protection/>
    </xf>
    <xf numFmtId="0" fontId="4" fillId="0" borderId="11" xfId="0" applyFont="1" applyFill="1" applyBorder="1" applyAlignment="1" applyProtection="1">
      <alignment horizontal="left" vertical="center" wrapText="1"/>
      <protection/>
    </xf>
    <xf numFmtId="0" fontId="4" fillId="0" borderId="15" xfId="0" applyFont="1" applyFill="1" applyBorder="1" applyAlignment="1">
      <alignment horizontal="left" vertical="center" wrapText="1"/>
    </xf>
    <xf numFmtId="38" fontId="7" fillId="0" borderId="0" xfId="49" applyFont="1" applyFill="1" applyBorder="1" applyAlignment="1" applyProtection="1">
      <alignment horizontal="center" vertical="center"/>
      <protection/>
    </xf>
    <xf numFmtId="38" fontId="12" fillId="0" borderId="0" xfId="49" applyFont="1" applyFill="1" applyAlignment="1">
      <alignment horizontal="center" vertical="center"/>
    </xf>
    <xf numFmtId="38" fontId="4" fillId="0" borderId="52" xfId="49" applyFont="1" applyFill="1" applyBorder="1" applyAlignment="1" applyProtection="1">
      <alignment horizontal="distributed" vertical="center"/>
      <protection/>
    </xf>
    <xf numFmtId="38" fontId="4" fillId="0" borderId="51" xfId="49" applyFont="1" applyFill="1" applyBorder="1" applyAlignment="1">
      <alignment horizontal="distributed" vertical="center"/>
    </xf>
    <xf numFmtId="38" fontId="4" fillId="0" borderId="24" xfId="49" applyFont="1" applyFill="1" applyBorder="1" applyAlignment="1">
      <alignment horizontal="distributed" vertical="center"/>
    </xf>
    <xf numFmtId="38" fontId="4" fillId="0" borderId="26" xfId="49" applyFont="1" applyFill="1" applyBorder="1" applyAlignment="1">
      <alignment horizontal="distributed" vertical="center"/>
    </xf>
    <xf numFmtId="38" fontId="4" fillId="0" borderId="10" xfId="49" applyFont="1" applyFill="1" applyBorder="1" applyAlignment="1">
      <alignment horizontal="distributed" vertical="center"/>
    </xf>
    <xf numFmtId="38" fontId="4" fillId="0" borderId="15" xfId="49" applyFont="1" applyFill="1" applyBorder="1" applyAlignment="1">
      <alignment horizontal="distributed" vertical="center"/>
    </xf>
    <xf numFmtId="38" fontId="4" fillId="0" borderId="56" xfId="49" applyFont="1" applyFill="1" applyBorder="1" applyAlignment="1" applyProtection="1">
      <alignment horizontal="distributed" vertical="center"/>
      <protection/>
    </xf>
    <xf numFmtId="38" fontId="4" fillId="0" borderId="57" xfId="49" applyFont="1" applyFill="1" applyBorder="1" applyAlignment="1" applyProtection="1">
      <alignment horizontal="distributed" vertical="center"/>
      <protection/>
    </xf>
    <xf numFmtId="38" fontId="4" fillId="0" borderId="40" xfId="49" applyFont="1" applyFill="1" applyBorder="1" applyAlignment="1" applyProtection="1">
      <alignment horizontal="distributed" vertical="center"/>
      <protection/>
    </xf>
    <xf numFmtId="38" fontId="4" fillId="0" borderId="59" xfId="49" applyFont="1" applyFill="1" applyBorder="1" applyAlignment="1" applyProtection="1">
      <alignment horizontal="distributed" vertical="center"/>
      <protection/>
    </xf>
    <xf numFmtId="38" fontId="4" fillId="0" borderId="60" xfId="49" applyFont="1" applyFill="1" applyBorder="1" applyAlignment="1" applyProtection="1">
      <alignment horizontal="distributed" vertical="center"/>
      <protection/>
    </xf>
    <xf numFmtId="38" fontId="4" fillId="0" borderId="40" xfId="49" applyFont="1" applyFill="1" applyBorder="1" applyAlignment="1" applyProtection="1">
      <alignment horizontal="center" vertical="center"/>
      <protection/>
    </xf>
    <xf numFmtId="38" fontId="4" fillId="0" borderId="59" xfId="49" applyFont="1" applyFill="1" applyBorder="1" applyAlignment="1" applyProtection="1">
      <alignment horizontal="center" vertical="center"/>
      <protection/>
    </xf>
    <xf numFmtId="38" fontId="4" fillId="0" borderId="60" xfId="49" applyFont="1" applyFill="1" applyBorder="1" applyAlignment="1" applyProtection="1">
      <alignment horizontal="center" vertical="center"/>
      <protection/>
    </xf>
    <xf numFmtId="38" fontId="4" fillId="0" borderId="35" xfId="49" applyFont="1" applyFill="1" applyBorder="1" applyAlignment="1" applyProtection="1">
      <alignment horizontal="center" vertical="center"/>
      <protection/>
    </xf>
    <xf numFmtId="38" fontId="4" fillId="0" borderId="36" xfId="49" applyFont="1" applyFill="1" applyBorder="1" applyAlignment="1">
      <alignment horizontal="center" vertical="center"/>
    </xf>
    <xf numFmtId="38" fontId="4" fillId="0" borderId="35" xfId="49" applyFont="1" applyFill="1" applyBorder="1" applyAlignment="1" applyProtection="1">
      <alignment horizontal="center" vertical="center" wrapText="1"/>
      <protection/>
    </xf>
    <xf numFmtId="38" fontId="4" fillId="0" borderId="36" xfId="49" applyFont="1" applyFill="1" applyBorder="1" applyAlignment="1">
      <alignment horizontal="center" vertical="center" wrapText="1"/>
    </xf>
    <xf numFmtId="38" fontId="4" fillId="0" borderId="11" xfId="49" applyFont="1" applyFill="1" applyBorder="1" applyAlignment="1" applyProtection="1">
      <alignment horizontal="left" vertical="center" wrapText="1"/>
      <protection/>
    </xf>
    <xf numFmtId="38" fontId="4" fillId="0" borderId="15" xfId="49" applyFont="1" applyFill="1" applyBorder="1" applyAlignment="1">
      <alignment horizontal="left" vertical="center" wrapText="1"/>
    </xf>
    <xf numFmtId="38" fontId="4" fillId="0" borderId="25" xfId="49" applyFont="1" applyFill="1" applyBorder="1" applyAlignment="1" applyProtection="1">
      <alignment horizontal="center" vertical="center"/>
      <protection/>
    </xf>
    <xf numFmtId="38" fontId="4" fillId="0" borderId="26" xfId="49" applyFont="1" applyFill="1" applyBorder="1" applyAlignment="1">
      <alignment horizontal="center" vertical="center"/>
    </xf>
    <xf numFmtId="0" fontId="4" fillId="0" borderId="32" xfId="0" applyFont="1" applyFill="1" applyBorder="1" applyAlignment="1" applyProtection="1">
      <alignment horizontal="center" vertical="center" wrapText="1"/>
      <protection/>
    </xf>
    <xf numFmtId="0" fontId="4" fillId="0" borderId="36" xfId="0" applyFont="1" applyFill="1" applyBorder="1" applyAlignment="1" applyProtection="1">
      <alignment horizontal="center" vertical="center" wrapText="1"/>
      <protection/>
    </xf>
    <xf numFmtId="0" fontId="4" fillId="0" borderId="40" xfId="0" applyFont="1" applyFill="1" applyBorder="1" applyAlignment="1">
      <alignment horizontal="distributed" vertical="center"/>
    </xf>
    <xf numFmtId="0" fontId="4" fillId="0" borderId="59" xfId="0" applyFont="1" applyFill="1" applyBorder="1" applyAlignment="1">
      <alignment horizontal="distributed" vertical="center"/>
    </xf>
    <xf numFmtId="0" fontId="4" fillId="0" borderId="60" xfId="0" applyFont="1" applyFill="1" applyBorder="1" applyAlignment="1">
      <alignment horizontal="distributed" vertical="center"/>
    </xf>
    <xf numFmtId="0" fontId="4" fillId="0" borderId="4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35" xfId="0" applyFont="1" applyFill="1" applyBorder="1" applyAlignment="1" applyProtection="1">
      <alignment horizontal="center" vertical="center" wrapText="1"/>
      <protection/>
    </xf>
    <xf numFmtId="0" fontId="4" fillId="0" borderId="3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5"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52" xfId="0" applyFont="1" applyFill="1" applyBorder="1" applyAlignment="1" applyProtection="1">
      <alignment horizontal="center" vertical="center"/>
      <protection/>
    </xf>
    <xf numFmtId="0" fontId="4" fillId="0" borderId="5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5" xfId="0" applyFont="1" applyFill="1" applyBorder="1" applyAlignment="1" applyProtection="1">
      <alignment horizontal="distributed" vertical="center"/>
      <protection/>
    </xf>
    <xf numFmtId="0" fontId="4" fillId="0" borderId="32" xfId="0" applyFont="1" applyFill="1" applyBorder="1" applyAlignment="1">
      <alignment horizontal="distributed" vertical="center" wrapText="1"/>
    </xf>
    <xf numFmtId="0" fontId="4" fillId="0" borderId="31" xfId="0" applyFont="1" applyFill="1" applyBorder="1" applyAlignment="1" applyProtection="1">
      <alignment horizontal="center" vertical="center"/>
      <protection/>
    </xf>
    <xf numFmtId="0" fontId="4" fillId="0" borderId="32" xfId="0" applyFont="1" applyFill="1" applyBorder="1" applyAlignment="1">
      <alignment horizontal="center" vertical="center"/>
    </xf>
    <xf numFmtId="0" fontId="4" fillId="0" borderId="31" xfId="0" applyFont="1" applyFill="1" applyBorder="1" applyAlignment="1" applyProtection="1">
      <alignment horizontal="distributed" vertical="distributed" wrapText="1"/>
      <protection/>
    </xf>
    <xf numFmtId="0" fontId="4" fillId="0" borderId="32" xfId="0" applyFont="1" applyFill="1" applyBorder="1" applyAlignment="1" applyProtection="1">
      <alignment horizontal="distributed" vertical="distributed" wrapText="1"/>
      <protection/>
    </xf>
    <xf numFmtId="0" fontId="4" fillId="0" borderId="32" xfId="0" applyFont="1" applyFill="1" applyBorder="1" applyAlignment="1">
      <alignment horizontal="distributed" vertical="distributed" wrapText="1"/>
    </xf>
    <xf numFmtId="0" fontId="4" fillId="0" borderId="36" xfId="0" applyFont="1" applyFill="1" applyBorder="1" applyAlignment="1">
      <alignment horizontal="distributed" vertical="distributed"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11</xdr:row>
      <xdr:rowOff>95250</xdr:rowOff>
    </xdr:from>
    <xdr:to>
      <xdr:col>0</xdr:col>
      <xdr:colOff>361950</xdr:colOff>
      <xdr:row>22</xdr:row>
      <xdr:rowOff>114300</xdr:rowOff>
    </xdr:to>
    <xdr:sp>
      <xdr:nvSpPr>
        <xdr:cNvPr id="1" name="AutoShape 1"/>
        <xdr:cNvSpPr>
          <a:spLocks/>
        </xdr:cNvSpPr>
      </xdr:nvSpPr>
      <xdr:spPr>
        <a:xfrm>
          <a:off x="314325" y="2343150"/>
          <a:ext cx="47625" cy="2324100"/>
        </a:xfrm>
        <a:prstGeom prst="leftBrace">
          <a:avLst>
            <a:gd name="adj" fmla="val -45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0</xdr:colOff>
      <xdr:row>4</xdr:row>
      <xdr:rowOff>0</xdr:rowOff>
    </xdr:from>
    <xdr:to>
      <xdr:col>19</xdr:col>
      <xdr:colOff>28575</xdr:colOff>
      <xdr:row>13</xdr:row>
      <xdr:rowOff>9525</xdr:rowOff>
    </xdr:to>
    <xdr:sp>
      <xdr:nvSpPr>
        <xdr:cNvPr id="2" name="Line 3"/>
        <xdr:cNvSpPr>
          <a:spLocks/>
        </xdr:cNvSpPr>
      </xdr:nvSpPr>
      <xdr:spPr>
        <a:xfrm>
          <a:off x="9648825" y="781050"/>
          <a:ext cx="116205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1133475</xdr:colOff>
      <xdr:row>7</xdr:row>
      <xdr:rowOff>0</xdr:rowOff>
    </xdr:to>
    <xdr:sp>
      <xdr:nvSpPr>
        <xdr:cNvPr id="1" name="Line 1"/>
        <xdr:cNvSpPr>
          <a:spLocks/>
        </xdr:cNvSpPr>
      </xdr:nvSpPr>
      <xdr:spPr>
        <a:xfrm>
          <a:off x="0" y="619125"/>
          <a:ext cx="113347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76200</xdr:colOff>
      <xdr:row>5</xdr:row>
      <xdr:rowOff>28575</xdr:rowOff>
    </xdr:from>
    <xdr:to>
      <xdr:col>2</xdr:col>
      <xdr:colOff>866775</xdr:colOff>
      <xdr:row>6</xdr:row>
      <xdr:rowOff>180975</xdr:rowOff>
    </xdr:to>
    <xdr:sp>
      <xdr:nvSpPr>
        <xdr:cNvPr id="2" name="AutoShape 2"/>
        <xdr:cNvSpPr>
          <a:spLocks/>
        </xdr:cNvSpPr>
      </xdr:nvSpPr>
      <xdr:spPr>
        <a:xfrm>
          <a:off x="2200275" y="1085850"/>
          <a:ext cx="790575" cy="361950"/>
        </a:xfrm>
        <a:prstGeom prst="bracketPair">
          <a:avLst>
            <a:gd name="adj" fmla="val -42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42</xdr:row>
      <xdr:rowOff>85725</xdr:rowOff>
    </xdr:from>
    <xdr:to>
      <xdr:col>9</xdr:col>
      <xdr:colOff>200025</xdr:colOff>
      <xdr:row>44</xdr:row>
      <xdr:rowOff>76200</xdr:rowOff>
    </xdr:to>
    <xdr:sp>
      <xdr:nvSpPr>
        <xdr:cNvPr id="1" name="AutoShape 2"/>
        <xdr:cNvSpPr>
          <a:spLocks/>
        </xdr:cNvSpPr>
      </xdr:nvSpPr>
      <xdr:spPr>
        <a:xfrm flipV="1">
          <a:off x="10334625" y="8153400"/>
          <a:ext cx="152400" cy="352425"/>
        </a:xfrm>
        <a:prstGeom prst="leftBrace">
          <a:avLst>
            <a:gd name="adj" fmla="val -4081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45</xdr:row>
      <xdr:rowOff>85725</xdr:rowOff>
    </xdr:from>
    <xdr:to>
      <xdr:col>9</xdr:col>
      <xdr:colOff>209550</xdr:colOff>
      <xdr:row>47</xdr:row>
      <xdr:rowOff>95250</xdr:rowOff>
    </xdr:to>
    <xdr:sp>
      <xdr:nvSpPr>
        <xdr:cNvPr id="2" name="AutoShape 3"/>
        <xdr:cNvSpPr>
          <a:spLocks/>
        </xdr:cNvSpPr>
      </xdr:nvSpPr>
      <xdr:spPr>
        <a:xfrm flipV="1">
          <a:off x="10344150" y="8696325"/>
          <a:ext cx="152400" cy="371475"/>
        </a:xfrm>
        <a:prstGeom prst="leftBrace">
          <a:avLst>
            <a:gd name="adj" fmla="val -4089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48</xdr:row>
      <xdr:rowOff>95250</xdr:rowOff>
    </xdr:from>
    <xdr:to>
      <xdr:col>9</xdr:col>
      <xdr:colOff>200025</xdr:colOff>
      <xdr:row>50</xdr:row>
      <xdr:rowOff>95250</xdr:rowOff>
    </xdr:to>
    <xdr:sp>
      <xdr:nvSpPr>
        <xdr:cNvPr id="3" name="AutoShape 4"/>
        <xdr:cNvSpPr>
          <a:spLocks/>
        </xdr:cNvSpPr>
      </xdr:nvSpPr>
      <xdr:spPr>
        <a:xfrm flipV="1">
          <a:off x="10334625" y="9248775"/>
          <a:ext cx="152400" cy="361950"/>
        </a:xfrm>
        <a:prstGeom prst="leftBrace">
          <a:avLst>
            <a:gd name="adj" fmla="val -4089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51</xdr:row>
      <xdr:rowOff>57150</xdr:rowOff>
    </xdr:from>
    <xdr:to>
      <xdr:col>9</xdr:col>
      <xdr:colOff>219075</xdr:colOff>
      <xdr:row>53</xdr:row>
      <xdr:rowOff>66675</xdr:rowOff>
    </xdr:to>
    <xdr:sp>
      <xdr:nvSpPr>
        <xdr:cNvPr id="4" name="AutoShape 5"/>
        <xdr:cNvSpPr>
          <a:spLocks/>
        </xdr:cNvSpPr>
      </xdr:nvSpPr>
      <xdr:spPr>
        <a:xfrm flipV="1">
          <a:off x="10353675" y="9753600"/>
          <a:ext cx="152400" cy="371475"/>
        </a:xfrm>
        <a:prstGeom prst="leftBrace">
          <a:avLst>
            <a:gd name="adj" fmla="val -409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54</xdr:row>
      <xdr:rowOff>85725</xdr:rowOff>
    </xdr:from>
    <xdr:to>
      <xdr:col>9</xdr:col>
      <xdr:colOff>228600</xdr:colOff>
      <xdr:row>56</xdr:row>
      <xdr:rowOff>95250</xdr:rowOff>
    </xdr:to>
    <xdr:sp>
      <xdr:nvSpPr>
        <xdr:cNvPr id="5" name="AutoShape 6"/>
        <xdr:cNvSpPr>
          <a:spLocks/>
        </xdr:cNvSpPr>
      </xdr:nvSpPr>
      <xdr:spPr>
        <a:xfrm flipV="1">
          <a:off x="10363200" y="10325100"/>
          <a:ext cx="152400" cy="371475"/>
        </a:xfrm>
        <a:prstGeom prst="leftBrace">
          <a:avLst>
            <a:gd name="adj" fmla="val -4089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57</xdr:row>
      <xdr:rowOff>47625</xdr:rowOff>
    </xdr:from>
    <xdr:to>
      <xdr:col>9</xdr:col>
      <xdr:colOff>228600</xdr:colOff>
      <xdr:row>59</xdr:row>
      <xdr:rowOff>47625</xdr:rowOff>
    </xdr:to>
    <xdr:sp>
      <xdr:nvSpPr>
        <xdr:cNvPr id="6" name="AutoShape 7"/>
        <xdr:cNvSpPr>
          <a:spLocks/>
        </xdr:cNvSpPr>
      </xdr:nvSpPr>
      <xdr:spPr>
        <a:xfrm flipV="1">
          <a:off x="10363200" y="10829925"/>
          <a:ext cx="152400" cy="361950"/>
        </a:xfrm>
        <a:prstGeom prst="leftBrace">
          <a:avLst>
            <a:gd name="adj" fmla="val -4089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180975</xdr:rowOff>
    </xdr:from>
    <xdr:to>
      <xdr:col>2</xdr:col>
      <xdr:colOff>9525</xdr:colOff>
      <xdr:row>35</xdr:row>
      <xdr:rowOff>0</xdr:rowOff>
    </xdr:to>
    <xdr:sp>
      <xdr:nvSpPr>
        <xdr:cNvPr id="1" name="Line 2"/>
        <xdr:cNvSpPr>
          <a:spLocks/>
        </xdr:cNvSpPr>
      </xdr:nvSpPr>
      <xdr:spPr>
        <a:xfrm flipH="1" flipV="1">
          <a:off x="0" y="6886575"/>
          <a:ext cx="22383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xdr:row>
      <xdr:rowOff>28575</xdr:rowOff>
    </xdr:from>
    <xdr:to>
      <xdr:col>2</xdr:col>
      <xdr:colOff>9525</xdr:colOff>
      <xdr:row>21</xdr:row>
      <xdr:rowOff>0</xdr:rowOff>
    </xdr:to>
    <xdr:sp>
      <xdr:nvSpPr>
        <xdr:cNvPr id="2" name="Line 3"/>
        <xdr:cNvSpPr>
          <a:spLocks/>
        </xdr:cNvSpPr>
      </xdr:nvSpPr>
      <xdr:spPr>
        <a:xfrm flipH="1" flipV="1">
          <a:off x="0" y="4010025"/>
          <a:ext cx="22383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1</xdr:col>
      <xdr:colOff>1104900</xdr:colOff>
      <xdr:row>6</xdr:row>
      <xdr:rowOff>209550</xdr:rowOff>
    </xdr:to>
    <xdr:sp>
      <xdr:nvSpPr>
        <xdr:cNvPr id="3" name="Line 6"/>
        <xdr:cNvSpPr>
          <a:spLocks/>
        </xdr:cNvSpPr>
      </xdr:nvSpPr>
      <xdr:spPr>
        <a:xfrm flipH="1" flipV="1">
          <a:off x="0" y="1047750"/>
          <a:ext cx="22193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9525</xdr:rowOff>
    </xdr:from>
    <xdr:to>
      <xdr:col>1</xdr:col>
      <xdr:colOff>0</xdr:colOff>
      <xdr:row>7</xdr:row>
      <xdr:rowOff>0</xdr:rowOff>
    </xdr:to>
    <xdr:sp>
      <xdr:nvSpPr>
        <xdr:cNvPr id="1" name="Line 1"/>
        <xdr:cNvSpPr>
          <a:spLocks/>
        </xdr:cNvSpPr>
      </xdr:nvSpPr>
      <xdr:spPr>
        <a:xfrm>
          <a:off x="0" y="733425"/>
          <a:ext cx="1152525"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6</xdr:row>
      <xdr:rowOff>28575</xdr:rowOff>
    </xdr:from>
    <xdr:to>
      <xdr:col>1</xdr:col>
      <xdr:colOff>0</xdr:colOff>
      <xdr:row>9</xdr:row>
      <xdr:rowOff>200025</xdr:rowOff>
    </xdr:to>
    <xdr:sp>
      <xdr:nvSpPr>
        <xdr:cNvPr id="1" name="Line 1"/>
        <xdr:cNvSpPr>
          <a:spLocks/>
        </xdr:cNvSpPr>
      </xdr:nvSpPr>
      <xdr:spPr>
        <a:xfrm>
          <a:off x="0" y="1228725"/>
          <a:ext cx="115252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4</xdr:row>
      <xdr:rowOff>28575</xdr:rowOff>
    </xdr:from>
    <xdr:to>
      <xdr:col>0</xdr:col>
      <xdr:colOff>1143000</xdr:colOff>
      <xdr:row>8</xdr:row>
      <xdr:rowOff>0</xdr:rowOff>
    </xdr:to>
    <xdr:sp>
      <xdr:nvSpPr>
        <xdr:cNvPr id="1" name="Line 1"/>
        <xdr:cNvSpPr>
          <a:spLocks/>
        </xdr:cNvSpPr>
      </xdr:nvSpPr>
      <xdr:spPr>
        <a:xfrm>
          <a:off x="47625" y="857250"/>
          <a:ext cx="10953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28575</xdr:rowOff>
    </xdr:from>
    <xdr:to>
      <xdr:col>1</xdr:col>
      <xdr:colOff>28575</xdr:colOff>
      <xdr:row>11</xdr:row>
      <xdr:rowOff>0</xdr:rowOff>
    </xdr:to>
    <xdr:sp>
      <xdr:nvSpPr>
        <xdr:cNvPr id="1" name="Line 1"/>
        <xdr:cNvSpPr>
          <a:spLocks/>
        </xdr:cNvSpPr>
      </xdr:nvSpPr>
      <xdr:spPr>
        <a:xfrm>
          <a:off x="0" y="1200150"/>
          <a:ext cx="1181100"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3</xdr:row>
      <xdr:rowOff>28575</xdr:rowOff>
    </xdr:from>
    <xdr:to>
      <xdr:col>0</xdr:col>
      <xdr:colOff>1143000</xdr:colOff>
      <xdr:row>7</xdr:row>
      <xdr:rowOff>142875</xdr:rowOff>
    </xdr:to>
    <xdr:sp>
      <xdr:nvSpPr>
        <xdr:cNvPr id="1" name="Line 1"/>
        <xdr:cNvSpPr>
          <a:spLocks/>
        </xdr:cNvSpPr>
      </xdr:nvSpPr>
      <xdr:spPr>
        <a:xfrm>
          <a:off x="28575" y="647700"/>
          <a:ext cx="1114425"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1</xdr:col>
      <xdr:colOff>0</xdr:colOff>
      <xdr:row>8</xdr:row>
      <xdr:rowOff>0</xdr:rowOff>
    </xdr:to>
    <xdr:sp>
      <xdr:nvSpPr>
        <xdr:cNvPr id="1" name="Line 1"/>
        <xdr:cNvSpPr>
          <a:spLocks/>
        </xdr:cNvSpPr>
      </xdr:nvSpPr>
      <xdr:spPr>
        <a:xfrm>
          <a:off x="28575" y="590550"/>
          <a:ext cx="1123950"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13"/>
  <sheetViews>
    <sheetView zoomScale="75" zoomScaleNormal="75" zoomScalePageLayoutView="0" workbookViewId="0" topLeftCell="A1">
      <selection activeCell="A1" sqref="A1"/>
    </sheetView>
  </sheetViews>
  <sheetFormatPr defaultColWidth="9.00390625" defaultRowHeight="13.5"/>
  <cols>
    <col min="1" max="1" width="2.875" style="59" customWidth="1"/>
    <col min="2" max="2" width="2.375" style="59" customWidth="1"/>
    <col min="3" max="3" width="6.875" style="59" customWidth="1"/>
    <col min="4" max="4" width="7.75390625" style="59" customWidth="1"/>
    <col min="5" max="5" width="12.125" style="59" customWidth="1"/>
    <col min="6" max="7" width="11.00390625" style="59" bestFit="1" customWidth="1"/>
    <col min="8" max="9" width="11.625" style="59" customWidth="1"/>
    <col min="10" max="13" width="10.125" style="59" customWidth="1"/>
    <col min="14" max="16384" width="9.00390625" style="59" customWidth="1"/>
  </cols>
  <sheetData>
    <row r="1" ht="13.5">
      <c r="M1" s="3" t="s">
        <v>0</v>
      </c>
    </row>
    <row r="3" spans="1:13" ht="18.75">
      <c r="A3" s="409" t="s">
        <v>399</v>
      </c>
      <c r="B3" s="410"/>
      <c r="C3" s="410"/>
      <c r="D3" s="410"/>
      <c r="E3" s="410"/>
      <c r="F3" s="410"/>
      <c r="G3" s="410"/>
      <c r="H3" s="410"/>
      <c r="I3" s="410"/>
      <c r="J3" s="410"/>
      <c r="K3" s="410"/>
      <c r="L3" s="410"/>
      <c r="M3" s="410"/>
    </row>
    <row r="5" spans="1:13" ht="17.25">
      <c r="A5" s="411" t="s">
        <v>400</v>
      </c>
      <c r="B5" s="412"/>
      <c r="C5" s="412"/>
      <c r="D5" s="412"/>
      <c r="E5" s="412"/>
      <c r="F5" s="412"/>
      <c r="G5" s="412"/>
      <c r="H5" s="412"/>
      <c r="I5" s="412"/>
      <c r="J5" s="412"/>
      <c r="K5" s="412"/>
      <c r="L5" s="412"/>
      <c r="M5" s="412"/>
    </row>
    <row r="7" spans="1:13" ht="14.25">
      <c r="A7" s="413" t="s">
        <v>519</v>
      </c>
      <c r="B7" s="413"/>
      <c r="C7" s="414"/>
      <c r="D7" s="413"/>
      <c r="E7" s="413"/>
      <c r="F7" s="413"/>
      <c r="G7" s="413"/>
      <c r="H7" s="413"/>
      <c r="I7" s="413"/>
      <c r="J7" s="413"/>
      <c r="K7" s="413"/>
      <c r="L7" s="413"/>
      <c r="M7" s="413"/>
    </row>
    <row r="8" spans="1:13" ht="15" thickBot="1">
      <c r="A8" s="58"/>
      <c r="B8" s="58"/>
      <c r="C8" s="58"/>
      <c r="D8" s="58"/>
      <c r="E8" s="58"/>
      <c r="F8" s="58"/>
      <c r="G8" s="58"/>
      <c r="H8" s="58"/>
      <c r="I8" s="58"/>
      <c r="J8" s="58"/>
      <c r="K8" s="58"/>
      <c r="L8" s="58"/>
      <c r="M8" s="58"/>
    </row>
    <row r="9" spans="1:14" ht="23.25" customHeight="1">
      <c r="A9" s="420" t="s">
        <v>403</v>
      </c>
      <c r="B9" s="420"/>
      <c r="C9" s="421"/>
      <c r="D9" s="435" t="s">
        <v>404</v>
      </c>
      <c r="E9" s="440"/>
      <c r="F9" s="432" t="s">
        <v>8</v>
      </c>
      <c r="G9" s="433"/>
      <c r="H9" s="433"/>
      <c r="I9" s="433"/>
      <c r="J9" s="433"/>
      <c r="K9" s="434"/>
      <c r="L9" s="435" t="s">
        <v>11</v>
      </c>
      <c r="M9" s="436"/>
      <c r="N9" s="265"/>
    </row>
    <row r="10" spans="1:14" ht="23.25" customHeight="1">
      <c r="A10" s="422"/>
      <c r="B10" s="422"/>
      <c r="C10" s="423"/>
      <c r="D10" s="437"/>
      <c r="E10" s="441"/>
      <c r="F10" s="406" t="s">
        <v>5</v>
      </c>
      <c r="G10" s="406"/>
      <c r="H10" s="442" t="s">
        <v>402</v>
      </c>
      <c r="I10" s="443"/>
      <c r="J10" s="406" t="s">
        <v>23</v>
      </c>
      <c r="K10" s="406"/>
      <c r="L10" s="437" t="s">
        <v>401</v>
      </c>
      <c r="M10" s="438"/>
      <c r="N10" s="265"/>
    </row>
    <row r="11" spans="1:14" ht="23.25" customHeight="1">
      <c r="A11" s="398" t="s">
        <v>1</v>
      </c>
      <c r="B11" s="398"/>
      <c r="C11" s="399"/>
      <c r="D11" s="400">
        <f>SUM(D12:E13)</f>
        <v>897944</v>
      </c>
      <c r="E11" s="400"/>
      <c r="F11" s="400">
        <f>SUM(F12:G13)</f>
        <v>596998</v>
      </c>
      <c r="G11" s="400"/>
      <c r="H11" s="400">
        <f>SUM(H12:I13)</f>
        <v>582600</v>
      </c>
      <c r="I11" s="400"/>
      <c r="J11" s="400">
        <f>SUM(J12:K13)</f>
        <v>14398</v>
      </c>
      <c r="K11" s="400"/>
      <c r="L11" s="400">
        <f>SUM(L12:M13)</f>
        <v>299731</v>
      </c>
      <c r="M11" s="400"/>
      <c r="N11" s="265"/>
    </row>
    <row r="12" spans="1:14" ht="23.25" customHeight="1">
      <c r="A12" s="401" t="s">
        <v>3</v>
      </c>
      <c r="B12" s="401"/>
      <c r="C12" s="402"/>
      <c r="D12" s="403">
        <v>427367</v>
      </c>
      <c r="E12" s="403"/>
      <c r="F12" s="403">
        <v>340257</v>
      </c>
      <c r="G12" s="403"/>
      <c r="H12" s="403">
        <v>331010</v>
      </c>
      <c r="I12" s="403"/>
      <c r="J12" s="403">
        <v>9247</v>
      </c>
      <c r="K12" s="403"/>
      <c r="L12" s="403">
        <v>86590</v>
      </c>
      <c r="M12" s="403"/>
      <c r="N12" s="265"/>
    </row>
    <row r="13" spans="1:14" ht="23.25" customHeight="1">
      <c r="A13" s="404" t="s">
        <v>4</v>
      </c>
      <c r="B13" s="404"/>
      <c r="C13" s="405"/>
      <c r="D13" s="415">
        <v>470577</v>
      </c>
      <c r="E13" s="415"/>
      <c r="F13" s="415">
        <v>256741</v>
      </c>
      <c r="G13" s="415"/>
      <c r="H13" s="415">
        <v>251590</v>
      </c>
      <c r="I13" s="415"/>
      <c r="J13" s="415">
        <v>5151</v>
      </c>
      <c r="K13" s="415"/>
      <c r="L13" s="415">
        <v>213141</v>
      </c>
      <c r="M13" s="415"/>
      <c r="N13" s="265"/>
    </row>
    <row r="14" spans="1:13" ht="14.25">
      <c r="A14" s="5"/>
      <c r="B14" s="5"/>
      <c r="C14" s="5"/>
      <c r="D14" s="5"/>
      <c r="E14" s="5"/>
      <c r="F14" s="5"/>
      <c r="G14" s="5"/>
      <c r="H14" s="5"/>
      <c r="I14" s="5"/>
      <c r="J14" s="5"/>
      <c r="K14" s="5"/>
      <c r="L14" s="5"/>
      <c r="M14" s="5"/>
    </row>
    <row r="15" spans="1:13" ht="14.25">
      <c r="A15" s="5"/>
      <c r="B15" s="5"/>
      <c r="C15" s="5"/>
      <c r="D15" s="444" t="s">
        <v>520</v>
      </c>
      <c r="E15" s="444"/>
      <c r="F15" s="444"/>
      <c r="G15" s="444"/>
      <c r="H15" s="444"/>
      <c r="I15" s="444"/>
      <c r="J15" s="444"/>
      <c r="K15" s="444"/>
      <c r="L15" s="444"/>
      <c r="M15" s="444"/>
    </row>
    <row r="16" spans="2:13" ht="14.25" customHeight="1">
      <c r="B16" s="267"/>
      <c r="C16" s="267"/>
      <c r="D16" s="445"/>
      <c r="E16" s="445"/>
      <c r="F16" s="445"/>
      <c r="G16" s="445"/>
      <c r="H16" s="445"/>
      <c r="I16" s="445"/>
      <c r="J16" s="445"/>
      <c r="K16" s="445"/>
      <c r="L16" s="445"/>
      <c r="M16" s="445"/>
    </row>
    <row r="17" spans="1:14" ht="23.25" customHeight="1">
      <c r="A17" s="398" t="s">
        <v>1</v>
      </c>
      <c r="B17" s="398"/>
      <c r="C17" s="399"/>
      <c r="D17" s="397">
        <v>100</v>
      </c>
      <c r="E17" s="397"/>
      <c r="F17" s="397">
        <f>100*F11/D$11</f>
        <v>66.48499238259846</v>
      </c>
      <c r="G17" s="397"/>
      <c r="H17" s="397">
        <f>100*H11/D11</f>
        <v>64.88155163350945</v>
      </c>
      <c r="I17" s="397"/>
      <c r="J17" s="397">
        <f>100*J11/D11</f>
        <v>1.6034407490890301</v>
      </c>
      <c r="K17" s="397"/>
      <c r="L17" s="397">
        <f>100*L11/D11</f>
        <v>33.37969851126574</v>
      </c>
      <c r="M17" s="397"/>
      <c r="N17" s="265"/>
    </row>
    <row r="18" spans="1:14" ht="23.25" customHeight="1">
      <c r="A18" s="401" t="s">
        <v>3</v>
      </c>
      <c r="B18" s="401"/>
      <c r="C18" s="402"/>
      <c r="D18" s="407">
        <v>100</v>
      </c>
      <c r="E18" s="407"/>
      <c r="F18" s="407">
        <v>79.6</v>
      </c>
      <c r="G18" s="407"/>
      <c r="H18" s="407">
        <v>77.4</v>
      </c>
      <c r="I18" s="407"/>
      <c r="J18" s="407">
        <v>2.2</v>
      </c>
      <c r="K18" s="407"/>
      <c r="L18" s="407">
        <v>20.3</v>
      </c>
      <c r="M18" s="407"/>
      <c r="N18" s="265"/>
    </row>
    <row r="19" spans="1:14" ht="23.25" customHeight="1">
      <c r="A19" s="404" t="s">
        <v>4</v>
      </c>
      <c r="B19" s="404"/>
      <c r="C19" s="405"/>
      <c r="D19" s="408">
        <v>100</v>
      </c>
      <c r="E19" s="408"/>
      <c r="F19" s="408">
        <v>54.6</v>
      </c>
      <c r="G19" s="408"/>
      <c r="H19" s="408">
        <v>53.5</v>
      </c>
      <c r="I19" s="408"/>
      <c r="J19" s="408">
        <v>1.1</v>
      </c>
      <c r="K19" s="408"/>
      <c r="L19" s="408">
        <v>45.3</v>
      </c>
      <c r="M19" s="408"/>
      <c r="N19" s="265"/>
    </row>
    <row r="20" spans="1:13" ht="14.25">
      <c r="A20" s="5" t="s">
        <v>26</v>
      </c>
      <c r="B20" s="439" t="s">
        <v>25</v>
      </c>
      <c r="C20" s="439"/>
      <c r="D20" s="439"/>
      <c r="E20" s="439"/>
      <c r="F20" s="439"/>
      <c r="G20" s="439"/>
      <c r="H20" s="439"/>
      <c r="I20" s="439"/>
      <c r="J20" s="439"/>
      <c r="K20" s="439"/>
      <c r="L20" s="439"/>
      <c r="M20" s="439"/>
    </row>
    <row r="21" spans="2:13" s="268" customFormat="1" ht="14.25" customHeight="1">
      <c r="B21" s="419" t="s">
        <v>547</v>
      </c>
      <c r="C21" s="419"/>
      <c r="D21" s="419"/>
      <c r="E21" s="419"/>
      <c r="F21" s="419"/>
      <c r="G21" s="419"/>
      <c r="H21" s="419"/>
      <c r="I21" s="419"/>
      <c r="J21" s="419"/>
      <c r="K21" s="419"/>
      <c r="L21" s="419"/>
      <c r="M21" s="419"/>
    </row>
    <row r="22" spans="2:13" s="268" customFormat="1" ht="14.25" customHeight="1">
      <c r="B22" s="419" t="s">
        <v>548</v>
      </c>
      <c r="C22" s="419"/>
      <c r="D22" s="419"/>
      <c r="E22" s="419"/>
      <c r="F22" s="419"/>
      <c r="G22" s="419"/>
      <c r="H22" s="419"/>
      <c r="I22" s="419"/>
      <c r="J22" s="419"/>
      <c r="K22" s="419"/>
      <c r="L22" s="419"/>
      <c r="M22" s="419"/>
    </row>
    <row r="23" spans="2:13" s="268" customFormat="1" ht="14.25" customHeight="1">
      <c r="B23" s="419" t="s">
        <v>585</v>
      </c>
      <c r="C23" s="419"/>
      <c r="D23" s="419"/>
      <c r="E23" s="419"/>
      <c r="F23" s="419"/>
      <c r="G23" s="419"/>
      <c r="H23" s="419"/>
      <c r="I23" s="419"/>
      <c r="J23" s="419"/>
      <c r="K23" s="419"/>
      <c r="L23" s="419"/>
      <c r="M23" s="419"/>
    </row>
    <row r="24" spans="2:13" s="268" customFormat="1" ht="14.25" customHeight="1">
      <c r="B24" s="419" t="s">
        <v>406</v>
      </c>
      <c r="C24" s="419"/>
      <c r="D24" s="419"/>
      <c r="E24" s="419"/>
      <c r="F24" s="419"/>
      <c r="G24" s="419"/>
      <c r="H24" s="419"/>
      <c r="I24" s="419"/>
      <c r="J24" s="419"/>
      <c r="K24" s="419"/>
      <c r="L24" s="419"/>
      <c r="M24" s="419"/>
    </row>
    <row r="25" spans="2:13" s="268" customFormat="1" ht="14.25" customHeight="1">
      <c r="B25" s="419" t="s">
        <v>405</v>
      </c>
      <c r="C25" s="419"/>
      <c r="D25" s="419"/>
      <c r="E25" s="419"/>
      <c r="F25" s="419"/>
      <c r="G25" s="419"/>
      <c r="H25" s="419"/>
      <c r="I25" s="419"/>
      <c r="J25" s="419"/>
      <c r="K25" s="419"/>
      <c r="L25" s="419"/>
      <c r="M25" s="419"/>
    </row>
    <row r="26" spans="2:13" s="268" customFormat="1" ht="14.25" customHeight="1">
      <c r="B26" s="419" t="s">
        <v>407</v>
      </c>
      <c r="C26" s="419"/>
      <c r="D26" s="419"/>
      <c r="E26" s="419"/>
      <c r="F26" s="419"/>
      <c r="G26" s="419"/>
      <c r="H26" s="419"/>
      <c r="I26" s="419"/>
      <c r="J26" s="419"/>
      <c r="K26" s="419"/>
      <c r="L26" s="419"/>
      <c r="M26" s="419"/>
    </row>
    <row r="27" spans="2:13" s="268" customFormat="1" ht="14.25" customHeight="1">
      <c r="B27" s="419" t="s">
        <v>408</v>
      </c>
      <c r="C27" s="419"/>
      <c r="D27" s="419"/>
      <c r="E27" s="419"/>
      <c r="F27" s="419"/>
      <c r="G27" s="419"/>
      <c r="H27" s="419"/>
      <c r="I27" s="419"/>
      <c r="J27" s="419"/>
      <c r="K27" s="419"/>
      <c r="L27" s="419"/>
      <c r="M27" s="419"/>
    </row>
    <row r="28" spans="1:13" ht="14.25">
      <c r="A28" s="5" t="s">
        <v>24</v>
      </c>
      <c r="B28" s="5"/>
      <c r="C28" s="5"/>
      <c r="D28" s="5"/>
      <c r="E28" s="5"/>
      <c r="F28" s="5"/>
      <c r="G28" s="5"/>
      <c r="H28" s="5"/>
      <c r="I28" s="5"/>
      <c r="J28" s="5"/>
      <c r="K28" s="5"/>
      <c r="L28" s="5"/>
      <c r="M28" s="5"/>
    </row>
    <row r="29" spans="1:13" ht="14.25">
      <c r="A29" s="5"/>
      <c r="B29" s="5"/>
      <c r="C29" s="5"/>
      <c r="D29" s="5"/>
      <c r="E29" s="5"/>
      <c r="F29" s="5"/>
      <c r="G29" s="5"/>
      <c r="H29" s="5"/>
      <c r="I29" s="5"/>
      <c r="J29" s="5"/>
      <c r="K29" s="5"/>
      <c r="L29" s="5"/>
      <c r="M29" s="5"/>
    </row>
    <row r="30" spans="1:13" ht="14.25">
      <c r="A30" s="5"/>
      <c r="B30" s="5"/>
      <c r="C30" s="5"/>
      <c r="D30" s="5"/>
      <c r="E30" s="5"/>
      <c r="F30" s="5"/>
      <c r="G30" s="5"/>
      <c r="H30" s="5"/>
      <c r="I30" s="5"/>
      <c r="J30" s="5"/>
      <c r="K30" s="5"/>
      <c r="L30" s="5"/>
      <c r="M30" s="5"/>
    </row>
    <row r="31" spans="1:13" ht="14.25">
      <c r="A31" s="5"/>
      <c r="B31" s="5"/>
      <c r="C31" s="5"/>
      <c r="D31" s="5"/>
      <c r="E31" s="5"/>
      <c r="F31" s="5"/>
      <c r="G31" s="5"/>
      <c r="H31" s="5"/>
      <c r="I31" s="5"/>
      <c r="J31" s="5"/>
      <c r="K31" s="5"/>
      <c r="L31" s="5"/>
      <c r="M31" s="5"/>
    </row>
    <row r="32" spans="1:13" ht="14.25">
      <c r="A32" s="418" t="s">
        <v>409</v>
      </c>
      <c r="B32" s="418"/>
      <c r="C32" s="418"/>
      <c r="D32" s="418"/>
      <c r="E32" s="414"/>
      <c r="F32" s="418"/>
      <c r="G32" s="418"/>
      <c r="H32" s="418"/>
      <c r="I32" s="418"/>
      <c r="J32" s="418"/>
      <c r="K32" s="418"/>
      <c r="L32" s="418"/>
      <c r="M32" s="418"/>
    </row>
    <row r="33" spans="1:14" ht="15" thickBot="1">
      <c r="A33" s="58"/>
      <c r="B33" s="58"/>
      <c r="C33" s="58"/>
      <c r="D33" s="58"/>
      <c r="E33" s="58"/>
      <c r="F33" s="58"/>
      <c r="G33" s="58"/>
      <c r="H33" s="58"/>
      <c r="I33" s="58"/>
      <c r="J33" s="58"/>
      <c r="K33" s="58"/>
      <c r="L33" s="58"/>
      <c r="M33" s="58"/>
      <c r="N33" s="265"/>
    </row>
    <row r="34" spans="1:14" ht="14.25">
      <c r="A34" s="428" t="s">
        <v>6</v>
      </c>
      <c r="B34" s="429"/>
      <c r="C34" s="429"/>
      <c r="D34" s="429"/>
      <c r="E34" s="424" t="s">
        <v>7</v>
      </c>
      <c r="F34" s="420"/>
      <c r="G34" s="421"/>
      <c r="H34" s="426" t="s">
        <v>20</v>
      </c>
      <c r="I34" s="426"/>
      <c r="J34" s="424" t="s">
        <v>22</v>
      </c>
      <c r="K34" s="420"/>
      <c r="L34" s="420"/>
      <c r="M34" s="420"/>
      <c r="N34" s="265"/>
    </row>
    <row r="35" spans="1:14" ht="14.25">
      <c r="A35" s="430"/>
      <c r="B35" s="431"/>
      <c r="C35" s="431"/>
      <c r="D35" s="431"/>
      <c r="E35" s="425"/>
      <c r="F35" s="422"/>
      <c r="G35" s="423"/>
      <c r="H35" s="427" t="s">
        <v>21</v>
      </c>
      <c r="I35" s="427"/>
      <c r="J35" s="425"/>
      <c r="K35" s="422"/>
      <c r="L35" s="422"/>
      <c r="M35" s="422"/>
      <c r="N35" s="265"/>
    </row>
    <row r="36" spans="1:14" ht="26.25" customHeight="1">
      <c r="A36" s="430"/>
      <c r="B36" s="431"/>
      <c r="C36" s="431"/>
      <c r="D36" s="431"/>
      <c r="E36" s="105" t="s">
        <v>14</v>
      </c>
      <c r="F36" s="146" t="s">
        <v>15</v>
      </c>
      <c r="G36" s="146" t="s">
        <v>16</v>
      </c>
      <c r="H36" s="146" t="s">
        <v>17</v>
      </c>
      <c r="I36" s="115" t="s">
        <v>18</v>
      </c>
      <c r="J36" s="105" t="s">
        <v>14</v>
      </c>
      <c r="K36" s="146" t="s">
        <v>15</v>
      </c>
      <c r="L36" s="146" t="s">
        <v>16</v>
      </c>
      <c r="M36" s="191" t="s">
        <v>19</v>
      </c>
      <c r="N36" s="265"/>
    </row>
    <row r="37" spans="1:14" ht="14.25">
      <c r="A37" s="398" t="s">
        <v>1</v>
      </c>
      <c r="B37" s="398"/>
      <c r="C37" s="398"/>
      <c r="D37" s="399"/>
      <c r="E37" s="269"/>
      <c r="F37" s="269"/>
      <c r="G37" s="269"/>
      <c r="H37" s="269"/>
      <c r="I37" s="269"/>
      <c r="J37" s="269"/>
      <c r="K37" s="269"/>
      <c r="L37" s="269"/>
      <c r="M37" s="269"/>
      <c r="N37" s="265"/>
    </row>
    <row r="38" spans="1:14" ht="14.25">
      <c r="A38" s="401" t="s">
        <v>7</v>
      </c>
      <c r="B38" s="401"/>
      <c r="C38" s="401"/>
      <c r="D38" s="402"/>
      <c r="E38" s="378" t="s">
        <v>553</v>
      </c>
      <c r="F38" s="378" t="s">
        <v>554</v>
      </c>
      <c r="G38" s="378" t="s">
        <v>555</v>
      </c>
      <c r="H38" s="378" t="s">
        <v>556</v>
      </c>
      <c r="I38" s="378" t="s">
        <v>549</v>
      </c>
      <c r="J38" s="378" t="s">
        <v>565</v>
      </c>
      <c r="K38" s="378" t="s">
        <v>565</v>
      </c>
      <c r="L38" s="378" t="s">
        <v>565</v>
      </c>
      <c r="M38" s="270">
        <v>100</v>
      </c>
      <c r="N38" s="265"/>
    </row>
    <row r="39" spans="1:14" ht="14.25">
      <c r="A39" s="106"/>
      <c r="B39" s="401" t="s">
        <v>8</v>
      </c>
      <c r="C39" s="401"/>
      <c r="D39" s="402"/>
      <c r="E39" s="269">
        <v>547382</v>
      </c>
      <c r="F39" s="269">
        <v>577528</v>
      </c>
      <c r="G39" s="269">
        <v>596998</v>
      </c>
      <c r="H39" s="269">
        <v>19470</v>
      </c>
      <c r="I39" s="270">
        <v>3.4</v>
      </c>
      <c r="J39" s="270">
        <v>67.5</v>
      </c>
      <c r="K39" s="270">
        <v>67.7</v>
      </c>
      <c r="L39" s="270">
        <v>66.5</v>
      </c>
      <c r="M39" s="270">
        <v>63.6</v>
      </c>
      <c r="N39" s="265"/>
    </row>
    <row r="40" spans="1:14" ht="14.25">
      <c r="A40" s="106"/>
      <c r="B40" s="106"/>
      <c r="C40" s="401" t="s">
        <v>9</v>
      </c>
      <c r="D40" s="402"/>
      <c r="E40" s="269">
        <v>538155</v>
      </c>
      <c r="F40" s="269">
        <v>567684</v>
      </c>
      <c r="G40" s="269">
        <v>582600</v>
      </c>
      <c r="H40" s="269">
        <v>14916</v>
      </c>
      <c r="I40" s="270">
        <v>2.6</v>
      </c>
      <c r="J40" s="270">
        <v>66.3</v>
      </c>
      <c r="K40" s="270">
        <v>66.6</v>
      </c>
      <c r="L40" s="270">
        <v>64.9</v>
      </c>
      <c r="M40" s="270">
        <v>61.4</v>
      </c>
      <c r="N40" s="265"/>
    </row>
    <row r="41" spans="1:14" ht="14.25">
      <c r="A41" s="106"/>
      <c r="B41" s="106"/>
      <c r="C41" s="401" t="s">
        <v>10</v>
      </c>
      <c r="D41" s="402"/>
      <c r="E41" s="269">
        <v>9227</v>
      </c>
      <c r="F41" s="269">
        <v>9844</v>
      </c>
      <c r="G41" s="269">
        <v>14398</v>
      </c>
      <c r="H41" s="269">
        <v>4554</v>
      </c>
      <c r="I41" s="270">
        <v>46.3</v>
      </c>
      <c r="J41" s="270">
        <v>1.2</v>
      </c>
      <c r="K41" s="270">
        <v>1.2</v>
      </c>
      <c r="L41" s="270">
        <v>1.6</v>
      </c>
      <c r="M41" s="270">
        <v>2.1</v>
      </c>
      <c r="N41" s="265"/>
    </row>
    <row r="42" spans="1:14" ht="14.25">
      <c r="A42" s="106"/>
      <c r="B42" s="401" t="s">
        <v>11</v>
      </c>
      <c r="C42" s="401"/>
      <c r="D42" s="402"/>
      <c r="E42" s="269">
        <v>264133</v>
      </c>
      <c r="F42" s="269">
        <v>273909</v>
      </c>
      <c r="G42" s="269">
        <v>299731</v>
      </c>
      <c r="H42" s="269">
        <v>25822</v>
      </c>
      <c r="I42" s="270">
        <v>9.4</v>
      </c>
      <c r="J42" s="270">
        <v>32.5</v>
      </c>
      <c r="K42" s="270">
        <v>32.1</v>
      </c>
      <c r="L42" s="270">
        <v>33.4</v>
      </c>
      <c r="M42" s="270">
        <v>36.2</v>
      </c>
      <c r="N42" s="265"/>
    </row>
    <row r="43" spans="1:14" ht="14.25">
      <c r="A43" s="106"/>
      <c r="B43" s="106"/>
      <c r="C43" s="106"/>
      <c r="D43" s="107"/>
      <c r="E43" s="269"/>
      <c r="F43" s="269"/>
      <c r="G43" s="269"/>
      <c r="H43" s="269"/>
      <c r="I43" s="269"/>
      <c r="J43" s="269"/>
      <c r="K43" s="269"/>
      <c r="L43" s="269"/>
      <c r="M43" s="269"/>
      <c r="N43" s="265"/>
    </row>
    <row r="44" spans="1:13" ht="14.25">
      <c r="A44" s="416" t="s">
        <v>12</v>
      </c>
      <c r="B44" s="416"/>
      <c r="C44" s="416"/>
      <c r="D44" s="417"/>
      <c r="E44" s="269"/>
      <c r="F44" s="269"/>
      <c r="G44" s="269"/>
      <c r="H44" s="269"/>
      <c r="I44" s="271"/>
      <c r="J44" s="269"/>
      <c r="K44" s="269"/>
      <c r="L44" s="269"/>
      <c r="M44" s="269"/>
    </row>
    <row r="45" spans="1:13" ht="14.25">
      <c r="A45" s="401" t="s">
        <v>7</v>
      </c>
      <c r="B45" s="401"/>
      <c r="C45" s="401"/>
      <c r="D45" s="402"/>
      <c r="E45" s="378" t="s">
        <v>557</v>
      </c>
      <c r="F45" s="378" t="s">
        <v>558</v>
      </c>
      <c r="G45" s="378" t="s">
        <v>559</v>
      </c>
      <c r="H45" s="378" t="s">
        <v>560</v>
      </c>
      <c r="I45" s="378" t="s">
        <v>550</v>
      </c>
      <c r="J45" s="378" t="s">
        <v>565</v>
      </c>
      <c r="K45" s="378" t="s">
        <v>565</v>
      </c>
      <c r="L45" s="378" t="s">
        <v>565</v>
      </c>
      <c r="M45" s="270">
        <v>100</v>
      </c>
    </row>
    <row r="46" spans="1:13" ht="14.25">
      <c r="A46" s="106"/>
      <c r="B46" s="401" t="s">
        <v>8</v>
      </c>
      <c r="C46" s="401"/>
      <c r="D46" s="402"/>
      <c r="E46" s="269">
        <v>317662</v>
      </c>
      <c r="F46" s="269">
        <v>330985</v>
      </c>
      <c r="G46" s="269">
        <v>340257</v>
      </c>
      <c r="H46" s="269">
        <v>9272</v>
      </c>
      <c r="I46" s="272">
        <v>2.8</v>
      </c>
      <c r="J46" s="270">
        <v>82.3</v>
      </c>
      <c r="K46" s="270">
        <v>81.5</v>
      </c>
      <c r="L46" s="270">
        <v>79.6</v>
      </c>
      <c r="M46" s="270">
        <v>80.4</v>
      </c>
    </row>
    <row r="47" spans="1:13" ht="14.25">
      <c r="A47" s="106"/>
      <c r="B47" s="106"/>
      <c r="C47" s="401" t="s">
        <v>9</v>
      </c>
      <c r="D47" s="402"/>
      <c r="E47" s="269">
        <v>311317</v>
      </c>
      <c r="F47" s="269">
        <v>324454</v>
      </c>
      <c r="G47" s="269">
        <v>331010</v>
      </c>
      <c r="H47" s="269">
        <v>6556</v>
      </c>
      <c r="I47" s="272">
        <v>2</v>
      </c>
      <c r="J47" s="270">
        <v>80.6</v>
      </c>
      <c r="K47" s="270">
        <v>79.9</v>
      </c>
      <c r="L47" s="270">
        <v>77.4</v>
      </c>
      <c r="M47" s="270">
        <v>77.3</v>
      </c>
    </row>
    <row r="48" spans="1:13" ht="14.25">
      <c r="A48" s="106"/>
      <c r="B48" s="106"/>
      <c r="C48" s="401" t="s">
        <v>10</v>
      </c>
      <c r="D48" s="402"/>
      <c r="E48" s="269">
        <v>6345</v>
      </c>
      <c r="F48" s="269">
        <v>6531</v>
      </c>
      <c r="G48" s="269">
        <v>96247</v>
      </c>
      <c r="H48" s="269">
        <v>2716</v>
      </c>
      <c r="I48" s="272">
        <v>41.6</v>
      </c>
      <c r="J48" s="270">
        <v>1.7</v>
      </c>
      <c r="K48" s="270">
        <v>1.6</v>
      </c>
      <c r="L48" s="270">
        <v>2.2</v>
      </c>
      <c r="M48" s="270">
        <v>3</v>
      </c>
    </row>
    <row r="49" spans="1:13" ht="14.25">
      <c r="A49" s="106"/>
      <c r="B49" s="401" t="s">
        <v>11</v>
      </c>
      <c r="C49" s="401"/>
      <c r="D49" s="402"/>
      <c r="E49" s="269">
        <v>68508</v>
      </c>
      <c r="F49" s="269">
        <v>74685</v>
      </c>
      <c r="G49" s="269">
        <v>86590</v>
      </c>
      <c r="H49" s="269">
        <v>11905</v>
      </c>
      <c r="I49" s="272">
        <v>15.9</v>
      </c>
      <c r="J49" s="270">
        <v>17.7</v>
      </c>
      <c r="K49" s="270">
        <v>18.4</v>
      </c>
      <c r="L49" s="270">
        <v>20.3</v>
      </c>
      <c r="M49" s="270">
        <v>19.4</v>
      </c>
    </row>
    <row r="50" spans="1:13" ht="14.25">
      <c r="A50" s="106"/>
      <c r="B50" s="106"/>
      <c r="C50" s="106"/>
      <c r="D50" s="107"/>
      <c r="E50" s="269"/>
      <c r="F50" s="269"/>
      <c r="G50" s="269"/>
      <c r="H50" s="269"/>
      <c r="I50" s="272"/>
      <c r="J50" s="270"/>
      <c r="K50" s="270"/>
      <c r="L50" s="270"/>
      <c r="M50" s="270"/>
    </row>
    <row r="51" spans="1:13" ht="14.25">
      <c r="A51" s="416" t="s">
        <v>13</v>
      </c>
      <c r="B51" s="416"/>
      <c r="C51" s="416"/>
      <c r="D51" s="417"/>
      <c r="E51" s="269"/>
      <c r="F51" s="269"/>
      <c r="G51" s="269"/>
      <c r="H51" s="269"/>
      <c r="I51" s="272"/>
      <c r="J51" s="270"/>
      <c r="K51" s="270"/>
      <c r="L51" s="270"/>
      <c r="M51" s="270"/>
    </row>
    <row r="52" spans="1:13" ht="14.25">
      <c r="A52" s="401" t="s">
        <v>7</v>
      </c>
      <c r="B52" s="401"/>
      <c r="C52" s="401"/>
      <c r="D52" s="402"/>
      <c r="E52" s="378" t="s">
        <v>561</v>
      </c>
      <c r="F52" s="378" t="s">
        <v>562</v>
      </c>
      <c r="G52" s="378" t="s">
        <v>563</v>
      </c>
      <c r="H52" s="378" t="s">
        <v>564</v>
      </c>
      <c r="I52" s="378" t="s">
        <v>551</v>
      </c>
      <c r="J52" s="378" t="s">
        <v>565</v>
      </c>
      <c r="K52" s="378" t="s">
        <v>565</v>
      </c>
      <c r="L52" s="378" t="s">
        <v>565</v>
      </c>
      <c r="M52" s="270">
        <v>100</v>
      </c>
    </row>
    <row r="53" spans="1:13" ht="14.25">
      <c r="A53" s="106"/>
      <c r="B53" s="401" t="s">
        <v>8</v>
      </c>
      <c r="C53" s="401"/>
      <c r="D53" s="402"/>
      <c r="E53" s="269">
        <v>229720</v>
      </c>
      <c r="F53" s="269">
        <v>246543</v>
      </c>
      <c r="G53" s="269">
        <v>256741</v>
      </c>
      <c r="H53" s="269">
        <v>10198</v>
      </c>
      <c r="I53" s="272">
        <v>4.1</v>
      </c>
      <c r="J53" s="270">
        <v>54</v>
      </c>
      <c r="K53" s="270">
        <v>55.2</v>
      </c>
      <c r="L53" s="270">
        <v>54.6</v>
      </c>
      <c r="M53" s="270">
        <v>47.7</v>
      </c>
    </row>
    <row r="54" spans="1:13" ht="14.25">
      <c r="A54" s="106"/>
      <c r="B54" s="106"/>
      <c r="C54" s="401" t="s">
        <v>9</v>
      </c>
      <c r="D54" s="402"/>
      <c r="E54" s="269">
        <v>226838</v>
      </c>
      <c r="F54" s="269">
        <v>243230</v>
      </c>
      <c r="G54" s="269">
        <v>251590</v>
      </c>
      <c r="H54" s="269">
        <v>8360</v>
      </c>
      <c r="I54" s="272">
        <v>3.4</v>
      </c>
      <c r="J54" s="270">
        <v>53.3</v>
      </c>
      <c r="K54" s="270">
        <v>54.5</v>
      </c>
      <c r="L54" s="270">
        <v>53.5</v>
      </c>
      <c r="M54" s="270">
        <v>46.4</v>
      </c>
    </row>
    <row r="55" spans="1:13" ht="14.25">
      <c r="A55" s="106"/>
      <c r="B55" s="106"/>
      <c r="C55" s="401" t="s">
        <v>10</v>
      </c>
      <c r="D55" s="402"/>
      <c r="E55" s="269">
        <v>2882</v>
      </c>
      <c r="F55" s="269">
        <v>3313</v>
      </c>
      <c r="G55" s="269">
        <v>5151</v>
      </c>
      <c r="H55" s="269">
        <v>1838</v>
      </c>
      <c r="I55" s="272">
        <v>55.5</v>
      </c>
      <c r="J55" s="270">
        <v>0.7</v>
      </c>
      <c r="K55" s="270">
        <v>0.7</v>
      </c>
      <c r="L55" s="270">
        <v>1.1</v>
      </c>
      <c r="M55" s="270">
        <v>1.3</v>
      </c>
    </row>
    <row r="56" spans="1:13" ht="14.25">
      <c r="A56" s="109"/>
      <c r="B56" s="404" t="s">
        <v>11</v>
      </c>
      <c r="C56" s="404"/>
      <c r="D56" s="405"/>
      <c r="E56" s="273">
        <v>195625</v>
      </c>
      <c r="F56" s="273">
        <v>199224</v>
      </c>
      <c r="G56" s="273">
        <v>213141</v>
      </c>
      <c r="H56" s="273">
        <v>13917</v>
      </c>
      <c r="I56" s="274">
        <v>7</v>
      </c>
      <c r="J56" s="98">
        <v>46</v>
      </c>
      <c r="K56" s="98">
        <v>44.6</v>
      </c>
      <c r="L56" s="98">
        <v>45.3</v>
      </c>
      <c r="M56" s="98">
        <v>52.1</v>
      </c>
    </row>
    <row r="57" spans="1:13" ht="14.25">
      <c r="A57" s="5" t="s">
        <v>552</v>
      </c>
      <c r="B57" s="5"/>
      <c r="C57" s="5"/>
      <c r="D57" s="5"/>
      <c r="E57" s="5"/>
      <c r="F57" s="5"/>
      <c r="G57" s="5"/>
      <c r="H57" s="5"/>
      <c r="I57" s="29"/>
      <c r="J57" s="5"/>
      <c r="K57" s="5"/>
      <c r="L57" s="5"/>
      <c r="M57" s="5"/>
    </row>
    <row r="58" spans="1:13" ht="14.25">
      <c r="A58" s="5" t="s">
        <v>24</v>
      </c>
      <c r="B58" s="5"/>
      <c r="C58" s="5"/>
      <c r="D58" s="5"/>
      <c r="E58" s="5"/>
      <c r="F58" s="5"/>
      <c r="G58" s="5"/>
      <c r="H58" s="5"/>
      <c r="I58" s="5"/>
      <c r="J58" s="5"/>
      <c r="K58" s="5"/>
      <c r="L58" s="5"/>
      <c r="M58" s="5"/>
    </row>
    <row r="59" spans="1:13" ht="14.25">
      <c r="A59" s="5"/>
      <c r="B59" s="5"/>
      <c r="C59" s="5"/>
      <c r="D59" s="5"/>
      <c r="E59" s="5"/>
      <c r="F59" s="5"/>
      <c r="G59" s="5"/>
      <c r="H59" s="5"/>
      <c r="I59" s="5"/>
      <c r="J59" s="5"/>
      <c r="K59" s="5"/>
      <c r="L59" s="5"/>
      <c r="M59" s="5"/>
    </row>
    <row r="60" spans="1:13" ht="14.25">
      <c r="A60" s="5"/>
      <c r="B60" s="5"/>
      <c r="C60" s="5"/>
      <c r="D60" s="5"/>
      <c r="E60" s="5"/>
      <c r="F60" s="5"/>
      <c r="G60" s="5"/>
      <c r="H60" s="5"/>
      <c r="I60" s="5"/>
      <c r="J60" s="5"/>
      <c r="K60" s="5"/>
      <c r="L60" s="5"/>
      <c r="M60" s="5"/>
    </row>
    <row r="61" spans="1:13" ht="14.25">
      <c r="A61" s="5"/>
      <c r="B61" s="5"/>
      <c r="C61" s="5"/>
      <c r="D61" s="5"/>
      <c r="E61" s="5"/>
      <c r="F61" s="5"/>
      <c r="G61" s="5"/>
      <c r="H61" s="5"/>
      <c r="I61" s="5"/>
      <c r="J61" s="5"/>
      <c r="K61" s="5"/>
      <c r="L61" s="5"/>
      <c r="M61" s="5"/>
    </row>
    <row r="62" spans="1:13" ht="14.25">
      <c r="A62" s="5"/>
      <c r="B62" s="5"/>
      <c r="C62" s="5"/>
      <c r="D62" s="5"/>
      <c r="E62" s="5"/>
      <c r="F62" s="5"/>
      <c r="G62" s="5"/>
      <c r="H62" s="5"/>
      <c r="I62" s="5"/>
      <c r="J62" s="5"/>
      <c r="K62" s="5"/>
      <c r="L62" s="5"/>
      <c r="M62" s="5"/>
    </row>
    <row r="63" spans="1:13" ht="14.25">
      <c r="A63" s="5"/>
      <c r="B63" s="5"/>
      <c r="C63" s="5"/>
      <c r="D63" s="5"/>
      <c r="E63" s="5"/>
      <c r="F63" s="5"/>
      <c r="G63" s="5"/>
      <c r="H63" s="5"/>
      <c r="I63" s="5"/>
      <c r="J63" s="5"/>
      <c r="K63" s="5"/>
      <c r="L63" s="5"/>
      <c r="M63" s="5"/>
    </row>
    <row r="64" spans="1:13" ht="14.25">
      <c r="A64" s="5"/>
      <c r="B64" s="5"/>
      <c r="C64" s="5"/>
      <c r="D64" s="5"/>
      <c r="E64" s="5"/>
      <c r="F64" s="5"/>
      <c r="G64" s="5"/>
      <c r="H64" s="5"/>
      <c r="I64" s="5"/>
      <c r="J64" s="5"/>
      <c r="K64" s="5"/>
      <c r="L64" s="5"/>
      <c r="M64" s="5"/>
    </row>
    <row r="65" spans="1:13" ht="14.25">
      <c r="A65" s="5"/>
      <c r="B65" s="5"/>
      <c r="C65" s="5"/>
      <c r="D65" s="5"/>
      <c r="E65" s="5"/>
      <c r="F65" s="5"/>
      <c r="G65" s="5"/>
      <c r="H65" s="5"/>
      <c r="I65" s="5"/>
      <c r="J65" s="5"/>
      <c r="K65" s="5"/>
      <c r="L65" s="5"/>
      <c r="M65" s="5"/>
    </row>
    <row r="66" spans="1:13" ht="14.25">
      <c r="A66" s="5"/>
      <c r="B66" s="5"/>
      <c r="C66" s="5"/>
      <c r="D66" s="5"/>
      <c r="E66" s="5"/>
      <c r="F66" s="5"/>
      <c r="G66" s="5"/>
      <c r="H66" s="5"/>
      <c r="I66" s="5"/>
      <c r="J66" s="5"/>
      <c r="K66" s="5"/>
      <c r="L66" s="5"/>
      <c r="M66" s="5"/>
    </row>
    <row r="67" spans="1:13" ht="14.25">
      <c r="A67" s="5"/>
      <c r="B67" s="5"/>
      <c r="C67" s="5"/>
      <c r="D67" s="5"/>
      <c r="E67" s="5"/>
      <c r="F67" s="5"/>
      <c r="G67" s="5"/>
      <c r="H67" s="5"/>
      <c r="I67" s="5"/>
      <c r="J67" s="5"/>
      <c r="K67" s="5"/>
      <c r="L67" s="5"/>
      <c r="M67" s="5"/>
    </row>
    <row r="68" spans="1:13" ht="14.25">
      <c r="A68" s="5"/>
      <c r="B68" s="5"/>
      <c r="C68" s="5"/>
      <c r="D68" s="5"/>
      <c r="E68" s="5"/>
      <c r="F68" s="5"/>
      <c r="G68" s="5"/>
      <c r="H68" s="5"/>
      <c r="I68" s="5"/>
      <c r="J68" s="5"/>
      <c r="K68" s="5"/>
      <c r="L68" s="5"/>
      <c r="M68" s="5"/>
    </row>
    <row r="69" spans="1:13" ht="14.25">
      <c r="A69" s="5"/>
      <c r="B69" s="5"/>
      <c r="C69" s="5"/>
      <c r="D69" s="5"/>
      <c r="E69" s="5"/>
      <c r="F69" s="5"/>
      <c r="G69" s="5"/>
      <c r="H69" s="5"/>
      <c r="I69" s="5"/>
      <c r="J69" s="5"/>
      <c r="K69" s="5"/>
      <c r="L69" s="5"/>
      <c r="M69" s="5"/>
    </row>
    <row r="70" spans="1:13" ht="14.25">
      <c r="A70" s="5"/>
      <c r="B70" s="5"/>
      <c r="C70" s="5"/>
      <c r="D70" s="5"/>
      <c r="E70" s="5"/>
      <c r="F70" s="5"/>
      <c r="G70" s="5"/>
      <c r="H70" s="5"/>
      <c r="I70" s="5"/>
      <c r="J70" s="5"/>
      <c r="K70" s="5"/>
      <c r="L70" s="5"/>
      <c r="M70" s="5"/>
    </row>
    <row r="71" spans="1:13" ht="14.25">
      <c r="A71" s="5"/>
      <c r="B71" s="5"/>
      <c r="C71" s="5"/>
      <c r="D71" s="5"/>
      <c r="E71" s="5"/>
      <c r="F71" s="5"/>
      <c r="G71" s="5"/>
      <c r="H71" s="5"/>
      <c r="I71" s="5"/>
      <c r="J71" s="5"/>
      <c r="K71" s="5"/>
      <c r="L71" s="5"/>
      <c r="M71" s="5"/>
    </row>
    <row r="72" spans="1:13" ht="14.25">
      <c r="A72" s="5"/>
      <c r="B72" s="5"/>
      <c r="C72" s="5"/>
      <c r="D72" s="5"/>
      <c r="E72" s="5"/>
      <c r="F72" s="5"/>
      <c r="G72" s="5"/>
      <c r="H72" s="5"/>
      <c r="I72" s="5"/>
      <c r="J72" s="5"/>
      <c r="K72" s="5"/>
      <c r="L72" s="5"/>
      <c r="M72" s="5"/>
    </row>
    <row r="73" spans="1:13" ht="14.25">
      <c r="A73" s="5"/>
      <c r="B73" s="5"/>
      <c r="C73" s="5"/>
      <c r="D73" s="5"/>
      <c r="E73" s="5"/>
      <c r="F73" s="5"/>
      <c r="G73" s="5"/>
      <c r="H73" s="5"/>
      <c r="I73" s="5"/>
      <c r="J73" s="5"/>
      <c r="K73" s="5"/>
      <c r="L73" s="5"/>
      <c r="M73" s="5"/>
    </row>
    <row r="74" spans="1:13" ht="14.25">
      <c r="A74" s="5"/>
      <c r="B74" s="5"/>
      <c r="C74" s="5"/>
      <c r="D74" s="5"/>
      <c r="E74" s="5"/>
      <c r="F74" s="5"/>
      <c r="G74" s="5"/>
      <c r="H74" s="5"/>
      <c r="I74" s="5"/>
      <c r="J74" s="5"/>
      <c r="K74" s="5"/>
      <c r="L74" s="5"/>
      <c r="M74" s="5"/>
    </row>
    <row r="75" spans="1:13" ht="14.25">
      <c r="A75" s="5"/>
      <c r="B75" s="5"/>
      <c r="C75" s="5"/>
      <c r="D75" s="5"/>
      <c r="E75" s="5"/>
      <c r="F75" s="5"/>
      <c r="G75" s="5"/>
      <c r="H75" s="5"/>
      <c r="I75" s="5"/>
      <c r="J75" s="5"/>
      <c r="K75" s="5"/>
      <c r="L75" s="5"/>
      <c r="M75" s="5"/>
    </row>
    <row r="76" spans="1:13" ht="14.25">
      <c r="A76" s="5"/>
      <c r="B76" s="5"/>
      <c r="C76" s="5"/>
      <c r="D76" s="5"/>
      <c r="E76" s="5"/>
      <c r="F76" s="5"/>
      <c r="G76" s="5"/>
      <c r="H76" s="5"/>
      <c r="I76" s="5"/>
      <c r="J76" s="5"/>
      <c r="K76" s="5"/>
      <c r="L76" s="5"/>
      <c r="M76" s="5"/>
    </row>
    <row r="77" spans="1:13" ht="14.25">
      <c r="A77" s="5"/>
      <c r="B77" s="5"/>
      <c r="C77" s="5"/>
      <c r="D77" s="5"/>
      <c r="E77" s="5"/>
      <c r="F77" s="5"/>
      <c r="G77" s="5"/>
      <c r="H77" s="5"/>
      <c r="I77" s="5"/>
      <c r="J77" s="5"/>
      <c r="K77" s="5"/>
      <c r="L77" s="5"/>
      <c r="M77" s="5"/>
    </row>
    <row r="78" spans="1:13" ht="14.25">
      <c r="A78" s="5"/>
      <c r="B78" s="5"/>
      <c r="C78" s="5"/>
      <c r="D78" s="5"/>
      <c r="E78" s="5"/>
      <c r="F78" s="5"/>
      <c r="G78" s="5"/>
      <c r="H78" s="5"/>
      <c r="I78" s="5"/>
      <c r="J78" s="5"/>
      <c r="K78" s="5"/>
      <c r="L78" s="5"/>
      <c r="M78" s="5"/>
    </row>
    <row r="79" spans="1:13" ht="14.25">
      <c r="A79" s="5"/>
      <c r="B79" s="5"/>
      <c r="C79" s="5"/>
      <c r="D79" s="5"/>
      <c r="E79" s="5"/>
      <c r="F79" s="5"/>
      <c r="G79" s="5"/>
      <c r="H79" s="5"/>
      <c r="I79" s="5"/>
      <c r="J79" s="5"/>
      <c r="K79" s="5"/>
      <c r="L79" s="5"/>
      <c r="M79" s="5"/>
    </row>
    <row r="80" spans="1:13" ht="14.25">
      <c r="A80" s="5"/>
      <c r="B80" s="5"/>
      <c r="C80" s="5"/>
      <c r="D80" s="5"/>
      <c r="E80" s="5"/>
      <c r="F80" s="5"/>
      <c r="G80" s="5"/>
      <c r="H80" s="5"/>
      <c r="I80" s="5"/>
      <c r="J80" s="5"/>
      <c r="K80" s="5"/>
      <c r="L80" s="5"/>
      <c r="M80" s="5"/>
    </row>
    <row r="81" spans="1:13" ht="14.25">
      <c r="A81" s="5"/>
      <c r="B81" s="5"/>
      <c r="C81" s="5"/>
      <c r="D81" s="5"/>
      <c r="E81" s="5"/>
      <c r="F81" s="5"/>
      <c r="G81" s="5"/>
      <c r="H81" s="5"/>
      <c r="I81" s="5"/>
      <c r="J81" s="5"/>
      <c r="K81" s="5"/>
      <c r="L81" s="5"/>
      <c r="M81" s="5"/>
    </row>
    <row r="82" spans="1:13" ht="14.25">
      <c r="A82" s="5"/>
      <c r="B82" s="5"/>
      <c r="C82" s="5"/>
      <c r="D82" s="5"/>
      <c r="E82" s="5"/>
      <c r="F82" s="5"/>
      <c r="G82" s="5"/>
      <c r="H82" s="5"/>
      <c r="I82" s="5"/>
      <c r="J82" s="5"/>
      <c r="K82" s="5"/>
      <c r="L82" s="5"/>
      <c r="M82" s="5"/>
    </row>
    <row r="83" spans="1:13" ht="14.25">
      <c r="A83" s="5"/>
      <c r="B83" s="5"/>
      <c r="C83" s="5"/>
      <c r="D83" s="5"/>
      <c r="E83" s="5"/>
      <c r="F83" s="5"/>
      <c r="G83" s="5"/>
      <c r="H83" s="5"/>
      <c r="I83" s="5"/>
      <c r="J83" s="5"/>
      <c r="K83" s="5"/>
      <c r="L83" s="5"/>
      <c r="M83" s="5"/>
    </row>
    <row r="84" spans="1:13" ht="14.25">
      <c r="A84" s="5"/>
      <c r="B84" s="5"/>
      <c r="C84" s="5"/>
      <c r="D84" s="5"/>
      <c r="E84" s="5"/>
      <c r="F84" s="5"/>
      <c r="G84" s="5"/>
      <c r="H84" s="5"/>
      <c r="I84" s="5"/>
      <c r="J84" s="5"/>
      <c r="K84" s="5"/>
      <c r="L84" s="5"/>
      <c r="M84" s="5"/>
    </row>
    <row r="85" spans="1:13" ht="14.25">
      <c r="A85" s="5"/>
      <c r="B85" s="5"/>
      <c r="C85" s="5"/>
      <c r="D85" s="5"/>
      <c r="E85" s="5"/>
      <c r="F85" s="5"/>
      <c r="G85" s="5"/>
      <c r="H85" s="5"/>
      <c r="I85" s="5"/>
      <c r="J85" s="5"/>
      <c r="K85" s="5"/>
      <c r="L85" s="5"/>
      <c r="M85" s="5"/>
    </row>
    <row r="86" spans="1:13" ht="14.25">
      <c r="A86" s="5"/>
      <c r="B86" s="5"/>
      <c r="C86" s="5"/>
      <c r="D86" s="5"/>
      <c r="E86" s="5"/>
      <c r="F86" s="5"/>
      <c r="G86" s="5"/>
      <c r="H86" s="5"/>
      <c r="I86" s="5"/>
      <c r="J86" s="5"/>
      <c r="K86" s="5"/>
      <c r="L86" s="5"/>
      <c r="M86" s="5"/>
    </row>
    <row r="87" spans="1:13" ht="14.25">
      <c r="A87" s="5"/>
      <c r="B87" s="5"/>
      <c r="C87" s="5"/>
      <c r="D87" s="5"/>
      <c r="E87" s="5"/>
      <c r="F87" s="5"/>
      <c r="G87" s="5"/>
      <c r="H87" s="5"/>
      <c r="I87" s="5"/>
      <c r="J87" s="5"/>
      <c r="K87" s="5"/>
      <c r="L87" s="5"/>
      <c r="M87" s="5"/>
    </row>
    <row r="88" spans="1:13" ht="14.25">
      <c r="A88" s="5"/>
      <c r="B88" s="5"/>
      <c r="C88" s="5"/>
      <c r="D88" s="5"/>
      <c r="E88" s="5"/>
      <c r="F88" s="5"/>
      <c r="G88" s="5"/>
      <c r="H88" s="5"/>
      <c r="I88" s="5"/>
      <c r="J88" s="5"/>
      <c r="K88" s="5"/>
      <c r="L88" s="5"/>
      <c r="M88" s="5"/>
    </row>
    <row r="89" spans="1:13" ht="14.25">
      <c r="A89" s="5"/>
      <c r="B89" s="5"/>
      <c r="C89" s="5"/>
      <c r="D89" s="5"/>
      <c r="E89" s="5"/>
      <c r="F89" s="5"/>
      <c r="G89" s="5"/>
      <c r="H89" s="5"/>
      <c r="I89" s="5"/>
      <c r="J89" s="5"/>
      <c r="K89" s="5"/>
      <c r="L89" s="5"/>
      <c r="M89" s="5"/>
    </row>
    <row r="90" spans="1:13" ht="14.25">
      <c r="A90" s="5"/>
      <c r="B90" s="5"/>
      <c r="C90" s="5"/>
      <c r="D90" s="5"/>
      <c r="E90" s="5"/>
      <c r="F90" s="5"/>
      <c r="G90" s="5"/>
      <c r="H90" s="5"/>
      <c r="I90" s="5"/>
      <c r="J90" s="5"/>
      <c r="K90" s="5"/>
      <c r="L90" s="5"/>
      <c r="M90" s="5"/>
    </row>
    <row r="91" spans="1:13" ht="14.25">
      <c r="A91" s="5"/>
      <c r="B91" s="5"/>
      <c r="C91" s="5"/>
      <c r="D91" s="5"/>
      <c r="E91" s="5"/>
      <c r="F91" s="5"/>
      <c r="G91" s="5"/>
      <c r="H91" s="5"/>
      <c r="I91" s="5"/>
      <c r="J91" s="5"/>
      <c r="K91" s="5"/>
      <c r="L91" s="5"/>
      <c r="M91" s="5"/>
    </row>
    <row r="92" spans="1:13" ht="14.25">
      <c r="A92" s="5"/>
      <c r="B92" s="5"/>
      <c r="C92" s="5"/>
      <c r="D92" s="5"/>
      <c r="E92" s="5"/>
      <c r="F92" s="5"/>
      <c r="G92" s="5"/>
      <c r="H92" s="5"/>
      <c r="I92" s="5"/>
      <c r="J92" s="5"/>
      <c r="K92" s="5"/>
      <c r="L92" s="5"/>
      <c r="M92" s="5"/>
    </row>
    <row r="93" spans="1:13" ht="14.25">
      <c r="A93" s="5"/>
      <c r="B93" s="5"/>
      <c r="C93" s="5"/>
      <c r="D93" s="5"/>
      <c r="E93" s="5"/>
      <c r="F93" s="5"/>
      <c r="G93" s="5"/>
      <c r="H93" s="5"/>
      <c r="I93" s="5"/>
      <c r="J93" s="5"/>
      <c r="K93" s="5"/>
      <c r="L93" s="5"/>
      <c r="M93" s="5"/>
    </row>
    <row r="94" spans="1:13" ht="14.25">
      <c r="A94" s="5"/>
      <c r="B94" s="5"/>
      <c r="C94" s="5"/>
      <c r="D94" s="5"/>
      <c r="E94" s="5"/>
      <c r="F94" s="5"/>
      <c r="G94" s="5"/>
      <c r="H94" s="5"/>
      <c r="I94" s="5"/>
      <c r="J94" s="5"/>
      <c r="K94" s="5"/>
      <c r="L94" s="5"/>
      <c r="M94" s="5"/>
    </row>
    <row r="95" spans="1:13" ht="14.25">
      <c r="A95" s="5"/>
      <c r="B95" s="5"/>
      <c r="C95" s="5"/>
      <c r="D95" s="5"/>
      <c r="E95" s="5"/>
      <c r="F95" s="5"/>
      <c r="G95" s="5"/>
      <c r="H95" s="5"/>
      <c r="I95" s="5"/>
      <c r="J95" s="5"/>
      <c r="K95" s="5"/>
      <c r="L95" s="5"/>
      <c r="M95" s="5"/>
    </row>
    <row r="96" spans="1:13" ht="14.25">
      <c r="A96" s="5"/>
      <c r="B96" s="5"/>
      <c r="C96" s="5"/>
      <c r="D96" s="5"/>
      <c r="E96" s="5"/>
      <c r="F96" s="5"/>
      <c r="G96" s="5"/>
      <c r="H96" s="5"/>
      <c r="I96" s="5"/>
      <c r="J96" s="5"/>
      <c r="K96" s="5"/>
      <c r="L96" s="5"/>
      <c r="M96" s="5"/>
    </row>
    <row r="97" spans="1:13" ht="14.25">
      <c r="A97" s="5"/>
      <c r="B97" s="5"/>
      <c r="C97" s="5"/>
      <c r="D97" s="5"/>
      <c r="E97" s="5"/>
      <c r="F97" s="5"/>
      <c r="G97" s="5"/>
      <c r="H97" s="5"/>
      <c r="I97" s="5"/>
      <c r="J97" s="5"/>
      <c r="K97" s="5"/>
      <c r="L97" s="5"/>
      <c r="M97" s="5"/>
    </row>
    <row r="98" spans="1:13" ht="14.25">
      <c r="A98" s="5"/>
      <c r="B98" s="5"/>
      <c r="C98" s="5"/>
      <c r="D98" s="5"/>
      <c r="E98" s="5"/>
      <c r="F98" s="5"/>
      <c r="G98" s="5"/>
      <c r="H98" s="5"/>
      <c r="I98" s="5"/>
      <c r="J98" s="5"/>
      <c r="K98" s="5"/>
      <c r="L98" s="5"/>
      <c r="M98" s="5"/>
    </row>
    <row r="99" spans="1:13" ht="14.25">
      <c r="A99" s="5"/>
      <c r="B99" s="5"/>
      <c r="C99" s="5"/>
      <c r="D99" s="5"/>
      <c r="E99" s="5"/>
      <c r="F99" s="5"/>
      <c r="G99" s="5"/>
      <c r="H99" s="5"/>
      <c r="I99" s="5"/>
      <c r="J99" s="5"/>
      <c r="K99" s="5"/>
      <c r="L99" s="5"/>
      <c r="M99" s="5"/>
    </row>
    <row r="100" spans="1:13" ht="14.25">
      <c r="A100" s="5"/>
      <c r="B100" s="5"/>
      <c r="C100" s="5"/>
      <c r="D100" s="5"/>
      <c r="E100" s="5"/>
      <c r="F100" s="5"/>
      <c r="G100" s="5"/>
      <c r="H100" s="5"/>
      <c r="I100" s="5"/>
      <c r="J100" s="5"/>
      <c r="K100" s="5"/>
      <c r="L100" s="5"/>
      <c r="M100" s="5"/>
    </row>
    <row r="101" spans="1:13" ht="14.25">
      <c r="A101" s="5"/>
      <c r="B101" s="5"/>
      <c r="C101" s="5"/>
      <c r="D101" s="5"/>
      <c r="E101" s="5"/>
      <c r="F101" s="5"/>
      <c r="G101" s="5"/>
      <c r="H101" s="5"/>
      <c r="I101" s="5"/>
      <c r="J101" s="5"/>
      <c r="K101" s="5"/>
      <c r="L101" s="5"/>
      <c r="M101" s="5"/>
    </row>
    <row r="102" spans="1:13" ht="14.25">
      <c r="A102" s="5"/>
      <c r="B102" s="5"/>
      <c r="C102" s="5"/>
      <c r="D102" s="5"/>
      <c r="E102" s="5"/>
      <c r="F102" s="5"/>
      <c r="G102" s="5"/>
      <c r="H102" s="5"/>
      <c r="I102" s="5"/>
      <c r="J102" s="5"/>
      <c r="K102" s="5"/>
      <c r="L102" s="5"/>
      <c r="M102" s="5"/>
    </row>
    <row r="103" spans="1:13" ht="14.25">
      <c r="A103" s="5"/>
      <c r="B103" s="5"/>
      <c r="C103" s="5"/>
      <c r="D103" s="5"/>
      <c r="E103" s="5"/>
      <c r="F103" s="5"/>
      <c r="G103" s="5"/>
      <c r="H103" s="5"/>
      <c r="I103" s="5"/>
      <c r="J103" s="5"/>
      <c r="K103" s="5"/>
      <c r="L103" s="5"/>
      <c r="M103" s="5"/>
    </row>
    <row r="104" spans="1:13" ht="14.25">
      <c r="A104" s="5"/>
      <c r="B104" s="5"/>
      <c r="C104" s="5"/>
      <c r="D104" s="5"/>
      <c r="E104" s="5"/>
      <c r="F104" s="5"/>
      <c r="G104" s="5"/>
      <c r="H104" s="5"/>
      <c r="I104" s="5"/>
      <c r="J104" s="5"/>
      <c r="K104" s="5"/>
      <c r="L104" s="5"/>
      <c r="M104" s="5"/>
    </row>
    <row r="105" spans="1:13" ht="14.25">
      <c r="A105" s="5"/>
      <c r="B105" s="5"/>
      <c r="C105" s="5"/>
      <c r="D105" s="5"/>
      <c r="E105" s="5"/>
      <c r="F105" s="5"/>
      <c r="G105" s="5"/>
      <c r="H105" s="5"/>
      <c r="I105" s="5"/>
      <c r="J105" s="5"/>
      <c r="K105" s="5"/>
      <c r="L105" s="5"/>
      <c r="M105" s="5"/>
    </row>
    <row r="106" spans="1:13" ht="14.25">
      <c r="A106" s="5"/>
      <c r="B106" s="5"/>
      <c r="C106" s="5"/>
      <c r="D106" s="5"/>
      <c r="E106" s="5"/>
      <c r="F106" s="5"/>
      <c r="G106" s="5"/>
      <c r="H106" s="5"/>
      <c r="I106" s="5"/>
      <c r="J106" s="5"/>
      <c r="K106" s="5"/>
      <c r="L106" s="5"/>
      <c r="M106" s="5"/>
    </row>
    <row r="107" spans="1:13" ht="14.25">
      <c r="A107" s="5"/>
      <c r="B107" s="5"/>
      <c r="C107" s="5"/>
      <c r="D107" s="5"/>
      <c r="E107" s="5"/>
      <c r="F107" s="5"/>
      <c r="G107" s="5"/>
      <c r="H107" s="5"/>
      <c r="I107" s="5"/>
      <c r="J107" s="5"/>
      <c r="K107" s="5"/>
      <c r="L107" s="5"/>
      <c r="M107" s="5"/>
    </row>
    <row r="108" spans="1:13" ht="14.25">
      <c r="A108" s="5"/>
      <c r="B108" s="5"/>
      <c r="C108" s="5"/>
      <c r="D108" s="5"/>
      <c r="E108" s="5"/>
      <c r="F108" s="5"/>
      <c r="G108" s="5"/>
      <c r="H108" s="5"/>
      <c r="I108" s="5"/>
      <c r="J108" s="5"/>
      <c r="K108" s="5"/>
      <c r="L108" s="5"/>
      <c r="M108" s="5"/>
    </row>
    <row r="109" spans="1:13" ht="14.25">
      <c r="A109" s="5"/>
      <c r="B109" s="5"/>
      <c r="C109" s="5"/>
      <c r="D109" s="5"/>
      <c r="E109" s="5"/>
      <c r="F109" s="5"/>
      <c r="G109" s="5"/>
      <c r="H109" s="5"/>
      <c r="I109" s="5"/>
      <c r="J109" s="5"/>
      <c r="K109" s="5"/>
      <c r="L109" s="5"/>
      <c r="M109" s="5"/>
    </row>
    <row r="110" spans="1:13" ht="14.25">
      <c r="A110" s="5"/>
      <c r="B110" s="5"/>
      <c r="C110" s="5"/>
      <c r="D110" s="5"/>
      <c r="E110" s="5"/>
      <c r="F110" s="5"/>
      <c r="G110" s="5"/>
      <c r="H110" s="5"/>
      <c r="I110" s="5"/>
      <c r="J110" s="5"/>
      <c r="K110" s="5"/>
      <c r="L110" s="5"/>
      <c r="M110" s="5"/>
    </row>
    <row r="111" spans="1:13" ht="14.25">
      <c r="A111" s="5"/>
      <c r="B111" s="5"/>
      <c r="C111" s="5"/>
      <c r="D111" s="5"/>
      <c r="E111" s="5"/>
      <c r="F111" s="5"/>
      <c r="G111" s="5"/>
      <c r="H111" s="5"/>
      <c r="I111" s="5"/>
      <c r="J111" s="5"/>
      <c r="K111" s="5"/>
      <c r="L111" s="5"/>
      <c r="M111" s="5"/>
    </row>
    <row r="112" spans="1:13" ht="14.25">
      <c r="A112" s="5"/>
      <c r="B112" s="5"/>
      <c r="C112" s="5"/>
      <c r="D112" s="5"/>
      <c r="E112" s="5"/>
      <c r="F112" s="5"/>
      <c r="G112" s="5"/>
      <c r="H112" s="5"/>
      <c r="I112" s="5"/>
      <c r="J112" s="5"/>
      <c r="K112" s="5"/>
      <c r="L112" s="5"/>
      <c r="M112" s="5"/>
    </row>
    <row r="113" spans="1:13" ht="14.25">
      <c r="A113" s="5"/>
      <c r="B113" s="5"/>
      <c r="C113" s="5"/>
      <c r="D113" s="5"/>
      <c r="E113" s="5"/>
      <c r="F113" s="5"/>
      <c r="G113" s="5"/>
      <c r="H113" s="5"/>
      <c r="I113" s="5"/>
      <c r="J113" s="5"/>
      <c r="K113" s="5"/>
      <c r="L113" s="5"/>
      <c r="M113" s="5"/>
    </row>
  </sheetData>
  <sheetProtection/>
  <mergeCells count="80">
    <mergeCell ref="B20:M20"/>
    <mergeCell ref="J10:K10"/>
    <mergeCell ref="D9:E10"/>
    <mergeCell ref="A17:C17"/>
    <mergeCell ref="B24:M24"/>
    <mergeCell ref="B26:M26"/>
    <mergeCell ref="H10:I10"/>
    <mergeCell ref="A19:C19"/>
    <mergeCell ref="J19:K19"/>
    <mergeCell ref="D15:M16"/>
    <mergeCell ref="J34:M35"/>
    <mergeCell ref="A34:D36"/>
    <mergeCell ref="F9:K9"/>
    <mergeCell ref="C41:D41"/>
    <mergeCell ref="L9:M9"/>
    <mergeCell ref="L10:M10"/>
    <mergeCell ref="B22:M22"/>
    <mergeCell ref="B23:M23"/>
    <mergeCell ref="L19:M19"/>
    <mergeCell ref="J18:K18"/>
    <mergeCell ref="C55:D55"/>
    <mergeCell ref="B46:D46"/>
    <mergeCell ref="E34:G35"/>
    <mergeCell ref="H34:I34"/>
    <mergeCell ref="H35:I35"/>
    <mergeCell ref="B53:D53"/>
    <mergeCell ref="A52:D52"/>
    <mergeCell ref="A51:D51"/>
    <mergeCell ref="C47:D47"/>
    <mergeCell ref="C40:D40"/>
    <mergeCell ref="B56:D56"/>
    <mergeCell ref="H11:I11"/>
    <mergeCell ref="D13:E13"/>
    <mergeCell ref="F13:G13"/>
    <mergeCell ref="H13:I13"/>
    <mergeCell ref="D18:E18"/>
    <mergeCell ref="F18:G18"/>
    <mergeCell ref="H18:I18"/>
    <mergeCell ref="C54:D54"/>
    <mergeCell ref="H19:I19"/>
    <mergeCell ref="B42:D42"/>
    <mergeCell ref="B25:M25"/>
    <mergeCell ref="L11:M11"/>
    <mergeCell ref="D12:E12"/>
    <mergeCell ref="F12:G12"/>
    <mergeCell ref="A9:C10"/>
    <mergeCell ref="F19:G19"/>
    <mergeCell ref="F17:G17"/>
    <mergeCell ref="L12:M12"/>
    <mergeCell ref="L13:M13"/>
    <mergeCell ref="A3:M3"/>
    <mergeCell ref="A5:M5"/>
    <mergeCell ref="A7:M7"/>
    <mergeCell ref="L17:M17"/>
    <mergeCell ref="J13:K13"/>
    <mergeCell ref="B49:D49"/>
    <mergeCell ref="C48:D48"/>
    <mergeCell ref="A44:D44"/>
    <mergeCell ref="A45:D45"/>
    <mergeCell ref="A32:M32"/>
    <mergeCell ref="F10:G10"/>
    <mergeCell ref="A38:D38"/>
    <mergeCell ref="B39:D39"/>
    <mergeCell ref="A37:D37"/>
    <mergeCell ref="L18:M18"/>
    <mergeCell ref="D19:E19"/>
    <mergeCell ref="A18:C18"/>
    <mergeCell ref="B27:M27"/>
    <mergeCell ref="B21:M21"/>
    <mergeCell ref="D17:E17"/>
    <mergeCell ref="H17:I17"/>
    <mergeCell ref="J17:K17"/>
    <mergeCell ref="A11:C11"/>
    <mergeCell ref="F11:G11"/>
    <mergeCell ref="D11:E11"/>
    <mergeCell ref="A12:C12"/>
    <mergeCell ref="H12:I12"/>
    <mergeCell ref="J12:K12"/>
    <mergeCell ref="A13:C13"/>
    <mergeCell ref="J11:K11"/>
  </mergeCells>
  <printOptions horizontalCentered="1"/>
  <pageMargins left="0.5905511811023623" right="0.5905511811023623" top="0.5905511811023623" bottom="0.3937007874015748" header="0" footer="0"/>
  <pageSetup fitToHeight="1" fitToWidth="1"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A1:AJ71"/>
  <sheetViews>
    <sheetView zoomScalePageLayoutView="0" workbookViewId="0" topLeftCell="A1">
      <selection activeCell="A4" sqref="A4:AG4"/>
    </sheetView>
  </sheetViews>
  <sheetFormatPr defaultColWidth="9.00390625" defaultRowHeight="13.5"/>
  <cols>
    <col min="1" max="1" width="15.125" style="236" customWidth="1"/>
    <col min="2" max="3" width="8.75390625" style="236" customWidth="1"/>
    <col min="4" max="4" width="8.375" style="236" customWidth="1"/>
    <col min="5" max="5" width="8.50390625" style="236" customWidth="1"/>
    <col min="6" max="7" width="8.75390625" style="236" customWidth="1"/>
    <col min="8" max="9" width="8.375" style="236" customWidth="1"/>
    <col min="10" max="11" width="8.75390625" style="236" customWidth="1"/>
    <col min="12" max="12" width="8.50390625" style="236" customWidth="1"/>
    <col min="13" max="13" width="8.125" style="236" customWidth="1"/>
    <col min="14" max="15" width="8.75390625" style="236" customWidth="1"/>
    <col min="16" max="17" width="8.125" style="236" customWidth="1"/>
    <col min="18" max="33" width="7.625" style="236" customWidth="1"/>
    <col min="34" max="34" width="9.00390625" style="236" customWidth="1"/>
    <col min="35" max="35" width="8.375" style="236" customWidth="1"/>
    <col min="36" max="36" width="8.00390625" style="236" customWidth="1"/>
    <col min="37" max="16384" width="9.00390625" style="236" customWidth="1"/>
  </cols>
  <sheetData>
    <row r="1" spans="1:33" ht="14.25">
      <c r="A1" s="1" t="s">
        <v>503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349</v>
      </c>
    </row>
    <row r="2" spans="1:33" ht="14.2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row>
    <row r="3" spans="1:33" ht="14.2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row>
    <row r="4" spans="1:33" ht="17.25">
      <c r="A4" s="465" t="s">
        <v>579</v>
      </c>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row>
    <row r="5" spans="1:33" ht="17.25">
      <c r="A5" s="4"/>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row>
    <row r="6" spans="1:33" ht="15" thickBot="1">
      <c r="A6" s="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5"/>
      <c r="AD6" s="5"/>
      <c r="AE6" s="5"/>
      <c r="AF6" s="5"/>
      <c r="AG6" s="9" t="s">
        <v>261</v>
      </c>
    </row>
    <row r="7" spans="1:33" ht="18" customHeight="1">
      <c r="A7" s="67" t="s">
        <v>240</v>
      </c>
      <c r="B7" s="457" t="s">
        <v>463</v>
      </c>
      <c r="C7" s="458"/>
      <c r="D7" s="458"/>
      <c r="E7" s="459"/>
      <c r="F7" s="631" t="s">
        <v>250</v>
      </c>
      <c r="G7" s="632"/>
      <c r="H7" s="632"/>
      <c r="I7" s="451"/>
      <c r="J7" s="457" t="s">
        <v>464</v>
      </c>
      <c r="K7" s="458"/>
      <c r="L7" s="458"/>
      <c r="M7" s="459"/>
      <c r="N7" s="579" t="s">
        <v>465</v>
      </c>
      <c r="O7" s="580"/>
      <c r="P7" s="580"/>
      <c r="Q7" s="580"/>
      <c r="R7" s="580"/>
      <c r="S7" s="580"/>
      <c r="T7" s="580"/>
      <c r="U7" s="580"/>
      <c r="V7" s="580"/>
      <c r="W7" s="580"/>
      <c r="X7" s="580"/>
      <c r="Y7" s="580"/>
      <c r="Z7" s="580"/>
      <c r="AA7" s="580"/>
      <c r="AB7" s="580"/>
      <c r="AC7" s="580"/>
      <c r="AD7" s="580"/>
      <c r="AE7" s="580"/>
      <c r="AF7" s="580"/>
      <c r="AG7" s="580"/>
    </row>
    <row r="8" spans="1:33" ht="18" customHeight="1">
      <c r="A8" s="17"/>
      <c r="B8" s="460"/>
      <c r="C8" s="461"/>
      <c r="D8" s="461"/>
      <c r="E8" s="462"/>
      <c r="F8" s="452"/>
      <c r="G8" s="456"/>
      <c r="H8" s="456"/>
      <c r="I8" s="453"/>
      <c r="J8" s="460"/>
      <c r="K8" s="461"/>
      <c r="L8" s="461"/>
      <c r="M8" s="462"/>
      <c r="N8" s="633" t="s">
        <v>466</v>
      </c>
      <c r="O8" s="634"/>
      <c r="P8" s="634"/>
      <c r="Q8" s="635"/>
      <c r="R8" s="636" t="s">
        <v>251</v>
      </c>
      <c r="S8" s="637"/>
      <c r="T8" s="637"/>
      <c r="U8" s="638"/>
      <c r="V8" s="671" t="s">
        <v>467</v>
      </c>
      <c r="W8" s="672"/>
      <c r="X8" s="672"/>
      <c r="Y8" s="673"/>
      <c r="Z8" s="674" t="s">
        <v>252</v>
      </c>
      <c r="AA8" s="675"/>
      <c r="AB8" s="675"/>
      <c r="AC8" s="676"/>
      <c r="AD8" s="674" t="s">
        <v>253</v>
      </c>
      <c r="AE8" s="675"/>
      <c r="AF8" s="675"/>
      <c r="AG8" s="675"/>
    </row>
    <row r="9" spans="1:36" ht="14.25" customHeight="1">
      <c r="A9" s="17"/>
      <c r="B9" s="677" t="s">
        <v>507</v>
      </c>
      <c r="C9" s="630" t="s">
        <v>504</v>
      </c>
      <c r="D9" s="630" t="s">
        <v>581</v>
      </c>
      <c r="E9" s="630" t="s">
        <v>583</v>
      </c>
      <c r="F9" s="630" t="s">
        <v>506</v>
      </c>
      <c r="G9" s="630" t="s">
        <v>508</v>
      </c>
      <c r="H9" s="630" t="s">
        <v>582</v>
      </c>
      <c r="I9" s="630" t="s">
        <v>583</v>
      </c>
      <c r="J9" s="630" t="s">
        <v>509</v>
      </c>
      <c r="K9" s="630" t="s">
        <v>504</v>
      </c>
      <c r="L9" s="630" t="s">
        <v>582</v>
      </c>
      <c r="M9" s="630" t="s">
        <v>580</v>
      </c>
      <c r="N9" s="630" t="s">
        <v>509</v>
      </c>
      <c r="O9" s="630" t="s">
        <v>508</v>
      </c>
      <c r="P9" s="630" t="s">
        <v>581</v>
      </c>
      <c r="Q9" s="630" t="s">
        <v>580</v>
      </c>
      <c r="R9" s="630" t="s">
        <v>468</v>
      </c>
      <c r="S9" s="630" t="s">
        <v>254</v>
      </c>
      <c r="T9" s="630" t="s">
        <v>255</v>
      </c>
      <c r="U9" s="630" t="s">
        <v>256</v>
      </c>
      <c r="V9" s="630" t="s">
        <v>510</v>
      </c>
      <c r="W9" s="630" t="s">
        <v>254</v>
      </c>
      <c r="X9" s="630" t="s">
        <v>255</v>
      </c>
      <c r="Y9" s="630" t="s">
        <v>256</v>
      </c>
      <c r="Z9" s="630" t="s">
        <v>505</v>
      </c>
      <c r="AA9" s="630" t="s">
        <v>254</v>
      </c>
      <c r="AB9" s="630" t="s">
        <v>255</v>
      </c>
      <c r="AC9" s="630" t="s">
        <v>256</v>
      </c>
      <c r="AD9" s="630" t="s">
        <v>505</v>
      </c>
      <c r="AE9" s="630" t="s">
        <v>254</v>
      </c>
      <c r="AF9" s="630" t="s">
        <v>255</v>
      </c>
      <c r="AG9" s="680" t="s">
        <v>256</v>
      </c>
      <c r="AI9" s="389"/>
      <c r="AJ9" s="389"/>
    </row>
    <row r="10" spans="1:36" ht="14.25">
      <c r="A10" s="17" t="s">
        <v>462</v>
      </c>
      <c r="B10" s="678"/>
      <c r="C10" s="610"/>
      <c r="D10" s="669"/>
      <c r="E10" s="669"/>
      <c r="F10" s="610"/>
      <c r="G10" s="610"/>
      <c r="H10" s="669"/>
      <c r="I10" s="669"/>
      <c r="J10" s="610"/>
      <c r="K10" s="610"/>
      <c r="L10" s="669"/>
      <c r="M10" s="669"/>
      <c r="N10" s="610"/>
      <c r="O10" s="610"/>
      <c r="P10" s="669"/>
      <c r="Q10" s="669"/>
      <c r="R10" s="610"/>
      <c r="S10" s="610"/>
      <c r="T10" s="669"/>
      <c r="U10" s="669"/>
      <c r="V10" s="610"/>
      <c r="W10" s="610"/>
      <c r="X10" s="669"/>
      <c r="Y10" s="669"/>
      <c r="Z10" s="610"/>
      <c r="AA10" s="610"/>
      <c r="AB10" s="669"/>
      <c r="AC10" s="669"/>
      <c r="AD10" s="610"/>
      <c r="AE10" s="610"/>
      <c r="AF10" s="669"/>
      <c r="AG10" s="681"/>
      <c r="AI10" s="389"/>
      <c r="AJ10" s="389"/>
    </row>
    <row r="11" spans="1:36" ht="14.25">
      <c r="A11" s="74" t="s">
        <v>257</v>
      </c>
      <c r="B11" s="679"/>
      <c r="C11" s="611"/>
      <c r="D11" s="670"/>
      <c r="E11" s="670"/>
      <c r="F11" s="611"/>
      <c r="G11" s="611"/>
      <c r="H11" s="670"/>
      <c r="I11" s="670"/>
      <c r="J11" s="611"/>
      <c r="K11" s="611"/>
      <c r="L11" s="670"/>
      <c r="M11" s="670"/>
      <c r="N11" s="611"/>
      <c r="O11" s="611"/>
      <c r="P11" s="670"/>
      <c r="Q11" s="670"/>
      <c r="R11" s="611"/>
      <c r="S11" s="611"/>
      <c r="T11" s="670"/>
      <c r="U11" s="670"/>
      <c r="V11" s="611"/>
      <c r="W11" s="611"/>
      <c r="X11" s="670"/>
      <c r="Y11" s="670"/>
      <c r="Z11" s="611"/>
      <c r="AA11" s="611"/>
      <c r="AB11" s="670"/>
      <c r="AC11" s="670"/>
      <c r="AD11" s="611"/>
      <c r="AE11" s="611"/>
      <c r="AF11" s="670"/>
      <c r="AG11" s="682"/>
      <c r="AI11" s="389"/>
      <c r="AJ11" s="389"/>
    </row>
    <row r="12" ht="14.25">
      <c r="A12" s="217" t="s">
        <v>348</v>
      </c>
    </row>
    <row r="13" spans="1:33" ht="14.25">
      <c r="A13" s="38" t="s">
        <v>344</v>
      </c>
      <c r="B13" s="238">
        <v>22.4</v>
      </c>
      <c r="C13" s="238">
        <v>180.4</v>
      </c>
      <c r="D13" s="238">
        <v>167.7</v>
      </c>
      <c r="E13" s="238">
        <v>12.7</v>
      </c>
      <c r="F13" s="238">
        <v>22.1</v>
      </c>
      <c r="G13" s="238">
        <v>180.3</v>
      </c>
      <c r="H13" s="238">
        <v>165.7</v>
      </c>
      <c r="I13" s="238">
        <v>14.6</v>
      </c>
      <c r="J13" s="238">
        <v>22.9</v>
      </c>
      <c r="K13" s="238">
        <v>187.3</v>
      </c>
      <c r="L13" s="238">
        <v>179.2</v>
      </c>
      <c r="M13" s="238">
        <v>8.1</v>
      </c>
      <c r="N13" s="238">
        <v>21.8</v>
      </c>
      <c r="O13" s="238">
        <v>182.6</v>
      </c>
      <c r="P13" s="238">
        <v>166</v>
      </c>
      <c r="Q13" s="238">
        <v>16.6</v>
      </c>
      <c r="R13" s="238">
        <v>22.6</v>
      </c>
      <c r="S13" s="238">
        <v>168.6</v>
      </c>
      <c r="T13" s="238">
        <v>155.6</v>
      </c>
      <c r="U13" s="238">
        <v>13</v>
      </c>
      <c r="V13" s="238">
        <v>22.1</v>
      </c>
      <c r="W13" s="238">
        <v>185.5</v>
      </c>
      <c r="X13" s="238">
        <v>171.3</v>
      </c>
      <c r="Y13" s="238">
        <v>14.2</v>
      </c>
      <c r="Z13" s="238">
        <v>23.1</v>
      </c>
      <c r="AA13" s="238">
        <v>186.5</v>
      </c>
      <c r="AB13" s="238">
        <v>178.4</v>
      </c>
      <c r="AC13" s="238">
        <v>8.1</v>
      </c>
      <c r="AD13" s="238">
        <v>22.6</v>
      </c>
      <c r="AE13" s="238">
        <v>176.9</v>
      </c>
      <c r="AF13" s="238">
        <v>165.7</v>
      </c>
      <c r="AG13" s="238">
        <v>11.2</v>
      </c>
    </row>
    <row r="14" spans="1:33" ht="14.25">
      <c r="A14" s="177" t="s">
        <v>345</v>
      </c>
      <c r="B14" s="238">
        <v>22.4</v>
      </c>
      <c r="C14" s="238">
        <v>180.3</v>
      </c>
      <c r="D14" s="238">
        <v>168.1</v>
      </c>
      <c r="E14" s="238">
        <v>12.2</v>
      </c>
      <c r="F14" s="238">
        <v>22.1</v>
      </c>
      <c r="G14" s="238">
        <v>179.6</v>
      </c>
      <c r="H14" s="238">
        <v>165.9</v>
      </c>
      <c r="I14" s="238">
        <v>13.7</v>
      </c>
      <c r="J14" s="238">
        <v>23.3</v>
      </c>
      <c r="K14" s="238">
        <v>193</v>
      </c>
      <c r="L14" s="238">
        <v>184.2</v>
      </c>
      <c r="M14" s="238">
        <v>8.8</v>
      </c>
      <c r="N14" s="238">
        <v>21.8</v>
      </c>
      <c r="O14" s="238">
        <v>182</v>
      </c>
      <c r="P14" s="238">
        <v>165.8</v>
      </c>
      <c r="Q14" s="238">
        <v>16.2</v>
      </c>
      <c r="R14" s="238">
        <v>23</v>
      </c>
      <c r="S14" s="238">
        <v>173</v>
      </c>
      <c r="T14" s="238">
        <v>159.4</v>
      </c>
      <c r="U14" s="238">
        <v>13.6</v>
      </c>
      <c r="V14" s="238">
        <v>22</v>
      </c>
      <c r="W14" s="238">
        <v>186.5</v>
      </c>
      <c r="X14" s="238">
        <v>170.5</v>
      </c>
      <c r="Y14" s="238">
        <v>16</v>
      </c>
      <c r="Z14" s="238">
        <v>23.2</v>
      </c>
      <c r="AA14" s="238">
        <v>189.1</v>
      </c>
      <c r="AB14" s="238">
        <v>179.8</v>
      </c>
      <c r="AC14" s="238">
        <v>9.3</v>
      </c>
      <c r="AD14" s="238">
        <v>22.7</v>
      </c>
      <c r="AE14" s="238">
        <v>179.1</v>
      </c>
      <c r="AF14" s="238">
        <v>167.2</v>
      </c>
      <c r="AG14" s="238">
        <v>11.9</v>
      </c>
    </row>
    <row r="15" spans="1:33" s="243" customFormat="1" ht="14.25">
      <c r="A15" s="178" t="s">
        <v>346</v>
      </c>
      <c r="B15" s="376">
        <f>AVERAGE(B17:B30)</f>
        <v>22.358333333333334</v>
      </c>
      <c r="C15" s="376">
        <f aca="true" t="shared" si="0" ref="C15:AG15">AVERAGE(C17:C30)</f>
        <v>181.1</v>
      </c>
      <c r="D15" s="376">
        <f t="shared" si="0"/>
        <v>168.15833333333333</v>
      </c>
      <c r="E15" s="376">
        <f t="shared" si="0"/>
        <v>12.941666666666668</v>
      </c>
      <c r="F15" s="376">
        <f t="shared" si="0"/>
        <v>22.016666666666666</v>
      </c>
      <c r="G15" s="376">
        <f t="shared" si="0"/>
        <v>181.40833333333333</v>
      </c>
      <c r="H15" s="376">
        <f t="shared" si="0"/>
        <v>166.78333333333333</v>
      </c>
      <c r="I15" s="376">
        <f t="shared" si="0"/>
        <v>14.625000000000002</v>
      </c>
      <c r="J15" s="376">
        <f t="shared" si="0"/>
        <v>23.291666666666668</v>
      </c>
      <c r="K15" s="376">
        <f t="shared" si="0"/>
        <v>192.4416666666667</v>
      </c>
      <c r="L15" s="376">
        <f t="shared" si="0"/>
        <v>184.29999999999998</v>
      </c>
      <c r="M15" s="376">
        <f t="shared" si="0"/>
        <v>8.141666666666666</v>
      </c>
      <c r="N15" s="376">
        <f t="shared" si="0"/>
        <v>21.766666666666666</v>
      </c>
      <c r="O15" s="376">
        <f t="shared" si="0"/>
        <v>183.08333333333334</v>
      </c>
      <c r="P15" s="376">
        <f t="shared" si="0"/>
        <v>165.42499999999998</v>
      </c>
      <c r="Q15" s="376">
        <f t="shared" si="0"/>
        <v>17.658333333333328</v>
      </c>
      <c r="R15" s="376">
        <f t="shared" si="0"/>
        <v>23.25</v>
      </c>
      <c r="S15" s="376">
        <f t="shared" si="0"/>
        <v>177.48333333333335</v>
      </c>
      <c r="T15" s="376">
        <f t="shared" si="0"/>
        <v>163.35</v>
      </c>
      <c r="U15" s="376">
        <f t="shared" si="0"/>
        <v>14.133333333333333</v>
      </c>
      <c r="V15" s="376">
        <f t="shared" si="0"/>
        <v>22.058333333333334</v>
      </c>
      <c r="W15" s="376">
        <f t="shared" si="0"/>
        <v>188.34166666666667</v>
      </c>
      <c r="X15" s="376">
        <v>170.9</v>
      </c>
      <c r="Y15" s="376">
        <f t="shared" si="0"/>
        <v>17.375</v>
      </c>
      <c r="Z15" s="376">
        <f t="shared" si="0"/>
        <v>23.23333333333333</v>
      </c>
      <c r="AA15" s="376">
        <f t="shared" si="0"/>
        <v>189.26666666666665</v>
      </c>
      <c r="AB15" s="376">
        <v>180.2</v>
      </c>
      <c r="AC15" s="376">
        <f t="shared" si="0"/>
        <v>9.125000000000002</v>
      </c>
      <c r="AD15" s="376">
        <f t="shared" si="0"/>
        <v>22.783333333333335</v>
      </c>
      <c r="AE15" s="376">
        <f t="shared" si="0"/>
        <v>180.9333333333333</v>
      </c>
      <c r="AF15" s="376">
        <f t="shared" si="0"/>
        <v>169.20833333333334</v>
      </c>
      <c r="AG15" s="376">
        <f t="shared" si="0"/>
        <v>11.725</v>
      </c>
    </row>
    <row r="16" spans="1:33" ht="14.25">
      <c r="A16" s="237"/>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row>
    <row r="17" spans="1:33" ht="14.25">
      <c r="A17" s="38" t="s">
        <v>163</v>
      </c>
      <c r="B17" s="238">
        <v>20.3</v>
      </c>
      <c r="C17" s="238">
        <v>163</v>
      </c>
      <c r="D17" s="238">
        <v>152</v>
      </c>
      <c r="E17" s="238">
        <v>11</v>
      </c>
      <c r="F17" s="238">
        <v>19.6</v>
      </c>
      <c r="G17" s="238">
        <v>159.8</v>
      </c>
      <c r="H17" s="238">
        <v>148</v>
      </c>
      <c r="I17" s="238">
        <v>11.8</v>
      </c>
      <c r="J17" s="238">
        <v>20.5</v>
      </c>
      <c r="K17" s="238">
        <v>169.2</v>
      </c>
      <c r="L17" s="238">
        <v>162.4</v>
      </c>
      <c r="M17" s="238">
        <v>6.8</v>
      </c>
      <c r="N17" s="238">
        <v>19.1</v>
      </c>
      <c r="O17" s="238">
        <v>158</v>
      </c>
      <c r="P17" s="238">
        <v>144.4</v>
      </c>
      <c r="Q17" s="238">
        <v>13.6</v>
      </c>
      <c r="R17" s="238">
        <v>20.7</v>
      </c>
      <c r="S17" s="238">
        <v>160.7</v>
      </c>
      <c r="T17" s="238">
        <v>143.2</v>
      </c>
      <c r="U17" s="238">
        <v>17.5</v>
      </c>
      <c r="V17" s="238">
        <v>19.6</v>
      </c>
      <c r="W17" s="238">
        <v>165.6</v>
      </c>
      <c r="X17" s="238">
        <v>150.9</v>
      </c>
      <c r="Y17" s="238">
        <v>14.7</v>
      </c>
      <c r="Z17" s="238">
        <v>20.6</v>
      </c>
      <c r="AA17" s="238">
        <v>166.7</v>
      </c>
      <c r="AB17" s="238">
        <v>159.2</v>
      </c>
      <c r="AC17" s="238">
        <v>7.5</v>
      </c>
      <c r="AD17" s="238">
        <v>20.3</v>
      </c>
      <c r="AE17" s="238">
        <v>159.2</v>
      </c>
      <c r="AF17" s="238">
        <v>150.3</v>
      </c>
      <c r="AG17" s="238">
        <v>8.9</v>
      </c>
    </row>
    <row r="18" spans="1:33" ht="14.25">
      <c r="A18" s="177" t="s">
        <v>291</v>
      </c>
      <c r="B18" s="238">
        <v>22.2</v>
      </c>
      <c r="C18" s="238">
        <v>179</v>
      </c>
      <c r="D18" s="238">
        <v>167.2</v>
      </c>
      <c r="E18" s="238">
        <v>11.8</v>
      </c>
      <c r="F18" s="238">
        <v>22.1</v>
      </c>
      <c r="G18" s="238">
        <v>180.1</v>
      </c>
      <c r="H18" s="238">
        <v>167.1</v>
      </c>
      <c r="I18" s="238">
        <v>13</v>
      </c>
      <c r="J18" s="238">
        <v>23.3</v>
      </c>
      <c r="K18" s="238">
        <v>190.7</v>
      </c>
      <c r="L18" s="238">
        <v>183.1</v>
      </c>
      <c r="M18" s="238">
        <v>7.6</v>
      </c>
      <c r="N18" s="238">
        <v>22.7</v>
      </c>
      <c r="O18" s="238">
        <v>188.1</v>
      </c>
      <c r="P18" s="238">
        <v>172.3</v>
      </c>
      <c r="Q18" s="238">
        <v>15.8</v>
      </c>
      <c r="R18" s="238">
        <v>21.9</v>
      </c>
      <c r="S18" s="238">
        <v>163.6</v>
      </c>
      <c r="T18" s="238">
        <v>150.2</v>
      </c>
      <c r="U18" s="238">
        <v>13.4</v>
      </c>
      <c r="V18" s="238">
        <v>23</v>
      </c>
      <c r="W18" s="238">
        <v>196.6</v>
      </c>
      <c r="X18" s="238">
        <v>178.3</v>
      </c>
      <c r="Y18" s="238">
        <v>18.3</v>
      </c>
      <c r="Z18" s="238">
        <v>24</v>
      </c>
      <c r="AA18" s="238">
        <v>197.9</v>
      </c>
      <c r="AB18" s="238">
        <v>187.5</v>
      </c>
      <c r="AC18" s="238">
        <v>10.4</v>
      </c>
      <c r="AD18" s="238">
        <v>23.2</v>
      </c>
      <c r="AE18" s="238">
        <v>182.8</v>
      </c>
      <c r="AF18" s="238">
        <v>172.3</v>
      </c>
      <c r="AG18" s="238">
        <v>10.5</v>
      </c>
    </row>
    <row r="19" spans="1:33" ht="14.25">
      <c r="A19" s="177" t="s">
        <v>292</v>
      </c>
      <c r="B19" s="238">
        <v>22.2</v>
      </c>
      <c r="C19" s="238">
        <v>180.3</v>
      </c>
      <c r="D19" s="238">
        <v>167.5</v>
      </c>
      <c r="E19" s="238">
        <v>12.8</v>
      </c>
      <c r="F19" s="238">
        <v>21.8</v>
      </c>
      <c r="G19" s="238">
        <v>178.7</v>
      </c>
      <c r="H19" s="238">
        <v>164.8</v>
      </c>
      <c r="I19" s="238">
        <v>13.9</v>
      </c>
      <c r="J19" s="238">
        <v>24.3</v>
      </c>
      <c r="K19" s="238">
        <v>201.3</v>
      </c>
      <c r="L19" s="238">
        <v>192.1</v>
      </c>
      <c r="M19" s="238">
        <v>9.2</v>
      </c>
      <c r="N19" s="238">
        <v>21.4</v>
      </c>
      <c r="O19" s="238">
        <v>179.1</v>
      </c>
      <c r="P19" s="238">
        <v>162.9</v>
      </c>
      <c r="Q19" s="238">
        <v>16.2</v>
      </c>
      <c r="R19" s="238">
        <v>22.6</v>
      </c>
      <c r="S19" s="238">
        <v>172.2</v>
      </c>
      <c r="T19" s="238">
        <v>157.6</v>
      </c>
      <c r="U19" s="238">
        <v>14.6</v>
      </c>
      <c r="V19" s="238">
        <v>21.5</v>
      </c>
      <c r="W19" s="238">
        <v>183.5</v>
      </c>
      <c r="X19" s="238">
        <v>167.1</v>
      </c>
      <c r="Y19" s="238">
        <v>16.4</v>
      </c>
      <c r="Z19" s="238">
        <v>22.9</v>
      </c>
      <c r="AA19" s="238">
        <v>186.1</v>
      </c>
      <c r="AB19" s="238">
        <v>176.1</v>
      </c>
      <c r="AC19" s="238">
        <v>10</v>
      </c>
      <c r="AD19" s="238">
        <v>22</v>
      </c>
      <c r="AE19" s="238">
        <v>175.6</v>
      </c>
      <c r="AF19" s="238">
        <v>162.1</v>
      </c>
      <c r="AG19" s="238">
        <v>13.5</v>
      </c>
    </row>
    <row r="20" spans="1:33" ht="14.25">
      <c r="A20" s="177" t="s">
        <v>293</v>
      </c>
      <c r="B20" s="238">
        <v>23</v>
      </c>
      <c r="C20" s="238">
        <v>186.6</v>
      </c>
      <c r="D20" s="238">
        <v>172.7</v>
      </c>
      <c r="E20" s="238">
        <v>13.9</v>
      </c>
      <c r="F20" s="238">
        <v>22.6</v>
      </c>
      <c r="G20" s="238">
        <v>186.1</v>
      </c>
      <c r="H20" s="238">
        <v>171.3</v>
      </c>
      <c r="I20" s="238">
        <v>14.8</v>
      </c>
      <c r="J20" s="238">
        <v>22.4</v>
      </c>
      <c r="K20" s="238">
        <v>185.2</v>
      </c>
      <c r="L20" s="238">
        <v>176.9</v>
      </c>
      <c r="M20" s="238">
        <v>8.3</v>
      </c>
      <c r="N20" s="238">
        <v>22.6</v>
      </c>
      <c r="O20" s="238">
        <v>189.5</v>
      </c>
      <c r="P20" s="238">
        <v>171.9</v>
      </c>
      <c r="Q20" s="238">
        <v>17.6</v>
      </c>
      <c r="R20" s="238">
        <v>24.2</v>
      </c>
      <c r="S20" s="238">
        <v>182.4</v>
      </c>
      <c r="T20" s="238">
        <v>172</v>
      </c>
      <c r="U20" s="238">
        <v>10.4</v>
      </c>
      <c r="V20" s="238">
        <v>22.3</v>
      </c>
      <c r="W20" s="238">
        <v>190.8</v>
      </c>
      <c r="X20" s="238">
        <v>172.5</v>
      </c>
      <c r="Y20" s="238">
        <v>18.3</v>
      </c>
      <c r="Z20" s="238">
        <v>24.1</v>
      </c>
      <c r="AA20" s="238">
        <v>196.6</v>
      </c>
      <c r="AB20" s="238">
        <v>187.2</v>
      </c>
      <c r="AC20" s="238">
        <v>9.4</v>
      </c>
      <c r="AD20" s="238">
        <v>23.5</v>
      </c>
      <c r="AE20" s="238">
        <v>187.3</v>
      </c>
      <c r="AF20" s="238">
        <v>173.7</v>
      </c>
      <c r="AG20" s="238">
        <v>13.6</v>
      </c>
    </row>
    <row r="21" spans="1:33" ht="14.25">
      <c r="A21" s="177"/>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row>
    <row r="22" spans="1:33" ht="14.25">
      <c r="A22" s="177" t="s">
        <v>294</v>
      </c>
      <c r="B22" s="238">
        <v>21.7</v>
      </c>
      <c r="C22" s="238">
        <v>174.6</v>
      </c>
      <c r="D22" s="238">
        <v>162.3</v>
      </c>
      <c r="E22" s="91">
        <v>12.3</v>
      </c>
      <c r="F22" s="238">
        <v>21.2</v>
      </c>
      <c r="G22" s="238">
        <v>173.8</v>
      </c>
      <c r="H22" s="238">
        <v>160</v>
      </c>
      <c r="I22" s="238">
        <v>13.8</v>
      </c>
      <c r="J22" s="238">
        <v>22.5</v>
      </c>
      <c r="K22" s="238">
        <v>185.7</v>
      </c>
      <c r="L22" s="238">
        <v>177.8</v>
      </c>
      <c r="M22" s="238">
        <v>7.9</v>
      </c>
      <c r="N22" s="238">
        <v>20.8</v>
      </c>
      <c r="O22" s="238">
        <v>173.4</v>
      </c>
      <c r="P22" s="238">
        <v>157.6</v>
      </c>
      <c r="Q22" s="238">
        <v>15.8</v>
      </c>
      <c r="R22" s="238">
        <v>23.1</v>
      </c>
      <c r="S22" s="238">
        <v>175.5</v>
      </c>
      <c r="T22" s="238">
        <v>160.5</v>
      </c>
      <c r="U22" s="238">
        <v>15</v>
      </c>
      <c r="V22" s="238">
        <v>21.4</v>
      </c>
      <c r="W22" s="238">
        <v>182</v>
      </c>
      <c r="X22" s="238">
        <v>165.6</v>
      </c>
      <c r="Y22" s="238">
        <v>16.4</v>
      </c>
      <c r="Z22" s="238">
        <v>21.6</v>
      </c>
      <c r="AA22" s="238">
        <v>175.9</v>
      </c>
      <c r="AB22" s="238">
        <v>167.7</v>
      </c>
      <c r="AC22" s="238">
        <v>8.2</v>
      </c>
      <c r="AD22" s="238">
        <v>22.1</v>
      </c>
      <c r="AE22" s="238">
        <v>175.5</v>
      </c>
      <c r="AF22" s="238">
        <v>163.8</v>
      </c>
      <c r="AG22" s="238">
        <v>11.7</v>
      </c>
    </row>
    <row r="23" spans="1:33" ht="14.25">
      <c r="A23" s="177" t="s">
        <v>295</v>
      </c>
      <c r="B23" s="238">
        <v>23.6</v>
      </c>
      <c r="C23" s="238">
        <v>191.2</v>
      </c>
      <c r="D23" s="238">
        <v>178.5</v>
      </c>
      <c r="E23" s="238">
        <v>12.7</v>
      </c>
      <c r="F23" s="238">
        <v>23.3</v>
      </c>
      <c r="G23" s="238">
        <v>191.9</v>
      </c>
      <c r="H23" s="238">
        <v>177</v>
      </c>
      <c r="I23" s="238">
        <v>14.9</v>
      </c>
      <c r="J23" s="238">
        <v>25.4</v>
      </c>
      <c r="K23" s="238">
        <v>208.8</v>
      </c>
      <c r="L23" s="238">
        <v>201.2</v>
      </c>
      <c r="M23" s="238">
        <v>7.6</v>
      </c>
      <c r="N23" s="238">
        <v>23.1</v>
      </c>
      <c r="O23" s="238">
        <v>194.4</v>
      </c>
      <c r="P23" s="238">
        <v>176.4</v>
      </c>
      <c r="Q23" s="238">
        <v>18</v>
      </c>
      <c r="R23" s="238">
        <v>24.1</v>
      </c>
      <c r="S23" s="238">
        <v>182.3</v>
      </c>
      <c r="T23" s="238">
        <v>168.8</v>
      </c>
      <c r="U23" s="238">
        <v>13.5</v>
      </c>
      <c r="V23" s="238">
        <v>23.7</v>
      </c>
      <c r="W23" s="238">
        <v>203</v>
      </c>
      <c r="X23" s="238">
        <v>183.9</v>
      </c>
      <c r="Y23" s="238">
        <v>19.1</v>
      </c>
      <c r="Z23" s="238">
        <v>24.8</v>
      </c>
      <c r="AA23" s="238">
        <v>202.5</v>
      </c>
      <c r="AB23" s="238">
        <v>193.1</v>
      </c>
      <c r="AC23" s="238">
        <v>9.4</v>
      </c>
      <c r="AD23" s="238">
        <v>24.6</v>
      </c>
      <c r="AE23" s="238">
        <v>194.4</v>
      </c>
      <c r="AF23" s="238">
        <v>182.3</v>
      </c>
      <c r="AG23" s="238">
        <v>12.1</v>
      </c>
    </row>
    <row r="24" spans="1:33" ht="14.25">
      <c r="A24" s="177" t="s">
        <v>296</v>
      </c>
      <c r="B24" s="238">
        <v>23.3</v>
      </c>
      <c r="C24" s="238">
        <v>188.1</v>
      </c>
      <c r="D24" s="238">
        <v>175.6</v>
      </c>
      <c r="E24" s="238">
        <v>12.5</v>
      </c>
      <c r="F24" s="238">
        <v>22.9</v>
      </c>
      <c r="G24" s="238">
        <v>188.8</v>
      </c>
      <c r="H24" s="238">
        <v>174.1</v>
      </c>
      <c r="I24" s="238">
        <v>14.7</v>
      </c>
      <c r="J24" s="238">
        <v>25</v>
      </c>
      <c r="K24" s="238">
        <v>206</v>
      </c>
      <c r="L24" s="238">
        <v>198.7</v>
      </c>
      <c r="M24" s="238">
        <v>7.3</v>
      </c>
      <c r="N24" s="238">
        <v>22.2</v>
      </c>
      <c r="O24" s="238">
        <v>187.2</v>
      </c>
      <c r="P24" s="238">
        <v>169</v>
      </c>
      <c r="Q24" s="238">
        <v>18.2</v>
      </c>
      <c r="R24" s="238">
        <v>24.3</v>
      </c>
      <c r="S24" s="238">
        <v>185.1</v>
      </c>
      <c r="T24" s="238">
        <v>172.1</v>
      </c>
      <c r="U24" s="238">
        <v>13</v>
      </c>
      <c r="V24" s="238">
        <v>22.3</v>
      </c>
      <c r="W24" s="238">
        <v>191.6</v>
      </c>
      <c r="X24" s="238">
        <v>172.9</v>
      </c>
      <c r="Y24" s="238">
        <v>18.7</v>
      </c>
      <c r="Z24" s="238">
        <v>24.2</v>
      </c>
      <c r="AA24" s="238">
        <v>197.7</v>
      </c>
      <c r="AB24" s="238">
        <v>188.2</v>
      </c>
      <c r="AC24" s="238">
        <v>9.5</v>
      </c>
      <c r="AD24" s="238">
        <v>23.1</v>
      </c>
      <c r="AE24" s="238">
        <v>180.6</v>
      </c>
      <c r="AF24" s="238">
        <v>170.3</v>
      </c>
      <c r="AG24" s="238">
        <v>10.3</v>
      </c>
    </row>
    <row r="25" spans="1:33" ht="14.25">
      <c r="A25" s="177" t="s">
        <v>297</v>
      </c>
      <c r="B25" s="238">
        <v>21.7</v>
      </c>
      <c r="C25" s="238">
        <v>175.6</v>
      </c>
      <c r="D25" s="238">
        <v>162.9</v>
      </c>
      <c r="E25" s="238">
        <v>12.7</v>
      </c>
      <c r="F25" s="238">
        <v>21.4</v>
      </c>
      <c r="G25" s="238">
        <v>176.4</v>
      </c>
      <c r="H25" s="238">
        <v>162.2</v>
      </c>
      <c r="I25" s="238">
        <v>14.2</v>
      </c>
      <c r="J25" s="238">
        <v>22.4</v>
      </c>
      <c r="K25" s="238">
        <v>185.5</v>
      </c>
      <c r="L25" s="238">
        <v>177.3</v>
      </c>
      <c r="M25" s="238">
        <v>8.2</v>
      </c>
      <c r="N25" s="238">
        <v>20.9</v>
      </c>
      <c r="O25" s="238">
        <v>176</v>
      </c>
      <c r="P25" s="238">
        <v>159</v>
      </c>
      <c r="Q25" s="238">
        <v>17</v>
      </c>
      <c r="R25" s="238">
        <v>22.5</v>
      </c>
      <c r="S25" s="238">
        <v>173.2</v>
      </c>
      <c r="T25" s="238">
        <v>159.7</v>
      </c>
      <c r="U25" s="238">
        <v>13.5</v>
      </c>
      <c r="V25" s="238">
        <v>21</v>
      </c>
      <c r="W25" s="238">
        <v>178.7</v>
      </c>
      <c r="X25" s="238">
        <v>163.6</v>
      </c>
      <c r="Y25" s="238">
        <v>15.1</v>
      </c>
      <c r="Z25" s="238">
        <v>23.1</v>
      </c>
      <c r="AA25" s="238">
        <v>187.8</v>
      </c>
      <c r="AB25" s="238">
        <v>179.4</v>
      </c>
      <c r="AC25" s="238">
        <v>8.4</v>
      </c>
      <c r="AD25" s="238">
        <v>22.3</v>
      </c>
      <c r="AE25" s="238">
        <v>174.7</v>
      </c>
      <c r="AF25" s="238">
        <v>165</v>
      </c>
      <c r="AG25" s="238">
        <v>9.7</v>
      </c>
    </row>
    <row r="26" spans="1:33" ht="14.25">
      <c r="A26" s="177"/>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row>
    <row r="27" spans="1:33" ht="14.25">
      <c r="A27" s="177" t="s">
        <v>298</v>
      </c>
      <c r="B27" s="238">
        <v>22.3</v>
      </c>
      <c r="C27" s="238">
        <v>180.6</v>
      </c>
      <c r="D27" s="238">
        <v>167.7</v>
      </c>
      <c r="E27" s="238">
        <v>12.9</v>
      </c>
      <c r="F27" s="238">
        <v>22</v>
      </c>
      <c r="G27" s="238">
        <v>181.8</v>
      </c>
      <c r="H27" s="238">
        <v>166.8</v>
      </c>
      <c r="I27" s="238">
        <v>15</v>
      </c>
      <c r="J27" s="238">
        <v>22.6</v>
      </c>
      <c r="K27" s="238">
        <v>186.9</v>
      </c>
      <c r="L27" s="238">
        <v>178.4</v>
      </c>
      <c r="M27" s="238">
        <v>8.5</v>
      </c>
      <c r="N27" s="238">
        <v>21.9</v>
      </c>
      <c r="O27" s="238">
        <v>184.7</v>
      </c>
      <c r="P27" s="238">
        <v>166.1</v>
      </c>
      <c r="Q27" s="238">
        <v>18.6</v>
      </c>
      <c r="R27" s="238">
        <v>23.6</v>
      </c>
      <c r="S27" s="238">
        <v>177.2</v>
      </c>
      <c r="T27" s="238">
        <v>165.4</v>
      </c>
      <c r="U27" s="238">
        <v>11.8</v>
      </c>
      <c r="V27" s="238">
        <v>22.5</v>
      </c>
      <c r="W27" s="238">
        <v>191.6</v>
      </c>
      <c r="X27" s="238">
        <v>174.5</v>
      </c>
      <c r="Y27" s="238">
        <v>17.1</v>
      </c>
      <c r="Z27" s="238">
        <v>23.1</v>
      </c>
      <c r="AA27" s="238">
        <v>187.6</v>
      </c>
      <c r="AB27" s="238">
        <v>179.1</v>
      </c>
      <c r="AC27" s="238">
        <v>8.5</v>
      </c>
      <c r="AD27" s="238">
        <v>22.3</v>
      </c>
      <c r="AE27" s="238">
        <v>180.3</v>
      </c>
      <c r="AF27" s="238">
        <v>170.2</v>
      </c>
      <c r="AG27" s="238">
        <v>10.1</v>
      </c>
    </row>
    <row r="28" spans="1:33" ht="14.25">
      <c r="A28" s="177" t="s">
        <v>299</v>
      </c>
      <c r="B28" s="238">
        <v>23</v>
      </c>
      <c r="C28" s="238">
        <v>186.6</v>
      </c>
      <c r="D28" s="238">
        <v>173</v>
      </c>
      <c r="E28" s="238">
        <v>13.6</v>
      </c>
      <c r="F28" s="238">
        <v>22.6</v>
      </c>
      <c r="G28" s="238">
        <v>187</v>
      </c>
      <c r="H28" s="238">
        <v>171.3</v>
      </c>
      <c r="I28" s="238">
        <v>15.7</v>
      </c>
      <c r="J28" s="238">
        <v>24.4</v>
      </c>
      <c r="K28" s="238">
        <v>202.2</v>
      </c>
      <c r="L28" s="238">
        <v>193.5</v>
      </c>
      <c r="M28" s="238">
        <v>8.7</v>
      </c>
      <c r="N28" s="238">
        <v>22.1</v>
      </c>
      <c r="O28" s="238">
        <v>187.2</v>
      </c>
      <c r="P28" s="238">
        <v>168</v>
      </c>
      <c r="Q28" s="238">
        <v>19.2</v>
      </c>
      <c r="R28" s="238">
        <v>23.8</v>
      </c>
      <c r="S28" s="238">
        <v>181.8</v>
      </c>
      <c r="T28" s="238">
        <v>168</v>
      </c>
      <c r="U28" s="238">
        <v>13.8</v>
      </c>
      <c r="V28" s="238">
        <v>22.2</v>
      </c>
      <c r="W28" s="238">
        <v>189.1</v>
      </c>
      <c r="X28" s="238">
        <v>172.8</v>
      </c>
      <c r="Y28" s="238">
        <v>16.3</v>
      </c>
      <c r="Z28" s="238">
        <v>24</v>
      </c>
      <c r="AA28" s="238">
        <v>195.8</v>
      </c>
      <c r="AB28" s="238">
        <v>186</v>
      </c>
      <c r="AC28" s="238">
        <v>9.8</v>
      </c>
      <c r="AD28" s="238">
        <v>23</v>
      </c>
      <c r="AE28" s="238">
        <v>183.3</v>
      </c>
      <c r="AF28" s="238">
        <v>170.3</v>
      </c>
      <c r="AG28" s="238">
        <v>13</v>
      </c>
    </row>
    <row r="29" spans="1:33" ht="14.25">
      <c r="A29" s="177" t="s">
        <v>300</v>
      </c>
      <c r="B29" s="238">
        <v>22.6</v>
      </c>
      <c r="C29" s="238">
        <v>184.7</v>
      </c>
      <c r="D29" s="238">
        <v>170.5</v>
      </c>
      <c r="E29" s="238">
        <v>14.2</v>
      </c>
      <c r="F29" s="238">
        <v>22.5</v>
      </c>
      <c r="G29" s="238">
        <v>186.9</v>
      </c>
      <c r="H29" s="238">
        <v>170.6</v>
      </c>
      <c r="I29" s="238">
        <v>16.3</v>
      </c>
      <c r="J29" s="238">
        <v>23.8</v>
      </c>
      <c r="K29" s="238">
        <v>198.4</v>
      </c>
      <c r="L29" s="238">
        <v>188.8</v>
      </c>
      <c r="M29" s="238">
        <v>9.6</v>
      </c>
      <c r="N29" s="238">
        <v>22.6</v>
      </c>
      <c r="O29" s="238">
        <v>192.2</v>
      </c>
      <c r="P29" s="238">
        <v>172</v>
      </c>
      <c r="Q29" s="238">
        <v>20.2</v>
      </c>
      <c r="R29" s="238">
        <v>23.8</v>
      </c>
      <c r="S29" s="238">
        <v>182.4</v>
      </c>
      <c r="T29" s="238">
        <v>168.7</v>
      </c>
      <c r="U29" s="238">
        <v>13.7</v>
      </c>
      <c r="V29" s="238">
        <v>23.1</v>
      </c>
      <c r="W29" s="238">
        <v>197.2</v>
      </c>
      <c r="X29" s="238">
        <v>178.5</v>
      </c>
      <c r="Y29" s="238">
        <v>18.7</v>
      </c>
      <c r="Z29" s="238">
        <v>23.4</v>
      </c>
      <c r="AA29" s="238">
        <v>189.1</v>
      </c>
      <c r="AB29" s="238">
        <v>179.9</v>
      </c>
      <c r="AC29" s="238">
        <v>9.2</v>
      </c>
      <c r="AD29" s="238">
        <v>23.9</v>
      </c>
      <c r="AE29" s="238">
        <v>191.8</v>
      </c>
      <c r="AF29" s="238">
        <v>178.7</v>
      </c>
      <c r="AG29" s="238">
        <v>13.1</v>
      </c>
    </row>
    <row r="30" spans="1:33" ht="14.25">
      <c r="A30" s="177" t="s">
        <v>301</v>
      </c>
      <c r="B30" s="238">
        <v>22.4</v>
      </c>
      <c r="C30" s="238">
        <v>182.9</v>
      </c>
      <c r="D30" s="238">
        <v>168</v>
      </c>
      <c r="E30" s="238">
        <v>14.9</v>
      </c>
      <c r="F30" s="238">
        <v>22.2</v>
      </c>
      <c r="G30" s="238">
        <v>185.6</v>
      </c>
      <c r="H30" s="238">
        <v>168.2</v>
      </c>
      <c r="I30" s="238">
        <v>17.4</v>
      </c>
      <c r="J30" s="238">
        <v>22.9</v>
      </c>
      <c r="K30" s="238">
        <v>189.4</v>
      </c>
      <c r="L30" s="238">
        <v>181.4</v>
      </c>
      <c r="M30" s="238">
        <v>8</v>
      </c>
      <c r="N30" s="238">
        <v>21.8</v>
      </c>
      <c r="O30" s="238">
        <v>187.2</v>
      </c>
      <c r="P30" s="238">
        <v>165.5</v>
      </c>
      <c r="Q30" s="238">
        <v>21.7</v>
      </c>
      <c r="R30" s="238">
        <v>24.4</v>
      </c>
      <c r="S30" s="238">
        <v>193.4</v>
      </c>
      <c r="T30" s="238">
        <v>174</v>
      </c>
      <c r="U30" s="238">
        <v>19.4</v>
      </c>
      <c r="V30" s="238">
        <v>22.1</v>
      </c>
      <c r="W30" s="238">
        <v>190.4</v>
      </c>
      <c r="X30" s="238">
        <v>171</v>
      </c>
      <c r="Y30" s="238">
        <v>19.4</v>
      </c>
      <c r="Z30" s="238">
        <v>23</v>
      </c>
      <c r="AA30" s="238">
        <v>187.5</v>
      </c>
      <c r="AB30" s="238">
        <v>178.3</v>
      </c>
      <c r="AC30" s="238">
        <v>9.2</v>
      </c>
      <c r="AD30" s="238">
        <v>23.1</v>
      </c>
      <c r="AE30" s="238">
        <v>185.7</v>
      </c>
      <c r="AF30" s="238">
        <v>171.5</v>
      </c>
      <c r="AG30" s="238">
        <v>14.2</v>
      </c>
    </row>
    <row r="31" spans="1:33" ht="14.25">
      <c r="A31" s="239"/>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row>
    <row r="32" spans="1:33" ht="14.25">
      <c r="A32" s="244" t="s">
        <v>2</v>
      </c>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row>
    <row r="33" spans="1:33" ht="14.25">
      <c r="A33" s="38" t="s">
        <v>344</v>
      </c>
      <c r="B33" s="238">
        <v>22.4</v>
      </c>
      <c r="C33" s="238">
        <v>186.4</v>
      </c>
      <c r="D33" s="238">
        <v>169.7</v>
      </c>
      <c r="E33" s="238">
        <v>16.7</v>
      </c>
      <c r="F33" s="238">
        <v>22.2</v>
      </c>
      <c r="G33" s="238">
        <v>186.8</v>
      </c>
      <c r="H33" s="238">
        <v>168.2</v>
      </c>
      <c r="I33" s="238">
        <v>18.6</v>
      </c>
      <c r="J33" s="238">
        <v>23.2</v>
      </c>
      <c r="K33" s="238">
        <v>191.3</v>
      </c>
      <c r="L33" s="238">
        <v>182.1</v>
      </c>
      <c r="M33" s="238">
        <v>9.2</v>
      </c>
      <c r="N33" s="238">
        <v>21.8</v>
      </c>
      <c r="O33" s="238">
        <v>189.4</v>
      </c>
      <c r="P33" s="238">
        <v>166.4</v>
      </c>
      <c r="Q33" s="238">
        <v>23</v>
      </c>
      <c r="R33" s="238">
        <v>22.7</v>
      </c>
      <c r="S33" s="238">
        <v>186.2</v>
      </c>
      <c r="T33" s="238">
        <v>168</v>
      </c>
      <c r="U33" s="238">
        <v>18.2</v>
      </c>
      <c r="V33" s="238">
        <v>22.1</v>
      </c>
      <c r="W33" s="238">
        <v>190.8</v>
      </c>
      <c r="X33" s="238">
        <v>171.5</v>
      </c>
      <c r="Y33" s="238">
        <v>19.3</v>
      </c>
      <c r="Z33" s="238">
        <v>23.7</v>
      </c>
      <c r="AA33" s="238">
        <v>197.8</v>
      </c>
      <c r="AB33" s="238">
        <v>186</v>
      </c>
      <c r="AC33" s="238">
        <v>11.8</v>
      </c>
      <c r="AD33" s="238">
        <v>22.6</v>
      </c>
      <c r="AE33" s="238">
        <v>178.4</v>
      </c>
      <c r="AF33" s="238">
        <v>165.6</v>
      </c>
      <c r="AG33" s="390">
        <v>12.8</v>
      </c>
    </row>
    <row r="34" spans="1:33" ht="14.25">
      <c r="A34" s="177" t="s">
        <v>345</v>
      </c>
      <c r="B34" s="238">
        <v>22.4</v>
      </c>
      <c r="C34" s="238">
        <v>186.1</v>
      </c>
      <c r="D34" s="238">
        <v>170.3</v>
      </c>
      <c r="E34" s="238">
        <v>15.8</v>
      </c>
      <c r="F34" s="238">
        <v>22.2</v>
      </c>
      <c r="G34" s="238">
        <v>186.1</v>
      </c>
      <c r="H34" s="238">
        <v>168.7</v>
      </c>
      <c r="I34" s="238">
        <v>17.4</v>
      </c>
      <c r="J34" s="238">
        <v>23.7</v>
      </c>
      <c r="K34" s="238">
        <v>198.4</v>
      </c>
      <c r="L34" s="238">
        <v>187.8</v>
      </c>
      <c r="M34" s="238">
        <v>10.6</v>
      </c>
      <c r="N34" s="238">
        <v>21.7</v>
      </c>
      <c r="O34" s="238">
        <v>187.7</v>
      </c>
      <c r="P34" s="238">
        <v>166</v>
      </c>
      <c r="Q34" s="238">
        <v>21.7</v>
      </c>
      <c r="R34" s="238">
        <v>23</v>
      </c>
      <c r="S34" s="238">
        <v>191.3</v>
      </c>
      <c r="T34" s="238">
        <v>171.4</v>
      </c>
      <c r="U34" s="238">
        <v>19.9</v>
      </c>
      <c r="V34" s="238">
        <v>22</v>
      </c>
      <c r="W34" s="238">
        <v>191.5</v>
      </c>
      <c r="X34" s="238">
        <v>170.2</v>
      </c>
      <c r="Y34" s="238">
        <v>21.3</v>
      </c>
      <c r="Z34" s="238">
        <v>23.9</v>
      </c>
      <c r="AA34" s="238">
        <v>199.6</v>
      </c>
      <c r="AB34" s="238">
        <v>187.5</v>
      </c>
      <c r="AC34" s="238">
        <v>12.1</v>
      </c>
      <c r="AD34" s="238">
        <v>22.8</v>
      </c>
      <c r="AE34" s="238">
        <v>181</v>
      </c>
      <c r="AF34" s="238">
        <v>167.3</v>
      </c>
      <c r="AG34" s="390">
        <v>13.7</v>
      </c>
    </row>
    <row r="35" spans="1:33" s="243" customFormat="1" ht="14.25">
      <c r="A35" s="178" t="s">
        <v>346</v>
      </c>
      <c r="B35" s="376">
        <f>AVERAGE(B37:B50)</f>
        <v>22.35833333333333</v>
      </c>
      <c r="C35" s="376">
        <f aca="true" t="shared" si="1" ref="C35:AG35">AVERAGE(C37:C50)</f>
        <v>186.46666666666667</v>
      </c>
      <c r="D35" s="376">
        <v>170</v>
      </c>
      <c r="E35" s="376">
        <f t="shared" si="1"/>
        <v>16.533333333333335</v>
      </c>
      <c r="F35" s="376">
        <f t="shared" si="1"/>
        <v>22.099999999999998</v>
      </c>
      <c r="G35" s="376">
        <f t="shared" si="1"/>
        <v>187.24166666666665</v>
      </c>
      <c r="H35" s="376">
        <f t="shared" si="1"/>
        <v>168.8166666666667</v>
      </c>
      <c r="I35" s="376">
        <f t="shared" si="1"/>
        <v>18.425</v>
      </c>
      <c r="J35" s="376">
        <f t="shared" si="1"/>
        <v>23.599999999999998</v>
      </c>
      <c r="K35" s="376">
        <f t="shared" si="1"/>
        <v>196.2916666666667</v>
      </c>
      <c r="L35" s="376">
        <f t="shared" si="1"/>
        <v>186.89166666666665</v>
      </c>
      <c r="M35" s="376">
        <f t="shared" si="1"/>
        <v>9.4</v>
      </c>
      <c r="N35" s="376">
        <f t="shared" si="1"/>
        <v>21.683333333333334</v>
      </c>
      <c r="O35" s="376">
        <f t="shared" si="1"/>
        <v>188.82499999999996</v>
      </c>
      <c r="P35" s="376">
        <f t="shared" si="1"/>
        <v>165.34166666666667</v>
      </c>
      <c r="Q35" s="376">
        <f t="shared" si="1"/>
        <v>23.483333333333334</v>
      </c>
      <c r="R35" s="376">
        <f t="shared" si="1"/>
        <v>23.308333333333337</v>
      </c>
      <c r="S35" s="376">
        <f t="shared" si="1"/>
        <v>194.21666666666667</v>
      </c>
      <c r="T35" s="376">
        <f t="shared" si="1"/>
        <v>174.64166666666665</v>
      </c>
      <c r="U35" s="376">
        <f t="shared" si="1"/>
        <v>19.575</v>
      </c>
      <c r="V35" s="376">
        <f t="shared" si="1"/>
        <v>22.00833333333333</v>
      </c>
      <c r="W35" s="376">
        <f t="shared" si="1"/>
        <v>193.36666666666665</v>
      </c>
      <c r="X35" s="376">
        <f t="shared" si="1"/>
        <v>170.25833333333333</v>
      </c>
      <c r="Y35" s="376">
        <f t="shared" si="1"/>
        <v>23.108333333333334</v>
      </c>
      <c r="Z35" s="376">
        <f t="shared" si="1"/>
        <v>24.024999999999995</v>
      </c>
      <c r="AA35" s="376">
        <f t="shared" si="1"/>
        <v>201.9416666666667</v>
      </c>
      <c r="AB35" s="376">
        <v>188.3</v>
      </c>
      <c r="AC35" s="376">
        <f t="shared" si="1"/>
        <v>13.558333333333335</v>
      </c>
      <c r="AD35" s="376">
        <f t="shared" si="1"/>
        <v>22.916666666666668</v>
      </c>
      <c r="AE35" s="376">
        <f t="shared" si="1"/>
        <v>182.975</v>
      </c>
      <c r="AF35" s="376">
        <v>170</v>
      </c>
      <c r="AG35" s="376">
        <f t="shared" si="1"/>
        <v>13.033333333333331</v>
      </c>
    </row>
    <row r="36" spans="1:33" ht="14.25">
      <c r="A36" s="237"/>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row>
    <row r="37" spans="1:33" ht="14.25">
      <c r="A37" s="38" t="s">
        <v>163</v>
      </c>
      <c r="B37" s="238">
        <v>20.3</v>
      </c>
      <c r="C37" s="238">
        <v>167</v>
      </c>
      <c r="D37" s="238">
        <v>153.1</v>
      </c>
      <c r="E37" s="238">
        <v>13.9</v>
      </c>
      <c r="F37" s="238">
        <v>19.7</v>
      </c>
      <c r="G37" s="238">
        <v>164.7</v>
      </c>
      <c r="H37" s="238">
        <v>149.8</v>
      </c>
      <c r="I37" s="238">
        <v>14.9</v>
      </c>
      <c r="J37" s="238">
        <v>20.8</v>
      </c>
      <c r="K37" s="238">
        <v>173</v>
      </c>
      <c r="L37" s="238">
        <v>164.9</v>
      </c>
      <c r="M37" s="238">
        <v>8.1</v>
      </c>
      <c r="N37" s="238">
        <v>19</v>
      </c>
      <c r="O37" s="238">
        <v>162.8</v>
      </c>
      <c r="P37" s="238">
        <v>144.6</v>
      </c>
      <c r="Q37" s="238">
        <v>18.2</v>
      </c>
      <c r="R37" s="238">
        <v>20.5</v>
      </c>
      <c r="S37" s="238">
        <v>180.8</v>
      </c>
      <c r="T37" s="238">
        <v>153.7</v>
      </c>
      <c r="U37" s="238">
        <v>27.1</v>
      </c>
      <c r="V37" s="238">
        <v>19.4</v>
      </c>
      <c r="W37" s="238">
        <v>168.9</v>
      </c>
      <c r="X37" s="238">
        <v>149.3</v>
      </c>
      <c r="Y37" s="238">
        <v>19.6</v>
      </c>
      <c r="Z37" s="238">
        <v>21.5</v>
      </c>
      <c r="AA37" s="238">
        <v>179.9</v>
      </c>
      <c r="AB37" s="238">
        <v>168.7</v>
      </c>
      <c r="AC37" s="238">
        <v>11.2</v>
      </c>
      <c r="AD37" s="238">
        <v>20.9</v>
      </c>
      <c r="AE37" s="238">
        <v>163</v>
      </c>
      <c r="AF37" s="238">
        <v>152.8</v>
      </c>
      <c r="AG37" s="238">
        <v>10.2</v>
      </c>
    </row>
    <row r="38" spans="1:33" ht="14.25">
      <c r="A38" s="177" t="s">
        <v>291</v>
      </c>
      <c r="B38" s="238">
        <v>22.3</v>
      </c>
      <c r="C38" s="238">
        <v>184.7</v>
      </c>
      <c r="D38" s="238">
        <v>169.5</v>
      </c>
      <c r="E38" s="238">
        <v>15.2</v>
      </c>
      <c r="F38" s="238">
        <v>22.2</v>
      </c>
      <c r="G38" s="238">
        <v>185.9</v>
      </c>
      <c r="H38" s="238">
        <v>169.3</v>
      </c>
      <c r="I38" s="238">
        <v>16.6</v>
      </c>
      <c r="J38" s="238">
        <v>23.8</v>
      </c>
      <c r="K38" s="238">
        <v>195.9</v>
      </c>
      <c r="L38" s="238">
        <v>187.2</v>
      </c>
      <c r="M38" s="238">
        <v>8.7</v>
      </c>
      <c r="N38" s="238">
        <v>22.8</v>
      </c>
      <c r="O38" s="238">
        <v>194.7</v>
      </c>
      <c r="P38" s="238">
        <v>173.3</v>
      </c>
      <c r="Q38" s="238">
        <v>21.4</v>
      </c>
      <c r="R38" s="238">
        <v>22.9</v>
      </c>
      <c r="S38" s="238">
        <v>192.6</v>
      </c>
      <c r="T38" s="238">
        <v>170.8</v>
      </c>
      <c r="U38" s="238">
        <v>21.8</v>
      </c>
      <c r="V38" s="238">
        <v>23.2</v>
      </c>
      <c r="W38" s="238">
        <v>203.5</v>
      </c>
      <c r="X38" s="238">
        <v>178.9</v>
      </c>
      <c r="Y38" s="238">
        <v>24.6</v>
      </c>
      <c r="Z38" s="238">
        <v>25</v>
      </c>
      <c r="AA38" s="238">
        <v>212.2</v>
      </c>
      <c r="AB38" s="238">
        <v>197.6</v>
      </c>
      <c r="AC38" s="238">
        <v>14.6</v>
      </c>
      <c r="AD38" s="238">
        <v>23.1</v>
      </c>
      <c r="AE38" s="238">
        <v>182.4</v>
      </c>
      <c r="AF38" s="238">
        <v>170.7</v>
      </c>
      <c r="AG38" s="238">
        <v>11.7</v>
      </c>
    </row>
    <row r="39" spans="1:33" ht="14.25">
      <c r="A39" s="177" t="s">
        <v>292</v>
      </c>
      <c r="B39" s="238">
        <v>22.2</v>
      </c>
      <c r="C39" s="238">
        <v>185.2</v>
      </c>
      <c r="D39" s="238">
        <v>169</v>
      </c>
      <c r="E39" s="238">
        <v>16.2</v>
      </c>
      <c r="F39" s="238">
        <v>21.9</v>
      </c>
      <c r="G39" s="238">
        <v>184.4</v>
      </c>
      <c r="H39" s="238">
        <v>166.9</v>
      </c>
      <c r="I39" s="238">
        <v>17.5</v>
      </c>
      <c r="J39" s="238">
        <v>24.5</v>
      </c>
      <c r="K39" s="238">
        <v>204.6</v>
      </c>
      <c r="L39" s="238">
        <v>194.2</v>
      </c>
      <c r="M39" s="238">
        <v>10.4</v>
      </c>
      <c r="N39" s="238">
        <v>21.4</v>
      </c>
      <c r="O39" s="238">
        <v>185</v>
      </c>
      <c r="P39" s="238">
        <v>163.1</v>
      </c>
      <c r="Q39" s="238">
        <v>21.9</v>
      </c>
      <c r="R39" s="238">
        <v>22.6</v>
      </c>
      <c r="S39" s="238">
        <v>187.7</v>
      </c>
      <c r="T39" s="238">
        <v>169</v>
      </c>
      <c r="U39" s="238">
        <v>18.7</v>
      </c>
      <c r="V39" s="238">
        <v>21.4</v>
      </c>
      <c r="W39" s="238">
        <v>188.2</v>
      </c>
      <c r="X39" s="238">
        <v>166.1</v>
      </c>
      <c r="Y39" s="238">
        <v>22.1</v>
      </c>
      <c r="Z39" s="238">
        <v>23.3</v>
      </c>
      <c r="AA39" s="238">
        <v>197.4</v>
      </c>
      <c r="AB39" s="238">
        <v>182.9</v>
      </c>
      <c r="AC39" s="238">
        <v>14.5</v>
      </c>
      <c r="AD39" s="238">
        <v>22.3</v>
      </c>
      <c r="AE39" s="238">
        <v>179</v>
      </c>
      <c r="AF39" s="238">
        <v>163.6</v>
      </c>
      <c r="AG39" s="238">
        <v>15.4</v>
      </c>
    </row>
    <row r="40" spans="1:33" ht="14.25">
      <c r="A40" s="177" t="s">
        <v>293</v>
      </c>
      <c r="B40" s="238">
        <v>22.8</v>
      </c>
      <c r="C40" s="238">
        <v>190.7</v>
      </c>
      <c r="D40" s="238">
        <v>173.3</v>
      </c>
      <c r="E40" s="238">
        <v>17.4</v>
      </c>
      <c r="F40" s="238">
        <v>22.6</v>
      </c>
      <c r="G40" s="238">
        <v>191</v>
      </c>
      <c r="H40" s="238">
        <v>172.3</v>
      </c>
      <c r="I40" s="238">
        <v>18.7</v>
      </c>
      <c r="J40" s="238">
        <v>22.3</v>
      </c>
      <c r="K40" s="238">
        <v>185.5</v>
      </c>
      <c r="L40" s="238">
        <v>176.2</v>
      </c>
      <c r="M40" s="238">
        <v>9.3</v>
      </c>
      <c r="N40" s="238">
        <v>22.5</v>
      </c>
      <c r="O40" s="238">
        <v>195.3</v>
      </c>
      <c r="P40" s="238">
        <v>171.7</v>
      </c>
      <c r="Q40" s="238">
        <v>23.6</v>
      </c>
      <c r="R40" s="238">
        <v>24.3</v>
      </c>
      <c r="S40" s="238">
        <v>197.8</v>
      </c>
      <c r="T40" s="238">
        <v>184.2</v>
      </c>
      <c r="U40" s="238">
        <v>13.6</v>
      </c>
      <c r="V40" s="238">
        <v>22.2</v>
      </c>
      <c r="W40" s="238">
        <v>195.4</v>
      </c>
      <c r="X40" s="238">
        <v>171.1</v>
      </c>
      <c r="Y40" s="238">
        <v>24.3</v>
      </c>
      <c r="Z40" s="238">
        <v>24.9</v>
      </c>
      <c r="AA40" s="238">
        <v>207.7</v>
      </c>
      <c r="AB40" s="238">
        <v>195.4</v>
      </c>
      <c r="AC40" s="238">
        <v>12.3</v>
      </c>
      <c r="AD40" s="238">
        <v>23.5</v>
      </c>
      <c r="AE40" s="238">
        <v>188.4</v>
      </c>
      <c r="AF40" s="238">
        <v>173</v>
      </c>
      <c r="AG40" s="238">
        <v>15.4</v>
      </c>
    </row>
    <row r="41" spans="1:33" ht="14.25">
      <c r="A41" s="177"/>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row>
    <row r="42" spans="1:33" ht="14.25">
      <c r="A42" s="177" t="s">
        <v>294</v>
      </c>
      <c r="B42" s="238">
        <v>21.7</v>
      </c>
      <c r="C42" s="238">
        <v>179.9</v>
      </c>
      <c r="D42" s="238">
        <v>164.2</v>
      </c>
      <c r="E42" s="238">
        <v>15.7</v>
      </c>
      <c r="F42" s="238">
        <v>21.3</v>
      </c>
      <c r="G42" s="238">
        <v>179.6</v>
      </c>
      <c r="H42" s="238">
        <v>162.1</v>
      </c>
      <c r="I42" s="238">
        <v>17.5</v>
      </c>
      <c r="J42" s="238">
        <v>22.6</v>
      </c>
      <c r="K42" s="238">
        <v>188</v>
      </c>
      <c r="L42" s="238">
        <v>179.4</v>
      </c>
      <c r="M42" s="238">
        <v>8.6</v>
      </c>
      <c r="N42" s="238">
        <v>20.7</v>
      </c>
      <c r="O42" s="238">
        <v>178.4</v>
      </c>
      <c r="P42" s="238">
        <v>157.3</v>
      </c>
      <c r="Q42" s="238">
        <v>21.1</v>
      </c>
      <c r="R42" s="238">
        <v>22.6</v>
      </c>
      <c r="S42" s="238">
        <v>191.4</v>
      </c>
      <c r="T42" s="238">
        <v>170.8</v>
      </c>
      <c r="U42" s="238">
        <v>20.6</v>
      </c>
      <c r="V42" s="238">
        <v>21.3</v>
      </c>
      <c r="W42" s="238">
        <v>186</v>
      </c>
      <c r="X42" s="238">
        <v>164.3</v>
      </c>
      <c r="Y42" s="238">
        <v>21.7</v>
      </c>
      <c r="Z42" s="238">
        <v>22.6</v>
      </c>
      <c r="AA42" s="238">
        <v>189.9</v>
      </c>
      <c r="AB42" s="238">
        <v>177.6</v>
      </c>
      <c r="AC42" s="238">
        <v>12.3</v>
      </c>
      <c r="AD42" s="238">
        <v>22.3</v>
      </c>
      <c r="AE42" s="238">
        <v>177.6</v>
      </c>
      <c r="AF42" s="238">
        <v>164.5</v>
      </c>
      <c r="AG42" s="238">
        <v>13.1</v>
      </c>
    </row>
    <row r="43" spans="1:33" ht="14.25">
      <c r="A43" s="177" t="s">
        <v>295</v>
      </c>
      <c r="B43" s="238">
        <v>23.8</v>
      </c>
      <c r="C43" s="238">
        <v>197.7</v>
      </c>
      <c r="D43" s="238">
        <v>181.2</v>
      </c>
      <c r="E43" s="238">
        <v>16.5</v>
      </c>
      <c r="F43" s="238">
        <v>23.4</v>
      </c>
      <c r="G43" s="238">
        <v>198.4</v>
      </c>
      <c r="H43" s="238">
        <v>179.5</v>
      </c>
      <c r="I43" s="238">
        <v>18.9</v>
      </c>
      <c r="J43" s="238">
        <v>25.8</v>
      </c>
      <c r="K43" s="238">
        <v>213.4</v>
      </c>
      <c r="L43" s="238">
        <v>204.8</v>
      </c>
      <c r="M43" s="238">
        <v>8.6</v>
      </c>
      <c r="N43" s="238">
        <v>23</v>
      </c>
      <c r="O43" s="238">
        <v>200.2</v>
      </c>
      <c r="P43" s="238">
        <v>176</v>
      </c>
      <c r="Q43" s="238">
        <v>24.2</v>
      </c>
      <c r="R43" s="238">
        <v>24.4</v>
      </c>
      <c r="S43" s="238">
        <v>202.5</v>
      </c>
      <c r="T43" s="238">
        <v>183.5</v>
      </c>
      <c r="U43" s="238">
        <v>19</v>
      </c>
      <c r="V43" s="238">
        <v>23.6</v>
      </c>
      <c r="W43" s="238">
        <v>207.8</v>
      </c>
      <c r="X43" s="238">
        <v>182.5</v>
      </c>
      <c r="Y43" s="238">
        <v>25.3</v>
      </c>
      <c r="Z43" s="238">
        <v>25.5</v>
      </c>
      <c r="AA43" s="238">
        <v>213.9</v>
      </c>
      <c r="AB43" s="238">
        <v>200</v>
      </c>
      <c r="AC43" s="238">
        <v>13.9</v>
      </c>
      <c r="AD43" s="238">
        <v>24.4</v>
      </c>
      <c r="AE43" s="238">
        <v>193.9</v>
      </c>
      <c r="AF43" s="238">
        <v>180.3</v>
      </c>
      <c r="AG43" s="238">
        <v>13.6</v>
      </c>
    </row>
    <row r="44" spans="1:33" ht="14.25">
      <c r="A44" s="177" t="s">
        <v>296</v>
      </c>
      <c r="B44" s="238">
        <v>23.2</v>
      </c>
      <c r="C44" s="238">
        <v>193</v>
      </c>
      <c r="D44" s="238">
        <v>177.1</v>
      </c>
      <c r="E44" s="238">
        <v>15.9</v>
      </c>
      <c r="F44" s="238">
        <v>22.9</v>
      </c>
      <c r="G44" s="238">
        <v>194</v>
      </c>
      <c r="H44" s="238">
        <v>175.7</v>
      </c>
      <c r="I44" s="238">
        <v>18.3</v>
      </c>
      <c r="J44" s="238">
        <v>25</v>
      </c>
      <c r="K44" s="238">
        <v>207.4</v>
      </c>
      <c r="L44" s="238">
        <v>198.8</v>
      </c>
      <c r="M44" s="238">
        <v>8.6</v>
      </c>
      <c r="N44" s="238">
        <v>21.9</v>
      </c>
      <c r="O44" s="238">
        <v>191.4</v>
      </c>
      <c r="P44" s="238">
        <v>167.4</v>
      </c>
      <c r="Q44" s="238">
        <v>24</v>
      </c>
      <c r="R44" s="238">
        <v>24.4</v>
      </c>
      <c r="S44" s="238">
        <v>201.5</v>
      </c>
      <c r="T44" s="238">
        <v>183.3</v>
      </c>
      <c r="U44" s="238">
        <v>18.2</v>
      </c>
      <c r="V44" s="238">
        <v>22.1</v>
      </c>
      <c r="W44" s="238">
        <v>196.1</v>
      </c>
      <c r="X44" s="238">
        <v>171.5</v>
      </c>
      <c r="Y44" s="238">
        <v>24.6</v>
      </c>
      <c r="Z44" s="238">
        <v>24.7</v>
      </c>
      <c r="AA44" s="238">
        <v>207.9</v>
      </c>
      <c r="AB44" s="238">
        <v>194.4</v>
      </c>
      <c r="AC44" s="238">
        <v>13.5</v>
      </c>
      <c r="AD44" s="238">
        <v>23.1</v>
      </c>
      <c r="AE44" s="238">
        <v>183.1</v>
      </c>
      <c r="AF44" s="238">
        <v>171.6</v>
      </c>
      <c r="AG44" s="238">
        <v>11.5</v>
      </c>
    </row>
    <row r="45" spans="1:33" ht="14.25">
      <c r="A45" s="177" t="s">
        <v>297</v>
      </c>
      <c r="B45" s="238">
        <v>21.5</v>
      </c>
      <c r="C45" s="238">
        <v>179.7</v>
      </c>
      <c r="D45" s="238">
        <v>163.4</v>
      </c>
      <c r="E45" s="238">
        <v>16.3</v>
      </c>
      <c r="F45" s="238">
        <v>21.5</v>
      </c>
      <c r="G45" s="238">
        <v>182.2</v>
      </c>
      <c r="H45" s="238">
        <v>164.4</v>
      </c>
      <c r="I45" s="238">
        <v>17.8</v>
      </c>
      <c r="J45" s="238">
        <v>22.9</v>
      </c>
      <c r="K45" s="238">
        <v>190.4</v>
      </c>
      <c r="L45" s="238">
        <v>180.8</v>
      </c>
      <c r="M45" s="238">
        <v>9.6</v>
      </c>
      <c r="N45" s="238">
        <v>20.9</v>
      </c>
      <c r="O45" s="238">
        <v>181.5</v>
      </c>
      <c r="P45" s="238">
        <v>159.2</v>
      </c>
      <c r="Q45" s="238">
        <v>22.3</v>
      </c>
      <c r="R45" s="238">
        <v>22</v>
      </c>
      <c r="S45" s="238">
        <v>182.4</v>
      </c>
      <c r="T45" s="238">
        <v>164.6</v>
      </c>
      <c r="U45" s="238">
        <v>17.8</v>
      </c>
      <c r="V45" s="238">
        <v>21.1</v>
      </c>
      <c r="W45" s="238">
        <v>184.7</v>
      </c>
      <c r="X45" s="238">
        <v>164.6</v>
      </c>
      <c r="Y45" s="238">
        <v>20.1</v>
      </c>
      <c r="Z45" s="238">
        <v>23.6</v>
      </c>
      <c r="AA45" s="238">
        <v>198.2</v>
      </c>
      <c r="AB45" s="238">
        <v>185.5</v>
      </c>
      <c r="AC45" s="238">
        <v>12.7</v>
      </c>
      <c r="AD45" s="238">
        <v>22.4</v>
      </c>
      <c r="AE45" s="238">
        <v>177</v>
      </c>
      <c r="AF45" s="238">
        <v>166.3</v>
      </c>
      <c r="AG45" s="238">
        <v>10.7</v>
      </c>
    </row>
    <row r="46" spans="1:33" ht="14.25">
      <c r="A46" s="177"/>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row>
    <row r="47" spans="1:33" ht="14.25">
      <c r="A47" s="177" t="s">
        <v>298</v>
      </c>
      <c r="B47" s="238">
        <v>22.4</v>
      </c>
      <c r="C47" s="238">
        <v>186.7</v>
      </c>
      <c r="D47" s="238">
        <v>170</v>
      </c>
      <c r="E47" s="238">
        <v>16.7</v>
      </c>
      <c r="F47" s="238">
        <v>22.2</v>
      </c>
      <c r="G47" s="238">
        <v>188.2</v>
      </c>
      <c r="H47" s="238">
        <v>169.2</v>
      </c>
      <c r="I47" s="238">
        <v>19</v>
      </c>
      <c r="J47" s="238">
        <v>23.2</v>
      </c>
      <c r="K47" s="238">
        <v>193.9</v>
      </c>
      <c r="L47" s="238">
        <v>183.8</v>
      </c>
      <c r="M47" s="238">
        <v>10.1</v>
      </c>
      <c r="N47" s="238">
        <v>21.8</v>
      </c>
      <c r="O47" s="238">
        <v>191.2</v>
      </c>
      <c r="P47" s="238">
        <v>166.3</v>
      </c>
      <c r="Q47" s="238">
        <v>24.9</v>
      </c>
      <c r="R47" s="238">
        <v>23.9</v>
      </c>
      <c r="S47" s="238">
        <v>192.8</v>
      </c>
      <c r="T47" s="238">
        <v>176.8</v>
      </c>
      <c r="U47" s="238">
        <v>16</v>
      </c>
      <c r="V47" s="238">
        <v>22.5</v>
      </c>
      <c r="W47" s="238">
        <v>197.4</v>
      </c>
      <c r="X47" s="238">
        <v>174.7</v>
      </c>
      <c r="Y47" s="238">
        <v>22.7</v>
      </c>
      <c r="Z47" s="238">
        <v>24.1</v>
      </c>
      <c r="AA47" s="238">
        <v>201.6</v>
      </c>
      <c r="AB47" s="238">
        <v>188.1</v>
      </c>
      <c r="AC47" s="238">
        <v>13.5</v>
      </c>
      <c r="AD47" s="238">
        <v>22.4</v>
      </c>
      <c r="AE47" s="238">
        <v>183.1</v>
      </c>
      <c r="AF47" s="238">
        <v>172</v>
      </c>
      <c r="AG47" s="238">
        <v>11.1</v>
      </c>
    </row>
    <row r="48" spans="1:33" ht="14.25">
      <c r="A48" s="177" t="s">
        <v>299</v>
      </c>
      <c r="B48" s="238">
        <v>23</v>
      </c>
      <c r="C48" s="238">
        <v>193</v>
      </c>
      <c r="D48" s="238">
        <v>175.6</v>
      </c>
      <c r="E48" s="238">
        <v>17.4</v>
      </c>
      <c r="F48" s="238">
        <v>22.7</v>
      </c>
      <c r="G48" s="238">
        <v>193.8</v>
      </c>
      <c r="H48" s="238">
        <v>173.9</v>
      </c>
      <c r="I48" s="238">
        <v>19.9</v>
      </c>
      <c r="J48" s="238">
        <v>24.7</v>
      </c>
      <c r="K48" s="238">
        <v>206.3</v>
      </c>
      <c r="L48" s="238">
        <v>196.1</v>
      </c>
      <c r="M48" s="238">
        <v>10.2</v>
      </c>
      <c r="N48" s="238">
        <v>22</v>
      </c>
      <c r="O48" s="238">
        <v>193.6</v>
      </c>
      <c r="P48" s="238">
        <v>168.2</v>
      </c>
      <c r="Q48" s="238">
        <v>25.4</v>
      </c>
      <c r="R48" s="238">
        <v>23.9</v>
      </c>
      <c r="S48" s="238">
        <v>195.9</v>
      </c>
      <c r="T48" s="238">
        <v>177.5</v>
      </c>
      <c r="U48" s="238">
        <v>18.4</v>
      </c>
      <c r="V48" s="238">
        <v>22.3</v>
      </c>
      <c r="W48" s="238">
        <v>195.2</v>
      </c>
      <c r="X48" s="238">
        <v>173.1</v>
      </c>
      <c r="Y48" s="238">
        <v>22.1</v>
      </c>
      <c r="Z48" s="238">
        <v>24.4</v>
      </c>
      <c r="AA48" s="238">
        <v>206.7</v>
      </c>
      <c r="AB48" s="238">
        <v>190.8</v>
      </c>
      <c r="AC48" s="238">
        <v>15.9</v>
      </c>
      <c r="AD48" s="238">
        <v>23.2</v>
      </c>
      <c r="AE48" s="238">
        <v>186.3</v>
      </c>
      <c r="AF48" s="238">
        <v>172.2</v>
      </c>
      <c r="AG48" s="238">
        <v>14.1</v>
      </c>
    </row>
    <row r="49" spans="1:33" ht="14.25">
      <c r="A49" s="177" t="s">
        <v>300</v>
      </c>
      <c r="B49" s="238">
        <v>22.7</v>
      </c>
      <c r="C49" s="238">
        <v>190.9</v>
      </c>
      <c r="D49" s="238">
        <v>172.6</v>
      </c>
      <c r="E49" s="238">
        <v>18.3</v>
      </c>
      <c r="F49" s="238">
        <v>22.6</v>
      </c>
      <c r="G49" s="238">
        <v>193.5</v>
      </c>
      <c r="H49" s="238">
        <v>173</v>
      </c>
      <c r="I49" s="238">
        <v>20.5</v>
      </c>
      <c r="J49" s="238">
        <v>24.4</v>
      </c>
      <c r="K49" s="238">
        <v>204.5</v>
      </c>
      <c r="L49" s="238">
        <v>193.3</v>
      </c>
      <c r="M49" s="238">
        <v>11.2</v>
      </c>
      <c r="N49" s="238">
        <v>22.6</v>
      </c>
      <c r="O49" s="238">
        <v>199.2</v>
      </c>
      <c r="P49" s="238">
        <v>172.4</v>
      </c>
      <c r="Q49" s="238">
        <v>26.8</v>
      </c>
      <c r="R49" s="238">
        <v>23.8</v>
      </c>
      <c r="S49" s="238">
        <v>194.9</v>
      </c>
      <c r="T49" s="238">
        <v>176.9</v>
      </c>
      <c r="U49" s="238">
        <v>18</v>
      </c>
      <c r="V49" s="238">
        <v>23.2</v>
      </c>
      <c r="W49" s="238">
        <v>203.5</v>
      </c>
      <c r="X49" s="238">
        <v>178.9</v>
      </c>
      <c r="Y49" s="238">
        <v>24.6</v>
      </c>
      <c r="Z49" s="238">
        <v>24.7</v>
      </c>
      <c r="AA49" s="238">
        <v>208.3</v>
      </c>
      <c r="AB49" s="238">
        <v>192.9</v>
      </c>
      <c r="AC49" s="238">
        <v>15.4</v>
      </c>
      <c r="AD49" s="238">
        <v>24</v>
      </c>
      <c r="AE49" s="238">
        <v>193</v>
      </c>
      <c r="AF49" s="238">
        <v>178.5</v>
      </c>
      <c r="AG49" s="238">
        <v>14.5</v>
      </c>
    </row>
    <row r="50" spans="1:33" ht="14.25">
      <c r="A50" s="177" t="s">
        <v>301</v>
      </c>
      <c r="B50" s="238">
        <v>22.4</v>
      </c>
      <c r="C50" s="238">
        <v>189.1</v>
      </c>
      <c r="D50" s="238">
        <v>170.2</v>
      </c>
      <c r="E50" s="238">
        <v>18.9</v>
      </c>
      <c r="F50" s="238">
        <v>22.2</v>
      </c>
      <c r="G50" s="238">
        <v>191.2</v>
      </c>
      <c r="H50" s="238">
        <v>169.7</v>
      </c>
      <c r="I50" s="238">
        <v>21.5</v>
      </c>
      <c r="J50" s="238">
        <v>23.2</v>
      </c>
      <c r="K50" s="238">
        <v>192.6</v>
      </c>
      <c r="L50" s="238">
        <v>183.2</v>
      </c>
      <c r="M50" s="238">
        <v>9.4</v>
      </c>
      <c r="N50" s="238">
        <v>21.6</v>
      </c>
      <c r="O50" s="238">
        <v>192.6</v>
      </c>
      <c r="P50" s="238">
        <v>164.6</v>
      </c>
      <c r="Q50" s="238">
        <v>28</v>
      </c>
      <c r="R50" s="238">
        <v>24.4</v>
      </c>
      <c r="S50" s="238">
        <v>210.3</v>
      </c>
      <c r="T50" s="238">
        <v>184.6</v>
      </c>
      <c r="U50" s="238">
        <v>25.7</v>
      </c>
      <c r="V50" s="238">
        <v>21.8</v>
      </c>
      <c r="W50" s="238">
        <v>193.7</v>
      </c>
      <c r="X50" s="238">
        <v>168.1</v>
      </c>
      <c r="Y50" s="238">
        <v>25.6</v>
      </c>
      <c r="Z50" s="238">
        <v>24</v>
      </c>
      <c r="AA50" s="238">
        <v>199.6</v>
      </c>
      <c r="AB50" s="238">
        <v>186.7</v>
      </c>
      <c r="AC50" s="238">
        <v>12.9</v>
      </c>
      <c r="AD50" s="238">
        <v>23.4</v>
      </c>
      <c r="AE50" s="238">
        <v>188.9</v>
      </c>
      <c r="AF50" s="238">
        <v>173.8</v>
      </c>
      <c r="AG50" s="238">
        <v>15.1</v>
      </c>
    </row>
    <row r="51" spans="1:33" ht="14.25">
      <c r="A51" s="239"/>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row>
    <row r="52" spans="1:33" ht="14.25">
      <c r="A52" s="240" t="s">
        <v>245</v>
      </c>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row>
    <row r="53" spans="1:33" ht="14.25">
      <c r="A53" s="38" t="s">
        <v>344</v>
      </c>
      <c r="B53" s="238">
        <v>22.4</v>
      </c>
      <c r="C53" s="238">
        <v>170.8</v>
      </c>
      <c r="D53" s="238">
        <v>164.6</v>
      </c>
      <c r="E53" s="238">
        <v>6.2</v>
      </c>
      <c r="F53" s="238">
        <v>22</v>
      </c>
      <c r="G53" s="238">
        <v>167.8</v>
      </c>
      <c r="H53" s="238">
        <v>160.8</v>
      </c>
      <c r="I53" s="238">
        <v>7</v>
      </c>
      <c r="J53" s="238">
        <v>21</v>
      </c>
      <c r="K53" s="238">
        <v>165.9</v>
      </c>
      <c r="L53" s="238">
        <v>164.3</v>
      </c>
      <c r="M53" s="238">
        <v>1.6</v>
      </c>
      <c r="N53" s="238">
        <v>21.9</v>
      </c>
      <c r="O53" s="238">
        <v>172.7</v>
      </c>
      <c r="P53" s="238">
        <v>165.3</v>
      </c>
      <c r="Q53" s="238">
        <v>7.4</v>
      </c>
      <c r="R53" s="238">
        <v>22.4</v>
      </c>
      <c r="S53" s="238">
        <v>153.2</v>
      </c>
      <c r="T53" s="238">
        <v>144.7</v>
      </c>
      <c r="U53" s="238">
        <v>8.5</v>
      </c>
      <c r="V53" s="238">
        <v>22</v>
      </c>
      <c r="W53" s="238">
        <v>177.5</v>
      </c>
      <c r="X53" s="238">
        <v>170.8</v>
      </c>
      <c r="Y53" s="238">
        <v>6.7</v>
      </c>
      <c r="Z53" s="238">
        <v>23</v>
      </c>
      <c r="AA53" s="238">
        <v>184.7</v>
      </c>
      <c r="AB53" s="238">
        <v>177.2</v>
      </c>
      <c r="AC53" s="238">
        <v>7.5</v>
      </c>
      <c r="AD53" s="238">
        <v>22.4</v>
      </c>
      <c r="AE53" s="238">
        <v>172.6</v>
      </c>
      <c r="AF53" s="238">
        <v>166</v>
      </c>
      <c r="AG53" s="238">
        <v>6.6</v>
      </c>
    </row>
    <row r="54" spans="1:33" ht="14.25">
      <c r="A54" s="177" t="s">
        <v>345</v>
      </c>
      <c r="B54" s="238">
        <v>22.4</v>
      </c>
      <c r="C54" s="238">
        <v>170.9</v>
      </c>
      <c r="D54" s="238">
        <v>164.4</v>
      </c>
      <c r="E54" s="238">
        <v>6.5</v>
      </c>
      <c r="F54" s="238">
        <v>22</v>
      </c>
      <c r="G54" s="238">
        <v>167.3</v>
      </c>
      <c r="H54" s="238">
        <v>160.6</v>
      </c>
      <c r="I54" s="238">
        <v>6.7</v>
      </c>
      <c r="J54" s="238">
        <v>21.4</v>
      </c>
      <c r="K54" s="238">
        <v>170.5</v>
      </c>
      <c r="L54" s="238">
        <v>169</v>
      </c>
      <c r="M54" s="238">
        <v>1.5</v>
      </c>
      <c r="N54" s="238">
        <v>21.9</v>
      </c>
      <c r="O54" s="238">
        <v>173.1</v>
      </c>
      <c r="P54" s="238">
        <v>165.5</v>
      </c>
      <c r="Q54" s="238">
        <v>7.6</v>
      </c>
      <c r="R54" s="238">
        <v>23</v>
      </c>
      <c r="S54" s="238">
        <v>156.2</v>
      </c>
      <c r="T54" s="238">
        <v>148.4</v>
      </c>
      <c r="U54" s="238">
        <v>7.8</v>
      </c>
      <c r="V54" s="238">
        <v>22</v>
      </c>
      <c r="W54" s="238">
        <v>178.2</v>
      </c>
      <c r="X54" s="238">
        <v>170.9</v>
      </c>
      <c r="Y54" s="238">
        <v>7.3</v>
      </c>
      <c r="Z54" s="238">
        <v>23</v>
      </c>
      <c r="AA54" s="238">
        <v>187.5</v>
      </c>
      <c r="AB54" s="238">
        <v>178.6</v>
      </c>
      <c r="AC54" s="238">
        <v>8.9</v>
      </c>
      <c r="AD54" s="238">
        <v>22.5</v>
      </c>
      <c r="AE54" s="238">
        <v>173.6</v>
      </c>
      <c r="AF54" s="238">
        <v>167</v>
      </c>
      <c r="AG54" s="238">
        <v>6.6</v>
      </c>
    </row>
    <row r="55" spans="1:33" s="243" customFormat="1" ht="14.25">
      <c r="A55" s="178" t="s">
        <v>346</v>
      </c>
      <c r="B55" s="376">
        <f>AVERAGE(B57:B70)</f>
        <v>22.349999999999998</v>
      </c>
      <c r="C55" s="376">
        <f aca="true" t="shared" si="2" ref="C55:AG55">AVERAGE(C57:C70)</f>
        <v>172.61666666666667</v>
      </c>
      <c r="D55" s="376">
        <v>165.3</v>
      </c>
      <c r="E55" s="376">
        <f t="shared" si="2"/>
        <v>7.266666666666667</v>
      </c>
      <c r="F55" s="376">
        <f t="shared" si="2"/>
        <v>21.883333333333336</v>
      </c>
      <c r="G55" s="376">
        <f t="shared" si="2"/>
        <v>170.23333333333338</v>
      </c>
      <c r="H55" s="376">
        <f t="shared" si="2"/>
        <v>162.89166666666668</v>
      </c>
      <c r="I55" s="376">
        <f t="shared" si="2"/>
        <v>7.341666666666665</v>
      </c>
      <c r="J55" s="376">
        <f t="shared" si="2"/>
        <v>21.78333333333333</v>
      </c>
      <c r="K55" s="376">
        <f t="shared" si="2"/>
        <v>173.14166666666668</v>
      </c>
      <c r="L55" s="376">
        <v>171.4</v>
      </c>
      <c r="M55" s="376">
        <f t="shared" si="2"/>
        <v>1.6833333333333336</v>
      </c>
      <c r="N55" s="376">
        <f t="shared" si="2"/>
        <v>21.90833333333333</v>
      </c>
      <c r="O55" s="376">
        <f t="shared" si="2"/>
        <v>173.85833333333335</v>
      </c>
      <c r="P55" s="376">
        <f t="shared" si="2"/>
        <v>165.55</v>
      </c>
      <c r="Q55" s="376">
        <f t="shared" si="2"/>
        <v>8.308333333333332</v>
      </c>
      <c r="R55" s="376">
        <f t="shared" si="2"/>
        <v>23.191666666666666</v>
      </c>
      <c r="S55" s="376">
        <f t="shared" si="2"/>
        <v>161.71666666666667</v>
      </c>
      <c r="T55" s="376">
        <f t="shared" si="2"/>
        <v>152.70000000000002</v>
      </c>
      <c r="U55" s="376">
        <f t="shared" si="2"/>
        <v>9.016666666666667</v>
      </c>
      <c r="V55" s="376">
        <f t="shared" si="2"/>
        <v>22.158333333333335</v>
      </c>
      <c r="W55" s="376">
        <f t="shared" si="2"/>
        <v>179.9</v>
      </c>
      <c r="X55" s="376">
        <f t="shared" si="2"/>
        <v>172.125</v>
      </c>
      <c r="Y55" s="376">
        <f t="shared" si="2"/>
        <v>7.775000000000001</v>
      </c>
      <c r="Z55" s="376">
        <f t="shared" si="2"/>
        <v>23.091666666666665</v>
      </c>
      <c r="AA55" s="376">
        <f t="shared" si="2"/>
        <v>187.40833333333333</v>
      </c>
      <c r="AB55" s="376">
        <f t="shared" si="2"/>
        <v>178.9416666666667</v>
      </c>
      <c r="AC55" s="376">
        <f t="shared" si="2"/>
        <v>8.466666666666667</v>
      </c>
      <c r="AD55" s="376">
        <f t="shared" si="2"/>
        <v>22.416666666666668</v>
      </c>
      <c r="AE55" s="376">
        <f t="shared" si="2"/>
        <v>174.69166666666663</v>
      </c>
      <c r="AF55" s="376">
        <v>166.9</v>
      </c>
      <c r="AG55" s="376">
        <f t="shared" si="2"/>
        <v>7.758333333333334</v>
      </c>
    </row>
    <row r="56" spans="1:33" ht="14.25">
      <c r="A56" s="237"/>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row>
    <row r="57" spans="1:33" ht="14.25">
      <c r="A57" s="38" t="s">
        <v>163</v>
      </c>
      <c r="B57" s="238">
        <v>20.3</v>
      </c>
      <c r="C57" s="238">
        <v>156.7</v>
      </c>
      <c r="D57" s="238">
        <v>150.4</v>
      </c>
      <c r="E57" s="238">
        <v>6.3</v>
      </c>
      <c r="F57" s="238">
        <v>19.5</v>
      </c>
      <c r="G57" s="238">
        <v>150.4</v>
      </c>
      <c r="H57" s="238">
        <v>144.5</v>
      </c>
      <c r="I57" s="238">
        <v>5.9</v>
      </c>
      <c r="J57" s="238">
        <v>19.2</v>
      </c>
      <c r="K57" s="238">
        <v>152.8</v>
      </c>
      <c r="L57" s="238">
        <v>151.7</v>
      </c>
      <c r="M57" s="238">
        <v>1.1</v>
      </c>
      <c r="N57" s="238">
        <v>19.1</v>
      </c>
      <c r="O57" s="238">
        <v>150.5</v>
      </c>
      <c r="P57" s="238">
        <v>144.1</v>
      </c>
      <c r="Q57" s="238">
        <v>6.4</v>
      </c>
      <c r="R57" s="238">
        <v>20.9</v>
      </c>
      <c r="S57" s="238">
        <v>143.5</v>
      </c>
      <c r="T57" s="238">
        <v>134.2</v>
      </c>
      <c r="U57" s="238">
        <v>9.3</v>
      </c>
      <c r="V57" s="238">
        <v>19.8</v>
      </c>
      <c r="W57" s="238">
        <v>160.4</v>
      </c>
      <c r="X57" s="238">
        <v>153.7</v>
      </c>
      <c r="Y57" s="238">
        <v>6.7</v>
      </c>
      <c r="Z57" s="238">
        <v>20.5</v>
      </c>
      <c r="AA57" s="238">
        <v>164.9</v>
      </c>
      <c r="AB57" s="238">
        <v>157.9</v>
      </c>
      <c r="AC57" s="238">
        <v>7</v>
      </c>
      <c r="AD57" s="238">
        <v>18.6</v>
      </c>
      <c r="AE57" s="238">
        <v>147.7</v>
      </c>
      <c r="AF57" s="238">
        <v>142.8</v>
      </c>
      <c r="AG57" s="238">
        <v>4.9</v>
      </c>
    </row>
    <row r="58" spans="1:33" ht="14.25">
      <c r="A58" s="177" t="s">
        <v>291</v>
      </c>
      <c r="B58" s="238">
        <v>22.1</v>
      </c>
      <c r="C58" s="238">
        <v>169.9</v>
      </c>
      <c r="D58" s="238">
        <v>163.5</v>
      </c>
      <c r="E58" s="238">
        <v>6.4</v>
      </c>
      <c r="F58" s="238">
        <v>21.9</v>
      </c>
      <c r="G58" s="238">
        <v>169</v>
      </c>
      <c r="H58" s="238">
        <v>162.9</v>
      </c>
      <c r="I58" s="238">
        <v>6.1</v>
      </c>
      <c r="J58" s="238">
        <v>20.9</v>
      </c>
      <c r="K58" s="238">
        <v>164.4</v>
      </c>
      <c r="L58" s="238">
        <v>162.4</v>
      </c>
      <c r="M58" s="238">
        <v>2</v>
      </c>
      <c r="N58" s="238">
        <v>22.6</v>
      </c>
      <c r="O58" s="238">
        <v>177.8</v>
      </c>
      <c r="P58" s="238">
        <v>170.8</v>
      </c>
      <c r="Q58" s="238">
        <v>7</v>
      </c>
      <c r="R58" s="238">
        <v>21.1</v>
      </c>
      <c r="S58" s="238">
        <v>137.9</v>
      </c>
      <c r="T58" s="238">
        <v>131.9</v>
      </c>
      <c r="U58" s="238">
        <v>6</v>
      </c>
      <c r="V58" s="238">
        <v>22.8</v>
      </c>
      <c r="W58" s="238">
        <v>185.2</v>
      </c>
      <c r="X58" s="238">
        <v>177.3</v>
      </c>
      <c r="Y58" s="238">
        <v>7.9</v>
      </c>
      <c r="Z58" s="238">
        <v>23.8</v>
      </c>
      <c r="AA58" s="238">
        <v>195.9</v>
      </c>
      <c r="AB58" s="238">
        <v>186.1</v>
      </c>
      <c r="AC58" s="238">
        <v>9.8</v>
      </c>
      <c r="AD58" s="238">
        <v>23.7</v>
      </c>
      <c r="AE58" s="238">
        <v>184.1</v>
      </c>
      <c r="AF58" s="238">
        <v>177.3</v>
      </c>
      <c r="AG58" s="238">
        <v>6.8</v>
      </c>
    </row>
    <row r="59" spans="1:33" ht="14.25">
      <c r="A59" s="177" t="s">
        <v>292</v>
      </c>
      <c r="B59" s="238">
        <v>22.2</v>
      </c>
      <c r="C59" s="238">
        <v>172.2</v>
      </c>
      <c r="D59" s="238">
        <v>164.9</v>
      </c>
      <c r="E59" s="238">
        <v>7.3</v>
      </c>
      <c r="F59" s="238">
        <v>21.6</v>
      </c>
      <c r="G59" s="238">
        <v>167.4</v>
      </c>
      <c r="H59" s="238">
        <v>160.6</v>
      </c>
      <c r="I59" s="238">
        <v>6.8</v>
      </c>
      <c r="J59" s="238">
        <v>22.8</v>
      </c>
      <c r="K59" s="238">
        <v>181.1</v>
      </c>
      <c r="L59" s="238">
        <v>179.2</v>
      </c>
      <c r="M59" s="238">
        <v>1.9</v>
      </c>
      <c r="N59" s="238">
        <v>21.5</v>
      </c>
      <c r="O59" s="238">
        <v>169.8</v>
      </c>
      <c r="P59" s="238">
        <v>162.5</v>
      </c>
      <c r="Q59" s="238">
        <v>7.3</v>
      </c>
      <c r="R59" s="238">
        <v>22.6</v>
      </c>
      <c r="S59" s="238">
        <v>157.5</v>
      </c>
      <c r="T59" s="238">
        <v>146.7</v>
      </c>
      <c r="U59" s="238">
        <v>10.8</v>
      </c>
      <c r="V59" s="238">
        <v>21.7</v>
      </c>
      <c r="W59" s="238">
        <v>175.5</v>
      </c>
      <c r="X59" s="238">
        <v>168.7</v>
      </c>
      <c r="Y59" s="238">
        <v>6.8</v>
      </c>
      <c r="Z59" s="238">
        <v>22.8</v>
      </c>
      <c r="AA59" s="238">
        <v>184.5</v>
      </c>
      <c r="AB59" s="238">
        <v>175.1</v>
      </c>
      <c r="AC59" s="238">
        <v>9.4</v>
      </c>
      <c r="AD59" s="238">
        <v>21.3</v>
      </c>
      <c r="AE59" s="238">
        <v>165.4</v>
      </c>
      <c r="AF59" s="238">
        <v>157.5</v>
      </c>
      <c r="AG59" s="238">
        <v>7.9</v>
      </c>
    </row>
    <row r="60" spans="1:33" ht="14.25">
      <c r="A60" s="177" t="s">
        <v>293</v>
      </c>
      <c r="B60" s="238">
        <v>23.3</v>
      </c>
      <c r="C60" s="238">
        <v>180</v>
      </c>
      <c r="D60" s="238">
        <v>171.6</v>
      </c>
      <c r="E60" s="238">
        <v>8.4</v>
      </c>
      <c r="F60" s="238">
        <v>22.7</v>
      </c>
      <c r="G60" s="238">
        <v>176.7</v>
      </c>
      <c r="H60" s="238">
        <v>169.3</v>
      </c>
      <c r="I60" s="238">
        <v>7.4</v>
      </c>
      <c r="J60" s="238">
        <v>23.2</v>
      </c>
      <c r="K60" s="238">
        <v>182.9</v>
      </c>
      <c r="L60" s="238">
        <v>181.6</v>
      </c>
      <c r="M60" s="238">
        <v>1.3</v>
      </c>
      <c r="N60" s="238">
        <v>22.7</v>
      </c>
      <c r="O60" s="238">
        <v>180.5</v>
      </c>
      <c r="P60" s="238">
        <v>172.3</v>
      </c>
      <c r="Q60" s="238">
        <v>8.2</v>
      </c>
      <c r="R60" s="238">
        <v>24.2</v>
      </c>
      <c r="S60" s="238">
        <v>167.7</v>
      </c>
      <c r="T60" s="238">
        <v>160.3</v>
      </c>
      <c r="U60" s="238">
        <v>7.4</v>
      </c>
      <c r="V60" s="238">
        <v>22.5</v>
      </c>
      <c r="W60" s="238">
        <v>183</v>
      </c>
      <c r="X60" s="238">
        <v>174.8</v>
      </c>
      <c r="Y60" s="238">
        <v>8.2</v>
      </c>
      <c r="Z60" s="238">
        <v>24</v>
      </c>
      <c r="AA60" s="238">
        <v>195</v>
      </c>
      <c r="AB60" s="238">
        <v>186.1</v>
      </c>
      <c r="AC60" s="238">
        <v>8.9</v>
      </c>
      <c r="AD60" s="238">
        <v>23.4</v>
      </c>
      <c r="AE60" s="238">
        <v>184.4</v>
      </c>
      <c r="AF60" s="238">
        <v>175.9</v>
      </c>
      <c r="AG60" s="238">
        <v>8.5</v>
      </c>
    </row>
    <row r="61" spans="1:33" ht="14.25">
      <c r="A61" s="177"/>
      <c r="B61" s="238"/>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row>
    <row r="62" spans="1:33" ht="14.25">
      <c r="A62" s="177" t="s">
        <v>294</v>
      </c>
      <c r="B62" s="238">
        <v>21.7</v>
      </c>
      <c r="C62" s="238">
        <v>166.1</v>
      </c>
      <c r="D62" s="238">
        <v>159.3</v>
      </c>
      <c r="E62" s="238">
        <v>6.8</v>
      </c>
      <c r="F62" s="238">
        <v>21.1</v>
      </c>
      <c r="G62" s="238">
        <v>162.7</v>
      </c>
      <c r="H62" s="238">
        <v>155.9</v>
      </c>
      <c r="I62" s="238">
        <v>6.8</v>
      </c>
      <c r="J62" s="238">
        <v>21.3</v>
      </c>
      <c r="K62" s="238">
        <v>168.1</v>
      </c>
      <c r="L62" s="238">
        <v>165.9</v>
      </c>
      <c r="M62" s="238">
        <v>2.2</v>
      </c>
      <c r="N62" s="238">
        <v>21</v>
      </c>
      <c r="O62" s="238">
        <v>165.3</v>
      </c>
      <c r="P62" s="238">
        <v>158</v>
      </c>
      <c r="Q62" s="238">
        <v>7.3</v>
      </c>
      <c r="R62" s="238">
        <v>23.4</v>
      </c>
      <c r="S62" s="238">
        <v>160.2</v>
      </c>
      <c r="T62" s="238">
        <v>150.6</v>
      </c>
      <c r="U62" s="238">
        <v>9.6</v>
      </c>
      <c r="V62" s="238">
        <v>21.6</v>
      </c>
      <c r="W62" s="238">
        <v>175.1</v>
      </c>
      <c r="X62" s="238">
        <v>167.6</v>
      </c>
      <c r="Y62" s="238">
        <v>7.5</v>
      </c>
      <c r="Z62" s="238">
        <v>21.4</v>
      </c>
      <c r="AA62" s="238">
        <v>173.9</v>
      </c>
      <c r="AB62" s="238">
        <v>166.3</v>
      </c>
      <c r="AC62" s="238">
        <v>7.6</v>
      </c>
      <c r="AD62" s="238">
        <v>21.6</v>
      </c>
      <c r="AE62" s="238">
        <v>169.1</v>
      </c>
      <c r="AF62" s="238">
        <v>161.7</v>
      </c>
      <c r="AG62" s="238">
        <v>7.4</v>
      </c>
    </row>
    <row r="63" spans="1:33" ht="14.25">
      <c r="A63" s="177" t="s">
        <v>295</v>
      </c>
      <c r="B63" s="238">
        <v>23.4</v>
      </c>
      <c r="C63" s="238">
        <v>181.2</v>
      </c>
      <c r="D63" s="238">
        <v>174.4</v>
      </c>
      <c r="E63" s="238">
        <v>6.8</v>
      </c>
      <c r="F63" s="238">
        <v>23</v>
      </c>
      <c r="G63" s="238">
        <v>179.6</v>
      </c>
      <c r="H63" s="238">
        <v>172.3</v>
      </c>
      <c r="I63" s="238">
        <v>7.3</v>
      </c>
      <c r="J63" s="238">
        <v>22.9</v>
      </c>
      <c r="K63" s="238">
        <v>181.8</v>
      </c>
      <c r="L63" s="238">
        <v>180.1</v>
      </c>
      <c r="M63" s="238">
        <v>1.7</v>
      </c>
      <c r="N63" s="238">
        <v>23.4</v>
      </c>
      <c r="O63" s="238">
        <v>184.9</v>
      </c>
      <c r="P63" s="238">
        <v>177</v>
      </c>
      <c r="Q63" s="238">
        <v>7.9</v>
      </c>
      <c r="R63" s="238">
        <v>23.7</v>
      </c>
      <c r="S63" s="238">
        <v>163.2</v>
      </c>
      <c r="T63" s="238">
        <v>154.9</v>
      </c>
      <c r="U63" s="238">
        <v>8.3</v>
      </c>
      <c r="V63" s="238">
        <v>23.9</v>
      </c>
      <c r="W63" s="238">
        <v>195</v>
      </c>
      <c r="X63" s="238">
        <v>186.2</v>
      </c>
      <c r="Y63" s="238">
        <v>8.8</v>
      </c>
      <c r="Z63" s="238">
        <v>24.7</v>
      </c>
      <c r="AA63" s="238">
        <v>200.8</v>
      </c>
      <c r="AB63" s="238">
        <v>192.1</v>
      </c>
      <c r="AC63" s="238">
        <v>8.7</v>
      </c>
      <c r="AD63" s="238">
        <v>25.3</v>
      </c>
      <c r="AE63" s="238">
        <v>195.9</v>
      </c>
      <c r="AF63" s="238">
        <v>188.3</v>
      </c>
      <c r="AG63" s="238">
        <v>7.6</v>
      </c>
    </row>
    <row r="64" spans="1:33" ht="14.25">
      <c r="A64" s="177" t="s">
        <v>296</v>
      </c>
      <c r="B64" s="238">
        <v>23.4</v>
      </c>
      <c r="C64" s="238">
        <v>180.5</v>
      </c>
      <c r="D64" s="238">
        <v>173.4</v>
      </c>
      <c r="E64" s="238">
        <v>7.1</v>
      </c>
      <c r="F64" s="238">
        <v>22.9</v>
      </c>
      <c r="G64" s="238">
        <v>179</v>
      </c>
      <c r="H64" s="238">
        <v>171.2</v>
      </c>
      <c r="I64" s="238">
        <v>7.8</v>
      </c>
      <c r="J64" s="238">
        <v>25.1</v>
      </c>
      <c r="K64" s="238">
        <v>199.7</v>
      </c>
      <c r="L64" s="238">
        <v>198.4</v>
      </c>
      <c r="M64" s="238">
        <v>1.3</v>
      </c>
      <c r="N64" s="238">
        <v>22.7</v>
      </c>
      <c r="O64" s="238">
        <v>180.4</v>
      </c>
      <c r="P64" s="238">
        <v>171.6</v>
      </c>
      <c r="Q64" s="238">
        <v>8.8</v>
      </c>
      <c r="R64" s="238">
        <v>24.3</v>
      </c>
      <c r="S64" s="238">
        <v>169.3</v>
      </c>
      <c r="T64" s="238">
        <v>161.3</v>
      </c>
      <c r="U64" s="238">
        <v>8</v>
      </c>
      <c r="V64" s="238">
        <v>22.5</v>
      </c>
      <c r="W64" s="238">
        <v>184.2</v>
      </c>
      <c r="X64" s="238">
        <v>175.2</v>
      </c>
      <c r="Y64" s="238">
        <v>9</v>
      </c>
      <c r="Z64" s="238">
        <v>24.1</v>
      </c>
      <c r="AA64" s="238">
        <v>196.2</v>
      </c>
      <c r="AB64" s="238">
        <v>187.3</v>
      </c>
      <c r="AC64" s="238">
        <v>8.9</v>
      </c>
      <c r="AD64" s="238">
        <v>22.9</v>
      </c>
      <c r="AE64" s="238">
        <v>172.6</v>
      </c>
      <c r="AF64" s="238">
        <v>166.1</v>
      </c>
      <c r="AG64" s="238">
        <v>6.5</v>
      </c>
    </row>
    <row r="65" spans="1:33" ht="14.25">
      <c r="A65" s="177" t="s">
        <v>297</v>
      </c>
      <c r="B65" s="238">
        <v>21.9</v>
      </c>
      <c r="C65" s="238">
        <v>169.3</v>
      </c>
      <c r="D65" s="238">
        <v>162.2</v>
      </c>
      <c r="E65" s="238">
        <v>7.1</v>
      </c>
      <c r="F65" s="238">
        <v>21.2</v>
      </c>
      <c r="G65" s="238">
        <v>165.4</v>
      </c>
      <c r="H65" s="238">
        <v>158</v>
      </c>
      <c r="I65" s="238">
        <v>7.4</v>
      </c>
      <c r="J65" s="238">
        <v>20.4</v>
      </c>
      <c r="K65" s="238">
        <v>162.5</v>
      </c>
      <c r="L65" s="238">
        <v>161.1</v>
      </c>
      <c r="M65" s="238">
        <v>1.4</v>
      </c>
      <c r="N65" s="238">
        <v>20.9</v>
      </c>
      <c r="O65" s="238">
        <v>166.8</v>
      </c>
      <c r="P65" s="238">
        <v>158.5</v>
      </c>
      <c r="Q65" s="238">
        <v>8.3</v>
      </c>
      <c r="R65" s="238">
        <v>22.9</v>
      </c>
      <c r="S65" s="238">
        <v>164.1</v>
      </c>
      <c r="T65" s="238">
        <v>154.9</v>
      </c>
      <c r="U65" s="238">
        <v>9.2</v>
      </c>
      <c r="V65" s="238">
        <v>20.8</v>
      </c>
      <c r="W65" s="238">
        <v>168.5</v>
      </c>
      <c r="X65" s="238">
        <v>162</v>
      </c>
      <c r="Y65" s="238">
        <v>6.5</v>
      </c>
      <c r="Z65" s="238">
        <v>23</v>
      </c>
      <c r="AA65" s="238">
        <v>186.3</v>
      </c>
      <c r="AB65" s="238">
        <v>178.5</v>
      </c>
      <c r="AC65" s="238">
        <v>7.8</v>
      </c>
      <c r="AD65" s="238">
        <v>21.8</v>
      </c>
      <c r="AE65" s="238">
        <v>167.7</v>
      </c>
      <c r="AF65" s="238">
        <v>161.1</v>
      </c>
      <c r="AG65" s="238">
        <v>6.6</v>
      </c>
    </row>
    <row r="66" spans="1:33" ht="14.25">
      <c r="A66" s="177"/>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row>
    <row r="67" spans="1:33" ht="14.25">
      <c r="A67" s="177" t="s">
        <v>298</v>
      </c>
      <c r="B67" s="241">
        <v>22.2</v>
      </c>
      <c r="C67" s="241">
        <v>170.7</v>
      </c>
      <c r="D67" s="241">
        <v>163.9</v>
      </c>
      <c r="E67" s="241">
        <v>6.8</v>
      </c>
      <c r="F67" s="241">
        <v>21.8</v>
      </c>
      <c r="G67" s="241">
        <v>169.5</v>
      </c>
      <c r="H67" s="241">
        <v>162.4</v>
      </c>
      <c r="I67" s="241">
        <v>7.1</v>
      </c>
      <c r="J67" s="241">
        <v>19.5</v>
      </c>
      <c r="K67" s="241">
        <v>154.9</v>
      </c>
      <c r="L67" s="241">
        <v>153.6</v>
      </c>
      <c r="M67" s="241">
        <v>1.3</v>
      </c>
      <c r="N67" s="241">
        <v>22</v>
      </c>
      <c r="O67" s="241">
        <v>174.2</v>
      </c>
      <c r="P67" s="241">
        <v>165.9</v>
      </c>
      <c r="Q67" s="241">
        <v>8.3</v>
      </c>
      <c r="R67" s="241">
        <v>23.4</v>
      </c>
      <c r="S67" s="241">
        <v>161.9</v>
      </c>
      <c r="T67" s="241">
        <v>154.3</v>
      </c>
      <c r="U67" s="241">
        <v>7.6</v>
      </c>
      <c r="V67" s="241">
        <v>22.4</v>
      </c>
      <c r="W67" s="241">
        <v>181.7</v>
      </c>
      <c r="X67" s="241">
        <v>174.2</v>
      </c>
      <c r="Y67" s="241">
        <v>7.5</v>
      </c>
      <c r="Z67" s="241">
        <v>22.9</v>
      </c>
      <c r="AA67" s="241">
        <v>185.4</v>
      </c>
      <c r="AB67" s="241">
        <v>177.7</v>
      </c>
      <c r="AC67" s="241">
        <v>7.7</v>
      </c>
      <c r="AD67" s="241">
        <v>22.2</v>
      </c>
      <c r="AE67" s="241">
        <v>171.5</v>
      </c>
      <c r="AF67" s="241">
        <v>164.4</v>
      </c>
      <c r="AG67" s="241">
        <v>7.1</v>
      </c>
    </row>
    <row r="68" spans="1:33" ht="14.25">
      <c r="A68" s="177" t="s">
        <v>299</v>
      </c>
      <c r="B68" s="241">
        <v>22.8</v>
      </c>
      <c r="C68" s="241">
        <v>176.4</v>
      </c>
      <c r="D68" s="241">
        <v>168.9</v>
      </c>
      <c r="E68" s="241">
        <v>7.5</v>
      </c>
      <c r="F68" s="241">
        <v>22.3</v>
      </c>
      <c r="G68" s="241">
        <v>173.8</v>
      </c>
      <c r="H68" s="241">
        <v>166.2</v>
      </c>
      <c r="I68" s="241">
        <v>7.6</v>
      </c>
      <c r="J68" s="241">
        <v>23</v>
      </c>
      <c r="K68" s="241">
        <v>184</v>
      </c>
      <c r="L68" s="241">
        <v>182</v>
      </c>
      <c r="M68" s="241">
        <v>2</v>
      </c>
      <c r="N68" s="241">
        <v>22.2</v>
      </c>
      <c r="O68" s="241">
        <v>176.8</v>
      </c>
      <c r="P68" s="241">
        <v>167.7</v>
      </c>
      <c r="Q68" s="241">
        <v>9.1</v>
      </c>
      <c r="R68" s="241">
        <v>23.6</v>
      </c>
      <c r="S68" s="241">
        <v>167.9</v>
      </c>
      <c r="T68" s="241">
        <v>158.7</v>
      </c>
      <c r="U68" s="241">
        <v>9.2</v>
      </c>
      <c r="V68" s="241">
        <v>22.2</v>
      </c>
      <c r="W68" s="241">
        <v>178.8</v>
      </c>
      <c r="X68" s="241">
        <v>172.2</v>
      </c>
      <c r="Y68" s="241">
        <v>6.6</v>
      </c>
      <c r="Z68" s="241">
        <v>23.9</v>
      </c>
      <c r="AA68" s="241">
        <v>194.2</v>
      </c>
      <c r="AB68" s="241">
        <v>185.3</v>
      </c>
      <c r="AC68" s="241">
        <v>8.9</v>
      </c>
      <c r="AD68" s="241">
        <v>22.3</v>
      </c>
      <c r="AE68" s="241">
        <v>174.1</v>
      </c>
      <c r="AF68" s="241">
        <v>164.4</v>
      </c>
      <c r="AG68" s="241">
        <v>9.7</v>
      </c>
    </row>
    <row r="69" spans="1:33" ht="14.25">
      <c r="A69" s="177" t="s">
        <v>300</v>
      </c>
      <c r="B69" s="241">
        <v>22.6</v>
      </c>
      <c r="C69" s="241">
        <v>175.1</v>
      </c>
      <c r="D69" s="241">
        <v>167.2</v>
      </c>
      <c r="E69" s="241">
        <v>7.9</v>
      </c>
      <c r="F69" s="241">
        <v>22.3</v>
      </c>
      <c r="G69" s="241">
        <v>174.4</v>
      </c>
      <c r="H69" s="241">
        <v>166.1</v>
      </c>
      <c r="I69" s="241">
        <v>8.3</v>
      </c>
      <c r="J69" s="241">
        <v>21.4</v>
      </c>
      <c r="K69" s="241">
        <v>170.3</v>
      </c>
      <c r="L69" s="241">
        <v>168.1</v>
      </c>
      <c r="M69" s="241">
        <v>2.2</v>
      </c>
      <c r="N69" s="241">
        <v>22.7</v>
      </c>
      <c r="O69" s="241">
        <v>180.9</v>
      </c>
      <c r="P69" s="241">
        <v>171.3</v>
      </c>
      <c r="Q69" s="241">
        <v>9.6</v>
      </c>
      <c r="R69" s="241">
        <v>23.8</v>
      </c>
      <c r="S69" s="241">
        <v>170.3</v>
      </c>
      <c r="T69" s="241">
        <v>160.8</v>
      </c>
      <c r="U69" s="241">
        <v>9.5</v>
      </c>
      <c r="V69" s="241">
        <v>23</v>
      </c>
      <c r="W69" s="241">
        <v>186.8</v>
      </c>
      <c r="X69" s="241">
        <v>177.9</v>
      </c>
      <c r="Y69" s="241">
        <v>8.9</v>
      </c>
      <c r="Z69" s="241">
        <v>23.2</v>
      </c>
      <c r="AA69" s="241">
        <v>186.2</v>
      </c>
      <c r="AB69" s="241">
        <v>177.9</v>
      </c>
      <c r="AC69" s="241">
        <v>8.3</v>
      </c>
      <c r="AD69" s="241">
        <v>23.7</v>
      </c>
      <c r="AE69" s="241">
        <v>188</v>
      </c>
      <c r="AF69" s="241">
        <v>179.3</v>
      </c>
      <c r="AG69" s="241">
        <v>8.7</v>
      </c>
    </row>
    <row r="70" spans="1:33" ht="14.25">
      <c r="A70" s="245" t="s">
        <v>301</v>
      </c>
      <c r="B70" s="242">
        <v>22.3</v>
      </c>
      <c r="C70" s="242">
        <v>173.3</v>
      </c>
      <c r="D70" s="242">
        <v>164.5</v>
      </c>
      <c r="E70" s="242">
        <v>8.8</v>
      </c>
      <c r="F70" s="242">
        <v>22.3</v>
      </c>
      <c r="G70" s="242">
        <v>174.9</v>
      </c>
      <c r="H70" s="242">
        <v>165.3</v>
      </c>
      <c r="I70" s="242">
        <v>9.6</v>
      </c>
      <c r="J70" s="242">
        <v>21.7</v>
      </c>
      <c r="K70" s="242">
        <v>175.2</v>
      </c>
      <c r="L70" s="242">
        <v>173.4</v>
      </c>
      <c r="M70" s="242">
        <v>1.8</v>
      </c>
      <c r="N70" s="242">
        <v>22.1</v>
      </c>
      <c r="O70" s="242">
        <v>178.4</v>
      </c>
      <c r="P70" s="242">
        <v>166.9</v>
      </c>
      <c r="Q70" s="242">
        <v>11.5</v>
      </c>
      <c r="R70" s="242">
        <v>24.4</v>
      </c>
      <c r="S70" s="242">
        <v>177.1</v>
      </c>
      <c r="T70" s="242">
        <v>163.8</v>
      </c>
      <c r="U70" s="242">
        <v>13.3</v>
      </c>
      <c r="V70" s="242">
        <v>22.7</v>
      </c>
      <c r="W70" s="242">
        <v>184.6</v>
      </c>
      <c r="X70" s="242">
        <v>175.7</v>
      </c>
      <c r="Y70" s="242">
        <v>8.9</v>
      </c>
      <c r="Z70" s="242">
        <v>22.8</v>
      </c>
      <c r="AA70" s="242">
        <v>185.6</v>
      </c>
      <c r="AB70" s="242">
        <v>177</v>
      </c>
      <c r="AC70" s="242">
        <v>8.6</v>
      </c>
      <c r="AD70" s="242">
        <v>22.2</v>
      </c>
      <c r="AE70" s="242">
        <v>175.8</v>
      </c>
      <c r="AF70" s="242">
        <v>164.4</v>
      </c>
      <c r="AG70" s="242">
        <v>11.4</v>
      </c>
    </row>
    <row r="71" ht="14.25">
      <c r="A71" s="7" t="s">
        <v>239</v>
      </c>
    </row>
  </sheetData>
  <sheetProtection/>
  <mergeCells count="42">
    <mergeCell ref="AF9:AF11"/>
    <mergeCell ref="AG9:AG11"/>
    <mergeCell ref="Z9:Z11"/>
    <mergeCell ref="AA9:AA11"/>
    <mergeCell ref="AB9:AB11"/>
    <mergeCell ref="AC9:AC11"/>
    <mergeCell ref="AD9:AD11"/>
    <mergeCell ref="AE9:AE11"/>
    <mergeCell ref="T9:T11"/>
    <mergeCell ref="U9:U11"/>
    <mergeCell ref="V9:V11"/>
    <mergeCell ref="W9:W11"/>
    <mergeCell ref="X9:X11"/>
    <mergeCell ref="Y9:Y11"/>
    <mergeCell ref="B9:B11"/>
    <mergeCell ref="C9:C11"/>
    <mergeCell ref="D9:D11"/>
    <mergeCell ref="E9:E11"/>
    <mergeCell ref="L9:L11"/>
    <mergeCell ref="M9:M11"/>
    <mergeCell ref="F9:F11"/>
    <mergeCell ref="G9:G11"/>
    <mergeCell ref="A4:AG4"/>
    <mergeCell ref="B7:E8"/>
    <mergeCell ref="F7:I8"/>
    <mergeCell ref="J7:M8"/>
    <mergeCell ref="N7:AG7"/>
    <mergeCell ref="N8:Q8"/>
    <mergeCell ref="R8:U8"/>
    <mergeCell ref="V8:Y8"/>
    <mergeCell ref="Z8:AC8"/>
    <mergeCell ref="AD8:AG8"/>
    <mergeCell ref="R9:R11"/>
    <mergeCell ref="S9:S11"/>
    <mergeCell ref="H9:H11"/>
    <mergeCell ref="I9:I11"/>
    <mergeCell ref="J9:J11"/>
    <mergeCell ref="K9:K11"/>
    <mergeCell ref="N9:N11"/>
    <mergeCell ref="O9:O11"/>
    <mergeCell ref="P9:P11"/>
    <mergeCell ref="Q9:Q11"/>
  </mergeCells>
  <printOptions horizontalCentered="1"/>
  <pageMargins left="0.5905511811023623" right="0.5905511811023623" top="0.5905511811023623" bottom="0.3937007874015748" header="0" footer="0"/>
  <pageSetup fitToHeight="1" fitToWidth="1" horizontalDpi="600" verticalDpi="600" orientation="landscape" paperSize="8" scale="7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G68"/>
  <sheetViews>
    <sheetView zoomScalePageLayoutView="0" workbookViewId="0" topLeftCell="A1">
      <selection activeCell="A2" sqref="A2:AC2"/>
    </sheetView>
  </sheetViews>
  <sheetFormatPr defaultColWidth="9.00390625" defaultRowHeight="13.5"/>
  <cols>
    <col min="1" max="1" width="15.125" style="129" customWidth="1"/>
    <col min="2" max="29" width="7.625" style="129" customWidth="1"/>
    <col min="30" max="16384" width="9.00390625" style="129" customWidth="1"/>
  </cols>
  <sheetData>
    <row r="1" spans="1:32" ht="15">
      <c r="A1" s="1" t="s">
        <v>513</v>
      </c>
      <c r="B1" s="2"/>
      <c r="C1" s="2"/>
      <c r="D1" s="2"/>
      <c r="E1" s="2"/>
      <c r="F1" s="2"/>
      <c r="G1" s="2"/>
      <c r="H1" s="2"/>
      <c r="I1" s="2"/>
      <c r="J1" s="2"/>
      <c r="K1" s="2"/>
      <c r="L1" s="2"/>
      <c r="M1" s="2"/>
      <c r="N1" s="2"/>
      <c r="O1" s="2"/>
      <c r="P1" s="2"/>
      <c r="Q1" s="2"/>
      <c r="R1" s="2"/>
      <c r="S1" s="2"/>
      <c r="T1" s="2"/>
      <c r="U1" s="2"/>
      <c r="V1" s="2"/>
      <c r="W1" s="2"/>
      <c r="X1" s="2"/>
      <c r="Y1" s="2"/>
      <c r="Z1" s="2"/>
      <c r="AA1" s="2"/>
      <c r="AB1" s="2"/>
      <c r="AC1" s="3" t="s">
        <v>514</v>
      </c>
      <c r="AD1" s="2"/>
      <c r="AE1" s="2"/>
      <c r="AF1" s="2"/>
    </row>
    <row r="2" spans="1:33" ht="18">
      <c r="A2" s="465" t="s">
        <v>594</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5"/>
      <c r="AE2" s="5"/>
      <c r="AF2" s="5"/>
      <c r="AG2" s="5"/>
    </row>
    <row r="3" ht="15.75" thickBot="1">
      <c r="AC3" s="29" t="s">
        <v>258</v>
      </c>
    </row>
    <row r="4" spans="1:29" ht="18" customHeight="1">
      <c r="A4" s="67" t="s">
        <v>240</v>
      </c>
      <c r="B4" s="579" t="s">
        <v>154</v>
      </c>
      <c r="C4" s="580"/>
      <c r="D4" s="580"/>
      <c r="E4" s="580"/>
      <c r="F4" s="580"/>
      <c r="G4" s="580"/>
      <c r="H4" s="580"/>
      <c r="I4" s="580"/>
      <c r="J4" s="580"/>
      <c r="K4" s="580"/>
      <c r="L4" s="580"/>
      <c r="M4" s="580"/>
      <c r="N4" s="580"/>
      <c r="O4" s="580"/>
      <c r="P4" s="580"/>
      <c r="Q4" s="580"/>
      <c r="R4" s="580"/>
      <c r="S4" s="580"/>
      <c r="T4" s="580"/>
      <c r="U4" s="642"/>
      <c r="V4" s="631" t="s">
        <v>234</v>
      </c>
      <c r="W4" s="632"/>
      <c r="X4" s="632"/>
      <c r="Y4" s="451"/>
      <c r="Z4" s="683" t="s">
        <v>470</v>
      </c>
      <c r="AA4" s="684"/>
      <c r="AB4" s="684"/>
      <c r="AC4" s="684"/>
    </row>
    <row r="5" spans="1:29" ht="18" customHeight="1">
      <c r="A5" s="73"/>
      <c r="B5" s="636" t="s">
        <v>453</v>
      </c>
      <c r="C5" s="675"/>
      <c r="D5" s="675"/>
      <c r="E5" s="676"/>
      <c r="F5" s="633" t="s">
        <v>454</v>
      </c>
      <c r="G5" s="672"/>
      <c r="H5" s="672"/>
      <c r="I5" s="673"/>
      <c r="J5" s="636" t="s">
        <v>455</v>
      </c>
      <c r="K5" s="637"/>
      <c r="L5" s="637"/>
      <c r="M5" s="638"/>
      <c r="N5" s="636" t="s">
        <v>456</v>
      </c>
      <c r="O5" s="637"/>
      <c r="P5" s="637"/>
      <c r="Q5" s="638"/>
      <c r="R5" s="633" t="s">
        <v>469</v>
      </c>
      <c r="S5" s="634"/>
      <c r="T5" s="634"/>
      <c r="U5" s="635"/>
      <c r="V5" s="452"/>
      <c r="W5" s="456"/>
      <c r="X5" s="456"/>
      <c r="Y5" s="453"/>
      <c r="Z5" s="685"/>
      <c r="AA5" s="686"/>
      <c r="AB5" s="686"/>
      <c r="AC5" s="686"/>
    </row>
    <row r="6" spans="1:29" ht="15" customHeight="1">
      <c r="A6" s="73"/>
      <c r="B6" s="565" t="s">
        <v>511</v>
      </c>
      <c r="C6" s="630" t="s">
        <v>512</v>
      </c>
      <c r="D6" s="630" t="s">
        <v>255</v>
      </c>
      <c r="E6" s="630" t="s">
        <v>256</v>
      </c>
      <c r="F6" s="565" t="s">
        <v>511</v>
      </c>
      <c r="G6" s="630" t="s">
        <v>512</v>
      </c>
      <c r="H6" s="630" t="s">
        <v>255</v>
      </c>
      <c r="I6" s="630" t="s">
        <v>256</v>
      </c>
      <c r="J6" s="565" t="s">
        <v>511</v>
      </c>
      <c r="K6" s="630" t="s">
        <v>512</v>
      </c>
      <c r="L6" s="630" t="s">
        <v>255</v>
      </c>
      <c r="M6" s="630" t="s">
        <v>256</v>
      </c>
      <c r="N6" s="565" t="s">
        <v>511</v>
      </c>
      <c r="O6" s="630" t="s">
        <v>512</v>
      </c>
      <c r="P6" s="630" t="s">
        <v>255</v>
      </c>
      <c r="Q6" s="630" t="s">
        <v>256</v>
      </c>
      <c r="R6" s="565" t="s">
        <v>511</v>
      </c>
      <c r="S6" s="630" t="s">
        <v>512</v>
      </c>
      <c r="T6" s="630" t="s">
        <v>255</v>
      </c>
      <c r="U6" s="630" t="s">
        <v>256</v>
      </c>
      <c r="V6" s="565" t="s">
        <v>511</v>
      </c>
      <c r="W6" s="630" t="s">
        <v>512</v>
      </c>
      <c r="X6" s="630" t="s">
        <v>255</v>
      </c>
      <c r="Y6" s="630" t="s">
        <v>256</v>
      </c>
      <c r="Z6" s="565" t="s">
        <v>511</v>
      </c>
      <c r="AA6" s="630" t="s">
        <v>512</v>
      </c>
      <c r="AB6" s="630" t="s">
        <v>255</v>
      </c>
      <c r="AC6" s="680" t="s">
        <v>256</v>
      </c>
    </row>
    <row r="7" spans="1:29" ht="15" customHeight="1">
      <c r="A7" s="17" t="s">
        <v>462</v>
      </c>
      <c r="B7" s="603"/>
      <c r="C7" s="610"/>
      <c r="D7" s="610"/>
      <c r="E7" s="610"/>
      <c r="F7" s="603"/>
      <c r="G7" s="610"/>
      <c r="H7" s="610"/>
      <c r="I7" s="610"/>
      <c r="J7" s="603"/>
      <c r="K7" s="610"/>
      <c r="L7" s="610"/>
      <c r="M7" s="610"/>
      <c r="N7" s="603"/>
      <c r="O7" s="610"/>
      <c r="P7" s="610"/>
      <c r="Q7" s="610"/>
      <c r="R7" s="603"/>
      <c r="S7" s="610"/>
      <c r="T7" s="610"/>
      <c r="U7" s="610"/>
      <c r="V7" s="603"/>
      <c r="W7" s="610"/>
      <c r="X7" s="610"/>
      <c r="Y7" s="610"/>
      <c r="Z7" s="603"/>
      <c r="AA7" s="610"/>
      <c r="AB7" s="610"/>
      <c r="AC7" s="608"/>
    </row>
    <row r="8" spans="1:29" ht="15" customHeight="1">
      <c r="A8" s="74" t="s">
        <v>257</v>
      </c>
      <c r="B8" s="568"/>
      <c r="C8" s="611"/>
      <c r="D8" s="611"/>
      <c r="E8" s="611"/>
      <c r="F8" s="568"/>
      <c r="G8" s="611"/>
      <c r="H8" s="611"/>
      <c r="I8" s="611"/>
      <c r="J8" s="568"/>
      <c r="K8" s="611"/>
      <c r="L8" s="611"/>
      <c r="M8" s="611"/>
      <c r="N8" s="568"/>
      <c r="O8" s="611"/>
      <c r="P8" s="611"/>
      <c r="Q8" s="611"/>
      <c r="R8" s="568"/>
      <c r="S8" s="611"/>
      <c r="T8" s="611"/>
      <c r="U8" s="611"/>
      <c r="V8" s="568"/>
      <c r="W8" s="611"/>
      <c r="X8" s="611"/>
      <c r="Y8" s="611"/>
      <c r="Z8" s="568"/>
      <c r="AA8" s="611"/>
      <c r="AB8" s="611"/>
      <c r="AC8" s="609"/>
    </row>
    <row r="9" ht="14.25">
      <c r="A9" s="215" t="s">
        <v>347</v>
      </c>
    </row>
    <row r="10" spans="1:29" ht="14.25">
      <c r="A10" s="38" t="s">
        <v>344</v>
      </c>
      <c r="B10" s="123">
        <v>22</v>
      </c>
      <c r="C10" s="123">
        <v>177.1</v>
      </c>
      <c r="D10" s="123">
        <v>168.6</v>
      </c>
      <c r="E10" s="123">
        <v>8.5</v>
      </c>
      <c r="F10" s="123">
        <v>22.1</v>
      </c>
      <c r="G10" s="123">
        <v>184.8</v>
      </c>
      <c r="H10" s="123">
        <v>167.4</v>
      </c>
      <c r="I10" s="123">
        <v>17.4</v>
      </c>
      <c r="J10" s="123">
        <v>21.2</v>
      </c>
      <c r="K10" s="123">
        <v>184.6</v>
      </c>
      <c r="L10" s="123">
        <v>160.3</v>
      </c>
      <c r="M10" s="123">
        <v>24.3</v>
      </c>
      <c r="N10" s="123">
        <v>21.4</v>
      </c>
      <c r="O10" s="123">
        <v>181</v>
      </c>
      <c r="P10" s="123">
        <v>165.4</v>
      </c>
      <c r="Q10" s="123">
        <v>15.6</v>
      </c>
      <c r="R10" s="123">
        <v>21.7</v>
      </c>
      <c r="S10" s="123">
        <v>184.6</v>
      </c>
      <c r="T10" s="123">
        <v>166.4</v>
      </c>
      <c r="U10" s="123">
        <v>18.2</v>
      </c>
      <c r="V10" s="123">
        <v>20.5</v>
      </c>
      <c r="W10" s="123">
        <v>164.1</v>
      </c>
      <c r="X10" s="123">
        <v>156.4</v>
      </c>
      <c r="Y10" s="123">
        <v>7.7</v>
      </c>
      <c r="Z10" s="123">
        <v>21.6</v>
      </c>
      <c r="AA10" s="123">
        <v>178.2</v>
      </c>
      <c r="AB10" s="123">
        <v>158.2</v>
      </c>
      <c r="AC10" s="123">
        <v>20</v>
      </c>
    </row>
    <row r="11" spans="1:29" ht="14.25">
      <c r="A11" s="177" t="s">
        <v>345</v>
      </c>
      <c r="B11" s="123">
        <v>22</v>
      </c>
      <c r="C11" s="123">
        <v>176.8</v>
      </c>
      <c r="D11" s="123">
        <v>167.9</v>
      </c>
      <c r="E11" s="123">
        <v>8.9</v>
      </c>
      <c r="F11" s="123">
        <v>21.8</v>
      </c>
      <c r="G11" s="123">
        <v>181.8</v>
      </c>
      <c r="H11" s="123">
        <v>166.3</v>
      </c>
      <c r="I11" s="123">
        <v>15.5</v>
      </c>
      <c r="J11" s="123">
        <v>21.1</v>
      </c>
      <c r="K11" s="123">
        <v>180.6</v>
      </c>
      <c r="L11" s="123">
        <v>160</v>
      </c>
      <c r="M11" s="123">
        <v>20.6</v>
      </c>
      <c r="N11" s="123">
        <v>21.4</v>
      </c>
      <c r="O11" s="123">
        <v>182.9</v>
      </c>
      <c r="P11" s="123">
        <v>164.6</v>
      </c>
      <c r="Q11" s="123">
        <v>18.3</v>
      </c>
      <c r="R11" s="123">
        <v>21.6</v>
      </c>
      <c r="S11" s="123">
        <v>179.6</v>
      </c>
      <c r="T11" s="123">
        <v>165.8</v>
      </c>
      <c r="U11" s="123">
        <v>13.8</v>
      </c>
      <c r="V11" s="123">
        <v>20.5</v>
      </c>
      <c r="W11" s="123">
        <v>166.9</v>
      </c>
      <c r="X11" s="123">
        <v>155.9</v>
      </c>
      <c r="Y11" s="123">
        <v>11</v>
      </c>
      <c r="Z11" s="123">
        <v>21.5</v>
      </c>
      <c r="AA11" s="123">
        <v>174.1</v>
      </c>
      <c r="AB11" s="123">
        <v>158.3</v>
      </c>
      <c r="AC11" s="123">
        <v>15.8</v>
      </c>
    </row>
    <row r="12" spans="1:29" s="104" customFormat="1" ht="14.25">
      <c r="A12" s="178" t="s">
        <v>346</v>
      </c>
      <c r="B12" s="377">
        <f>AVERAGE(B14:B27)</f>
        <v>22.200000000000003</v>
      </c>
      <c r="C12" s="377">
        <f aca="true" t="shared" si="0" ref="C12:AC12">AVERAGE(C14:C27)</f>
        <v>177.02499999999998</v>
      </c>
      <c r="D12" s="377">
        <v>169.4</v>
      </c>
      <c r="E12" s="377">
        <f t="shared" si="0"/>
        <v>7.550000000000001</v>
      </c>
      <c r="F12" s="377">
        <f t="shared" si="0"/>
        <v>21.683333333333334</v>
      </c>
      <c r="G12" s="377">
        <f t="shared" si="0"/>
        <v>182.21666666666667</v>
      </c>
      <c r="H12" s="377">
        <f t="shared" si="0"/>
        <v>164.93333333333334</v>
      </c>
      <c r="I12" s="377">
        <f t="shared" si="0"/>
        <v>17.283333333333335</v>
      </c>
      <c r="J12" s="377">
        <f t="shared" si="0"/>
        <v>21.083333333333332</v>
      </c>
      <c r="K12" s="377">
        <f t="shared" si="0"/>
        <v>180.96666666666667</v>
      </c>
      <c r="L12" s="377">
        <f t="shared" si="0"/>
        <v>158.09166666666667</v>
      </c>
      <c r="M12" s="377">
        <f t="shared" si="0"/>
        <v>22.875</v>
      </c>
      <c r="N12" s="377">
        <f t="shared" si="0"/>
        <v>21.033333333333335</v>
      </c>
      <c r="O12" s="377">
        <f t="shared" si="0"/>
        <v>182.30000000000004</v>
      </c>
      <c r="P12" s="377">
        <f t="shared" si="0"/>
        <v>162.57500000000002</v>
      </c>
      <c r="Q12" s="377">
        <f t="shared" si="0"/>
        <v>19.724999999999998</v>
      </c>
      <c r="R12" s="377">
        <f t="shared" si="0"/>
        <v>21.608333333333334</v>
      </c>
      <c r="S12" s="377">
        <f t="shared" si="0"/>
        <v>182.29166666666666</v>
      </c>
      <c r="T12" s="377">
        <f t="shared" si="0"/>
        <v>165.89166666666668</v>
      </c>
      <c r="U12" s="377">
        <f t="shared" si="0"/>
        <v>16.400000000000002</v>
      </c>
      <c r="V12" s="377">
        <f t="shared" si="0"/>
        <v>20.69166666666667</v>
      </c>
      <c r="W12" s="377">
        <f t="shared" si="0"/>
        <v>168.85</v>
      </c>
      <c r="X12" s="377">
        <v>157.4</v>
      </c>
      <c r="Y12" s="377">
        <f t="shared" si="0"/>
        <v>11.516666666666667</v>
      </c>
      <c r="Z12" s="377">
        <f t="shared" si="0"/>
        <v>21.45</v>
      </c>
      <c r="AA12" s="377">
        <f t="shared" si="0"/>
        <v>179.0333333333333</v>
      </c>
      <c r="AB12" s="377">
        <v>161</v>
      </c>
      <c r="AC12" s="377">
        <f t="shared" si="0"/>
        <v>17.974999999999998</v>
      </c>
    </row>
    <row r="13" spans="1:29" ht="14.25">
      <c r="A13" s="32"/>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row>
    <row r="14" spans="1:29" ht="14.25">
      <c r="A14" s="38" t="s">
        <v>163</v>
      </c>
      <c r="B14" s="123">
        <v>18.5</v>
      </c>
      <c r="C14" s="123">
        <v>148</v>
      </c>
      <c r="D14" s="123">
        <v>141.4</v>
      </c>
      <c r="E14" s="123">
        <v>6.6</v>
      </c>
      <c r="F14" s="123">
        <v>19.2</v>
      </c>
      <c r="G14" s="123">
        <v>159.2</v>
      </c>
      <c r="H14" s="123">
        <v>145.5</v>
      </c>
      <c r="I14" s="123">
        <v>13.7</v>
      </c>
      <c r="J14" s="123">
        <v>19.1</v>
      </c>
      <c r="K14" s="123">
        <v>158.1</v>
      </c>
      <c r="L14" s="123">
        <v>142.5</v>
      </c>
      <c r="M14" s="123">
        <v>15.6</v>
      </c>
      <c r="N14" s="123">
        <v>17.8</v>
      </c>
      <c r="O14" s="123">
        <v>150.7</v>
      </c>
      <c r="P14" s="123">
        <v>136.9</v>
      </c>
      <c r="Q14" s="123">
        <v>13.8</v>
      </c>
      <c r="R14" s="123">
        <v>18.3</v>
      </c>
      <c r="S14" s="123">
        <v>151.7</v>
      </c>
      <c r="T14" s="123">
        <v>140.1</v>
      </c>
      <c r="U14" s="123">
        <v>11.6</v>
      </c>
      <c r="V14" s="123">
        <v>19.6</v>
      </c>
      <c r="W14" s="123">
        <v>158.9</v>
      </c>
      <c r="X14" s="123">
        <v>148.4</v>
      </c>
      <c r="Y14" s="123">
        <v>10.5</v>
      </c>
      <c r="Z14" s="123">
        <v>19.7</v>
      </c>
      <c r="AA14" s="123">
        <v>159.5</v>
      </c>
      <c r="AB14" s="123">
        <v>145.5</v>
      </c>
      <c r="AC14" s="123">
        <v>14</v>
      </c>
    </row>
    <row r="15" spans="1:29" ht="14.25">
      <c r="A15" s="177" t="s">
        <v>291</v>
      </c>
      <c r="B15" s="123">
        <v>24.7</v>
      </c>
      <c r="C15" s="123">
        <v>196.3</v>
      </c>
      <c r="D15" s="123">
        <v>188.8</v>
      </c>
      <c r="E15" s="123">
        <v>7.5</v>
      </c>
      <c r="F15" s="123">
        <v>22.9</v>
      </c>
      <c r="G15" s="123">
        <v>189.8</v>
      </c>
      <c r="H15" s="123">
        <v>173.8</v>
      </c>
      <c r="I15" s="123">
        <v>16</v>
      </c>
      <c r="J15" s="123">
        <v>22</v>
      </c>
      <c r="K15" s="123">
        <v>182.6</v>
      </c>
      <c r="L15" s="123">
        <v>164.8</v>
      </c>
      <c r="M15" s="123">
        <v>17.8</v>
      </c>
      <c r="N15" s="123">
        <v>22.5</v>
      </c>
      <c r="O15" s="123">
        <v>189.3</v>
      </c>
      <c r="P15" s="123">
        <v>174</v>
      </c>
      <c r="Q15" s="123">
        <v>15.3</v>
      </c>
      <c r="R15" s="123">
        <v>22.7</v>
      </c>
      <c r="S15" s="123">
        <v>190.8</v>
      </c>
      <c r="T15" s="123">
        <v>174.5</v>
      </c>
      <c r="U15" s="123">
        <v>16.3</v>
      </c>
      <c r="V15" s="123">
        <v>19.6</v>
      </c>
      <c r="W15" s="123">
        <v>157.7</v>
      </c>
      <c r="X15" s="123">
        <v>148.5</v>
      </c>
      <c r="Y15" s="123">
        <v>9.2</v>
      </c>
      <c r="Z15" s="123">
        <v>19.9</v>
      </c>
      <c r="AA15" s="123">
        <v>166.3</v>
      </c>
      <c r="AB15" s="123">
        <v>150.8</v>
      </c>
      <c r="AC15" s="123">
        <v>15.5</v>
      </c>
    </row>
    <row r="16" spans="1:29" ht="14.25">
      <c r="A16" s="177" t="s">
        <v>292</v>
      </c>
      <c r="B16" s="123">
        <v>21.5</v>
      </c>
      <c r="C16" s="123">
        <v>172.2</v>
      </c>
      <c r="D16" s="123">
        <v>164.2</v>
      </c>
      <c r="E16" s="123">
        <v>8</v>
      </c>
      <c r="F16" s="123">
        <v>21.2</v>
      </c>
      <c r="G16" s="123">
        <v>179.5</v>
      </c>
      <c r="H16" s="123">
        <v>161.2</v>
      </c>
      <c r="I16" s="123">
        <v>18.3</v>
      </c>
      <c r="J16" s="123">
        <v>21.1</v>
      </c>
      <c r="K16" s="123">
        <v>175.7</v>
      </c>
      <c r="L16" s="123">
        <v>157.5</v>
      </c>
      <c r="M16" s="123">
        <v>18.2</v>
      </c>
      <c r="N16" s="123">
        <v>20.6</v>
      </c>
      <c r="O16" s="123">
        <v>176.9</v>
      </c>
      <c r="P16" s="123">
        <v>160.5</v>
      </c>
      <c r="Q16" s="123">
        <v>16.4</v>
      </c>
      <c r="R16" s="123">
        <v>21.5</v>
      </c>
      <c r="S16" s="123">
        <v>184</v>
      </c>
      <c r="T16" s="123">
        <v>165.7</v>
      </c>
      <c r="U16" s="123">
        <v>18.3</v>
      </c>
      <c r="V16" s="123">
        <v>22.3</v>
      </c>
      <c r="W16" s="123">
        <v>177.6</v>
      </c>
      <c r="X16" s="123">
        <v>168.3</v>
      </c>
      <c r="Y16" s="123">
        <v>9.3</v>
      </c>
      <c r="Z16" s="123">
        <v>21.2</v>
      </c>
      <c r="AA16" s="123">
        <v>173.2</v>
      </c>
      <c r="AB16" s="123">
        <v>156.4</v>
      </c>
      <c r="AC16" s="123">
        <v>16.8</v>
      </c>
    </row>
    <row r="17" spans="1:29" ht="14.25">
      <c r="A17" s="177" t="s">
        <v>293</v>
      </c>
      <c r="B17" s="123">
        <v>23.3</v>
      </c>
      <c r="C17" s="123">
        <v>184.8</v>
      </c>
      <c r="D17" s="123">
        <v>178.2</v>
      </c>
      <c r="E17" s="123">
        <v>6.6</v>
      </c>
      <c r="F17" s="123">
        <v>22.2</v>
      </c>
      <c r="G17" s="123">
        <v>181.2</v>
      </c>
      <c r="H17" s="123">
        <v>168.7</v>
      </c>
      <c r="I17" s="123">
        <v>12.5</v>
      </c>
      <c r="J17" s="123">
        <v>22.1</v>
      </c>
      <c r="K17" s="123">
        <v>190</v>
      </c>
      <c r="L17" s="123">
        <v>165.7</v>
      </c>
      <c r="M17" s="123">
        <v>24.3</v>
      </c>
      <c r="N17" s="123">
        <v>21.9</v>
      </c>
      <c r="O17" s="123">
        <v>188.6</v>
      </c>
      <c r="P17" s="123">
        <v>169.8</v>
      </c>
      <c r="Q17" s="123">
        <v>18.8</v>
      </c>
      <c r="R17" s="123">
        <v>22.8</v>
      </c>
      <c r="S17" s="123">
        <v>191.3</v>
      </c>
      <c r="T17" s="123">
        <v>175.5</v>
      </c>
      <c r="U17" s="123">
        <v>15.8</v>
      </c>
      <c r="V17" s="123">
        <v>21.7</v>
      </c>
      <c r="W17" s="123">
        <v>175.1</v>
      </c>
      <c r="X17" s="123">
        <v>165.1</v>
      </c>
      <c r="Y17" s="123">
        <v>10</v>
      </c>
      <c r="Z17" s="123">
        <v>21.6</v>
      </c>
      <c r="AA17" s="123">
        <v>179.8</v>
      </c>
      <c r="AB17" s="123">
        <v>162.4</v>
      </c>
      <c r="AC17" s="123">
        <v>17.4</v>
      </c>
    </row>
    <row r="18" spans="1:29" ht="14.25">
      <c r="A18" s="32"/>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row>
    <row r="19" spans="1:29" ht="14.25">
      <c r="A19" s="177" t="s">
        <v>294</v>
      </c>
      <c r="B19" s="123">
        <v>20</v>
      </c>
      <c r="C19" s="123">
        <v>159.4</v>
      </c>
      <c r="D19" s="123">
        <v>152.7</v>
      </c>
      <c r="E19" s="123">
        <v>6.7</v>
      </c>
      <c r="F19" s="123">
        <v>20.4</v>
      </c>
      <c r="G19" s="123">
        <v>166.4</v>
      </c>
      <c r="H19" s="123">
        <v>153.7</v>
      </c>
      <c r="I19" s="123">
        <v>12.7</v>
      </c>
      <c r="J19" s="123">
        <v>20</v>
      </c>
      <c r="K19" s="123">
        <v>168.2</v>
      </c>
      <c r="L19" s="123">
        <v>148.9</v>
      </c>
      <c r="M19" s="123">
        <v>19.3</v>
      </c>
      <c r="N19" s="123">
        <v>20.3</v>
      </c>
      <c r="O19" s="123">
        <v>174.4</v>
      </c>
      <c r="P19" s="123">
        <v>156.5</v>
      </c>
      <c r="Q19" s="123">
        <v>17.9</v>
      </c>
      <c r="R19" s="123">
        <v>20.4</v>
      </c>
      <c r="S19" s="123">
        <v>171</v>
      </c>
      <c r="T19" s="123">
        <v>156.6</v>
      </c>
      <c r="U19" s="123">
        <v>14.4</v>
      </c>
      <c r="V19" s="123">
        <v>19.2</v>
      </c>
      <c r="W19" s="123">
        <v>154.2</v>
      </c>
      <c r="X19" s="123">
        <v>145.1</v>
      </c>
      <c r="Y19" s="123">
        <v>9.1</v>
      </c>
      <c r="Z19" s="123">
        <v>21</v>
      </c>
      <c r="AA19" s="123">
        <v>175.4</v>
      </c>
      <c r="AB19" s="123">
        <v>156.9</v>
      </c>
      <c r="AC19" s="123">
        <v>18.5</v>
      </c>
    </row>
    <row r="20" spans="1:29" ht="14.25">
      <c r="A20" s="177" t="s">
        <v>295</v>
      </c>
      <c r="B20" s="123">
        <v>23.8</v>
      </c>
      <c r="C20" s="123">
        <v>189.8</v>
      </c>
      <c r="D20" s="123">
        <v>182.1</v>
      </c>
      <c r="E20" s="123">
        <v>7.7</v>
      </c>
      <c r="F20" s="123">
        <v>23</v>
      </c>
      <c r="G20" s="123">
        <v>189.1</v>
      </c>
      <c r="H20" s="123">
        <v>174.7</v>
      </c>
      <c r="I20" s="123">
        <v>14.4</v>
      </c>
      <c r="J20" s="123">
        <v>22.1</v>
      </c>
      <c r="K20" s="123">
        <v>190.7</v>
      </c>
      <c r="L20" s="123">
        <v>167.5</v>
      </c>
      <c r="M20" s="123">
        <v>23.2</v>
      </c>
      <c r="N20" s="123">
        <v>22.7</v>
      </c>
      <c r="O20" s="123">
        <v>195.8</v>
      </c>
      <c r="P20" s="123">
        <v>175.6</v>
      </c>
      <c r="Q20" s="123">
        <v>20.2</v>
      </c>
      <c r="R20" s="123">
        <v>22.8</v>
      </c>
      <c r="S20" s="123">
        <v>191.5</v>
      </c>
      <c r="T20" s="123">
        <v>175.6</v>
      </c>
      <c r="U20" s="123">
        <v>15.9</v>
      </c>
      <c r="V20" s="123">
        <v>22.5</v>
      </c>
      <c r="W20" s="123">
        <v>182.8</v>
      </c>
      <c r="X20" s="123">
        <v>172.4</v>
      </c>
      <c r="Y20" s="123">
        <v>10.4</v>
      </c>
      <c r="Z20" s="123">
        <v>22.6</v>
      </c>
      <c r="AA20" s="123">
        <v>190.2</v>
      </c>
      <c r="AB20" s="123">
        <v>170.8</v>
      </c>
      <c r="AC20" s="123">
        <v>19.4</v>
      </c>
    </row>
    <row r="21" spans="1:29" ht="14.25">
      <c r="A21" s="177" t="s">
        <v>296</v>
      </c>
      <c r="B21" s="123">
        <v>22.8</v>
      </c>
      <c r="C21" s="123">
        <v>181.3</v>
      </c>
      <c r="D21" s="123">
        <v>173.8</v>
      </c>
      <c r="E21" s="123">
        <v>7.5</v>
      </c>
      <c r="F21" s="123">
        <v>22.4</v>
      </c>
      <c r="G21" s="123">
        <v>184.5</v>
      </c>
      <c r="H21" s="123">
        <v>169.3</v>
      </c>
      <c r="I21" s="123">
        <v>15.2</v>
      </c>
      <c r="J21" s="123">
        <v>21</v>
      </c>
      <c r="K21" s="123">
        <v>182</v>
      </c>
      <c r="L21" s="123">
        <v>158.1</v>
      </c>
      <c r="M21" s="123">
        <v>23.9</v>
      </c>
      <c r="N21" s="123">
        <v>21.7</v>
      </c>
      <c r="O21" s="123">
        <v>189.4</v>
      </c>
      <c r="P21" s="123">
        <v>167.8</v>
      </c>
      <c r="Q21" s="123">
        <v>21.6</v>
      </c>
      <c r="R21" s="123">
        <v>22.3</v>
      </c>
      <c r="S21" s="123">
        <v>186.5</v>
      </c>
      <c r="T21" s="123">
        <v>171</v>
      </c>
      <c r="U21" s="123">
        <v>15.5</v>
      </c>
      <c r="V21" s="123">
        <v>22.8</v>
      </c>
      <c r="W21" s="123">
        <v>186.6</v>
      </c>
      <c r="X21" s="123">
        <v>174.7</v>
      </c>
      <c r="Y21" s="123">
        <v>11.9</v>
      </c>
      <c r="Z21" s="123">
        <v>23</v>
      </c>
      <c r="AA21" s="123">
        <v>192.5</v>
      </c>
      <c r="AB21" s="123">
        <v>174.9</v>
      </c>
      <c r="AC21" s="123">
        <v>17.6</v>
      </c>
    </row>
    <row r="22" spans="1:29" ht="14.25">
      <c r="A22" s="177" t="s">
        <v>297</v>
      </c>
      <c r="B22" s="123">
        <v>20.3</v>
      </c>
      <c r="C22" s="123">
        <v>162.1</v>
      </c>
      <c r="D22" s="123">
        <v>154.8</v>
      </c>
      <c r="E22" s="123">
        <v>7.3</v>
      </c>
      <c r="F22" s="123">
        <v>21.1</v>
      </c>
      <c r="G22" s="123">
        <v>177.6</v>
      </c>
      <c r="H22" s="123">
        <v>161.5</v>
      </c>
      <c r="I22" s="123">
        <v>16.1</v>
      </c>
      <c r="J22" s="123">
        <v>20.5</v>
      </c>
      <c r="K22" s="123">
        <v>176.5</v>
      </c>
      <c r="L22" s="123">
        <v>153.5</v>
      </c>
      <c r="M22" s="123">
        <v>23</v>
      </c>
      <c r="N22" s="123">
        <v>19.8</v>
      </c>
      <c r="O22" s="123">
        <v>173.2</v>
      </c>
      <c r="P22" s="123">
        <v>153</v>
      </c>
      <c r="Q22" s="123">
        <v>20.2</v>
      </c>
      <c r="R22" s="123">
        <v>20.6</v>
      </c>
      <c r="S22" s="123">
        <v>173.9</v>
      </c>
      <c r="T22" s="123">
        <v>158.2</v>
      </c>
      <c r="U22" s="123">
        <v>15.7</v>
      </c>
      <c r="V22" s="123">
        <v>19.8</v>
      </c>
      <c r="W22" s="123">
        <v>164.7</v>
      </c>
      <c r="X22" s="123">
        <v>149.8</v>
      </c>
      <c r="Y22" s="123">
        <v>14.9</v>
      </c>
      <c r="Z22" s="123">
        <v>21</v>
      </c>
      <c r="AA22" s="123">
        <v>175.6</v>
      </c>
      <c r="AB22" s="123">
        <v>158.6</v>
      </c>
      <c r="AC22" s="123">
        <v>17</v>
      </c>
    </row>
    <row r="23" spans="1:29" ht="14.25">
      <c r="A23" s="32"/>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row>
    <row r="24" spans="1:29" ht="14.25">
      <c r="A24" s="177" t="s">
        <v>298</v>
      </c>
      <c r="B24" s="123">
        <v>22.7</v>
      </c>
      <c r="C24" s="123">
        <v>179.6</v>
      </c>
      <c r="D24" s="123">
        <v>173.2</v>
      </c>
      <c r="E24" s="123">
        <v>6.4</v>
      </c>
      <c r="F24" s="123">
        <v>21.9</v>
      </c>
      <c r="G24" s="123">
        <v>187.2</v>
      </c>
      <c r="H24" s="123">
        <v>167.2</v>
      </c>
      <c r="I24" s="123">
        <v>20</v>
      </c>
      <c r="J24" s="123">
        <v>21.2</v>
      </c>
      <c r="K24" s="123">
        <v>184.1</v>
      </c>
      <c r="L24" s="123">
        <v>157.9</v>
      </c>
      <c r="M24" s="123">
        <v>26.2</v>
      </c>
      <c r="N24" s="123">
        <v>20.8</v>
      </c>
      <c r="O24" s="123">
        <v>182</v>
      </c>
      <c r="P24" s="123">
        <v>160.9</v>
      </c>
      <c r="Q24" s="123">
        <v>21.1</v>
      </c>
      <c r="R24" s="123">
        <v>21.8</v>
      </c>
      <c r="S24" s="123">
        <v>184.3</v>
      </c>
      <c r="T24" s="123">
        <v>166.4</v>
      </c>
      <c r="U24" s="123">
        <v>17.9</v>
      </c>
      <c r="V24" s="123">
        <v>19.1</v>
      </c>
      <c r="W24" s="123">
        <v>159.7</v>
      </c>
      <c r="X24" s="123">
        <v>145.3</v>
      </c>
      <c r="Y24" s="123">
        <v>14.4</v>
      </c>
      <c r="Z24" s="123">
        <v>21.5</v>
      </c>
      <c r="AA24" s="123">
        <v>178.3</v>
      </c>
      <c r="AB24" s="123">
        <v>160.6</v>
      </c>
      <c r="AC24" s="123">
        <v>17.7</v>
      </c>
    </row>
    <row r="25" spans="1:29" ht="14.25">
      <c r="A25" s="177" t="s">
        <v>299</v>
      </c>
      <c r="B25" s="123">
        <v>22.1</v>
      </c>
      <c r="C25" s="123">
        <v>176</v>
      </c>
      <c r="D25" s="123">
        <v>168.4</v>
      </c>
      <c r="E25" s="123">
        <v>7.6</v>
      </c>
      <c r="F25" s="123">
        <v>21.9</v>
      </c>
      <c r="G25" s="123">
        <v>189.5</v>
      </c>
      <c r="H25" s="92">
        <v>167.1</v>
      </c>
      <c r="I25" s="123">
        <v>22.4</v>
      </c>
      <c r="J25" s="123">
        <v>21.5</v>
      </c>
      <c r="K25" s="123">
        <v>187.9</v>
      </c>
      <c r="L25" s="123">
        <v>161.8</v>
      </c>
      <c r="M25" s="123">
        <v>26.1</v>
      </c>
      <c r="N25" s="123">
        <v>21.3</v>
      </c>
      <c r="O25" s="123">
        <v>185.8</v>
      </c>
      <c r="P25" s="123">
        <v>163.9</v>
      </c>
      <c r="Q25" s="123">
        <v>21.9</v>
      </c>
      <c r="R25" s="123">
        <v>21.9</v>
      </c>
      <c r="S25" s="123">
        <v>187</v>
      </c>
      <c r="T25" s="123">
        <v>168.1</v>
      </c>
      <c r="U25" s="123">
        <v>18.9</v>
      </c>
      <c r="V25" s="123">
        <v>22</v>
      </c>
      <c r="W25" s="123">
        <v>183.4</v>
      </c>
      <c r="X25" s="123">
        <v>168.4</v>
      </c>
      <c r="Y25" s="123">
        <v>15</v>
      </c>
      <c r="Z25" s="123">
        <v>22.7</v>
      </c>
      <c r="AA25" s="123">
        <v>189.7</v>
      </c>
      <c r="AB25" s="123">
        <v>170.4</v>
      </c>
      <c r="AC25" s="123">
        <v>19.3</v>
      </c>
    </row>
    <row r="26" spans="1:29" ht="14.25">
      <c r="A26" s="177" t="s">
        <v>300</v>
      </c>
      <c r="B26" s="123">
        <v>23.8</v>
      </c>
      <c r="C26" s="123">
        <v>190.4</v>
      </c>
      <c r="D26" s="123">
        <v>181.5</v>
      </c>
      <c r="E26" s="123">
        <v>8.9</v>
      </c>
      <c r="F26" s="123">
        <v>22.6</v>
      </c>
      <c r="G26" s="123">
        <v>196.9</v>
      </c>
      <c r="H26" s="123">
        <v>172.8</v>
      </c>
      <c r="I26" s="123">
        <v>24.1</v>
      </c>
      <c r="J26" s="123">
        <v>21.7</v>
      </c>
      <c r="K26" s="123">
        <v>190.9</v>
      </c>
      <c r="L26" s="123">
        <v>163.5</v>
      </c>
      <c r="M26" s="123">
        <v>27.4</v>
      </c>
      <c r="N26" s="123">
        <v>22.2</v>
      </c>
      <c r="O26" s="123">
        <v>194.7</v>
      </c>
      <c r="P26" s="123">
        <v>171.3</v>
      </c>
      <c r="Q26" s="123">
        <v>23.4</v>
      </c>
      <c r="R26" s="123">
        <v>22.4</v>
      </c>
      <c r="S26" s="123">
        <v>190.6</v>
      </c>
      <c r="T26" s="123">
        <v>172</v>
      </c>
      <c r="U26" s="123">
        <v>18.6</v>
      </c>
      <c r="V26" s="123">
        <v>19.4</v>
      </c>
      <c r="W26" s="123">
        <v>160.1</v>
      </c>
      <c r="X26" s="123">
        <v>147.6</v>
      </c>
      <c r="Y26" s="123">
        <v>12.5</v>
      </c>
      <c r="Z26" s="123">
        <v>21.1</v>
      </c>
      <c r="AA26" s="123">
        <v>179</v>
      </c>
      <c r="AB26" s="123">
        <v>158.6</v>
      </c>
      <c r="AC26" s="123">
        <v>20.4</v>
      </c>
    </row>
    <row r="27" spans="1:29" ht="14.25">
      <c r="A27" s="177" t="s">
        <v>301</v>
      </c>
      <c r="B27" s="123">
        <v>22.9</v>
      </c>
      <c r="C27" s="123">
        <v>184.4</v>
      </c>
      <c r="D27" s="123">
        <v>174.6</v>
      </c>
      <c r="E27" s="123">
        <v>9.8</v>
      </c>
      <c r="F27" s="123">
        <v>21.4</v>
      </c>
      <c r="G27" s="123">
        <v>185.7</v>
      </c>
      <c r="H27" s="123">
        <v>163.7</v>
      </c>
      <c r="I27" s="123">
        <v>22</v>
      </c>
      <c r="J27" s="123">
        <v>20.7</v>
      </c>
      <c r="K27" s="123">
        <v>184.9</v>
      </c>
      <c r="L27" s="123">
        <v>155.4</v>
      </c>
      <c r="M27" s="123">
        <v>29.5</v>
      </c>
      <c r="N27" s="123">
        <v>20.8</v>
      </c>
      <c r="O27" s="123">
        <v>186.8</v>
      </c>
      <c r="P27" s="123">
        <v>160.7</v>
      </c>
      <c r="Q27" s="123">
        <v>26.1</v>
      </c>
      <c r="R27" s="123">
        <v>21.8</v>
      </c>
      <c r="S27" s="123">
        <v>184.9</v>
      </c>
      <c r="T27" s="123">
        <v>167</v>
      </c>
      <c r="U27" s="123">
        <v>17.9</v>
      </c>
      <c r="V27" s="123">
        <v>20.3</v>
      </c>
      <c r="W27" s="123">
        <v>165.4</v>
      </c>
      <c r="X27" s="123">
        <v>154.4</v>
      </c>
      <c r="Y27" s="123">
        <v>11</v>
      </c>
      <c r="Z27" s="123">
        <v>22.1</v>
      </c>
      <c r="AA27" s="123">
        <v>188.9</v>
      </c>
      <c r="AB27" s="123">
        <v>166.8</v>
      </c>
      <c r="AC27" s="123">
        <v>22.1</v>
      </c>
    </row>
    <row r="28" spans="1:29" ht="14.25">
      <c r="A28" s="71"/>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row>
    <row r="29" spans="1:29" ht="14.25">
      <c r="A29" s="244" t="s">
        <v>2</v>
      </c>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row>
    <row r="30" spans="1:29" ht="14.25">
      <c r="A30" s="38" t="s">
        <v>344</v>
      </c>
      <c r="B30" s="123">
        <v>22.4</v>
      </c>
      <c r="C30" s="123">
        <v>183.7</v>
      </c>
      <c r="D30" s="123">
        <v>172.3</v>
      </c>
      <c r="E30" s="123">
        <v>11.4</v>
      </c>
      <c r="F30" s="123">
        <v>22.2</v>
      </c>
      <c r="G30" s="123">
        <v>188</v>
      </c>
      <c r="H30" s="123">
        <v>168.3</v>
      </c>
      <c r="I30" s="123">
        <v>19.7</v>
      </c>
      <c r="J30" s="123">
        <v>21.2</v>
      </c>
      <c r="K30" s="123">
        <v>186.4</v>
      </c>
      <c r="L30" s="123">
        <v>160.5</v>
      </c>
      <c r="M30" s="123">
        <v>25.9</v>
      </c>
      <c r="N30" s="123">
        <v>21.5</v>
      </c>
      <c r="O30" s="123">
        <v>201.1</v>
      </c>
      <c r="P30" s="123">
        <v>168.8</v>
      </c>
      <c r="Q30" s="123">
        <v>32.3</v>
      </c>
      <c r="R30" s="123">
        <v>21.6</v>
      </c>
      <c r="S30" s="123">
        <v>191.2</v>
      </c>
      <c r="T30" s="123">
        <v>167.4</v>
      </c>
      <c r="U30" s="123">
        <v>23.8</v>
      </c>
      <c r="V30" s="123">
        <v>20.5</v>
      </c>
      <c r="W30" s="123">
        <v>163.2</v>
      </c>
      <c r="X30" s="123">
        <v>155.3</v>
      </c>
      <c r="Y30" s="123">
        <v>7.9</v>
      </c>
      <c r="Z30" s="123">
        <v>21.7</v>
      </c>
      <c r="AA30" s="123">
        <v>181</v>
      </c>
      <c r="AB30" s="123">
        <v>160.3</v>
      </c>
      <c r="AC30" s="123">
        <v>20.7</v>
      </c>
    </row>
    <row r="31" spans="1:29" ht="14.25">
      <c r="A31" s="177" t="s">
        <v>345</v>
      </c>
      <c r="B31" s="123">
        <v>22.4</v>
      </c>
      <c r="C31" s="123">
        <v>183</v>
      </c>
      <c r="D31" s="123">
        <v>171.6</v>
      </c>
      <c r="E31" s="123">
        <v>11.4</v>
      </c>
      <c r="F31" s="123">
        <v>21.8</v>
      </c>
      <c r="G31" s="123">
        <v>184.7</v>
      </c>
      <c r="H31" s="123">
        <v>167.3</v>
      </c>
      <c r="I31" s="123">
        <v>17.4</v>
      </c>
      <c r="J31" s="123">
        <v>21.1</v>
      </c>
      <c r="K31" s="123">
        <v>182</v>
      </c>
      <c r="L31" s="123">
        <v>159.8</v>
      </c>
      <c r="M31" s="123">
        <v>22.2</v>
      </c>
      <c r="N31" s="123">
        <v>21.5</v>
      </c>
      <c r="O31" s="123">
        <v>202.9</v>
      </c>
      <c r="P31" s="123">
        <v>167.7</v>
      </c>
      <c r="Q31" s="123">
        <v>35.2</v>
      </c>
      <c r="R31" s="123">
        <v>21.6</v>
      </c>
      <c r="S31" s="123">
        <v>184.7</v>
      </c>
      <c r="T31" s="123">
        <v>167.2</v>
      </c>
      <c r="U31" s="123">
        <v>17.5</v>
      </c>
      <c r="V31" s="123">
        <v>20.5</v>
      </c>
      <c r="W31" s="123">
        <v>167.1</v>
      </c>
      <c r="X31" s="123">
        <v>155.5</v>
      </c>
      <c r="Y31" s="123">
        <v>11.6</v>
      </c>
      <c r="Z31" s="123">
        <v>21.6</v>
      </c>
      <c r="AA31" s="123">
        <v>174.9</v>
      </c>
      <c r="AB31" s="123">
        <v>159.1</v>
      </c>
      <c r="AC31" s="123">
        <v>15.8</v>
      </c>
    </row>
    <row r="32" spans="1:29" s="104" customFormat="1" ht="14.25">
      <c r="A32" s="178" t="s">
        <v>346</v>
      </c>
      <c r="B32" s="377">
        <f>AVERAGE(B34:B47)</f>
        <v>22.633333333333336</v>
      </c>
      <c r="C32" s="377">
        <f aca="true" t="shared" si="1" ref="C32:AC32">AVERAGE(C34:C47)</f>
        <v>183.46666666666667</v>
      </c>
      <c r="D32" s="377">
        <f t="shared" si="1"/>
        <v>173.50833333333335</v>
      </c>
      <c r="E32" s="377">
        <f t="shared" si="1"/>
        <v>9.958333333333334</v>
      </c>
      <c r="F32" s="377">
        <f t="shared" si="1"/>
        <v>21.708333333333332</v>
      </c>
      <c r="G32" s="377">
        <f t="shared" si="1"/>
        <v>184.55000000000004</v>
      </c>
      <c r="H32" s="377">
        <f t="shared" si="1"/>
        <v>165.56666666666663</v>
      </c>
      <c r="I32" s="377">
        <f t="shared" si="1"/>
        <v>18.983333333333334</v>
      </c>
      <c r="J32" s="377">
        <f t="shared" si="1"/>
        <v>21.1</v>
      </c>
      <c r="K32" s="377">
        <f t="shared" si="1"/>
        <v>182.64166666666665</v>
      </c>
      <c r="L32" s="377">
        <v>158.1</v>
      </c>
      <c r="M32" s="377">
        <f t="shared" si="1"/>
        <v>24.474999999999998</v>
      </c>
      <c r="N32" s="377">
        <f t="shared" si="1"/>
        <v>21.066666666666666</v>
      </c>
      <c r="O32" s="377">
        <f t="shared" si="1"/>
        <v>199.975</v>
      </c>
      <c r="P32" s="377">
        <f t="shared" si="1"/>
        <v>164.65</v>
      </c>
      <c r="Q32" s="377">
        <f t="shared" si="1"/>
        <v>35.325</v>
      </c>
      <c r="R32" s="377">
        <f t="shared" si="1"/>
        <v>21.666666666666668</v>
      </c>
      <c r="S32" s="377">
        <f t="shared" si="1"/>
        <v>188.0416666666667</v>
      </c>
      <c r="T32" s="377">
        <v>167.1</v>
      </c>
      <c r="U32" s="377">
        <f t="shared" si="1"/>
        <v>20.849999999999998</v>
      </c>
      <c r="V32" s="377">
        <f t="shared" si="1"/>
        <v>20.583333333333332</v>
      </c>
      <c r="W32" s="377">
        <f t="shared" si="1"/>
        <v>168.39999999999998</v>
      </c>
      <c r="X32" s="377">
        <f t="shared" si="1"/>
        <v>156.25833333333335</v>
      </c>
      <c r="Y32" s="377">
        <f t="shared" si="1"/>
        <v>12.141666666666666</v>
      </c>
      <c r="Z32" s="377">
        <f t="shared" si="1"/>
        <v>21.450000000000003</v>
      </c>
      <c r="AA32" s="377">
        <f t="shared" si="1"/>
        <v>178.65833333333333</v>
      </c>
      <c r="AB32" s="377">
        <f t="shared" si="1"/>
        <v>160.95833333333334</v>
      </c>
      <c r="AC32" s="377">
        <f t="shared" si="1"/>
        <v>17.7</v>
      </c>
    </row>
    <row r="33" spans="1:29" ht="14.25">
      <c r="A33" s="32"/>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row>
    <row r="34" spans="1:29" ht="14.25">
      <c r="A34" s="38" t="s">
        <v>163</v>
      </c>
      <c r="B34" s="123">
        <v>18.6</v>
      </c>
      <c r="C34" s="123">
        <v>152.6</v>
      </c>
      <c r="D34" s="123">
        <v>143.2</v>
      </c>
      <c r="E34" s="123">
        <v>9.4</v>
      </c>
      <c r="F34" s="123">
        <v>19.3</v>
      </c>
      <c r="G34" s="123">
        <v>161.8</v>
      </c>
      <c r="H34" s="123">
        <v>146.5</v>
      </c>
      <c r="I34" s="123">
        <v>15.3</v>
      </c>
      <c r="J34" s="123">
        <v>19</v>
      </c>
      <c r="K34" s="123">
        <v>158.7</v>
      </c>
      <c r="L34" s="123">
        <v>142.1</v>
      </c>
      <c r="M34" s="123">
        <v>16.6</v>
      </c>
      <c r="N34" s="123">
        <v>17.8</v>
      </c>
      <c r="O34" s="123">
        <v>165.8</v>
      </c>
      <c r="P34" s="123">
        <v>138.2</v>
      </c>
      <c r="Q34" s="123">
        <v>27.6</v>
      </c>
      <c r="R34" s="123">
        <v>18.3</v>
      </c>
      <c r="S34" s="123">
        <v>154.6</v>
      </c>
      <c r="T34" s="123">
        <v>140.5</v>
      </c>
      <c r="U34" s="123">
        <v>14.1</v>
      </c>
      <c r="V34" s="123">
        <v>19.5</v>
      </c>
      <c r="W34" s="123">
        <v>158.2</v>
      </c>
      <c r="X34" s="123">
        <v>147.1</v>
      </c>
      <c r="Y34" s="123">
        <v>11.1</v>
      </c>
      <c r="Z34" s="123">
        <v>19.8</v>
      </c>
      <c r="AA34" s="123">
        <v>160.4</v>
      </c>
      <c r="AB34" s="123">
        <v>146.1</v>
      </c>
      <c r="AC34" s="123">
        <v>14.3</v>
      </c>
    </row>
    <row r="35" spans="1:29" ht="14.25">
      <c r="A35" s="177" t="s">
        <v>291</v>
      </c>
      <c r="B35" s="123">
        <v>25.1</v>
      </c>
      <c r="C35" s="123">
        <v>202.9</v>
      </c>
      <c r="D35" s="123">
        <v>192.6</v>
      </c>
      <c r="E35" s="123">
        <v>10.3</v>
      </c>
      <c r="F35" s="123">
        <v>22.8</v>
      </c>
      <c r="G35" s="123">
        <v>191</v>
      </c>
      <c r="H35" s="123">
        <v>173.3</v>
      </c>
      <c r="I35" s="123">
        <v>17.7</v>
      </c>
      <c r="J35" s="123">
        <v>22</v>
      </c>
      <c r="K35" s="123">
        <v>183.5</v>
      </c>
      <c r="L35" s="123">
        <v>164.3</v>
      </c>
      <c r="M35" s="123">
        <v>19.2</v>
      </c>
      <c r="N35" s="123">
        <v>23</v>
      </c>
      <c r="O35" s="123">
        <v>210.4</v>
      </c>
      <c r="P35" s="123">
        <v>179.4</v>
      </c>
      <c r="Q35" s="123">
        <v>31</v>
      </c>
      <c r="R35" s="123">
        <v>23</v>
      </c>
      <c r="S35" s="123">
        <v>198</v>
      </c>
      <c r="T35" s="123">
        <v>177.3</v>
      </c>
      <c r="U35" s="123">
        <v>20.7</v>
      </c>
      <c r="V35" s="123">
        <v>19.5</v>
      </c>
      <c r="W35" s="123">
        <v>157.3</v>
      </c>
      <c r="X35" s="123">
        <v>147.7</v>
      </c>
      <c r="Y35" s="123">
        <v>9.6</v>
      </c>
      <c r="Z35" s="123">
        <v>19.7</v>
      </c>
      <c r="AA35" s="123">
        <v>164.2</v>
      </c>
      <c r="AB35" s="123">
        <v>149.1</v>
      </c>
      <c r="AC35" s="123">
        <v>15.1</v>
      </c>
    </row>
    <row r="36" spans="1:29" ht="14.25">
      <c r="A36" s="177" t="s">
        <v>292</v>
      </c>
      <c r="B36" s="123">
        <v>22.1</v>
      </c>
      <c r="C36" s="123">
        <v>178.6</v>
      </c>
      <c r="D36" s="123">
        <v>168.6</v>
      </c>
      <c r="E36" s="123">
        <v>10</v>
      </c>
      <c r="F36" s="123">
        <v>21.3</v>
      </c>
      <c r="G36" s="123">
        <v>181.9</v>
      </c>
      <c r="H36" s="123">
        <v>161.5</v>
      </c>
      <c r="I36" s="123">
        <v>20.4</v>
      </c>
      <c r="J36" s="123">
        <v>21.2</v>
      </c>
      <c r="K36" s="123">
        <v>177.4</v>
      </c>
      <c r="L36" s="123">
        <v>157.7</v>
      </c>
      <c r="M36" s="123">
        <v>19.7</v>
      </c>
      <c r="N36" s="123">
        <v>20.7</v>
      </c>
      <c r="O36" s="123">
        <v>195.3</v>
      </c>
      <c r="P36" s="123">
        <v>162.1</v>
      </c>
      <c r="Q36" s="123">
        <v>33.2</v>
      </c>
      <c r="R36" s="123">
        <v>21.6</v>
      </c>
      <c r="S36" s="123">
        <v>191.5</v>
      </c>
      <c r="T36" s="123">
        <v>167.7</v>
      </c>
      <c r="U36" s="123">
        <v>23.8</v>
      </c>
      <c r="V36" s="123">
        <v>22.3</v>
      </c>
      <c r="W36" s="123">
        <v>177.9</v>
      </c>
      <c r="X36" s="123">
        <v>168.3</v>
      </c>
      <c r="Y36" s="123">
        <v>9.6</v>
      </c>
      <c r="Z36" s="123">
        <v>21</v>
      </c>
      <c r="AA36" s="123">
        <v>171.1</v>
      </c>
      <c r="AB36" s="123">
        <v>154.8</v>
      </c>
      <c r="AC36" s="123">
        <v>16.3</v>
      </c>
    </row>
    <row r="37" spans="1:29" ht="14.25">
      <c r="A37" s="177" t="s">
        <v>293</v>
      </c>
      <c r="B37" s="123">
        <v>23.7</v>
      </c>
      <c r="C37" s="123">
        <v>190.1</v>
      </c>
      <c r="D37" s="123">
        <v>181.8</v>
      </c>
      <c r="E37" s="123">
        <v>8.3</v>
      </c>
      <c r="F37" s="123">
        <v>22.3</v>
      </c>
      <c r="G37" s="123">
        <v>183.9</v>
      </c>
      <c r="H37" s="123">
        <v>170</v>
      </c>
      <c r="I37" s="123">
        <v>13.9</v>
      </c>
      <c r="J37" s="123">
        <v>22.1</v>
      </c>
      <c r="K37" s="123">
        <v>191.5</v>
      </c>
      <c r="L37" s="123">
        <v>165.4</v>
      </c>
      <c r="M37" s="123">
        <v>26.1</v>
      </c>
      <c r="N37" s="123">
        <v>21.9</v>
      </c>
      <c r="O37" s="123">
        <v>205.8</v>
      </c>
      <c r="P37" s="123">
        <v>171.1</v>
      </c>
      <c r="Q37" s="123">
        <v>34.7</v>
      </c>
      <c r="R37" s="123">
        <v>23.1</v>
      </c>
      <c r="S37" s="123">
        <v>198.3</v>
      </c>
      <c r="T37" s="123">
        <v>178.3</v>
      </c>
      <c r="U37" s="123">
        <v>20</v>
      </c>
      <c r="V37" s="123">
        <v>21.5</v>
      </c>
      <c r="W37" s="123">
        <v>173.6</v>
      </c>
      <c r="X37" s="123">
        <v>163.2</v>
      </c>
      <c r="Y37" s="123">
        <v>10.4</v>
      </c>
      <c r="Z37" s="123">
        <v>21.7</v>
      </c>
      <c r="AA37" s="123">
        <v>179.7</v>
      </c>
      <c r="AB37" s="123">
        <v>162.4</v>
      </c>
      <c r="AC37" s="123">
        <v>17.3</v>
      </c>
    </row>
    <row r="38" spans="1:29" ht="14.25">
      <c r="A38" s="32"/>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row>
    <row r="39" spans="1:29" ht="14.25">
      <c r="A39" s="177" t="s">
        <v>294</v>
      </c>
      <c r="B39" s="123">
        <v>20.5</v>
      </c>
      <c r="C39" s="123">
        <v>165.8</v>
      </c>
      <c r="D39" s="123">
        <v>157.2</v>
      </c>
      <c r="E39" s="123">
        <v>8.6</v>
      </c>
      <c r="F39" s="123">
        <v>20.5</v>
      </c>
      <c r="G39" s="123">
        <v>168.5</v>
      </c>
      <c r="H39" s="123">
        <v>154.7</v>
      </c>
      <c r="I39" s="123">
        <v>13.8</v>
      </c>
      <c r="J39" s="123">
        <v>20.1</v>
      </c>
      <c r="K39" s="123">
        <v>169.8</v>
      </c>
      <c r="L39" s="123">
        <v>149</v>
      </c>
      <c r="M39" s="123">
        <v>20.8</v>
      </c>
      <c r="N39" s="123">
        <v>20.3</v>
      </c>
      <c r="O39" s="123">
        <v>192.4</v>
      </c>
      <c r="P39" s="123">
        <v>159</v>
      </c>
      <c r="Q39" s="123">
        <v>33.4</v>
      </c>
      <c r="R39" s="123">
        <v>20.4</v>
      </c>
      <c r="S39" s="123">
        <v>175.5</v>
      </c>
      <c r="T39" s="123">
        <v>157.5</v>
      </c>
      <c r="U39" s="123">
        <v>18</v>
      </c>
      <c r="V39" s="123">
        <v>19.1</v>
      </c>
      <c r="W39" s="123">
        <v>153.6</v>
      </c>
      <c r="X39" s="123">
        <v>144</v>
      </c>
      <c r="Y39" s="123">
        <v>9.6</v>
      </c>
      <c r="Z39" s="123">
        <v>21</v>
      </c>
      <c r="AA39" s="123">
        <v>175.4</v>
      </c>
      <c r="AB39" s="123">
        <v>156.4</v>
      </c>
      <c r="AC39" s="123">
        <v>19</v>
      </c>
    </row>
    <row r="40" spans="1:29" ht="14.25">
      <c r="A40" s="177" t="s">
        <v>295</v>
      </c>
      <c r="B40" s="123">
        <v>24.1</v>
      </c>
      <c r="C40" s="123">
        <v>194.7</v>
      </c>
      <c r="D40" s="123">
        <v>185.1</v>
      </c>
      <c r="E40" s="123">
        <v>9.6</v>
      </c>
      <c r="F40" s="123">
        <v>23</v>
      </c>
      <c r="G40" s="123">
        <v>190.8</v>
      </c>
      <c r="H40" s="123">
        <v>174.9</v>
      </c>
      <c r="I40" s="123">
        <v>15.9</v>
      </c>
      <c r="J40" s="123">
        <v>22.2</v>
      </c>
      <c r="K40" s="123">
        <v>193</v>
      </c>
      <c r="L40" s="123">
        <v>168.1</v>
      </c>
      <c r="M40" s="123">
        <v>24.9</v>
      </c>
      <c r="N40" s="123">
        <v>22.7</v>
      </c>
      <c r="O40" s="123">
        <v>215.9</v>
      </c>
      <c r="P40" s="123">
        <v>177.7</v>
      </c>
      <c r="Q40" s="123">
        <v>38.2</v>
      </c>
      <c r="R40" s="123">
        <v>22.8</v>
      </c>
      <c r="S40" s="123">
        <v>196.7</v>
      </c>
      <c r="T40" s="123">
        <v>176.4</v>
      </c>
      <c r="U40" s="123">
        <v>20.3</v>
      </c>
      <c r="V40" s="123">
        <v>22.5</v>
      </c>
      <c r="W40" s="123">
        <v>182.9</v>
      </c>
      <c r="X40" s="123">
        <v>172</v>
      </c>
      <c r="Y40" s="123">
        <v>10.9</v>
      </c>
      <c r="Z40" s="123">
        <v>22.6</v>
      </c>
      <c r="AA40" s="123">
        <v>189.4</v>
      </c>
      <c r="AB40" s="123">
        <v>170.3</v>
      </c>
      <c r="AC40" s="123">
        <v>19.1</v>
      </c>
    </row>
    <row r="41" spans="1:29" ht="14.25">
      <c r="A41" s="177" t="s">
        <v>296</v>
      </c>
      <c r="B41" s="123">
        <v>23.1</v>
      </c>
      <c r="C41" s="123">
        <v>186.8</v>
      </c>
      <c r="D41" s="123">
        <v>177.4</v>
      </c>
      <c r="E41" s="123">
        <v>9.4</v>
      </c>
      <c r="F41" s="123">
        <v>22.3</v>
      </c>
      <c r="G41" s="123">
        <v>185.4</v>
      </c>
      <c r="H41" s="123">
        <v>169.2</v>
      </c>
      <c r="I41" s="123">
        <v>16.2</v>
      </c>
      <c r="J41" s="123">
        <v>21</v>
      </c>
      <c r="K41" s="123">
        <v>183.8</v>
      </c>
      <c r="L41" s="123">
        <v>158.4</v>
      </c>
      <c r="M41" s="123">
        <v>25.4</v>
      </c>
      <c r="N41" s="123">
        <v>21.4</v>
      </c>
      <c r="O41" s="123">
        <v>204.5</v>
      </c>
      <c r="P41" s="123">
        <v>166.7</v>
      </c>
      <c r="Q41" s="123">
        <v>37.8</v>
      </c>
      <c r="R41" s="123">
        <v>22.2</v>
      </c>
      <c r="S41" s="123">
        <v>190.5</v>
      </c>
      <c r="T41" s="123">
        <v>170.8</v>
      </c>
      <c r="U41" s="123">
        <v>19.7</v>
      </c>
      <c r="V41" s="123">
        <v>22.7</v>
      </c>
      <c r="W41" s="123">
        <v>186</v>
      </c>
      <c r="X41" s="123">
        <v>173.4</v>
      </c>
      <c r="Y41" s="123">
        <v>12.6</v>
      </c>
      <c r="Z41" s="123">
        <v>23</v>
      </c>
      <c r="AA41" s="123">
        <v>192.3</v>
      </c>
      <c r="AB41" s="123">
        <v>175.3</v>
      </c>
      <c r="AC41" s="123">
        <v>17</v>
      </c>
    </row>
    <row r="42" spans="1:29" ht="14.25">
      <c r="A42" s="177" t="s">
        <v>297</v>
      </c>
      <c r="B42" s="123">
        <v>21</v>
      </c>
      <c r="C42" s="123">
        <v>171.1</v>
      </c>
      <c r="D42" s="123">
        <v>160.7</v>
      </c>
      <c r="E42" s="123">
        <v>10.4</v>
      </c>
      <c r="F42" s="123">
        <v>21.1</v>
      </c>
      <c r="G42" s="123">
        <v>180.2</v>
      </c>
      <c r="H42" s="123">
        <v>162.6</v>
      </c>
      <c r="I42" s="123">
        <v>17.6</v>
      </c>
      <c r="J42" s="123">
        <v>20.5</v>
      </c>
      <c r="K42" s="123">
        <v>178.1</v>
      </c>
      <c r="L42" s="123">
        <v>153.7</v>
      </c>
      <c r="M42" s="123">
        <v>24.4</v>
      </c>
      <c r="N42" s="123">
        <v>20</v>
      </c>
      <c r="O42" s="123">
        <v>190.9</v>
      </c>
      <c r="P42" s="123">
        <v>157</v>
      </c>
      <c r="Q42" s="123">
        <v>33.9</v>
      </c>
      <c r="R42" s="123">
        <v>20.6</v>
      </c>
      <c r="S42" s="123">
        <v>179.1</v>
      </c>
      <c r="T42" s="123">
        <v>159</v>
      </c>
      <c r="U42" s="123">
        <v>20.1</v>
      </c>
      <c r="V42" s="123">
        <v>19.6</v>
      </c>
      <c r="W42" s="123">
        <v>164.1</v>
      </c>
      <c r="X42" s="123">
        <v>148.2</v>
      </c>
      <c r="Y42" s="123">
        <v>15.9</v>
      </c>
      <c r="Z42" s="123">
        <v>21.1</v>
      </c>
      <c r="AA42" s="123">
        <v>175.9</v>
      </c>
      <c r="AB42" s="123">
        <v>159.1</v>
      </c>
      <c r="AC42" s="123">
        <v>16.8</v>
      </c>
    </row>
    <row r="43" spans="1:29" ht="14.25">
      <c r="A43" s="32"/>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row>
    <row r="44" spans="1:29" ht="14.25">
      <c r="A44" s="177" t="s">
        <v>298</v>
      </c>
      <c r="B44" s="123">
        <v>23</v>
      </c>
      <c r="C44" s="123">
        <v>184.6</v>
      </c>
      <c r="D44" s="123">
        <v>176.4</v>
      </c>
      <c r="E44" s="123">
        <v>8.2</v>
      </c>
      <c r="F44" s="123">
        <v>21.9</v>
      </c>
      <c r="G44" s="123">
        <v>189.2</v>
      </c>
      <c r="H44" s="123">
        <v>167.1</v>
      </c>
      <c r="I44" s="123">
        <v>22.1</v>
      </c>
      <c r="J44" s="123">
        <v>21.1</v>
      </c>
      <c r="K44" s="123">
        <v>185.6</v>
      </c>
      <c r="L44" s="123">
        <v>157.7</v>
      </c>
      <c r="M44" s="123">
        <v>27.9</v>
      </c>
      <c r="N44" s="123">
        <v>20.7</v>
      </c>
      <c r="O44" s="123">
        <v>198</v>
      </c>
      <c r="P44" s="123">
        <v>161.3</v>
      </c>
      <c r="Q44" s="123">
        <v>36.7</v>
      </c>
      <c r="R44" s="123">
        <v>21.9</v>
      </c>
      <c r="S44" s="123">
        <v>192.5</v>
      </c>
      <c r="T44" s="123">
        <v>169.4</v>
      </c>
      <c r="U44" s="123">
        <v>23.1</v>
      </c>
      <c r="V44" s="123">
        <v>19</v>
      </c>
      <c r="W44" s="123">
        <v>159.5</v>
      </c>
      <c r="X44" s="123">
        <v>144.2</v>
      </c>
      <c r="Y44" s="123">
        <v>15.3</v>
      </c>
      <c r="Z44" s="123">
        <v>21.4</v>
      </c>
      <c r="AA44" s="123">
        <v>177</v>
      </c>
      <c r="AB44" s="123">
        <v>159.9</v>
      </c>
      <c r="AC44" s="123">
        <v>17.1</v>
      </c>
    </row>
    <row r="45" spans="1:29" ht="14.25">
      <c r="A45" s="177" t="s">
        <v>299</v>
      </c>
      <c r="B45" s="123">
        <v>22.5</v>
      </c>
      <c r="C45" s="123">
        <v>182.5</v>
      </c>
      <c r="D45" s="123">
        <v>172.4</v>
      </c>
      <c r="E45" s="123">
        <v>10.1</v>
      </c>
      <c r="F45" s="123">
        <v>22</v>
      </c>
      <c r="G45" s="123">
        <v>192.9</v>
      </c>
      <c r="H45" s="123">
        <v>168.6</v>
      </c>
      <c r="I45" s="123">
        <v>24.3</v>
      </c>
      <c r="J45" s="123">
        <v>21.5</v>
      </c>
      <c r="K45" s="123">
        <v>189.9</v>
      </c>
      <c r="L45" s="123">
        <v>162.1</v>
      </c>
      <c r="M45" s="123">
        <v>27.8</v>
      </c>
      <c r="N45" s="123">
        <v>21.3</v>
      </c>
      <c r="O45" s="123">
        <v>203.8</v>
      </c>
      <c r="P45" s="123">
        <v>166.7</v>
      </c>
      <c r="Q45" s="123">
        <v>37.1</v>
      </c>
      <c r="R45" s="123">
        <v>21.9</v>
      </c>
      <c r="S45" s="123">
        <v>193.4</v>
      </c>
      <c r="T45" s="123">
        <v>169.2</v>
      </c>
      <c r="U45" s="123">
        <v>24.2</v>
      </c>
      <c r="V45" s="123">
        <v>21.9</v>
      </c>
      <c r="W45" s="123">
        <v>183.5</v>
      </c>
      <c r="X45" s="123">
        <v>167.5</v>
      </c>
      <c r="Y45" s="123">
        <v>16</v>
      </c>
      <c r="Z45" s="123">
        <v>22.8</v>
      </c>
      <c r="AA45" s="123">
        <v>191.2</v>
      </c>
      <c r="AB45" s="123">
        <v>171.7</v>
      </c>
      <c r="AC45" s="123">
        <v>19.5</v>
      </c>
    </row>
    <row r="46" spans="1:29" ht="14.25">
      <c r="A46" s="177" t="s">
        <v>300</v>
      </c>
      <c r="B46" s="123">
        <v>24.4</v>
      </c>
      <c r="C46" s="123">
        <v>199</v>
      </c>
      <c r="D46" s="123">
        <v>187</v>
      </c>
      <c r="E46" s="123">
        <v>12</v>
      </c>
      <c r="F46" s="123">
        <v>22.6</v>
      </c>
      <c r="G46" s="123">
        <v>200</v>
      </c>
      <c r="H46" s="123">
        <v>173.3</v>
      </c>
      <c r="I46" s="123">
        <v>26.7</v>
      </c>
      <c r="J46" s="123">
        <v>21.7</v>
      </c>
      <c r="K46" s="123">
        <v>193.1</v>
      </c>
      <c r="L46" s="123">
        <v>163.9</v>
      </c>
      <c r="M46" s="123">
        <v>29.2</v>
      </c>
      <c r="N46" s="123">
        <v>22.3</v>
      </c>
      <c r="O46" s="123">
        <v>215.3</v>
      </c>
      <c r="P46" s="123">
        <v>174.6</v>
      </c>
      <c r="Q46" s="123">
        <v>40.7</v>
      </c>
      <c r="R46" s="123">
        <v>22.5</v>
      </c>
      <c r="S46" s="123">
        <v>196.5</v>
      </c>
      <c r="T46" s="123">
        <v>173.1</v>
      </c>
      <c r="U46" s="123">
        <v>23.4</v>
      </c>
      <c r="V46" s="123">
        <v>19.3</v>
      </c>
      <c r="W46" s="123">
        <v>159.6</v>
      </c>
      <c r="X46" s="123">
        <v>146.4</v>
      </c>
      <c r="Y46" s="123">
        <v>13.2</v>
      </c>
      <c r="Z46" s="123">
        <v>21.1</v>
      </c>
      <c r="AA46" s="123">
        <v>178.3</v>
      </c>
      <c r="AB46" s="123">
        <v>158.9</v>
      </c>
      <c r="AC46" s="123">
        <v>19.4</v>
      </c>
    </row>
    <row r="47" spans="1:29" ht="14.25">
      <c r="A47" s="177" t="s">
        <v>301</v>
      </c>
      <c r="B47" s="123">
        <v>23.5</v>
      </c>
      <c r="C47" s="123">
        <v>192.9</v>
      </c>
      <c r="D47" s="123">
        <v>179.7</v>
      </c>
      <c r="E47" s="123">
        <v>13.2</v>
      </c>
      <c r="F47" s="123">
        <v>21.4</v>
      </c>
      <c r="G47" s="123">
        <v>189</v>
      </c>
      <c r="H47" s="123">
        <v>165.1</v>
      </c>
      <c r="I47" s="123">
        <v>23.9</v>
      </c>
      <c r="J47" s="123">
        <v>20.8</v>
      </c>
      <c r="K47" s="123">
        <v>187.3</v>
      </c>
      <c r="L47" s="123">
        <v>155.6</v>
      </c>
      <c r="M47" s="123">
        <v>31.7</v>
      </c>
      <c r="N47" s="123">
        <v>20.7</v>
      </c>
      <c r="O47" s="123">
        <v>201.6</v>
      </c>
      <c r="P47" s="123">
        <v>162</v>
      </c>
      <c r="Q47" s="123">
        <v>39.6</v>
      </c>
      <c r="R47" s="123">
        <v>21.7</v>
      </c>
      <c r="S47" s="123">
        <v>189.9</v>
      </c>
      <c r="T47" s="123">
        <v>167.1</v>
      </c>
      <c r="U47" s="123">
        <v>22.8</v>
      </c>
      <c r="V47" s="123">
        <v>20.1</v>
      </c>
      <c r="W47" s="123">
        <v>164.6</v>
      </c>
      <c r="X47" s="123">
        <v>153.1</v>
      </c>
      <c r="Y47" s="123">
        <v>11.5</v>
      </c>
      <c r="Z47" s="123">
        <v>22.2</v>
      </c>
      <c r="AA47" s="123">
        <v>189</v>
      </c>
      <c r="AB47" s="123">
        <v>167.5</v>
      </c>
      <c r="AC47" s="123">
        <v>21.5</v>
      </c>
    </row>
    <row r="48" spans="1:29" ht="14.25">
      <c r="A48" s="71"/>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row>
    <row r="49" spans="1:29" ht="14.25">
      <c r="A49" s="244" t="s">
        <v>245</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row>
    <row r="50" spans="1:29" ht="14.25">
      <c r="A50" s="38" t="s">
        <v>344</v>
      </c>
      <c r="B50" s="123">
        <v>21.5</v>
      </c>
      <c r="C50" s="123">
        <v>169.5</v>
      </c>
      <c r="D50" s="123">
        <v>164.2</v>
      </c>
      <c r="E50" s="123">
        <v>5.3</v>
      </c>
      <c r="F50" s="123">
        <v>21.9</v>
      </c>
      <c r="G50" s="123">
        <v>172.2</v>
      </c>
      <c r="H50" s="123">
        <v>163.7</v>
      </c>
      <c r="I50" s="123">
        <v>8.5</v>
      </c>
      <c r="J50" s="123">
        <v>21.2</v>
      </c>
      <c r="K50" s="123">
        <v>172.5</v>
      </c>
      <c r="L50" s="123">
        <v>159.3</v>
      </c>
      <c r="M50" s="123">
        <v>13.2</v>
      </c>
      <c r="N50" s="123">
        <v>21.3</v>
      </c>
      <c r="O50" s="123">
        <v>169.6</v>
      </c>
      <c r="P50" s="123">
        <v>163.5</v>
      </c>
      <c r="Q50" s="123">
        <v>6.1</v>
      </c>
      <c r="R50" s="123">
        <v>21.7</v>
      </c>
      <c r="S50" s="123">
        <v>172.7</v>
      </c>
      <c r="T50" s="123">
        <v>164.6</v>
      </c>
      <c r="U50" s="123">
        <v>8.1</v>
      </c>
      <c r="V50" s="123">
        <v>21.4</v>
      </c>
      <c r="W50" s="123">
        <v>171.3</v>
      </c>
      <c r="X50" s="123">
        <v>166</v>
      </c>
      <c r="Y50" s="123">
        <v>5.3</v>
      </c>
      <c r="Z50" s="123">
        <v>21</v>
      </c>
      <c r="AA50" s="123">
        <v>160.8</v>
      </c>
      <c r="AB50" s="123">
        <v>144.5</v>
      </c>
      <c r="AC50" s="123">
        <v>16.3</v>
      </c>
    </row>
    <row r="51" spans="1:29" ht="14.25">
      <c r="A51" s="177" t="s">
        <v>345</v>
      </c>
      <c r="B51" s="123">
        <v>21.5</v>
      </c>
      <c r="C51" s="123">
        <v>169.7</v>
      </c>
      <c r="D51" s="123">
        <v>163.7</v>
      </c>
      <c r="E51" s="123">
        <v>6</v>
      </c>
      <c r="F51" s="123">
        <v>21.5</v>
      </c>
      <c r="G51" s="123">
        <v>168.4</v>
      </c>
      <c r="H51" s="123">
        <v>161.3</v>
      </c>
      <c r="I51" s="123">
        <v>7.1</v>
      </c>
      <c r="J51" s="123">
        <v>21.3</v>
      </c>
      <c r="K51" s="123">
        <v>171.8</v>
      </c>
      <c r="L51" s="123">
        <v>161.9</v>
      </c>
      <c r="M51" s="123">
        <v>9.9</v>
      </c>
      <c r="N51" s="123">
        <v>21.3</v>
      </c>
      <c r="O51" s="123">
        <v>169.4</v>
      </c>
      <c r="P51" s="123">
        <v>162.5</v>
      </c>
      <c r="Q51" s="123">
        <v>6.9</v>
      </c>
      <c r="R51" s="123">
        <v>21.5</v>
      </c>
      <c r="S51" s="123">
        <v>170.4</v>
      </c>
      <c r="T51" s="123">
        <v>163.4</v>
      </c>
      <c r="U51" s="123">
        <v>7</v>
      </c>
      <c r="V51" s="123">
        <v>20.7</v>
      </c>
      <c r="W51" s="123">
        <v>165</v>
      </c>
      <c r="X51" s="123">
        <v>160.4</v>
      </c>
      <c r="Y51" s="123">
        <v>4.6</v>
      </c>
      <c r="Z51" s="123">
        <v>21.3</v>
      </c>
      <c r="AA51" s="123">
        <v>167</v>
      </c>
      <c r="AB51" s="123">
        <v>151.1</v>
      </c>
      <c r="AC51" s="123">
        <v>15.9</v>
      </c>
    </row>
    <row r="52" spans="1:29" s="104" customFormat="1" ht="14.25">
      <c r="A52" s="178" t="s">
        <v>346</v>
      </c>
      <c r="B52" s="377">
        <f>AVERAGE(B54:B67)</f>
        <v>21.708333333333332</v>
      </c>
      <c r="C52" s="377">
        <f aca="true" t="shared" si="2" ref="C52:AC52">AVERAGE(C54:C67)</f>
        <v>169.95833333333334</v>
      </c>
      <c r="D52" s="377">
        <f t="shared" si="2"/>
        <v>165.04999999999998</v>
      </c>
      <c r="E52" s="377">
        <f t="shared" si="2"/>
        <v>4.908333333333333</v>
      </c>
      <c r="F52" s="377">
        <f t="shared" si="2"/>
        <v>21.533333333333335</v>
      </c>
      <c r="G52" s="377">
        <f t="shared" si="2"/>
        <v>171.6833333333333</v>
      </c>
      <c r="H52" s="377">
        <f t="shared" si="2"/>
        <v>162.09166666666667</v>
      </c>
      <c r="I52" s="377">
        <f t="shared" si="2"/>
        <v>9.591666666666667</v>
      </c>
      <c r="J52" s="377">
        <f t="shared" si="2"/>
        <v>20.98333333333333</v>
      </c>
      <c r="K52" s="377">
        <f t="shared" si="2"/>
        <v>166.90833333333333</v>
      </c>
      <c r="L52" s="377">
        <f t="shared" si="2"/>
        <v>157.23333333333332</v>
      </c>
      <c r="M52" s="377">
        <f t="shared" si="2"/>
        <v>9.675</v>
      </c>
      <c r="N52" s="377">
        <f t="shared" si="2"/>
        <v>21.01666666666667</v>
      </c>
      <c r="O52" s="377">
        <f t="shared" si="2"/>
        <v>169.45000000000002</v>
      </c>
      <c r="P52" s="377">
        <f t="shared" si="2"/>
        <v>161.09166666666667</v>
      </c>
      <c r="Q52" s="377">
        <f t="shared" si="2"/>
        <v>8.358333333333333</v>
      </c>
      <c r="R52" s="377">
        <f t="shared" si="2"/>
        <v>21.50833333333333</v>
      </c>
      <c r="S52" s="377">
        <f t="shared" si="2"/>
        <v>172.0333333333333</v>
      </c>
      <c r="T52" s="377">
        <v>163.5</v>
      </c>
      <c r="U52" s="377">
        <f t="shared" si="2"/>
        <v>8.458333333333332</v>
      </c>
      <c r="V52" s="377">
        <f t="shared" si="2"/>
        <v>21.633333333333336</v>
      </c>
      <c r="W52" s="377">
        <f t="shared" si="2"/>
        <v>173.57500000000002</v>
      </c>
      <c r="X52" s="377">
        <f t="shared" si="2"/>
        <v>168.46666666666664</v>
      </c>
      <c r="Y52" s="377">
        <f t="shared" si="2"/>
        <v>5.108333333333333</v>
      </c>
      <c r="Z52" s="377">
        <f t="shared" si="2"/>
        <v>21.599999999999998</v>
      </c>
      <c r="AA52" s="377">
        <f t="shared" si="2"/>
        <v>182.38333333333335</v>
      </c>
      <c r="AB52" s="377">
        <f t="shared" si="2"/>
        <v>162.26666666666668</v>
      </c>
      <c r="AC52" s="377">
        <f t="shared" si="2"/>
        <v>20.116666666666664</v>
      </c>
    </row>
    <row r="53" spans="1:29" ht="14.25">
      <c r="A53" s="32"/>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row>
    <row r="54" spans="1:29" ht="14.25">
      <c r="A54" s="38" t="s">
        <v>163</v>
      </c>
      <c r="B54" s="123">
        <v>18.3</v>
      </c>
      <c r="C54" s="123">
        <v>142.8</v>
      </c>
      <c r="D54" s="123">
        <v>139.3</v>
      </c>
      <c r="E54" s="123">
        <v>3.5</v>
      </c>
      <c r="F54" s="123">
        <v>18.7</v>
      </c>
      <c r="G54" s="123">
        <v>147.7</v>
      </c>
      <c r="H54" s="123">
        <v>140.9</v>
      </c>
      <c r="I54" s="123">
        <v>6.8</v>
      </c>
      <c r="J54" s="123">
        <v>19.2</v>
      </c>
      <c r="K54" s="123">
        <v>154.4</v>
      </c>
      <c r="L54" s="123">
        <v>144.9</v>
      </c>
      <c r="M54" s="123">
        <v>9.5</v>
      </c>
      <c r="N54" s="123">
        <v>17.8</v>
      </c>
      <c r="O54" s="123">
        <v>139.9</v>
      </c>
      <c r="P54" s="123">
        <v>135.9</v>
      </c>
      <c r="Q54" s="123">
        <v>4</v>
      </c>
      <c r="R54" s="123">
        <v>18.3</v>
      </c>
      <c r="S54" s="123">
        <v>146.4</v>
      </c>
      <c r="T54" s="123">
        <v>139.4</v>
      </c>
      <c r="U54" s="123">
        <v>7</v>
      </c>
      <c r="V54" s="123">
        <v>20.8</v>
      </c>
      <c r="W54" s="123">
        <v>166.2</v>
      </c>
      <c r="X54" s="123">
        <v>162.1</v>
      </c>
      <c r="Y54" s="123">
        <v>4.1</v>
      </c>
      <c r="Z54" s="123">
        <v>18.9</v>
      </c>
      <c r="AA54" s="123">
        <v>151.3</v>
      </c>
      <c r="AB54" s="123">
        <v>140.2</v>
      </c>
      <c r="AC54" s="123">
        <v>11.1</v>
      </c>
    </row>
    <row r="55" spans="1:29" ht="14.25">
      <c r="A55" s="177" t="s">
        <v>291</v>
      </c>
      <c r="B55" s="123">
        <v>24.3</v>
      </c>
      <c r="C55" s="123">
        <v>188.7</v>
      </c>
      <c r="D55" s="123">
        <v>184.4</v>
      </c>
      <c r="E55" s="123">
        <v>4.3</v>
      </c>
      <c r="F55" s="123">
        <v>23.4</v>
      </c>
      <c r="G55" s="123">
        <v>184.2</v>
      </c>
      <c r="H55" s="123">
        <v>176.1</v>
      </c>
      <c r="I55" s="123">
        <v>8.1</v>
      </c>
      <c r="J55" s="123">
        <v>22.2</v>
      </c>
      <c r="K55" s="123">
        <v>177.2</v>
      </c>
      <c r="L55" s="123">
        <v>168.2</v>
      </c>
      <c r="M55" s="123">
        <v>9</v>
      </c>
      <c r="N55" s="123">
        <v>22.1</v>
      </c>
      <c r="O55" s="123">
        <v>174.2</v>
      </c>
      <c r="P55" s="123">
        <v>170.1</v>
      </c>
      <c r="Q55" s="123">
        <v>4.1</v>
      </c>
      <c r="R55" s="123">
        <v>22.2</v>
      </c>
      <c r="S55" s="123">
        <v>177.7</v>
      </c>
      <c r="T55" s="123">
        <v>169.4</v>
      </c>
      <c r="U55" s="123">
        <v>8.3</v>
      </c>
      <c r="V55" s="123">
        <v>20.2</v>
      </c>
      <c r="W55" s="123">
        <v>161.7</v>
      </c>
      <c r="X55" s="123">
        <v>157.4</v>
      </c>
      <c r="Y55" s="123">
        <v>4.3</v>
      </c>
      <c r="Z55" s="123">
        <v>21.9</v>
      </c>
      <c r="AA55" s="123">
        <v>185.3</v>
      </c>
      <c r="AB55" s="123">
        <v>166.2</v>
      </c>
      <c r="AC55" s="123">
        <v>19.1</v>
      </c>
    </row>
    <row r="56" spans="1:29" ht="14.25">
      <c r="A56" s="177" t="s">
        <v>292</v>
      </c>
      <c r="B56" s="123">
        <v>20.9</v>
      </c>
      <c r="C56" s="123">
        <v>165</v>
      </c>
      <c r="D56" s="123">
        <v>159.3</v>
      </c>
      <c r="E56" s="123">
        <v>5.7</v>
      </c>
      <c r="F56" s="123">
        <v>21.1</v>
      </c>
      <c r="G56" s="123">
        <v>168.3</v>
      </c>
      <c r="H56" s="123">
        <v>159.4</v>
      </c>
      <c r="I56" s="123">
        <v>8.9</v>
      </c>
      <c r="J56" s="123">
        <v>20.7</v>
      </c>
      <c r="K56" s="123">
        <v>165.5</v>
      </c>
      <c r="L56" s="123">
        <v>156.6</v>
      </c>
      <c r="M56" s="123">
        <v>8.9</v>
      </c>
      <c r="N56" s="123">
        <v>20.6</v>
      </c>
      <c r="O56" s="123">
        <v>163.7</v>
      </c>
      <c r="P56" s="123">
        <v>159.4</v>
      </c>
      <c r="Q56" s="123">
        <v>4.3</v>
      </c>
      <c r="R56" s="123">
        <v>21.2</v>
      </c>
      <c r="S56" s="123">
        <v>171</v>
      </c>
      <c r="T56" s="123">
        <v>162.3</v>
      </c>
      <c r="U56" s="123">
        <v>8.7</v>
      </c>
      <c r="V56" s="123">
        <v>21.8</v>
      </c>
      <c r="W56" s="123">
        <v>174.2</v>
      </c>
      <c r="X56" s="123">
        <v>168.4</v>
      </c>
      <c r="Y56" s="123">
        <v>5.8</v>
      </c>
      <c r="Z56" s="123">
        <v>22.7</v>
      </c>
      <c r="AA56" s="123">
        <v>193</v>
      </c>
      <c r="AB56" s="123">
        <v>171.3</v>
      </c>
      <c r="AC56" s="123">
        <v>21.7</v>
      </c>
    </row>
    <row r="57" spans="1:29" ht="14.25">
      <c r="A57" s="177" t="s">
        <v>293</v>
      </c>
      <c r="B57" s="123">
        <v>22.8</v>
      </c>
      <c r="C57" s="123">
        <v>178.8</v>
      </c>
      <c r="D57" s="123">
        <v>174.1</v>
      </c>
      <c r="E57" s="123">
        <v>4.7</v>
      </c>
      <c r="F57" s="123">
        <v>21.8</v>
      </c>
      <c r="G57" s="123">
        <v>168.8</v>
      </c>
      <c r="H57" s="123">
        <v>162.7</v>
      </c>
      <c r="I57" s="123">
        <v>6.1</v>
      </c>
      <c r="J57" s="123">
        <v>22.2</v>
      </c>
      <c r="K57" s="123">
        <v>180.6</v>
      </c>
      <c r="L57" s="123">
        <v>167.8</v>
      </c>
      <c r="M57" s="123">
        <v>12.8</v>
      </c>
      <c r="N57" s="123">
        <v>21.9</v>
      </c>
      <c r="O57" s="123">
        <v>176.1</v>
      </c>
      <c r="P57" s="123">
        <v>168.9</v>
      </c>
      <c r="Q57" s="123">
        <v>7.2</v>
      </c>
      <c r="R57" s="123">
        <v>22.4</v>
      </c>
      <c r="S57" s="123">
        <v>179</v>
      </c>
      <c r="T57" s="123">
        <v>170.5</v>
      </c>
      <c r="U57" s="123">
        <v>8.5</v>
      </c>
      <c r="V57" s="123">
        <v>23.8</v>
      </c>
      <c r="W57" s="123">
        <v>191.8</v>
      </c>
      <c r="X57" s="123">
        <v>186.2</v>
      </c>
      <c r="Y57" s="123">
        <v>5.6</v>
      </c>
      <c r="Z57" s="123">
        <v>21.4</v>
      </c>
      <c r="AA57" s="123">
        <v>181.6</v>
      </c>
      <c r="AB57" s="123">
        <v>162.9</v>
      </c>
      <c r="AC57" s="123">
        <v>18.7</v>
      </c>
    </row>
    <row r="58" spans="1:29" ht="14.25">
      <c r="A58" s="32"/>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row>
    <row r="59" spans="1:29" ht="14.25">
      <c r="A59" s="177" t="s">
        <v>294</v>
      </c>
      <c r="B59" s="123">
        <v>19.4</v>
      </c>
      <c r="C59" s="123">
        <v>152.3</v>
      </c>
      <c r="D59" s="123">
        <v>147.8</v>
      </c>
      <c r="E59" s="123">
        <v>4.5</v>
      </c>
      <c r="F59" s="123">
        <v>19.8</v>
      </c>
      <c r="G59" s="123">
        <v>156.4</v>
      </c>
      <c r="H59" s="123">
        <v>148.9</v>
      </c>
      <c r="I59" s="123">
        <v>7.5</v>
      </c>
      <c r="J59" s="123">
        <v>19.8</v>
      </c>
      <c r="K59" s="123">
        <v>154.1</v>
      </c>
      <c r="L59" s="123">
        <v>147.8</v>
      </c>
      <c r="M59" s="123">
        <v>6.3</v>
      </c>
      <c r="N59" s="123">
        <v>20.3</v>
      </c>
      <c r="O59" s="123">
        <v>161.3</v>
      </c>
      <c r="P59" s="123">
        <v>154.7</v>
      </c>
      <c r="Q59" s="123">
        <v>6.6</v>
      </c>
      <c r="R59" s="123">
        <v>20.4</v>
      </c>
      <c r="S59" s="123">
        <v>162.9</v>
      </c>
      <c r="T59" s="123">
        <v>155.1</v>
      </c>
      <c r="U59" s="123">
        <v>7.8</v>
      </c>
      <c r="V59" s="123">
        <v>20.3</v>
      </c>
      <c r="W59" s="123">
        <v>161.5</v>
      </c>
      <c r="X59" s="123">
        <v>156.8</v>
      </c>
      <c r="Y59" s="123">
        <v>4.7</v>
      </c>
      <c r="Z59" s="123">
        <v>21.4</v>
      </c>
      <c r="AA59" s="123">
        <v>175.1</v>
      </c>
      <c r="AB59" s="123">
        <v>160.4</v>
      </c>
      <c r="AC59" s="123">
        <v>14.7</v>
      </c>
    </row>
    <row r="60" spans="1:29" ht="14.25">
      <c r="A60" s="177" t="s">
        <v>295</v>
      </c>
      <c r="B60" s="123">
        <v>23.5</v>
      </c>
      <c r="C60" s="123">
        <v>184.4</v>
      </c>
      <c r="D60" s="123">
        <v>178.8</v>
      </c>
      <c r="E60" s="123">
        <v>5.6</v>
      </c>
      <c r="F60" s="123">
        <v>23</v>
      </c>
      <c r="G60" s="123">
        <v>181.2</v>
      </c>
      <c r="H60" s="123">
        <v>173.8</v>
      </c>
      <c r="I60" s="123">
        <v>7.4</v>
      </c>
      <c r="J60" s="123">
        <v>21.5</v>
      </c>
      <c r="K60" s="123">
        <v>170.9</v>
      </c>
      <c r="L60" s="123">
        <v>162</v>
      </c>
      <c r="M60" s="123">
        <v>8.9</v>
      </c>
      <c r="N60" s="113">
        <v>22.7</v>
      </c>
      <c r="O60" s="123">
        <v>180.9</v>
      </c>
      <c r="P60" s="123">
        <v>174.1</v>
      </c>
      <c r="Q60" s="123">
        <v>6.8</v>
      </c>
      <c r="R60" s="123">
        <v>22.9</v>
      </c>
      <c r="S60" s="123">
        <v>182.2</v>
      </c>
      <c r="T60" s="123">
        <v>174.1</v>
      </c>
      <c r="U60" s="123">
        <v>8.1</v>
      </c>
      <c r="V60" s="123">
        <v>22.6</v>
      </c>
      <c r="W60" s="123">
        <v>182</v>
      </c>
      <c r="X60" s="123">
        <v>176.8</v>
      </c>
      <c r="Y60" s="123">
        <v>5.2</v>
      </c>
      <c r="Z60" s="123">
        <v>23.2</v>
      </c>
      <c r="AA60" s="123">
        <v>195.5</v>
      </c>
      <c r="AB60" s="123">
        <v>174.3</v>
      </c>
      <c r="AC60" s="123">
        <v>21.2</v>
      </c>
    </row>
    <row r="61" spans="1:29" ht="14.25">
      <c r="A61" s="177" t="s">
        <v>296</v>
      </c>
      <c r="B61" s="113">
        <v>22.3</v>
      </c>
      <c r="C61" s="113">
        <v>175.3</v>
      </c>
      <c r="D61" s="113">
        <v>170</v>
      </c>
      <c r="E61" s="113">
        <v>5.3</v>
      </c>
      <c r="F61" s="113">
        <v>22.5</v>
      </c>
      <c r="G61" s="113">
        <v>180.3</v>
      </c>
      <c r="H61" s="113">
        <v>169.8</v>
      </c>
      <c r="I61" s="113">
        <v>10.5</v>
      </c>
      <c r="J61" s="113">
        <v>21</v>
      </c>
      <c r="K61" s="113">
        <v>165.6</v>
      </c>
      <c r="L61" s="113">
        <v>155.1</v>
      </c>
      <c r="M61" s="113">
        <v>10.5</v>
      </c>
      <c r="N61" s="113">
        <v>21.9</v>
      </c>
      <c r="O61" s="113">
        <v>178.1</v>
      </c>
      <c r="P61" s="113">
        <v>168.6</v>
      </c>
      <c r="Q61" s="113">
        <v>9.5</v>
      </c>
      <c r="R61" s="113">
        <v>22.6</v>
      </c>
      <c r="S61" s="113">
        <v>179.5</v>
      </c>
      <c r="T61" s="113">
        <v>171.5</v>
      </c>
      <c r="U61" s="113">
        <v>8</v>
      </c>
      <c r="V61" s="113">
        <v>24</v>
      </c>
      <c r="W61" s="113">
        <v>192.2</v>
      </c>
      <c r="X61" s="113">
        <v>187.2</v>
      </c>
      <c r="Y61" s="113">
        <v>5</v>
      </c>
      <c r="Z61" s="113">
        <v>23</v>
      </c>
      <c r="AA61" s="113">
        <v>193.4</v>
      </c>
      <c r="AB61" s="113">
        <v>171.5</v>
      </c>
      <c r="AC61" s="113">
        <v>21.9</v>
      </c>
    </row>
    <row r="62" spans="1:29" ht="14.25">
      <c r="A62" s="177" t="s">
        <v>297</v>
      </c>
      <c r="B62" s="113">
        <v>19.5</v>
      </c>
      <c r="C62" s="113">
        <v>152.2</v>
      </c>
      <c r="D62" s="113">
        <v>148.3</v>
      </c>
      <c r="E62" s="113">
        <v>3.9</v>
      </c>
      <c r="F62" s="113">
        <v>20.7</v>
      </c>
      <c r="G62" s="113">
        <v>165.7</v>
      </c>
      <c r="H62" s="113">
        <v>156.4</v>
      </c>
      <c r="I62" s="113">
        <v>9.3</v>
      </c>
      <c r="J62" s="113">
        <v>20.7</v>
      </c>
      <c r="K62" s="113">
        <v>162</v>
      </c>
      <c r="L62" s="113">
        <v>152.1</v>
      </c>
      <c r="M62" s="113">
        <v>9.9</v>
      </c>
      <c r="N62" s="113">
        <v>19.6</v>
      </c>
      <c r="O62" s="113">
        <v>160.2</v>
      </c>
      <c r="P62" s="113">
        <v>150</v>
      </c>
      <c r="Q62" s="113">
        <v>10.2</v>
      </c>
      <c r="R62" s="113">
        <v>20.5</v>
      </c>
      <c r="S62" s="113">
        <v>164.5</v>
      </c>
      <c r="T62" s="113">
        <v>156.7</v>
      </c>
      <c r="U62" s="113">
        <v>7.8</v>
      </c>
      <c r="V62" s="113">
        <v>21.4</v>
      </c>
      <c r="W62" s="113">
        <v>170.6</v>
      </c>
      <c r="X62" s="113">
        <v>165.6</v>
      </c>
      <c r="Y62" s="113">
        <v>5</v>
      </c>
      <c r="Z62" s="113">
        <v>20.7</v>
      </c>
      <c r="AA62" s="113">
        <v>173.4</v>
      </c>
      <c r="AB62" s="113">
        <v>155</v>
      </c>
      <c r="AC62" s="113">
        <v>18.4</v>
      </c>
    </row>
    <row r="63" spans="1:29" ht="14.25">
      <c r="A63" s="32"/>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row>
    <row r="64" spans="1:29" ht="14.25">
      <c r="A64" s="177" t="s">
        <v>298</v>
      </c>
      <c r="B64" s="113">
        <v>22.3</v>
      </c>
      <c r="C64" s="113">
        <v>174</v>
      </c>
      <c r="D64" s="113">
        <v>169.6</v>
      </c>
      <c r="E64" s="113">
        <v>4.4</v>
      </c>
      <c r="F64" s="113">
        <v>21.9</v>
      </c>
      <c r="G64" s="113">
        <v>177.9</v>
      </c>
      <c r="H64" s="113">
        <v>167.4</v>
      </c>
      <c r="I64" s="113">
        <v>10.5</v>
      </c>
      <c r="J64" s="113">
        <v>21.6</v>
      </c>
      <c r="K64" s="113">
        <v>170</v>
      </c>
      <c r="L64" s="113">
        <v>160</v>
      </c>
      <c r="M64" s="113">
        <v>10</v>
      </c>
      <c r="N64" s="113">
        <v>20.9</v>
      </c>
      <c r="O64" s="113">
        <v>170.2</v>
      </c>
      <c r="P64" s="113">
        <v>160.7</v>
      </c>
      <c r="Q64" s="113">
        <v>9.5</v>
      </c>
      <c r="R64" s="113">
        <v>21.6</v>
      </c>
      <c r="S64" s="113">
        <v>169.6</v>
      </c>
      <c r="T64" s="113">
        <v>161</v>
      </c>
      <c r="U64" s="113">
        <v>8.6</v>
      </c>
      <c r="V64" s="113">
        <v>20</v>
      </c>
      <c r="W64" s="113">
        <v>161.7</v>
      </c>
      <c r="X64" s="113">
        <v>156.6</v>
      </c>
      <c r="Y64" s="113">
        <v>5.1</v>
      </c>
      <c r="Z64" s="113">
        <v>22.1</v>
      </c>
      <c r="AA64" s="113">
        <v>188.4</v>
      </c>
      <c r="AB64" s="113">
        <v>166.3</v>
      </c>
      <c r="AC64" s="113">
        <v>22.1</v>
      </c>
    </row>
    <row r="65" spans="1:29" ht="14.25">
      <c r="A65" s="177" t="s">
        <v>299</v>
      </c>
      <c r="B65" s="113">
        <v>21.6</v>
      </c>
      <c r="C65" s="113">
        <v>169.3</v>
      </c>
      <c r="D65" s="113">
        <v>164.2</v>
      </c>
      <c r="E65" s="113">
        <v>5.1</v>
      </c>
      <c r="F65" s="113">
        <v>21.3</v>
      </c>
      <c r="G65" s="113">
        <v>174.8</v>
      </c>
      <c r="H65" s="113">
        <v>160.9</v>
      </c>
      <c r="I65" s="113">
        <v>13.9</v>
      </c>
      <c r="J65" s="113">
        <v>21.2</v>
      </c>
      <c r="K65" s="113">
        <v>169.3</v>
      </c>
      <c r="L65" s="113">
        <v>159.2</v>
      </c>
      <c r="M65" s="113">
        <v>10.1</v>
      </c>
      <c r="N65" s="113">
        <v>21.3</v>
      </c>
      <c r="O65" s="113">
        <v>172.8</v>
      </c>
      <c r="P65" s="113">
        <v>161.9</v>
      </c>
      <c r="Q65" s="113">
        <v>10.9</v>
      </c>
      <c r="R65" s="113">
        <v>21.9</v>
      </c>
      <c r="S65" s="113">
        <v>175.6</v>
      </c>
      <c r="T65" s="113">
        <v>166.1</v>
      </c>
      <c r="U65" s="113">
        <v>9.5</v>
      </c>
      <c r="V65" s="113">
        <v>22.7</v>
      </c>
      <c r="W65" s="113">
        <v>182.1</v>
      </c>
      <c r="X65" s="113">
        <v>177</v>
      </c>
      <c r="Y65" s="113">
        <v>5.1</v>
      </c>
      <c r="Z65" s="113">
        <v>21.5</v>
      </c>
      <c r="AA65" s="113">
        <v>178.9</v>
      </c>
      <c r="AB65" s="113">
        <v>161.2</v>
      </c>
      <c r="AC65" s="113">
        <v>17.7</v>
      </c>
    </row>
    <row r="66" spans="1:29" ht="14.25">
      <c r="A66" s="177" t="s">
        <v>300</v>
      </c>
      <c r="B66" s="113">
        <v>23.2</v>
      </c>
      <c r="C66" s="113">
        <v>181.4</v>
      </c>
      <c r="D66" s="113">
        <v>175.7</v>
      </c>
      <c r="E66" s="113">
        <v>5.7</v>
      </c>
      <c r="F66" s="113">
        <v>22.9</v>
      </c>
      <c r="G66" s="113">
        <v>183.2</v>
      </c>
      <c r="H66" s="113">
        <v>170.7</v>
      </c>
      <c r="I66" s="113">
        <v>12.5</v>
      </c>
      <c r="J66" s="113">
        <v>21.3</v>
      </c>
      <c r="K66" s="113">
        <v>170.2</v>
      </c>
      <c r="L66" s="113">
        <v>159.9</v>
      </c>
      <c r="M66" s="113">
        <v>10.3</v>
      </c>
      <c r="N66" s="124">
        <v>22.2</v>
      </c>
      <c r="O66" s="113">
        <v>179.9</v>
      </c>
      <c r="P66" s="113">
        <v>169</v>
      </c>
      <c r="Q66" s="113">
        <v>10.9</v>
      </c>
      <c r="R66" s="113">
        <v>22.2</v>
      </c>
      <c r="S66" s="113">
        <v>180</v>
      </c>
      <c r="T66" s="113">
        <v>169.9</v>
      </c>
      <c r="U66" s="113">
        <v>10.1</v>
      </c>
      <c r="V66" s="113">
        <v>20.5</v>
      </c>
      <c r="W66" s="113">
        <v>165.1</v>
      </c>
      <c r="X66" s="113">
        <v>159.8</v>
      </c>
      <c r="Y66" s="113">
        <v>5.3</v>
      </c>
      <c r="Z66" s="113">
        <v>20.9</v>
      </c>
      <c r="AA66" s="113">
        <v>184.6</v>
      </c>
      <c r="AB66" s="113">
        <v>156.5</v>
      </c>
      <c r="AC66" s="113">
        <v>28.1</v>
      </c>
    </row>
    <row r="67" spans="1:29" ht="14.25">
      <c r="A67" s="245" t="s">
        <v>301</v>
      </c>
      <c r="B67" s="122">
        <v>22.4</v>
      </c>
      <c r="C67" s="122">
        <v>175.3</v>
      </c>
      <c r="D67" s="122">
        <v>169.1</v>
      </c>
      <c r="E67" s="122">
        <v>6.2</v>
      </c>
      <c r="F67" s="122">
        <v>21.3</v>
      </c>
      <c r="G67" s="122">
        <v>171.7</v>
      </c>
      <c r="H67" s="122">
        <v>158.1</v>
      </c>
      <c r="I67" s="122">
        <v>13.6</v>
      </c>
      <c r="J67" s="122">
        <v>20.4</v>
      </c>
      <c r="K67" s="122">
        <v>163.1</v>
      </c>
      <c r="L67" s="122">
        <v>153.2</v>
      </c>
      <c r="M67" s="122">
        <v>9.9</v>
      </c>
      <c r="N67" s="122">
        <v>20.9</v>
      </c>
      <c r="O67" s="122">
        <v>176.1</v>
      </c>
      <c r="P67" s="122">
        <v>159.8</v>
      </c>
      <c r="Q67" s="122">
        <v>16.3</v>
      </c>
      <c r="R67" s="122">
        <v>21.9</v>
      </c>
      <c r="S67" s="114">
        <v>176</v>
      </c>
      <c r="T67" s="122">
        <v>166.9</v>
      </c>
      <c r="U67" s="122">
        <v>9.1</v>
      </c>
      <c r="V67" s="122">
        <v>21.5</v>
      </c>
      <c r="W67" s="122">
        <v>173.8</v>
      </c>
      <c r="X67" s="122">
        <v>167.7</v>
      </c>
      <c r="Y67" s="122">
        <v>6.1</v>
      </c>
      <c r="Z67" s="122">
        <v>21.5</v>
      </c>
      <c r="AA67" s="122">
        <v>188.1</v>
      </c>
      <c r="AB67" s="122">
        <v>161.4</v>
      </c>
      <c r="AC67" s="122">
        <v>26.7</v>
      </c>
    </row>
    <row r="68" ht="14.25">
      <c r="A68" s="7"/>
    </row>
  </sheetData>
  <sheetProtection/>
  <mergeCells count="37">
    <mergeCell ref="AB6:AB8"/>
    <mergeCell ref="AC6:AC8"/>
    <mergeCell ref="T6:T8"/>
    <mergeCell ref="U6:U8"/>
    <mergeCell ref="V6:V8"/>
    <mergeCell ref="W6:W8"/>
    <mergeCell ref="Z6:Z8"/>
    <mergeCell ref="AA6:AA8"/>
    <mergeCell ref="J6:J8"/>
    <mergeCell ref="K6:K8"/>
    <mergeCell ref="X6:X8"/>
    <mergeCell ref="Y6:Y8"/>
    <mergeCell ref="N6:N8"/>
    <mergeCell ref="O6:O8"/>
    <mergeCell ref="P6:P8"/>
    <mergeCell ref="Q6:Q8"/>
    <mergeCell ref="R6:R8"/>
    <mergeCell ref="S6:S8"/>
    <mergeCell ref="L6:L8"/>
    <mergeCell ref="M6:M8"/>
    <mergeCell ref="B6:B8"/>
    <mergeCell ref="C6:C8"/>
    <mergeCell ref="D6:D8"/>
    <mergeCell ref="E6:E8"/>
    <mergeCell ref="F6:F8"/>
    <mergeCell ref="G6:G8"/>
    <mergeCell ref="H6:H8"/>
    <mergeCell ref="I6:I8"/>
    <mergeCell ref="A2:AC2"/>
    <mergeCell ref="V4:Y5"/>
    <mergeCell ref="Z4:AC5"/>
    <mergeCell ref="B5:E5"/>
    <mergeCell ref="F5:I5"/>
    <mergeCell ref="B4:U4"/>
    <mergeCell ref="J5:M5"/>
    <mergeCell ref="N5:Q5"/>
    <mergeCell ref="R5:U5"/>
  </mergeCells>
  <printOptions horizontalCentered="1"/>
  <pageMargins left="0.5905511811023623" right="0.5905511811023623" top="0.5905511811023623" bottom="0.3937007874015748" header="0" footer="0"/>
  <pageSetup fitToHeight="1" fitToWidth="1" horizontalDpi="600" verticalDpi="600" orientation="landscape" paperSize="8" scale="8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G68"/>
  <sheetViews>
    <sheetView zoomScalePageLayoutView="0" workbookViewId="0" topLeftCell="A1">
      <selection activeCell="A2" sqref="A2:AC2"/>
    </sheetView>
  </sheetViews>
  <sheetFormatPr defaultColWidth="9.00390625" defaultRowHeight="13.5"/>
  <cols>
    <col min="1" max="1" width="15.125" style="129" customWidth="1"/>
    <col min="2" max="3" width="9.50390625" style="129" customWidth="1"/>
    <col min="4" max="4" width="8.375" style="129" customWidth="1"/>
    <col min="5" max="5" width="7.875" style="129" customWidth="1"/>
    <col min="6" max="7" width="9.50390625" style="129" customWidth="1"/>
    <col min="8" max="8" width="8.00390625" style="129" customWidth="1"/>
    <col min="9" max="9" width="8.50390625" style="129" customWidth="1"/>
    <col min="10" max="11" width="9.50390625" style="129" customWidth="1"/>
    <col min="12" max="12" width="8.125" style="129" customWidth="1"/>
    <col min="13" max="13" width="8.50390625" style="129" customWidth="1"/>
    <col min="14" max="15" width="9.50390625" style="129" customWidth="1"/>
    <col min="16" max="16" width="8.00390625" style="129" customWidth="1"/>
    <col min="17" max="17" width="8.625" style="129" customWidth="1"/>
    <col min="18" max="19" width="9.50390625" style="129" customWidth="1"/>
    <col min="20" max="20" width="8.625" style="129" customWidth="1"/>
    <col min="21" max="21" width="8.375" style="129" customWidth="1"/>
    <col min="22" max="23" width="9.50390625" style="129" customWidth="1"/>
    <col min="24" max="24" width="8.50390625" style="129" customWidth="1"/>
    <col min="25" max="25" width="8.625" style="129" customWidth="1"/>
    <col min="26" max="27" width="9.50390625" style="129" customWidth="1"/>
    <col min="28" max="28" width="8.50390625" style="129" customWidth="1"/>
    <col min="29" max="29" width="8.375" style="129" customWidth="1"/>
    <col min="30" max="16384" width="9.00390625" style="129" customWidth="1"/>
  </cols>
  <sheetData>
    <row r="1" spans="1:32" ht="14.25">
      <c r="A1" s="1" t="s">
        <v>515</v>
      </c>
      <c r="B1" s="2"/>
      <c r="C1" s="2"/>
      <c r="D1" s="2"/>
      <c r="E1" s="2"/>
      <c r="F1" s="2"/>
      <c r="G1" s="2"/>
      <c r="H1" s="2"/>
      <c r="I1" s="2"/>
      <c r="J1" s="2"/>
      <c r="K1" s="2"/>
      <c r="L1" s="2"/>
      <c r="M1" s="2"/>
      <c r="N1" s="2"/>
      <c r="O1" s="2"/>
      <c r="P1" s="2"/>
      <c r="Q1" s="2"/>
      <c r="R1" s="2"/>
      <c r="S1" s="2"/>
      <c r="T1" s="2"/>
      <c r="U1" s="2"/>
      <c r="V1" s="2"/>
      <c r="W1" s="2"/>
      <c r="X1" s="2"/>
      <c r="Y1" s="2"/>
      <c r="Z1" s="2"/>
      <c r="AA1" s="2"/>
      <c r="AB1" s="2"/>
      <c r="AC1" s="3" t="s">
        <v>516</v>
      </c>
      <c r="AD1" s="2"/>
      <c r="AE1" s="2"/>
      <c r="AF1" s="2"/>
    </row>
    <row r="2" spans="1:33" ht="17.25">
      <c r="A2" s="465" t="s">
        <v>584</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5"/>
      <c r="AE2" s="5"/>
      <c r="AF2" s="5"/>
      <c r="AG2" s="5"/>
    </row>
    <row r="3" ht="15" thickBot="1">
      <c r="AC3" s="117" t="s">
        <v>258</v>
      </c>
    </row>
    <row r="4" spans="1:29" ht="18" customHeight="1">
      <c r="A4" s="67" t="s">
        <v>240</v>
      </c>
      <c r="B4" s="631" t="s">
        <v>36</v>
      </c>
      <c r="C4" s="632"/>
      <c r="D4" s="632"/>
      <c r="E4" s="451"/>
      <c r="F4" s="631" t="s">
        <v>472</v>
      </c>
      <c r="G4" s="632"/>
      <c r="H4" s="632"/>
      <c r="I4" s="451"/>
      <c r="J4" s="579" t="s">
        <v>264</v>
      </c>
      <c r="K4" s="580"/>
      <c r="L4" s="580"/>
      <c r="M4" s="580"/>
      <c r="N4" s="580"/>
      <c r="O4" s="580"/>
      <c r="P4" s="580"/>
      <c r="Q4" s="580"/>
      <c r="R4" s="580"/>
      <c r="S4" s="580"/>
      <c r="T4" s="580"/>
      <c r="U4" s="580"/>
      <c r="V4" s="580"/>
      <c r="W4" s="580"/>
      <c r="X4" s="580"/>
      <c r="Y4" s="580"/>
      <c r="Z4" s="580"/>
      <c r="AA4" s="580"/>
      <c r="AB4" s="580"/>
      <c r="AC4" s="580"/>
    </row>
    <row r="5" spans="1:29" ht="18" customHeight="1">
      <c r="A5" s="73"/>
      <c r="B5" s="452"/>
      <c r="C5" s="456"/>
      <c r="D5" s="456"/>
      <c r="E5" s="453"/>
      <c r="F5" s="452"/>
      <c r="G5" s="456"/>
      <c r="H5" s="456"/>
      <c r="I5" s="453"/>
      <c r="J5" s="633" t="s">
        <v>473</v>
      </c>
      <c r="K5" s="634"/>
      <c r="L5" s="634"/>
      <c r="M5" s="635"/>
      <c r="N5" s="636" t="s">
        <v>248</v>
      </c>
      <c r="O5" s="637"/>
      <c r="P5" s="637"/>
      <c r="Q5" s="638"/>
      <c r="R5" s="633" t="s">
        <v>265</v>
      </c>
      <c r="S5" s="634"/>
      <c r="T5" s="634"/>
      <c r="U5" s="635"/>
      <c r="V5" s="633" t="s">
        <v>266</v>
      </c>
      <c r="W5" s="634"/>
      <c r="X5" s="634"/>
      <c r="Y5" s="635"/>
      <c r="Z5" s="636" t="s">
        <v>249</v>
      </c>
      <c r="AA5" s="637"/>
      <c r="AB5" s="637"/>
      <c r="AC5" s="637"/>
    </row>
    <row r="6" spans="1:29" ht="15.75" customHeight="1">
      <c r="A6" s="73"/>
      <c r="B6" s="565" t="s">
        <v>511</v>
      </c>
      <c r="C6" s="630" t="s">
        <v>512</v>
      </c>
      <c r="D6" s="630" t="s">
        <v>255</v>
      </c>
      <c r="E6" s="630" t="s">
        <v>256</v>
      </c>
      <c r="F6" s="565" t="s">
        <v>511</v>
      </c>
      <c r="G6" s="630" t="s">
        <v>512</v>
      </c>
      <c r="H6" s="630" t="s">
        <v>255</v>
      </c>
      <c r="I6" s="630" t="s">
        <v>256</v>
      </c>
      <c r="J6" s="565" t="s">
        <v>511</v>
      </c>
      <c r="K6" s="630" t="s">
        <v>512</v>
      </c>
      <c r="L6" s="630" t="s">
        <v>255</v>
      </c>
      <c r="M6" s="630" t="s">
        <v>256</v>
      </c>
      <c r="N6" s="565" t="s">
        <v>511</v>
      </c>
      <c r="O6" s="630" t="s">
        <v>512</v>
      </c>
      <c r="P6" s="630" t="s">
        <v>255</v>
      </c>
      <c r="Q6" s="630" t="s">
        <v>256</v>
      </c>
      <c r="R6" s="565" t="s">
        <v>511</v>
      </c>
      <c r="S6" s="630" t="s">
        <v>512</v>
      </c>
      <c r="T6" s="630" t="s">
        <v>255</v>
      </c>
      <c r="U6" s="630" t="s">
        <v>256</v>
      </c>
      <c r="V6" s="565" t="s">
        <v>511</v>
      </c>
      <c r="W6" s="630" t="s">
        <v>512</v>
      </c>
      <c r="X6" s="630" t="s">
        <v>255</v>
      </c>
      <c r="Y6" s="630" t="s">
        <v>256</v>
      </c>
      <c r="Z6" s="565" t="s">
        <v>511</v>
      </c>
      <c r="AA6" s="630" t="s">
        <v>512</v>
      </c>
      <c r="AB6" s="630" t="s">
        <v>255</v>
      </c>
      <c r="AC6" s="680" t="s">
        <v>256</v>
      </c>
    </row>
    <row r="7" spans="1:29" ht="15.75" customHeight="1">
      <c r="A7" s="639" t="s">
        <v>471</v>
      </c>
      <c r="B7" s="603"/>
      <c r="C7" s="610"/>
      <c r="D7" s="610"/>
      <c r="E7" s="610"/>
      <c r="F7" s="603"/>
      <c r="G7" s="610"/>
      <c r="H7" s="610"/>
      <c r="I7" s="610"/>
      <c r="J7" s="603"/>
      <c r="K7" s="610"/>
      <c r="L7" s="610"/>
      <c r="M7" s="610"/>
      <c r="N7" s="603"/>
      <c r="O7" s="610"/>
      <c r="P7" s="610"/>
      <c r="Q7" s="610"/>
      <c r="R7" s="603"/>
      <c r="S7" s="610"/>
      <c r="T7" s="610"/>
      <c r="U7" s="610"/>
      <c r="V7" s="603"/>
      <c r="W7" s="610"/>
      <c r="X7" s="610"/>
      <c r="Y7" s="610"/>
      <c r="Z7" s="603"/>
      <c r="AA7" s="610"/>
      <c r="AB7" s="610"/>
      <c r="AC7" s="608"/>
    </row>
    <row r="8" spans="1:29" ht="15.75" customHeight="1">
      <c r="A8" s="640"/>
      <c r="B8" s="568"/>
      <c r="C8" s="611"/>
      <c r="D8" s="611"/>
      <c r="E8" s="611"/>
      <c r="F8" s="568"/>
      <c r="G8" s="611"/>
      <c r="H8" s="611"/>
      <c r="I8" s="611"/>
      <c r="J8" s="568"/>
      <c r="K8" s="611"/>
      <c r="L8" s="611"/>
      <c r="M8" s="611"/>
      <c r="N8" s="568"/>
      <c r="O8" s="611"/>
      <c r="P8" s="611"/>
      <c r="Q8" s="611"/>
      <c r="R8" s="568"/>
      <c r="S8" s="611"/>
      <c r="T8" s="611"/>
      <c r="U8" s="611"/>
      <c r="V8" s="568"/>
      <c r="W8" s="611"/>
      <c r="X8" s="611"/>
      <c r="Y8" s="611"/>
      <c r="Z8" s="568"/>
      <c r="AA8" s="611"/>
      <c r="AB8" s="611"/>
      <c r="AC8" s="609"/>
    </row>
    <row r="9" ht="14.25">
      <c r="A9" s="215" t="s">
        <v>350</v>
      </c>
    </row>
    <row r="10" spans="1:29" ht="14.25">
      <c r="A10" s="38" t="s">
        <v>344</v>
      </c>
      <c r="B10" s="123">
        <v>23.3</v>
      </c>
      <c r="C10" s="123">
        <v>183.4</v>
      </c>
      <c r="D10" s="123">
        <v>172.7</v>
      </c>
      <c r="E10" s="123">
        <v>10.7</v>
      </c>
      <c r="F10" s="123">
        <v>21.6</v>
      </c>
      <c r="G10" s="123">
        <v>156.5</v>
      </c>
      <c r="H10" s="123">
        <v>147.6</v>
      </c>
      <c r="I10" s="123">
        <v>8.9</v>
      </c>
      <c r="J10" s="123">
        <v>23.3</v>
      </c>
      <c r="K10" s="123">
        <v>180.6</v>
      </c>
      <c r="L10" s="123">
        <v>173.3</v>
      </c>
      <c r="M10" s="123">
        <v>7.3</v>
      </c>
      <c r="N10" s="123">
        <v>23.8</v>
      </c>
      <c r="O10" s="123">
        <v>194.6</v>
      </c>
      <c r="P10" s="123">
        <v>189.7</v>
      </c>
      <c r="Q10" s="123">
        <v>4.9</v>
      </c>
      <c r="R10" s="123">
        <v>23.4</v>
      </c>
      <c r="S10" s="123">
        <v>177.5</v>
      </c>
      <c r="T10" s="123">
        <v>167.8</v>
      </c>
      <c r="U10" s="123">
        <v>9.7</v>
      </c>
      <c r="V10" s="123">
        <v>22.3</v>
      </c>
      <c r="W10" s="123">
        <v>170.3</v>
      </c>
      <c r="X10" s="123">
        <v>163.2</v>
      </c>
      <c r="Y10" s="123">
        <v>7.1</v>
      </c>
      <c r="Z10" s="123">
        <v>23.8</v>
      </c>
      <c r="AA10" s="123">
        <v>183.7</v>
      </c>
      <c r="AB10" s="123">
        <v>176.6</v>
      </c>
      <c r="AC10" s="123">
        <v>7.1</v>
      </c>
    </row>
    <row r="11" spans="1:29" ht="14.25">
      <c r="A11" s="177" t="s">
        <v>345</v>
      </c>
      <c r="B11" s="123">
        <v>23.3</v>
      </c>
      <c r="C11" s="123">
        <v>182.5</v>
      </c>
      <c r="D11" s="123">
        <v>172</v>
      </c>
      <c r="E11" s="123">
        <v>10.5</v>
      </c>
      <c r="F11" s="123">
        <v>21.1</v>
      </c>
      <c r="G11" s="123">
        <v>153</v>
      </c>
      <c r="H11" s="123">
        <v>145.8</v>
      </c>
      <c r="I11" s="123">
        <v>7.2</v>
      </c>
      <c r="J11" s="123">
        <v>23.4</v>
      </c>
      <c r="K11" s="123">
        <v>181.9</v>
      </c>
      <c r="L11" s="123">
        <v>173.6</v>
      </c>
      <c r="M11" s="123">
        <v>8.3</v>
      </c>
      <c r="N11" s="123">
        <v>24.1</v>
      </c>
      <c r="O11" s="123">
        <v>196</v>
      </c>
      <c r="P11" s="123">
        <v>190.9</v>
      </c>
      <c r="Q11" s="123">
        <v>5.1</v>
      </c>
      <c r="R11" s="123">
        <v>23.6</v>
      </c>
      <c r="S11" s="123">
        <v>181.2</v>
      </c>
      <c r="T11" s="123">
        <v>168.9</v>
      </c>
      <c r="U11" s="123">
        <v>12.3</v>
      </c>
      <c r="V11" s="123">
        <v>22.4</v>
      </c>
      <c r="W11" s="123">
        <v>175.4</v>
      </c>
      <c r="X11" s="123">
        <v>166.1</v>
      </c>
      <c r="Y11" s="123">
        <v>9.3</v>
      </c>
      <c r="Z11" s="123">
        <v>23.7</v>
      </c>
      <c r="AA11" s="123">
        <v>178.3</v>
      </c>
      <c r="AB11" s="123">
        <v>172.7</v>
      </c>
      <c r="AC11" s="123">
        <v>5.6</v>
      </c>
    </row>
    <row r="12" spans="1:29" s="104" customFormat="1" ht="14.25">
      <c r="A12" s="178" t="s">
        <v>346</v>
      </c>
      <c r="B12" s="377">
        <f>AVERAGE(B14:B27)</f>
        <v>23.066666666666666</v>
      </c>
      <c r="C12" s="377">
        <f aca="true" t="shared" si="0" ref="C12:AC12">AVERAGE(C14:C27)</f>
        <v>185.64999999999998</v>
      </c>
      <c r="D12" s="377">
        <v>175.2</v>
      </c>
      <c r="E12" s="377">
        <f t="shared" si="0"/>
        <v>10.525</v>
      </c>
      <c r="F12" s="377">
        <f t="shared" si="0"/>
        <v>21.075</v>
      </c>
      <c r="G12" s="377">
        <f t="shared" si="0"/>
        <v>153.225</v>
      </c>
      <c r="H12" s="377">
        <v>146.6</v>
      </c>
      <c r="I12" s="377">
        <f t="shared" si="0"/>
        <v>6.558333333333333</v>
      </c>
      <c r="J12" s="377">
        <f t="shared" si="0"/>
        <v>23.175</v>
      </c>
      <c r="K12" s="377">
        <f t="shared" si="0"/>
        <v>180.32499999999996</v>
      </c>
      <c r="L12" s="377">
        <f t="shared" si="0"/>
        <v>171.68333333333337</v>
      </c>
      <c r="M12" s="377">
        <f t="shared" si="0"/>
        <v>8.641666666666667</v>
      </c>
      <c r="N12" s="377">
        <f t="shared" si="0"/>
        <v>23.783333333333335</v>
      </c>
      <c r="O12" s="377">
        <f t="shared" si="0"/>
        <v>191.41666666666666</v>
      </c>
      <c r="P12" s="377">
        <f t="shared" si="0"/>
        <v>186.21666666666667</v>
      </c>
      <c r="Q12" s="377">
        <f t="shared" si="0"/>
        <v>5.2</v>
      </c>
      <c r="R12" s="377">
        <f t="shared" si="0"/>
        <v>23.424999999999997</v>
      </c>
      <c r="S12" s="377">
        <f t="shared" si="0"/>
        <v>181.10833333333335</v>
      </c>
      <c r="T12" s="377">
        <f t="shared" si="0"/>
        <v>169.0666666666667</v>
      </c>
      <c r="U12" s="377">
        <f t="shared" si="0"/>
        <v>12.041666666666664</v>
      </c>
      <c r="V12" s="377">
        <f t="shared" si="0"/>
        <v>22.158333333333335</v>
      </c>
      <c r="W12" s="377">
        <f t="shared" si="0"/>
        <v>174.36666666666665</v>
      </c>
      <c r="X12" s="377">
        <f t="shared" si="0"/>
        <v>164.71666666666667</v>
      </c>
      <c r="Y12" s="377">
        <f t="shared" si="0"/>
        <v>9.65</v>
      </c>
      <c r="Z12" s="377">
        <f t="shared" si="0"/>
        <v>23.41666666666667</v>
      </c>
      <c r="AA12" s="377">
        <f t="shared" si="0"/>
        <v>176.98333333333332</v>
      </c>
      <c r="AB12" s="377">
        <v>170.4</v>
      </c>
      <c r="AC12" s="377">
        <f t="shared" si="0"/>
        <v>6.641666666666667</v>
      </c>
    </row>
    <row r="13" spans="1:29" ht="14.25">
      <c r="A13" s="32"/>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row>
    <row r="14" spans="1:29" ht="14.25">
      <c r="A14" s="38" t="s">
        <v>351</v>
      </c>
      <c r="B14" s="123">
        <v>21.1</v>
      </c>
      <c r="C14" s="123">
        <v>169.9</v>
      </c>
      <c r="D14" s="123">
        <v>160.3</v>
      </c>
      <c r="E14" s="123">
        <v>9.6</v>
      </c>
      <c r="F14" s="123">
        <v>18.9</v>
      </c>
      <c r="G14" s="123">
        <v>138</v>
      </c>
      <c r="H14" s="123">
        <v>131.3</v>
      </c>
      <c r="I14" s="123">
        <v>6.7</v>
      </c>
      <c r="J14" s="123">
        <v>22</v>
      </c>
      <c r="K14" s="123">
        <v>171.7</v>
      </c>
      <c r="L14" s="123">
        <v>162.8</v>
      </c>
      <c r="M14" s="123">
        <v>8.9</v>
      </c>
      <c r="N14" s="123">
        <v>23.2</v>
      </c>
      <c r="O14" s="123">
        <v>188.5</v>
      </c>
      <c r="P14" s="123">
        <v>184.6</v>
      </c>
      <c r="Q14" s="123">
        <v>3.9</v>
      </c>
      <c r="R14" s="123">
        <v>22.4</v>
      </c>
      <c r="S14" s="123">
        <v>176.3</v>
      </c>
      <c r="T14" s="123">
        <v>162.2</v>
      </c>
      <c r="U14" s="123">
        <v>14.1</v>
      </c>
      <c r="V14" s="123">
        <v>21</v>
      </c>
      <c r="W14" s="123">
        <v>163.3</v>
      </c>
      <c r="X14" s="123">
        <v>152.6</v>
      </c>
      <c r="Y14" s="123">
        <v>10.7</v>
      </c>
      <c r="Z14" s="123">
        <v>21.6</v>
      </c>
      <c r="AA14" s="123">
        <v>161.9</v>
      </c>
      <c r="AB14" s="123">
        <v>156.6</v>
      </c>
      <c r="AC14" s="123">
        <v>5.3</v>
      </c>
    </row>
    <row r="15" spans="1:29" ht="14.25">
      <c r="A15" s="177" t="s">
        <v>352</v>
      </c>
      <c r="B15" s="123">
        <v>22.9</v>
      </c>
      <c r="C15" s="123">
        <v>183.3</v>
      </c>
      <c r="D15" s="123">
        <v>174.4</v>
      </c>
      <c r="E15" s="123">
        <v>8.9</v>
      </c>
      <c r="F15" s="123">
        <v>19.3</v>
      </c>
      <c r="G15" s="123">
        <v>138.9</v>
      </c>
      <c r="H15" s="123">
        <v>133.2</v>
      </c>
      <c r="I15" s="123">
        <v>5.7</v>
      </c>
      <c r="J15" s="123">
        <v>22.6</v>
      </c>
      <c r="K15" s="123">
        <v>175.9</v>
      </c>
      <c r="L15" s="123">
        <v>167.3</v>
      </c>
      <c r="M15" s="123">
        <v>8.6</v>
      </c>
      <c r="N15" s="123">
        <v>23.3</v>
      </c>
      <c r="O15" s="123">
        <v>188.1</v>
      </c>
      <c r="P15" s="123">
        <v>184.2</v>
      </c>
      <c r="Q15" s="123">
        <v>3.9</v>
      </c>
      <c r="R15" s="123">
        <v>22</v>
      </c>
      <c r="S15" s="123">
        <v>172.9</v>
      </c>
      <c r="T15" s="123">
        <v>158.9</v>
      </c>
      <c r="U15" s="123">
        <v>14</v>
      </c>
      <c r="V15" s="123">
        <v>22.5</v>
      </c>
      <c r="W15" s="123">
        <v>176.8</v>
      </c>
      <c r="X15" s="123">
        <v>165.2</v>
      </c>
      <c r="Y15" s="123">
        <v>11.6</v>
      </c>
      <c r="Z15" s="123">
        <v>22.9</v>
      </c>
      <c r="AA15" s="123">
        <v>168.5</v>
      </c>
      <c r="AB15" s="123">
        <v>165.1</v>
      </c>
      <c r="AC15" s="123">
        <v>3.4</v>
      </c>
    </row>
    <row r="16" spans="1:29" ht="14.25">
      <c r="A16" s="177" t="s">
        <v>353</v>
      </c>
      <c r="B16" s="123">
        <v>22.4</v>
      </c>
      <c r="C16" s="123">
        <v>181.3</v>
      </c>
      <c r="D16" s="123">
        <v>170.8</v>
      </c>
      <c r="E16" s="123">
        <v>10.5</v>
      </c>
      <c r="F16" s="123">
        <v>21.7</v>
      </c>
      <c r="G16" s="123">
        <v>155.3</v>
      </c>
      <c r="H16" s="123">
        <v>148.7</v>
      </c>
      <c r="I16" s="123">
        <v>6.6</v>
      </c>
      <c r="J16" s="123">
        <v>23.1</v>
      </c>
      <c r="K16" s="123">
        <v>184.5</v>
      </c>
      <c r="L16" s="123">
        <v>174.5</v>
      </c>
      <c r="M16" s="123">
        <v>10</v>
      </c>
      <c r="N16" s="123">
        <v>23.2</v>
      </c>
      <c r="O16" s="123">
        <v>188.2</v>
      </c>
      <c r="P16" s="123">
        <v>184.1</v>
      </c>
      <c r="Q16" s="123">
        <v>4.1</v>
      </c>
      <c r="R16" s="123">
        <v>24.1</v>
      </c>
      <c r="S16" s="123">
        <v>190.1</v>
      </c>
      <c r="T16" s="123">
        <v>175.7</v>
      </c>
      <c r="U16" s="123">
        <v>14.4</v>
      </c>
      <c r="V16" s="123">
        <v>21.4</v>
      </c>
      <c r="W16" s="123">
        <v>179.9</v>
      </c>
      <c r="X16" s="123">
        <v>167.3</v>
      </c>
      <c r="Y16" s="123">
        <v>12.6</v>
      </c>
      <c r="Z16" s="123">
        <v>23.5</v>
      </c>
      <c r="AA16" s="123">
        <v>180.5</v>
      </c>
      <c r="AB16" s="123">
        <v>173.2</v>
      </c>
      <c r="AC16" s="123">
        <v>7.3</v>
      </c>
    </row>
    <row r="17" spans="1:29" ht="14.25">
      <c r="A17" s="177" t="s">
        <v>354</v>
      </c>
      <c r="B17" s="123">
        <v>24.1</v>
      </c>
      <c r="C17" s="123">
        <v>195.3</v>
      </c>
      <c r="D17" s="123">
        <v>183.4</v>
      </c>
      <c r="E17" s="92">
        <v>11.9</v>
      </c>
      <c r="F17" s="123">
        <v>21.7</v>
      </c>
      <c r="G17" s="123">
        <v>156</v>
      </c>
      <c r="H17" s="123">
        <v>149.2</v>
      </c>
      <c r="I17" s="123">
        <v>6.8</v>
      </c>
      <c r="J17" s="123">
        <v>23.9</v>
      </c>
      <c r="K17" s="123">
        <v>187.9</v>
      </c>
      <c r="L17" s="123">
        <v>176.2</v>
      </c>
      <c r="M17" s="123">
        <v>11.7</v>
      </c>
      <c r="N17" s="123">
        <v>23.3</v>
      </c>
      <c r="O17" s="123">
        <v>187.3</v>
      </c>
      <c r="P17" s="123">
        <v>182.2</v>
      </c>
      <c r="Q17" s="123">
        <v>5.1</v>
      </c>
      <c r="R17" s="123">
        <v>24.7</v>
      </c>
      <c r="S17" s="123">
        <v>193.6</v>
      </c>
      <c r="T17" s="123">
        <v>177.3</v>
      </c>
      <c r="U17" s="123">
        <v>16.3</v>
      </c>
      <c r="V17" s="123">
        <v>22.6</v>
      </c>
      <c r="W17" s="123">
        <v>180.3</v>
      </c>
      <c r="X17" s="123">
        <v>165.6</v>
      </c>
      <c r="Y17" s="123">
        <v>14.7</v>
      </c>
      <c r="Z17" s="123">
        <v>24.7</v>
      </c>
      <c r="AA17" s="123">
        <v>189.7</v>
      </c>
      <c r="AB17" s="123">
        <v>180.9</v>
      </c>
      <c r="AC17" s="123">
        <v>8.8</v>
      </c>
    </row>
    <row r="18" spans="1:29" ht="14.25">
      <c r="A18" s="32"/>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row>
    <row r="19" spans="1:29" ht="14.25">
      <c r="A19" s="177" t="s">
        <v>355</v>
      </c>
      <c r="B19" s="123">
        <v>22.4</v>
      </c>
      <c r="C19" s="123">
        <v>180.8</v>
      </c>
      <c r="D19" s="123">
        <v>170.6</v>
      </c>
      <c r="E19" s="123">
        <v>10.2</v>
      </c>
      <c r="F19" s="123">
        <v>20.2</v>
      </c>
      <c r="G19" s="123">
        <v>147.3</v>
      </c>
      <c r="H19" s="123">
        <v>138.6</v>
      </c>
      <c r="I19" s="123">
        <v>8.7</v>
      </c>
      <c r="J19" s="123">
        <v>22.9</v>
      </c>
      <c r="K19" s="123">
        <v>176.5</v>
      </c>
      <c r="L19" s="123">
        <v>168.2</v>
      </c>
      <c r="M19" s="123">
        <v>8.3</v>
      </c>
      <c r="N19" s="123">
        <v>23.4</v>
      </c>
      <c r="O19" s="123">
        <v>188.7</v>
      </c>
      <c r="P19" s="123">
        <v>182.8</v>
      </c>
      <c r="Q19" s="123">
        <v>5.9</v>
      </c>
      <c r="R19" s="123">
        <v>23.3</v>
      </c>
      <c r="S19" s="123">
        <v>175.6</v>
      </c>
      <c r="T19" s="123">
        <v>165.4</v>
      </c>
      <c r="U19" s="123">
        <v>10.2</v>
      </c>
      <c r="V19" s="123">
        <v>22.2</v>
      </c>
      <c r="W19" s="123">
        <v>172.6</v>
      </c>
      <c r="X19" s="123">
        <v>163.6</v>
      </c>
      <c r="Y19" s="123">
        <v>9</v>
      </c>
      <c r="Z19" s="123">
        <v>22.7</v>
      </c>
      <c r="AA19" s="123">
        <v>172.1</v>
      </c>
      <c r="AB19" s="123">
        <v>164.7</v>
      </c>
      <c r="AC19" s="123">
        <v>7.4</v>
      </c>
    </row>
    <row r="20" spans="1:29" ht="14.25">
      <c r="A20" s="177" t="s">
        <v>356</v>
      </c>
      <c r="B20" s="123">
        <v>23.9</v>
      </c>
      <c r="C20" s="123">
        <v>192</v>
      </c>
      <c r="D20" s="123">
        <v>181.6</v>
      </c>
      <c r="E20" s="123">
        <v>10.4</v>
      </c>
      <c r="F20" s="123">
        <v>21.4</v>
      </c>
      <c r="G20" s="123">
        <v>159.7</v>
      </c>
      <c r="H20" s="123">
        <v>152.5</v>
      </c>
      <c r="I20" s="123">
        <v>7.2</v>
      </c>
      <c r="J20" s="123">
        <v>24.5</v>
      </c>
      <c r="K20" s="123">
        <v>189.6</v>
      </c>
      <c r="L20" s="123">
        <v>182.4</v>
      </c>
      <c r="M20" s="123">
        <v>7.2</v>
      </c>
      <c r="N20" s="123">
        <v>24</v>
      </c>
      <c r="O20" s="123">
        <v>192.2</v>
      </c>
      <c r="P20" s="123">
        <v>187.6</v>
      </c>
      <c r="Q20" s="123">
        <v>4.6</v>
      </c>
      <c r="R20" s="123">
        <v>24.6</v>
      </c>
      <c r="S20" s="123">
        <v>188.3</v>
      </c>
      <c r="T20" s="123">
        <v>177.8</v>
      </c>
      <c r="U20" s="123">
        <v>10.5</v>
      </c>
      <c r="V20" s="123">
        <v>24.8</v>
      </c>
      <c r="W20" s="123">
        <v>193.2</v>
      </c>
      <c r="X20" s="123">
        <v>185.7</v>
      </c>
      <c r="Y20" s="123">
        <v>7.5</v>
      </c>
      <c r="Z20" s="123">
        <v>24.6</v>
      </c>
      <c r="AA20" s="123">
        <v>185.7</v>
      </c>
      <c r="AB20" s="123">
        <v>180.4</v>
      </c>
      <c r="AC20" s="123">
        <v>5.3</v>
      </c>
    </row>
    <row r="21" spans="1:29" ht="14.25">
      <c r="A21" s="177" t="s">
        <v>357</v>
      </c>
      <c r="B21" s="123">
        <v>23.8</v>
      </c>
      <c r="C21" s="123">
        <v>191</v>
      </c>
      <c r="D21" s="123">
        <v>180.5</v>
      </c>
      <c r="E21" s="123">
        <v>10.5</v>
      </c>
      <c r="F21" s="123">
        <v>22.5</v>
      </c>
      <c r="G21" s="123">
        <v>166.4</v>
      </c>
      <c r="H21" s="123">
        <v>159.8</v>
      </c>
      <c r="I21" s="123">
        <v>6.6</v>
      </c>
      <c r="J21" s="123">
        <v>24.3</v>
      </c>
      <c r="K21" s="123">
        <v>186.3</v>
      </c>
      <c r="L21" s="123">
        <v>179.4</v>
      </c>
      <c r="M21" s="123">
        <v>6.9</v>
      </c>
      <c r="N21" s="123">
        <v>24.5</v>
      </c>
      <c r="O21" s="123">
        <v>196.5</v>
      </c>
      <c r="P21" s="123">
        <v>190.4</v>
      </c>
      <c r="Q21" s="123">
        <v>6.1</v>
      </c>
      <c r="R21" s="123">
        <v>25</v>
      </c>
      <c r="S21" s="123">
        <v>188.5</v>
      </c>
      <c r="T21" s="123">
        <v>178.9</v>
      </c>
      <c r="U21" s="123">
        <v>9.6</v>
      </c>
      <c r="V21" s="123">
        <v>23.3</v>
      </c>
      <c r="W21" s="123">
        <v>179.8</v>
      </c>
      <c r="X21" s="123">
        <v>173.3</v>
      </c>
      <c r="Y21" s="123">
        <v>6.5</v>
      </c>
      <c r="Z21" s="123">
        <v>24.3</v>
      </c>
      <c r="AA21" s="123">
        <v>183</v>
      </c>
      <c r="AB21" s="123">
        <v>177.9</v>
      </c>
      <c r="AC21" s="123">
        <v>5.1</v>
      </c>
    </row>
    <row r="22" spans="1:29" ht="14.25">
      <c r="A22" s="177" t="s">
        <v>358</v>
      </c>
      <c r="B22" s="123">
        <v>22.7</v>
      </c>
      <c r="C22" s="123">
        <v>184.1</v>
      </c>
      <c r="D22" s="123">
        <v>173.3</v>
      </c>
      <c r="E22" s="123">
        <v>10.8</v>
      </c>
      <c r="F22" s="123">
        <v>21.2</v>
      </c>
      <c r="G22" s="123">
        <v>152.5</v>
      </c>
      <c r="H22" s="123">
        <v>146.1</v>
      </c>
      <c r="I22" s="123">
        <v>6.4</v>
      </c>
      <c r="J22" s="123">
        <v>22.3</v>
      </c>
      <c r="K22" s="123">
        <v>173.5</v>
      </c>
      <c r="L22" s="123">
        <v>164.7</v>
      </c>
      <c r="M22" s="123">
        <v>8.8</v>
      </c>
      <c r="N22" s="123">
        <v>24.8</v>
      </c>
      <c r="O22" s="123">
        <v>199.3</v>
      </c>
      <c r="P22" s="123">
        <v>193.2</v>
      </c>
      <c r="Q22" s="123">
        <v>6.1</v>
      </c>
      <c r="R22" s="123">
        <v>23.2</v>
      </c>
      <c r="S22" s="123">
        <v>177.6</v>
      </c>
      <c r="T22" s="123">
        <v>168</v>
      </c>
      <c r="U22" s="123">
        <v>9.6</v>
      </c>
      <c r="V22" s="123">
        <v>17.8</v>
      </c>
      <c r="W22" s="123">
        <v>142.4</v>
      </c>
      <c r="X22" s="123">
        <v>131.5</v>
      </c>
      <c r="Y22" s="123">
        <v>10.9</v>
      </c>
      <c r="Z22" s="123">
        <v>23.8</v>
      </c>
      <c r="AA22" s="123">
        <v>179.7</v>
      </c>
      <c r="AB22" s="123">
        <v>171.6</v>
      </c>
      <c r="AC22" s="123">
        <v>8.1</v>
      </c>
    </row>
    <row r="23" spans="1:29" ht="14.25">
      <c r="A23" s="32"/>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row>
    <row r="24" spans="1:29" ht="14.25">
      <c r="A24" s="177" t="s">
        <v>359</v>
      </c>
      <c r="B24" s="123">
        <v>23.5</v>
      </c>
      <c r="C24" s="123">
        <v>188.8</v>
      </c>
      <c r="D24" s="123">
        <v>178.5</v>
      </c>
      <c r="E24" s="123">
        <v>10.3</v>
      </c>
      <c r="F24" s="123">
        <v>20.5</v>
      </c>
      <c r="G24" s="123">
        <v>148.9</v>
      </c>
      <c r="H24" s="123">
        <v>143.5</v>
      </c>
      <c r="I24" s="123">
        <v>5.4</v>
      </c>
      <c r="J24" s="123">
        <v>23</v>
      </c>
      <c r="K24" s="123">
        <v>177.2</v>
      </c>
      <c r="L24" s="123">
        <v>169.7</v>
      </c>
      <c r="M24" s="123">
        <v>7.5</v>
      </c>
      <c r="N24" s="123">
        <v>23.4</v>
      </c>
      <c r="O24" s="123">
        <v>187.4</v>
      </c>
      <c r="P24" s="123">
        <v>182.3</v>
      </c>
      <c r="Q24" s="123">
        <v>5.1</v>
      </c>
      <c r="R24" s="123">
        <v>22.9</v>
      </c>
      <c r="S24" s="123">
        <v>175.4</v>
      </c>
      <c r="T24" s="123">
        <v>164.9</v>
      </c>
      <c r="U24" s="123">
        <v>10.5</v>
      </c>
      <c r="V24" s="123">
        <v>22.6</v>
      </c>
      <c r="W24" s="123">
        <v>174.3</v>
      </c>
      <c r="X24" s="123">
        <v>167.6</v>
      </c>
      <c r="Y24" s="123">
        <v>6.7</v>
      </c>
      <c r="Z24" s="123">
        <v>23.1</v>
      </c>
      <c r="AA24" s="123">
        <v>174.6</v>
      </c>
      <c r="AB24" s="123">
        <v>167.7</v>
      </c>
      <c r="AC24" s="123">
        <v>6.9</v>
      </c>
    </row>
    <row r="25" spans="1:29" ht="14.25">
      <c r="A25" s="177" t="s">
        <v>360</v>
      </c>
      <c r="B25" s="123">
        <v>23</v>
      </c>
      <c r="C25" s="123">
        <v>185</v>
      </c>
      <c r="D25" s="123">
        <v>174.1</v>
      </c>
      <c r="E25" s="123">
        <v>10.9</v>
      </c>
      <c r="F25" s="123">
        <v>22.4</v>
      </c>
      <c r="G25" s="123">
        <v>164.3</v>
      </c>
      <c r="H25" s="123">
        <v>158.1</v>
      </c>
      <c r="I25" s="123">
        <v>6.2</v>
      </c>
      <c r="J25" s="123">
        <v>23.9</v>
      </c>
      <c r="K25" s="123">
        <v>185.6</v>
      </c>
      <c r="L25" s="123">
        <v>177.4</v>
      </c>
      <c r="M25" s="123">
        <v>8.2</v>
      </c>
      <c r="N25" s="123">
        <v>24.3</v>
      </c>
      <c r="O25" s="123">
        <v>196.1</v>
      </c>
      <c r="P25" s="123">
        <v>189.8</v>
      </c>
      <c r="Q25" s="123">
        <v>6.3</v>
      </c>
      <c r="R25" s="123">
        <v>23.8</v>
      </c>
      <c r="S25" s="123">
        <v>182.8</v>
      </c>
      <c r="T25" s="123">
        <v>171.7</v>
      </c>
      <c r="U25" s="123">
        <v>11.1</v>
      </c>
      <c r="V25" s="123">
        <v>23.8</v>
      </c>
      <c r="W25" s="123">
        <v>184.6</v>
      </c>
      <c r="X25" s="123">
        <v>177.7</v>
      </c>
      <c r="Y25" s="123">
        <v>6.9</v>
      </c>
      <c r="Z25" s="123">
        <v>23.9</v>
      </c>
      <c r="AA25" s="123">
        <v>182</v>
      </c>
      <c r="AB25" s="123">
        <v>174.1</v>
      </c>
      <c r="AC25" s="123">
        <v>7.9</v>
      </c>
    </row>
    <row r="26" spans="1:29" ht="14.25">
      <c r="A26" s="177" t="s">
        <v>361</v>
      </c>
      <c r="B26" s="123">
        <v>23.6</v>
      </c>
      <c r="C26" s="123">
        <v>188.4</v>
      </c>
      <c r="D26" s="123">
        <v>178</v>
      </c>
      <c r="E26" s="123">
        <v>10.4</v>
      </c>
      <c r="F26" s="123">
        <v>20.7</v>
      </c>
      <c r="G26" s="123">
        <v>150.3</v>
      </c>
      <c r="H26" s="123">
        <v>144.2</v>
      </c>
      <c r="I26" s="123">
        <v>6.1</v>
      </c>
      <c r="J26" s="123">
        <v>22.9</v>
      </c>
      <c r="K26" s="123">
        <v>179</v>
      </c>
      <c r="L26" s="123">
        <v>170.1</v>
      </c>
      <c r="M26" s="123">
        <v>8.9</v>
      </c>
      <c r="N26" s="123">
        <v>24.5</v>
      </c>
      <c r="O26" s="123">
        <v>197</v>
      </c>
      <c r="P26" s="123">
        <v>190.8</v>
      </c>
      <c r="Q26" s="123">
        <v>6.2</v>
      </c>
      <c r="R26" s="123">
        <v>22.4</v>
      </c>
      <c r="S26" s="123">
        <v>174.7</v>
      </c>
      <c r="T26" s="123">
        <v>163.6</v>
      </c>
      <c r="U26" s="123">
        <v>11.1</v>
      </c>
      <c r="V26" s="123">
        <v>22.1</v>
      </c>
      <c r="W26" s="123">
        <v>173.8</v>
      </c>
      <c r="X26" s="123">
        <v>164.2</v>
      </c>
      <c r="Y26" s="123">
        <v>9.6</v>
      </c>
      <c r="Z26" s="123">
        <v>23.1</v>
      </c>
      <c r="AA26" s="123">
        <v>175.2</v>
      </c>
      <c r="AB26" s="123">
        <v>167.4</v>
      </c>
      <c r="AC26" s="123">
        <v>7.8</v>
      </c>
    </row>
    <row r="27" spans="1:29" ht="14.25">
      <c r="A27" s="177" t="s">
        <v>362</v>
      </c>
      <c r="B27" s="123">
        <v>23.4</v>
      </c>
      <c r="C27" s="123">
        <v>187.9</v>
      </c>
      <c r="D27" s="123">
        <v>176</v>
      </c>
      <c r="E27" s="123">
        <v>11.9</v>
      </c>
      <c r="F27" s="123">
        <v>22.4</v>
      </c>
      <c r="G27" s="123">
        <v>161.1</v>
      </c>
      <c r="H27" s="123">
        <v>154.8</v>
      </c>
      <c r="I27" s="123">
        <v>6.3</v>
      </c>
      <c r="J27" s="123">
        <v>22.7</v>
      </c>
      <c r="K27" s="123">
        <v>176.2</v>
      </c>
      <c r="L27" s="123">
        <v>167.5</v>
      </c>
      <c r="M27" s="123">
        <v>8.7</v>
      </c>
      <c r="N27" s="123">
        <v>23.5</v>
      </c>
      <c r="O27" s="123">
        <v>187.7</v>
      </c>
      <c r="P27" s="123">
        <v>182.6</v>
      </c>
      <c r="Q27" s="123">
        <v>5.1</v>
      </c>
      <c r="R27" s="123">
        <v>22.7</v>
      </c>
      <c r="S27" s="123">
        <v>177.5</v>
      </c>
      <c r="T27" s="123">
        <v>164.4</v>
      </c>
      <c r="U27" s="123">
        <v>13.1</v>
      </c>
      <c r="V27" s="123">
        <v>21.8</v>
      </c>
      <c r="W27" s="123">
        <v>171.4</v>
      </c>
      <c r="X27" s="123">
        <v>162.3</v>
      </c>
      <c r="Y27" s="123">
        <v>9.1</v>
      </c>
      <c r="Z27" s="123">
        <v>22.8</v>
      </c>
      <c r="AA27" s="123">
        <v>170.9</v>
      </c>
      <c r="AB27" s="123">
        <v>164.5</v>
      </c>
      <c r="AC27" s="123">
        <v>6.4</v>
      </c>
    </row>
    <row r="28" spans="1:29" ht="14.25">
      <c r="A28" s="71"/>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row>
    <row r="29" spans="1:29" ht="14.25">
      <c r="A29" s="240" t="s">
        <v>2</v>
      </c>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row>
    <row r="30" spans="1:29" ht="14.25">
      <c r="A30" s="38" t="s">
        <v>344</v>
      </c>
      <c r="B30" s="123">
        <v>23.3</v>
      </c>
      <c r="C30" s="123">
        <v>192.6</v>
      </c>
      <c r="D30" s="123">
        <v>178.9</v>
      </c>
      <c r="E30" s="123">
        <v>13.7</v>
      </c>
      <c r="F30" s="123">
        <v>22.1</v>
      </c>
      <c r="G30" s="123">
        <v>166</v>
      </c>
      <c r="H30" s="123">
        <v>152.3</v>
      </c>
      <c r="I30" s="123">
        <v>13.7</v>
      </c>
      <c r="J30" s="123">
        <v>23.4</v>
      </c>
      <c r="K30" s="123">
        <v>184.8</v>
      </c>
      <c r="L30" s="123">
        <v>174.9</v>
      </c>
      <c r="M30" s="123">
        <v>9.9</v>
      </c>
      <c r="N30" s="123">
        <v>25.4</v>
      </c>
      <c r="O30" s="123">
        <v>210</v>
      </c>
      <c r="P30" s="123">
        <v>202.8</v>
      </c>
      <c r="Q30" s="123">
        <v>7.2</v>
      </c>
      <c r="R30" s="123">
        <v>23.3</v>
      </c>
      <c r="S30" s="123">
        <v>187.4</v>
      </c>
      <c r="T30" s="123">
        <v>168.8</v>
      </c>
      <c r="U30" s="123">
        <v>18.6</v>
      </c>
      <c r="V30" s="123">
        <v>22.4</v>
      </c>
      <c r="W30" s="123">
        <v>172.8</v>
      </c>
      <c r="X30" s="123">
        <v>164.6</v>
      </c>
      <c r="Y30" s="123">
        <v>8.2</v>
      </c>
      <c r="Z30" s="123">
        <v>23.7</v>
      </c>
      <c r="AA30" s="123">
        <v>186.6</v>
      </c>
      <c r="AB30" s="123">
        <v>177</v>
      </c>
      <c r="AC30" s="123">
        <v>9.6</v>
      </c>
    </row>
    <row r="31" spans="1:29" ht="14.25">
      <c r="A31" s="177" t="s">
        <v>345</v>
      </c>
      <c r="B31" s="123">
        <v>23.3</v>
      </c>
      <c r="C31" s="123">
        <v>192.8</v>
      </c>
      <c r="D31" s="123">
        <v>179.2</v>
      </c>
      <c r="E31" s="123">
        <v>13.6</v>
      </c>
      <c r="F31" s="123">
        <v>22</v>
      </c>
      <c r="G31" s="123">
        <v>166.3</v>
      </c>
      <c r="H31" s="123">
        <v>152.9</v>
      </c>
      <c r="I31" s="123">
        <v>13.4</v>
      </c>
      <c r="J31" s="123">
        <v>23.5</v>
      </c>
      <c r="K31" s="123">
        <v>186.3</v>
      </c>
      <c r="L31" s="123">
        <v>176</v>
      </c>
      <c r="M31" s="123">
        <v>10.3</v>
      </c>
      <c r="N31" s="123">
        <v>26</v>
      </c>
      <c r="O31" s="123">
        <v>213.8</v>
      </c>
      <c r="P31" s="123">
        <v>207</v>
      </c>
      <c r="Q31" s="123">
        <v>6.8</v>
      </c>
      <c r="R31" s="123">
        <v>23.4</v>
      </c>
      <c r="S31" s="123">
        <v>193.2</v>
      </c>
      <c r="T31" s="123">
        <v>171.4</v>
      </c>
      <c r="U31" s="123">
        <v>21.8</v>
      </c>
      <c r="V31" s="123">
        <v>22.5</v>
      </c>
      <c r="W31" s="123">
        <v>177.6</v>
      </c>
      <c r="X31" s="123">
        <v>167</v>
      </c>
      <c r="Y31" s="123">
        <v>10.6</v>
      </c>
      <c r="Z31" s="123">
        <v>23.6</v>
      </c>
      <c r="AA31" s="123">
        <v>181.2</v>
      </c>
      <c r="AB31" s="123">
        <v>174</v>
      </c>
      <c r="AC31" s="123">
        <v>7.2</v>
      </c>
    </row>
    <row r="32" spans="1:29" s="104" customFormat="1" ht="14.25">
      <c r="A32" s="178" t="s">
        <v>346</v>
      </c>
      <c r="B32" s="377">
        <f>AVERAGE(B34:B47)</f>
        <v>23.191666666666666</v>
      </c>
      <c r="C32" s="377">
        <f aca="true" t="shared" si="1" ref="C32:AC32">AVERAGE(C34:C47)</f>
        <v>192.49166666666667</v>
      </c>
      <c r="D32" s="377">
        <f t="shared" si="1"/>
        <v>179.09166666666667</v>
      </c>
      <c r="E32" s="377">
        <f t="shared" si="1"/>
        <v>13.399999999999999</v>
      </c>
      <c r="F32" s="377">
        <f t="shared" si="1"/>
        <v>21.958333333333332</v>
      </c>
      <c r="G32" s="377">
        <f t="shared" si="1"/>
        <v>163.64166666666668</v>
      </c>
      <c r="H32" s="377">
        <f t="shared" si="1"/>
        <v>151.03333333333336</v>
      </c>
      <c r="I32" s="377">
        <f t="shared" si="1"/>
        <v>12.608333333333334</v>
      </c>
      <c r="J32" s="377">
        <f t="shared" si="1"/>
        <v>23.15833333333333</v>
      </c>
      <c r="K32" s="377">
        <f t="shared" si="1"/>
        <v>183.91666666666666</v>
      </c>
      <c r="L32" s="377">
        <f t="shared" si="1"/>
        <v>173.73333333333335</v>
      </c>
      <c r="M32" s="377">
        <f t="shared" si="1"/>
        <v>10.183333333333334</v>
      </c>
      <c r="N32" s="377">
        <f t="shared" si="1"/>
        <v>25.341666666666665</v>
      </c>
      <c r="O32" s="377">
        <f t="shared" si="1"/>
        <v>203.4416666666667</v>
      </c>
      <c r="P32" s="377">
        <f t="shared" si="1"/>
        <v>197.14166666666665</v>
      </c>
      <c r="Q32" s="377">
        <f t="shared" si="1"/>
        <v>6.300000000000001</v>
      </c>
      <c r="R32" s="377">
        <f t="shared" si="1"/>
        <v>23.083333333333332</v>
      </c>
      <c r="S32" s="377">
        <f t="shared" si="1"/>
        <v>188.29999999999998</v>
      </c>
      <c r="T32" s="377">
        <f t="shared" si="1"/>
        <v>169.32500000000002</v>
      </c>
      <c r="U32" s="377">
        <f t="shared" si="1"/>
        <v>18.974999999999998</v>
      </c>
      <c r="V32" s="377">
        <f t="shared" si="1"/>
        <v>22.241666666666664</v>
      </c>
      <c r="W32" s="377">
        <f t="shared" si="1"/>
        <v>177.0916666666667</v>
      </c>
      <c r="X32" s="377">
        <f t="shared" si="1"/>
        <v>166.10833333333332</v>
      </c>
      <c r="Y32" s="377">
        <f t="shared" si="1"/>
        <v>10.983333333333333</v>
      </c>
      <c r="Z32" s="377">
        <f t="shared" si="1"/>
        <v>23.24166666666667</v>
      </c>
      <c r="AA32" s="377">
        <f t="shared" si="1"/>
        <v>180.61666666666667</v>
      </c>
      <c r="AB32" s="377">
        <f t="shared" si="1"/>
        <v>173.29166666666666</v>
      </c>
      <c r="AC32" s="377">
        <f t="shared" si="1"/>
        <v>7.324999999999999</v>
      </c>
    </row>
    <row r="33" spans="1:29" ht="14.25">
      <c r="A33" s="32"/>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row>
    <row r="34" spans="1:29" ht="14.25">
      <c r="A34" s="38" t="s">
        <v>351</v>
      </c>
      <c r="B34" s="123">
        <v>20.8</v>
      </c>
      <c r="C34" s="123">
        <v>172.2</v>
      </c>
      <c r="D34" s="123">
        <v>160.6</v>
      </c>
      <c r="E34" s="123">
        <v>11.6</v>
      </c>
      <c r="F34" s="123">
        <v>20.4</v>
      </c>
      <c r="G34" s="123">
        <v>155.1</v>
      </c>
      <c r="H34" s="123">
        <v>141.4</v>
      </c>
      <c r="I34" s="123">
        <v>13.7</v>
      </c>
      <c r="J34" s="123">
        <v>22.1</v>
      </c>
      <c r="K34" s="123">
        <v>175.1</v>
      </c>
      <c r="L34" s="123">
        <v>164.5</v>
      </c>
      <c r="M34" s="123">
        <v>10.6</v>
      </c>
      <c r="N34" s="123">
        <v>25.3</v>
      </c>
      <c r="O34" s="123">
        <v>207.7</v>
      </c>
      <c r="P34" s="123">
        <v>202.1</v>
      </c>
      <c r="Q34" s="123">
        <v>5.6</v>
      </c>
      <c r="R34" s="123">
        <v>21.9</v>
      </c>
      <c r="S34" s="123">
        <v>180.9</v>
      </c>
      <c r="T34" s="123">
        <v>160.4</v>
      </c>
      <c r="U34" s="123">
        <v>20.5</v>
      </c>
      <c r="V34" s="123">
        <v>21.2</v>
      </c>
      <c r="W34" s="123">
        <v>166.7</v>
      </c>
      <c r="X34" s="123">
        <v>154.5</v>
      </c>
      <c r="Y34" s="123">
        <v>12.2</v>
      </c>
      <c r="Z34" s="123">
        <v>21.7</v>
      </c>
      <c r="AA34" s="123">
        <v>167</v>
      </c>
      <c r="AB34" s="123">
        <v>160.5</v>
      </c>
      <c r="AC34" s="123">
        <v>6.5</v>
      </c>
    </row>
    <row r="35" spans="1:29" ht="14.25">
      <c r="A35" s="177" t="s">
        <v>352</v>
      </c>
      <c r="B35" s="123">
        <v>23.2</v>
      </c>
      <c r="C35" s="123">
        <v>191.5</v>
      </c>
      <c r="D35" s="123">
        <v>179.8</v>
      </c>
      <c r="E35" s="123">
        <v>11.7</v>
      </c>
      <c r="F35" s="123">
        <v>19.7</v>
      </c>
      <c r="G35" s="123">
        <v>150</v>
      </c>
      <c r="H35" s="123">
        <v>137.9</v>
      </c>
      <c r="I35" s="123">
        <v>12.1</v>
      </c>
      <c r="J35" s="123">
        <v>22.8</v>
      </c>
      <c r="K35" s="123">
        <v>180.3</v>
      </c>
      <c r="L35" s="123">
        <v>170</v>
      </c>
      <c r="M35" s="123">
        <v>10.3</v>
      </c>
      <c r="N35" s="123">
        <v>24.7</v>
      </c>
      <c r="O35" s="123">
        <v>201.6</v>
      </c>
      <c r="P35" s="123">
        <v>195.4</v>
      </c>
      <c r="Q35" s="123">
        <v>6.2</v>
      </c>
      <c r="R35" s="123">
        <v>21.8</v>
      </c>
      <c r="S35" s="123">
        <v>178.6</v>
      </c>
      <c r="T35" s="123">
        <v>159</v>
      </c>
      <c r="U35" s="123">
        <v>19.6</v>
      </c>
      <c r="V35" s="123">
        <v>22.6</v>
      </c>
      <c r="W35" s="123">
        <v>179.4</v>
      </c>
      <c r="X35" s="123">
        <v>166.2</v>
      </c>
      <c r="Y35" s="123">
        <v>13.2</v>
      </c>
      <c r="Z35" s="123">
        <v>22.6</v>
      </c>
      <c r="AA35" s="123">
        <v>171</v>
      </c>
      <c r="AB35" s="123">
        <v>166.8</v>
      </c>
      <c r="AC35" s="123">
        <v>4.2</v>
      </c>
    </row>
    <row r="36" spans="1:29" ht="14.25">
      <c r="A36" s="177" t="s">
        <v>353</v>
      </c>
      <c r="B36" s="123">
        <v>22.7</v>
      </c>
      <c r="C36" s="123">
        <v>189.9</v>
      </c>
      <c r="D36" s="123">
        <v>176.3</v>
      </c>
      <c r="E36" s="123">
        <v>13.6</v>
      </c>
      <c r="F36" s="123">
        <v>22.2</v>
      </c>
      <c r="G36" s="123">
        <v>167.4</v>
      </c>
      <c r="H36" s="123">
        <v>155</v>
      </c>
      <c r="I36" s="123">
        <v>12.4</v>
      </c>
      <c r="J36" s="123">
        <v>22.9</v>
      </c>
      <c r="K36" s="123">
        <v>188.2</v>
      </c>
      <c r="L36" s="123">
        <v>176.4</v>
      </c>
      <c r="M36" s="123">
        <v>11.8</v>
      </c>
      <c r="N36" s="123">
        <v>24.6</v>
      </c>
      <c r="O36" s="123">
        <v>200.9</v>
      </c>
      <c r="P36" s="123">
        <v>194.3</v>
      </c>
      <c r="Q36" s="123">
        <v>6.6</v>
      </c>
      <c r="R36" s="123">
        <v>24</v>
      </c>
      <c r="S36" s="123">
        <v>197.4</v>
      </c>
      <c r="T36" s="123">
        <v>177.3</v>
      </c>
      <c r="U36" s="123">
        <v>20.1</v>
      </c>
      <c r="V36" s="123">
        <v>21.4</v>
      </c>
      <c r="W36" s="123">
        <v>183.2</v>
      </c>
      <c r="X36" s="123">
        <v>168.6</v>
      </c>
      <c r="Y36" s="123">
        <v>14.6</v>
      </c>
      <c r="Z36" s="123">
        <v>23.7</v>
      </c>
      <c r="AA36" s="123">
        <v>184.8</v>
      </c>
      <c r="AB36" s="123">
        <v>177.7</v>
      </c>
      <c r="AC36" s="123">
        <v>7.1</v>
      </c>
    </row>
    <row r="37" spans="1:29" ht="14.25">
      <c r="A37" s="177" t="s">
        <v>354</v>
      </c>
      <c r="B37" s="123">
        <v>24.1</v>
      </c>
      <c r="C37" s="123">
        <v>201.4</v>
      </c>
      <c r="D37" s="123">
        <v>186</v>
      </c>
      <c r="E37" s="123">
        <v>15.4</v>
      </c>
      <c r="F37" s="123">
        <v>22.4</v>
      </c>
      <c r="G37" s="123">
        <v>168.3</v>
      </c>
      <c r="H37" s="123">
        <v>156.8</v>
      </c>
      <c r="I37" s="123">
        <v>11.5</v>
      </c>
      <c r="J37" s="123">
        <v>23.6</v>
      </c>
      <c r="K37" s="123">
        <v>190.1</v>
      </c>
      <c r="L37" s="123">
        <v>176.8</v>
      </c>
      <c r="M37" s="123">
        <v>13.3</v>
      </c>
      <c r="N37" s="123">
        <v>25.3</v>
      </c>
      <c r="O37" s="123">
        <v>201.6</v>
      </c>
      <c r="P37" s="123">
        <v>195.4</v>
      </c>
      <c r="Q37" s="123">
        <v>6.2</v>
      </c>
      <c r="R37" s="123">
        <v>24.1</v>
      </c>
      <c r="S37" s="123">
        <v>199.6</v>
      </c>
      <c r="T37" s="123">
        <v>176.7</v>
      </c>
      <c r="U37" s="123">
        <v>22.9</v>
      </c>
      <c r="V37" s="123">
        <v>22.6</v>
      </c>
      <c r="W37" s="123">
        <v>185</v>
      </c>
      <c r="X37" s="123">
        <v>168.4</v>
      </c>
      <c r="Y37" s="123">
        <v>16.6</v>
      </c>
      <c r="Z37" s="123">
        <v>23.6</v>
      </c>
      <c r="AA37" s="123">
        <v>186.5</v>
      </c>
      <c r="AB37" s="123">
        <v>177.7</v>
      </c>
      <c r="AC37" s="123">
        <v>8.8</v>
      </c>
    </row>
    <row r="38" spans="1:29" ht="14.25">
      <c r="A38" s="32"/>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row>
    <row r="39" spans="1:29" ht="14.25">
      <c r="A39" s="177" t="s">
        <v>355</v>
      </c>
      <c r="B39" s="123">
        <v>22.5</v>
      </c>
      <c r="C39" s="123">
        <v>187.6</v>
      </c>
      <c r="D39" s="123">
        <v>174.3</v>
      </c>
      <c r="E39" s="123">
        <v>13.3</v>
      </c>
      <c r="F39" s="123">
        <v>21.2</v>
      </c>
      <c r="G39" s="123">
        <v>161.3</v>
      </c>
      <c r="H39" s="123">
        <v>147.1</v>
      </c>
      <c r="I39" s="123">
        <v>14.2</v>
      </c>
      <c r="J39" s="123">
        <v>23</v>
      </c>
      <c r="K39" s="123">
        <v>181.2</v>
      </c>
      <c r="L39" s="123">
        <v>171.3</v>
      </c>
      <c r="M39" s="123">
        <v>9.9</v>
      </c>
      <c r="N39" s="123">
        <v>25.4</v>
      </c>
      <c r="O39" s="123">
        <v>201.6</v>
      </c>
      <c r="P39" s="123">
        <v>195.7</v>
      </c>
      <c r="Q39" s="123">
        <v>5.9</v>
      </c>
      <c r="R39" s="123">
        <v>22.7</v>
      </c>
      <c r="S39" s="123">
        <v>184.2</v>
      </c>
      <c r="T39" s="123">
        <v>167.1</v>
      </c>
      <c r="U39" s="123">
        <v>17.1</v>
      </c>
      <c r="V39" s="123">
        <v>22.4</v>
      </c>
      <c r="W39" s="123">
        <v>176.1</v>
      </c>
      <c r="X39" s="123">
        <v>165.9</v>
      </c>
      <c r="Y39" s="123">
        <v>10.2</v>
      </c>
      <c r="Z39" s="123">
        <v>22.5</v>
      </c>
      <c r="AA39" s="123">
        <v>175.5</v>
      </c>
      <c r="AB39" s="123">
        <v>166.9</v>
      </c>
      <c r="AC39" s="123">
        <v>8.6</v>
      </c>
    </row>
    <row r="40" spans="1:29" ht="14.25">
      <c r="A40" s="177" t="s">
        <v>356</v>
      </c>
      <c r="B40" s="123">
        <v>24.2</v>
      </c>
      <c r="C40" s="123">
        <v>200</v>
      </c>
      <c r="D40" s="123">
        <v>186.8</v>
      </c>
      <c r="E40" s="123">
        <v>13.2</v>
      </c>
      <c r="F40" s="123">
        <v>22.9</v>
      </c>
      <c r="G40" s="123">
        <v>165</v>
      </c>
      <c r="H40" s="123">
        <v>151.5</v>
      </c>
      <c r="I40" s="123">
        <v>13.5</v>
      </c>
      <c r="J40" s="123">
        <v>24.9</v>
      </c>
      <c r="K40" s="123">
        <v>195.5</v>
      </c>
      <c r="L40" s="123">
        <v>186.9</v>
      </c>
      <c r="M40" s="123">
        <v>8.6</v>
      </c>
      <c r="N40" s="123">
        <v>26</v>
      </c>
      <c r="O40" s="123">
        <v>205.9</v>
      </c>
      <c r="P40" s="123">
        <v>200.1</v>
      </c>
      <c r="Q40" s="123">
        <v>5.8</v>
      </c>
      <c r="R40" s="123">
        <v>24.5</v>
      </c>
      <c r="S40" s="123">
        <v>197.2</v>
      </c>
      <c r="T40" s="123">
        <v>179.2</v>
      </c>
      <c r="U40" s="123">
        <v>18</v>
      </c>
      <c r="V40" s="123">
        <v>25</v>
      </c>
      <c r="W40" s="123">
        <v>195.1</v>
      </c>
      <c r="X40" s="123">
        <v>186.8</v>
      </c>
      <c r="Y40" s="123">
        <v>8.3</v>
      </c>
      <c r="Z40" s="123">
        <v>24.3</v>
      </c>
      <c r="AA40" s="123">
        <v>189.7</v>
      </c>
      <c r="AB40" s="123">
        <v>183.3</v>
      </c>
      <c r="AC40" s="123">
        <v>6.4</v>
      </c>
    </row>
    <row r="41" spans="1:29" ht="14.25">
      <c r="A41" s="177" t="s">
        <v>357</v>
      </c>
      <c r="B41" s="123">
        <v>23.9</v>
      </c>
      <c r="C41" s="123">
        <v>196.9</v>
      </c>
      <c r="D41" s="123">
        <v>184.1</v>
      </c>
      <c r="E41" s="123">
        <v>12.8</v>
      </c>
      <c r="F41" s="123">
        <v>23.9</v>
      </c>
      <c r="G41" s="123">
        <v>180.5</v>
      </c>
      <c r="H41" s="123">
        <v>166.9</v>
      </c>
      <c r="I41" s="123">
        <v>13.6</v>
      </c>
      <c r="J41" s="123">
        <v>24.2</v>
      </c>
      <c r="K41" s="123">
        <v>189.6</v>
      </c>
      <c r="L41" s="123">
        <v>181.7</v>
      </c>
      <c r="M41" s="123">
        <v>7.9</v>
      </c>
      <c r="N41" s="123">
        <v>25.7</v>
      </c>
      <c r="O41" s="123">
        <v>205</v>
      </c>
      <c r="P41" s="123">
        <v>198.8</v>
      </c>
      <c r="Q41" s="123">
        <v>6.2</v>
      </c>
      <c r="R41" s="123">
        <v>24.8</v>
      </c>
      <c r="S41" s="123">
        <v>199.4</v>
      </c>
      <c r="T41" s="123">
        <v>181.9</v>
      </c>
      <c r="U41" s="123">
        <v>17.5</v>
      </c>
      <c r="V41" s="123">
        <v>23.3</v>
      </c>
      <c r="W41" s="123">
        <v>181.4</v>
      </c>
      <c r="X41" s="123">
        <v>174.2</v>
      </c>
      <c r="Y41" s="123">
        <v>7.2</v>
      </c>
      <c r="Z41" s="123">
        <v>24.4</v>
      </c>
      <c r="AA41" s="123">
        <v>187.8</v>
      </c>
      <c r="AB41" s="123">
        <v>182.2</v>
      </c>
      <c r="AC41" s="123">
        <v>5.6</v>
      </c>
    </row>
    <row r="42" spans="1:29" ht="14.25">
      <c r="A42" s="177" t="s">
        <v>358</v>
      </c>
      <c r="B42" s="113">
        <v>22.8</v>
      </c>
      <c r="C42" s="113">
        <v>191</v>
      </c>
      <c r="D42" s="113">
        <v>177.7</v>
      </c>
      <c r="E42" s="113">
        <v>13.3</v>
      </c>
      <c r="F42" s="113">
        <v>21.9</v>
      </c>
      <c r="G42" s="113">
        <v>156.2</v>
      </c>
      <c r="H42" s="113">
        <v>143.7</v>
      </c>
      <c r="I42" s="113">
        <v>12.5</v>
      </c>
      <c r="J42" s="113">
        <v>21.4</v>
      </c>
      <c r="K42" s="113">
        <v>171</v>
      </c>
      <c r="L42" s="113">
        <v>159.9</v>
      </c>
      <c r="M42" s="113">
        <v>11.1</v>
      </c>
      <c r="N42" s="113">
        <v>25.7</v>
      </c>
      <c r="O42" s="113">
        <v>205.6</v>
      </c>
      <c r="P42" s="113">
        <v>198.5</v>
      </c>
      <c r="Q42" s="113">
        <v>7.1</v>
      </c>
      <c r="R42" s="113">
        <v>23</v>
      </c>
      <c r="S42" s="113">
        <v>184.8</v>
      </c>
      <c r="T42" s="113">
        <v>167.6</v>
      </c>
      <c r="U42" s="113">
        <v>17.2</v>
      </c>
      <c r="V42" s="113">
        <v>17.7</v>
      </c>
      <c r="W42" s="113">
        <v>144.5</v>
      </c>
      <c r="X42" s="113">
        <v>131.7</v>
      </c>
      <c r="Y42" s="113">
        <v>12.8</v>
      </c>
      <c r="Z42" s="113">
        <v>23.3</v>
      </c>
      <c r="AA42" s="113">
        <v>181.6</v>
      </c>
      <c r="AB42" s="113">
        <v>173.1</v>
      </c>
      <c r="AC42" s="113">
        <v>8.5</v>
      </c>
    </row>
    <row r="43" spans="1:29" ht="14.25">
      <c r="A43" s="3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row>
    <row r="44" spans="1:29" ht="14.25">
      <c r="A44" s="177" t="s">
        <v>359</v>
      </c>
      <c r="B44" s="113">
        <v>23.8</v>
      </c>
      <c r="C44" s="113">
        <v>197.1</v>
      </c>
      <c r="D44" s="113">
        <v>183.8</v>
      </c>
      <c r="E44" s="113">
        <v>13.3</v>
      </c>
      <c r="F44" s="113">
        <v>21.1</v>
      </c>
      <c r="G44" s="113">
        <v>152</v>
      </c>
      <c r="H44" s="113">
        <v>141.1</v>
      </c>
      <c r="I44" s="113">
        <v>10.9</v>
      </c>
      <c r="J44" s="113">
        <v>23.1</v>
      </c>
      <c r="K44" s="113">
        <v>181.8</v>
      </c>
      <c r="L44" s="113">
        <v>173</v>
      </c>
      <c r="M44" s="113">
        <v>8.8</v>
      </c>
      <c r="N44" s="113">
        <v>25.1</v>
      </c>
      <c r="O44" s="113">
        <v>199.2</v>
      </c>
      <c r="P44" s="113">
        <v>193.5</v>
      </c>
      <c r="Q44" s="113">
        <v>5.7</v>
      </c>
      <c r="R44" s="113">
        <v>22.4</v>
      </c>
      <c r="S44" s="113">
        <v>182.1</v>
      </c>
      <c r="T44" s="113">
        <v>164.8</v>
      </c>
      <c r="U44" s="113">
        <v>17.3</v>
      </c>
      <c r="V44" s="113">
        <v>22.7</v>
      </c>
      <c r="W44" s="113">
        <v>177</v>
      </c>
      <c r="X44" s="113">
        <v>169.3</v>
      </c>
      <c r="Y44" s="113">
        <v>7.7</v>
      </c>
      <c r="Z44" s="113">
        <v>23</v>
      </c>
      <c r="AA44" s="113">
        <v>178.4</v>
      </c>
      <c r="AB44" s="113">
        <v>170.3</v>
      </c>
      <c r="AC44" s="113">
        <v>8.1</v>
      </c>
    </row>
    <row r="45" spans="1:29" ht="14.25">
      <c r="A45" s="177" t="s">
        <v>360</v>
      </c>
      <c r="B45" s="113">
        <v>23.1</v>
      </c>
      <c r="C45" s="113">
        <v>192.4</v>
      </c>
      <c r="D45" s="113">
        <v>178.2</v>
      </c>
      <c r="E45" s="113">
        <v>14.2</v>
      </c>
      <c r="F45" s="113">
        <v>23.7</v>
      </c>
      <c r="G45" s="113">
        <v>176.8</v>
      </c>
      <c r="H45" s="113">
        <v>164.4</v>
      </c>
      <c r="I45" s="113">
        <v>12.4</v>
      </c>
      <c r="J45" s="113">
        <v>24.1</v>
      </c>
      <c r="K45" s="113">
        <v>190.2</v>
      </c>
      <c r="L45" s="113">
        <v>181.2</v>
      </c>
      <c r="M45" s="113">
        <v>9</v>
      </c>
      <c r="N45" s="113">
        <v>25.4</v>
      </c>
      <c r="O45" s="113">
        <v>204.3</v>
      </c>
      <c r="P45" s="113">
        <v>197.3</v>
      </c>
      <c r="Q45" s="113">
        <v>7</v>
      </c>
      <c r="R45" s="113">
        <v>23.5</v>
      </c>
      <c r="S45" s="113">
        <v>190.5</v>
      </c>
      <c r="T45" s="113">
        <v>172.4</v>
      </c>
      <c r="U45" s="113">
        <v>18.1</v>
      </c>
      <c r="V45" s="113">
        <v>24</v>
      </c>
      <c r="W45" s="113">
        <v>186.8</v>
      </c>
      <c r="X45" s="113">
        <v>179.2</v>
      </c>
      <c r="Y45" s="113">
        <v>7.6</v>
      </c>
      <c r="Z45" s="113">
        <v>23.8</v>
      </c>
      <c r="AA45" s="113">
        <v>186.7</v>
      </c>
      <c r="AB45" s="113">
        <v>178.7</v>
      </c>
      <c r="AC45" s="113">
        <v>8</v>
      </c>
    </row>
    <row r="46" spans="1:29" ht="14.25">
      <c r="A46" s="177" t="s">
        <v>361</v>
      </c>
      <c r="B46" s="113">
        <v>23.8</v>
      </c>
      <c r="C46" s="113">
        <v>196.1</v>
      </c>
      <c r="D46" s="113">
        <v>182.6</v>
      </c>
      <c r="E46" s="113">
        <v>13.5</v>
      </c>
      <c r="F46" s="113">
        <v>20.6</v>
      </c>
      <c r="G46" s="113">
        <v>154.4</v>
      </c>
      <c r="H46" s="113">
        <v>142.2</v>
      </c>
      <c r="I46" s="113">
        <v>12.2</v>
      </c>
      <c r="J46" s="113">
        <v>22.9</v>
      </c>
      <c r="K46" s="113">
        <v>181.9</v>
      </c>
      <c r="L46" s="113">
        <v>171.2</v>
      </c>
      <c r="M46" s="113">
        <v>10.7</v>
      </c>
      <c r="N46" s="113">
        <v>25.6</v>
      </c>
      <c r="O46" s="113">
        <v>205.6</v>
      </c>
      <c r="P46" s="113">
        <v>198.3</v>
      </c>
      <c r="Q46" s="113">
        <v>7.3</v>
      </c>
      <c r="R46" s="113">
        <v>21.8</v>
      </c>
      <c r="S46" s="113">
        <v>178.8</v>
      </c>
      <c r="T46" s="113">
        <v>160.1</v>
      </c>
      <c r="U46" s="113">
        <v>18.7</v>
      </c>
      <c r="V46" s="113">
        <v>22.2</v>
      </c>
      <c r="W46" s="113">
        <v>176.4</v>
      </c>
      <c r="X46" s="113">
        <v>165.4</v>
      </c>
      <c r="Y46" s="113">
        <v>11</v>
      </c>
      <c r="Z46" s="113">
        <v>22.7</v>
      </c>
      <c r="AA46" s="113">
        <v>177.7</v>
      </c>
      <c r="AB46" s="113">
        <v>169.2</v>
      </c>
      <c r="AC46" s="113">
        <v>8.5</v>
      </c>
    </row>
    <row r="47" spans="1:29" ht="14.25">
      <c r="A47" s="177" t="s">
        <v>362</v>
      </c>
      <c r="B47" s="113">
        <v>23.4</v>
      </c>
      <c r="C47" s="113">
        <v>193.8</v>
      </c>
      <c r="D47" s="113">
        <v>178.9</v>
      </c>
      <c r="E47" s="113">
        <v>14.9</v>
      </c>
      <c r="F47" s="113">
        <v>23.5</v>
      </c>
      <c r="G47" s="113">
        <v>176.7</v>
      </c>
      <c r="H47" s="113">
        <v>164.4</v>
      </c>
      <c r="I47" s="113">
        <v>12.3</v>
      </c>
      <c r="J47" s="113">
        <v>22.9</v>
      </c>
      <c r="K47" s="113">
        <v>182.1</v>
      </c>
      <c r="L47" s="113">
        <v>171.9</v>
      </c>
      <c r="M47" s="113">
        <v>10.2</v>
      </c>
      <c r="N47" s="113">
        <v>25.3</v>
      </c>
      <c r="O47" s="113">
        <v>202.3</v>
      </c>
      <c r="P47" s="113">
        <v>196.3</v>
      </c>
      <c r="Q47" s="113">
        <v>6</v>
      </c>
      <c r="R47" s="113">
        <v>22.5</v>
      </c>
      <c r="S47" s="113">
        <v>186.1</v>
      </c>
      <c r="T47" s="113">
        <v>165.4</v>
      </c>
      <c r="U47" s="113">
        <v>20.7</v>
      </c>
      <c r="V47" s="113">
        <v>21.8</v>
      </c>
      <c r="W47" s="113">
        <v>173.5</v>
      </c>
      <c r="X47" s="113">
        <v>163.1</v>
      </c>
      <c r="Y47" s="113">
        <v>10.4</v>
      </c>
      <c r="Z47" s="113">
        <v>23.3</v>
      </c>
      <c r="AA47" s="113">
        <v>180.7</v>
      </c>
      <c r="AB47" s="113">
        <v>173.1</v>
      </c>
      <c r="AC47" s="113">
        <v>7.6</v>
      </c>
    </row>
    <row r="48" spans="1:29" ht="14.25">
      <c r="A48" s="71"/>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row>
    <row r="49" spans="1:29" ht="14.25">
      <c r="A49" s="240" t="s">
        <v>245</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row>
    <row r="50" spans="1:29" ht="14.25">
      <c r="A50" s="38" t="s">
        <v>344</v>
      </c>
      <c r="B50" s="113">
        <v>23.3</v>
      </c>
      <c r="C50" s="113">
        <v>166.5</v>
      </c>
      <c r="D50" s="113">
        <v>161.4</v>
      </c>
      <c r="E50" s="113">
        <v>5.1</v>
      </c>
      <c r="F50" s="113">
        <v>21.3</v>
      </c>
      <c r="G50" s="113">
        <v>150.7</v>
      </c>
      <c r="H50" s="113">
        <v>144.8</v>
      </c>
      <c r="I50" s="113">
        <v>5.9</v>
      </c>
      <c r="J50" s="113">
        <v>23.2</v>
      </c>
      <c r="K50" s="113">
        <v>176.4</v>
      </c>
      <c r="L50" s="113">
        <v>171.6</v>
      </c>
      <c r="M50" s="113">
        <v>4.8</v>
      </c>
      <c r="N50" s="113">
        <v>22.8</v>
      </c>
      <c r="O50" s="113">
        <v>185.1</v>
      </c>
      <c r="P50" s="113">
        <v>181.7</v>
      </c>
      <c r="Q50" s="113">
        <v>3.4</v>
      </c>
      <c r="R50" s="113">
        <v>23.5</v>
      </c>
      <c r="S50" s="113">
        <v>174.5</v>
      </c>
      <c r="T50" s="113">
        <v>167.5</v>
      </c>
      <c r="U50" s="113">
        <v>7</v>
      </c>
      <c r="V50" s="113">
        <v>22.1</v>
      </c>
      <c r="W50" s="113">
        <v>162.7</v>
      </c>
      <c r="X50" s="113">
        <v>159.3</v>
      </c>
      <c r="Y50" s="113">
        <v>3.4</v>
      </c>
      <c r="Z50" s="113">
        <v>23.9</v>
      </c>
      <c r="AA50" s="113">
        <v>179.3</v>
      </c>
      <c r="AB50" s="113">
        <v>176.1</v>
      </c>
      <c r="AC50" s="113">
        <v>3.2</v>
      </c>
    </row>
    <row r="51" spans="1:29" ht="14.25">
      <c r="A51" s="177" t="s">
        <v>345</v>
      </c>
      <c r="B51" s="113">
        <v>23.3</v>
      </c>
      <c r="C51" s="113">
        <v>165</v>
      </c>
      <c r="D51" s="113">
        <v>159.8</v>
      </c>
      <c r="E51" s="113">
        <v>5.2</v>
      </c>
      <c r="F51" s="113">
        <v>20.8</v>
      </c>
      <c r="G51" s="113">
        <v>147.5</v>
      </c>
      <c r="H51" s="113">
        <v>142.9</v>
      </c>
      <c r="I51" s="113">
        <v>4.6</v>
      </c>
      <c r="J51" s="113">
        <v>23.3</v>
      </c>
      <c r="K51" s="113">
        <v>177.6</v>
      </c>
      <c r="L51" s="113">
        <v>171.4</v>
      </c>
      <c r="M51" s="113">
        <v>6.2</v>
      </c>
      <c r="N51" s="113">
        <v>22.9</v>
      </c>
      <c r="O51" s="113">
        <v>185.2</v>
      </c>
      <c r="P51" s="113">
        <v>181.1</v>
      </c>
      <c r="Q51" s="113">
        <v>4.1</v>
      </c>
      <c r="R51" s="113">
        <v>23.6</v>
      </c>
      <c r="S51" s="113">
        <v>177.7</v>
      </c>
      <c r="T51" s="113">
        <v>168.1</v>
      </c>
      <c r="U51" s="113">
        <v>9.6</v>
      </c>
      <c r="V51" s="113">
        <v>22.1</v>
      </c>
      <c r="W51" s="113">
        <v>166.6</v>
      </c>
      <c r="X51" s="113">
        <v>162.5</v>
      </c>
      <c r="Y51" s="113">
        <v>4.1</v>
      </c>
      <c r="Z51" s="113">
        <v>23.9</v>
      </c>
      <c r="AA51" s="113">
        <v>174.1</v>
      </c>
      <c r="AB51" s="113">
        <v>170.8</v>
      </c>
      <c r="AC51" s="113">
        <v>3.3</v>
      </c>
    </row>
    <row r="52" spans="1:29" s="104" customFormat="1" ht="14.25">
      <c r="A52" s="178" t="s">
        <v>346</v>
      </c>
      <c r="B52" s="377">
        <f>AVERAGE(B54:B67)</f>
        <v>22.816666666666666</v>
      </c>
      <c r="C52" s="377">
        <f aca="true" t="shared" si="2" ref="C52:AC52">AVERAGE(C54:C67)</f>
        <v>173.60000000000002</v>
      </c>
      <c r="D52" s="377">
        <v>168.1</v>
      </c>
      <c r="E52" s="377">
        <f t="shared" si="2"/>
        <v>5.45</v>
      </c>
      <c r="F52" s="377">
        <f t="shared" si="2"/>
        <v>20.750000000000004</v>
      </c>
      <c r="G52" s="377">
        <f t="shared" si="2"/>
        <v>149.24166666666667</v>
      </c>
      <c r="H52" s="377">
        <v>144.9</v>
      </c>
      <c r="I52" s="377">
        <f t="shared" si="2"/>
        <v>4.249999999999999</v>
      </c>
      <c r="J52" s="377">
        <f t="shared" si="2"/>
        <v>23.208333333333332</v>
      </c>
      <c r="K52" s="377">
        <f t="shared" si="2"/>
        <v>176.79999999999998</v>
      </c>
      <c r="L52" s="377">
        <f t="shared" si="2"/>
        <v>169.66666666666666</v>
      </c>
      <c r="M52" s="377">
        <f t="shared" si="2"/>
        <v>7.133333333333332</v>
      </c>
      <c r="N52" s="377">
        <f t="shared" si="2"/>
        <v>22.691666666666666</v>
      </c>
      <c r="O52" s="377">
        <f t="shared" si="2"/>
        <v>183.04999999999998</v>
      </c>
      <c r="P52" s="377">
        <v>178.7</v>
      </c>
      <c r="Q52" s="377">
        <f t="shared" si="2"/>
        <v>4.441666666666666</v>
      </c>
      <c r="R52" s="377">
        <f t="shared" si="2"/>
        <v>23.51666666666667</v>
      </c>
      <c r="S52" s="377">
        <f t="shared" si="2"/>
        <v>178.96666666666667</v>
      </c>
      <c r="T52" s="377">
        <f t="shared" si="2"/>
        <v>168.99999999999997</v>
      </c>
      <c r="U52" s="377">
        <f t="shared" si="2"/>
        <v>9.966666666666665</v>
      </c>
      <c r="V52" s="377">
        <f t="shared" si="2"/>
        <v>21.866666666666664</v>
      </c>
      <c r="W52" s="377">
        <f t="shared" si="2"/>
        <v>163.775</v>
      </c>
      <c r="X52" s="377">
        <v>159.4</v>
      </c>
      <c r="Y52" s="377">
        <f t="shared" si="2"/>
        <v>4.433333333333334</v>
      </c>
      <c r="Z52" s="377">
        <f t="shared" si="2"/>
        <v>23.683333333333334</v>
      </c>
      <c r="AA52" s="377">
        <f t="shared" si="2"/>
        <v>172.28333333333333</v>
      </c>
      <c r="AB52" s="377">
        <f t="shared" si="2"/>
        <v>166.53333333333333</v>
      </c>
      <c r="AC52" s="377">
        <f t="shared" si="2"/>
        <v>5.749999999999999</v>
      </c>
    </row>
    <row r="53" spans="1:29" ht="14.25">
      <c r="A53" s="3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row>
    <row r="54" spans="1:29" ht="14.25">
      <c r="A54" s="38" t="s">
        <v>351</v>
      </c>
      <c r="B54" s="113">
        <v>21.6</v>
      </c>
      <c r="C54" s="113">
        <v>165.8</v>
      </c>
      <c r="D54" s="113">
        <v>159.8</v>
      </c>
      <c r="E54" s="113">
        <v>6</v>
      </c>
      <c r="F54" s="113">
        <v>18.3</v>
      </c>
      <c r="G54" s="113">
        <v>131.4</v>
      </c>
      <c r="H54" s="113">
        <v>127.4</v>
      </c>
      <c r="I54" s="113">
        <v>4</v>
      </c>
      <c r="J54" s="113">
        <v>21.9</v>
      </c>
      <c r="K54" s="113">
        <v>168.2</v>
      </c>
      <c r="L54" s="113">
        <v>161.1</v>
      </c>
      <c r="M54" s="113">
        <v>7.1</v>
      </c>
      <c r="N54" s="113">
        <v>21.8</v>
      </c>
      <c r="O54" s="113">
        <v>176.3</v>
      </c>
      <c r="P54" s="113">
        <v>173.5</v>
      </c>
      <c r="Q54" s="113">
        <v>2.8</v>
      </c>
      <c r="R54" s="113">
        <v>22.6</v>
      </c>
      <c r="S54" s="113">
        <v>174.9</v>
      </c>
      <c r="T54" s="113">
        <v>162.8</v>
      </c>
      <c r="U54" s="113">
        <v>12.1</v>
      </c>
      <c r="V54" s="113">
        <v>20.2</v>
      </c>
      <c r="W54" s="113">
        <v>149.9</v>
      </c>
      <c r="X54" s="113">
        <v>145.4</v>
      </c>
      <c r="Y54" s="113">
        <v>4.5</v>
      </c>
      <c r="Z54" s="113">
        <v>21.5</v>
      </c>
      <c r="AA54" s="113">
        <v>155</v>
      </c>
      <c r="AB54" s="113">
        <v>151.3</v>
      </c>
      <c r="AC54" s="113">
        <v>3.7</v>
      </c>
    </row>
    <row r="55" spans="1:29" ht="14.25">
      <c r="A55" s="177" t="s">
        <v>352</v>
      </c>
      <c r="B55" s="113">
        <v>22.3</v>
      </c>
      <c r="C55" s="113">
        <v>168.3</v>
      </c>
      <c r="D55" s="113">
        <v>164.5</v>
      </c>
      <c r="E55" s="113">
        <v>3.8</v>
      </c>
      <c r="F55" s="113">
        <v>19.1</v>
      </c>
      <c r="G55" s="113">
        <v>134.6</v>
      </c>
      <c r="H55" s="113">
        <v>131.4</v>
      </c>
      <c r="I55" s="113">
        <v>3.2</v>
      </c>
      <c r="J55" s="113">
        <v>22.4</v>
      </c>
      <c r="K55" s="113">
        <v>171.4</v>
      </c>
      <c r="L55" s="113">
        <v>164.5</v>
      </c>
      <c r="M55" s="113">
        <v>6.9</v>
      </c>
      <c r="N55" s="113">
        <v>22.4</v>
      </c>
      <c r="O55" s="113">
        <v>179.6</v>
      </c>
      <c r="P55" s="113">
        <v>177.2</v>
      </c>
      <c r="Q55" s="113">
        <v>2.4</v>
      </c>
      <c r="R55" s="113">
        <v>22</v>
      </c>
      <c r="S55" s="113">
        <v>171.1</v>
      </c>
      <c r="T55" s="113">
        <v>158.9</v>
      </c>
      <c r="U55" s="113">
        <v>12.2</v>
      </c>
      <c r="V55" s="113">
        <v>22.1</v>
      </c>
      <c r="W55" s="113">
        <v>166.8</v>
      </c>
      <c r="X55" s="113">
        <v>161.5</v>
      </c>
      <c r="Y55" s="113">
        <v>5.3</v>
      </c>
      <c r="Z55" s="113">
        <v>23.4</v>
      </c>
      <c r="AA55" s="113">
        <v>165.1</v>
      </c>
      <c r="AB55" s="113">
        <v>162.7</v>
      </c>
      <c r="AC55" s="113">
        <v>2.4</v>
      </c>
    </row>
    <row r="56" spans="1:29" ht="14.25">
      <c r="A56" s="177" t="s">
        <v>353</v>
      </c>
      <c r="B56" s="113">
        <v>21.8</v>
      </c>
      <c r="C56" s="113">
        <v>165.9</v>
      </c>
      <c r="D56" s="113">
        <v>161</v>
      </c>
      <c r="E56" s="113">
        <v>4.9</v>
      </c>
      <c r="F56" s="113">
        <v>21.6</v>
      </c>
      <c r="G56" s="113">
        <v>150.5</v>
      </c>
      <c r="H56" s="113">
        <v>146.2</v>
      </c>
      <c r="I56" s="113">
        <v>4.3</v>
      </c>
      <c r="J56" s="113">
        <v>23.3</v>
      </c>
      <c r="K56" s="113">
        <v>181</v>
      </c>
      <c r="L56" s="113">
        <v>172.7</v>
      </c>
      <c r="M56" s="113">
        <v>8.3</v>
      </c>
      <c r="N56" s="113">
        <v>22.4</v>
      </c>
      <c r="O56" s="113">
        <v>180.3</v>
      </c>
      <c r="P56" s="113">
        <v>177.7</v>
      </c>
      <c r="Q56" s="113">
        <v>2.6</v>
      </c>
      <c r="R56" s="113">
        <v>24.1</v>
      </c>
      <c r="S56" s="113">
        <v>188</v>
      </c>
      <c r="T56" s="113">
        <v>175.3</v>
      </c>
      <c r="U56" s="113">
        <v>12.7</v>
      </c>
      <c r="V56" s="113">
        <v>21.4</v>
      </c>
      <c r="W56" s="113">
        <v>167.3</v>
      </c>
      <c r="X56" s="113">
        <v>162.3</v>
      </c>
      <c r="Y56" s="113">
        <v>5</v>
      </c>
      <c r="Z56" s="113">
        <v>23.4</v>
      </c>
      <c r="AA56" s="113">
        <v>174.6</v>
      </c>
      <c r="AB56" s="113">
        <v>167.1</v>
      </c>
      <c r="AC56" s="113">
        <v>7.5</v>
      </c>
    </row>
    <row r="57" spans="1:29" ht="14.25">
      <c r="A57" s="177" t="s">
        <v>354</v>
      </c>
      <c r="B57" s="113">
        <v>24.2</v>
      </c>
      <c r="C57" s="113">
        <v>184.4</v>
      </c>
      <c r="D57" s="113">
        <v>178.8</v>
      </c>
      <c r="E57" s="113">
        <v>5.6</v>
      </c>
      <c r="F57" s="113">
        <v>21.4</v>
      </c>
      <c r="G57" s="113">
        <v>151.2</v>
      </c>
      <c r="H57" s="113">
        <v>146.2</v>
      </c>
      <c r="I57" s="113">
        <v>5</v>
      </c>
      <c r="J57" s="113">
        <v>24.2</v>
      </c>
      <c r="K57" s="113">
        <v>185.7</v>
      </c>
      <c r="L57" s="113">
        <v>175.7</v>
      </c>
      <c r="M57" s="113">
        <v>10</v>
      </c>
      <c r="N57" s="113">
        <v>21.7</v>
      </c>
      <c r="O57" s="113">
        <v>176.7</v>
      </c>
      <c r="P57" s="113">
        <v>172.5</v>
      </c>
      <c r="Q57" s="113">
        <v>4.2</v>
      </c>
      <c r="R57" s="113">
        <v>24.9</v>
      </c>
      <c r="S57" s="113">
        <v>191.8</v>
      </c>
      <c r="T57" s="113">
        <v>177.4</v>
      </c>
      <c r="U57" s="113">
        <v>14.4</v>
      </c>
      <c r="V57" s="113">
        <v>22.5</v>
      </c>
      <c r="W57" s="113">
        <v>162</v>
      </c>
      <c r="X57" s="113">
        <v>154.8</v>
      </c>
      <c r="Y57" s="113">
        <v>7.2</v>
      </c>
      <c r="Z57" s="113">
        <v>26.2</v>
      </c>
      <c r="AA57" s="113">
        <v>194.2</v>
      </c>
      <c r="AB57" s="113">
        <v>185.5</v>
      </c>
      <c r="AC57" s="113">
        <v>8.7</v>
      </c>
    </row>
    <row r="58" spans="1:29" ht="14.25">
      <c r="A58" s="32"/>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row>
    <row r="59" spans="1:29" ht="14.25">
      <c r="A59" s="177" t="s">
        <v>355</v>
      </c>
      <c r="B59" s="113">
        <v>22.1</v>
      </c>
      <c r="C59" s="113">
        <v>169</v>
      </c>
      <c r="D59" s="113">
        <v>164.3</v>
      </c>
      <c r="E59" s="113">
        <v>4.7</v>
      </c>
      <c r="F59" s="113">
        <v>19.7</v>
      </c>
      <c r="G59" s="113">
        <v>141.6</v>
      </c>
      <c r="H59" s="113">
        <v>135.2</v>
      </c>
      <c r="I59" s="113">
        <v>6.4</v>
      </c>
      <c r="J59" s="113">
        <v>22.8</v>
      </c>
      <c r="K59" s="113">
        <v>171.8</v>
      </c>
      <c r="L59" s="113">
        <v>165.1</v>
      </c>
      <c r="M59" s="113">
        <v>6.7</v>
      </c>
      <c r="N59" s="113">
        <v>22</v>
      </c>
      <c r="O59" s="113">
        <v>179.3</v>
      </c>
      <c r="P59" s="113">
        <v>173.4</v>
      </c>
      <c r="Q59" s="113">
        <v>5.9</v>
      </c>
      <c r="R59" s="113">
        <v>23.4</v>
      </c>
      <c r="S59" s="113">
        <v>173.1</v>
      </c>
      <c r="T59" s="113">
        <v>164.9</v>
      </c>
      <c r="U59" s="113">
        <v>8.2</v>
      </c>
      <c r="V59" s="113">
        <v>21.4</v>
      </c>
      <c r="W59" s="113">
        <v>159.4</v>
      </c>
      <c r="X59" s="113">
        <v>155</v>
      </c>
      <c r="Y59" s="113">
        <v>4.4</v>
      </c>
      <c r="Z59" s="113">
        <v>23</v>
      </c>
      <c r="AA59" s="113">
        <v>167.4</v>
      </c>
      <c r="AB59" s="113">
        <v>161.7</v>
      </c>
      <c r="AC59" s="113">
        <v>5.7</v>
      </c>
    </row>
    <row r="60" spans="1:29" ht="14.25">
      <c r="A60" s="177" t="s">
        <v>356</v>
      </c>
      <c r="B60" s="113">
        <v>23.4</v>
      </c>
      <c r="C60" s="113">
        <v>178.1</v>
      </c>
      <c r="D60" s="113">
        <v>172.6</v>
      </c>
      <c r="E60" s="113">
        <v>5.5</v>
      </c>
      <c r="F60" s="113">
        <v>20.9</v>
      </c>
      <c r="G60" s="113">
        <v>157.8</v>
      </c>
      <c r="H60" s="113">
        <v>152.9</v>
      </c>
      <c r="I60" s="113">
        <v>4.9</v>
      </c>
      <c r="J60" s="113">
        <v>24.2</v>
      </c>
      <c r="K60" s="113">
        <v>183.7</v>
      </c>
      <c r="L60" s="113">
        <v>177.9</v>
      </c>
      <c r="M60" s="113">
        <v>5.8</v>
      </c>
      <c r="N60" s="113">
        <v>22.6</v>
      </c>
      <c r="O60" s="113">
        <v>182.3</v>
      </c>
      <c r="P60" s="113">
        <v>178.5</v>
      </c>
      <c r="Q60" s="113">
        <v>3.8</v>
      </c>
      <c r="R60" s="113">
        <v>24.6</v>
      </c>
      <c r="S60" s="113">
        <v>185.7</v>
      </c>
      <c r="T60" s="113">
        <v>177.4</v>
      </c>
      <c r="U60" s="113">
        <v>8.3</v>
      </c>
      <c r="V60" s="113">
        <v>24.4</v>
      </c>
      <c r="W60" s="113">
        <v>185.9</v>
      </c>
      <c r="X60" s="113">
        <v>181.5</v>
      </c>
      <c r="Y60" s="113">
        <v>4.4</v>
      </c>
      <c r="Z60" s="113">
        <v>24.9</v>
      </c>
      <c r="AA60" s="113">
        <v>180.6</v>
      </c>
      <c r="AB60" s="113">
        <v>176.7</v>
      </c>
      <c r="AC60" s="113">
        <v>3.9</v>
      </c>
    </row>
    <row r="61" spans="1:29" ht="14.25">
      <c r="A61" s="177" t="s">
        <v>357</v>
      </c>
      <c r="B61" s="113">
        <v>23.6</v>
      </c>
      <c r="C61" s="113">
        <v>180.9</v>
      </c>
      <c r="D61" s="113">
        <v>174.3</v>
      </c>
      <c r="E61" s="113">
        <v>6.6</v>
      </c>
      <c r="F61" s="113">
        <v>22</v>
      </c>
      <c r="G61" s="113">
        <v>161.2</v>
      </c>
      <c r="H61" s="113">
        <v>157.2</v>
      </c>
      <c r="I61" s="113">
        <v>4</v>
      </c>
      <c r="J61" s="113">
        <v>24.4</v>
      </c>
      <c r="K61" s="113">
        <v>183.2</v>
      </c>
      <c r="L61" s="113">
        <v>177.2</v>
      </c>
      <c r="M61" s="113">
        <v>6</v>
      </c>
      <c r="N61" s="113">
        <v>23.6</v>
      </c>
      <c r="O61" s="113">
        <v>190.1</v>
      </c>
      <c r="P61" s="113">
        <v>184.2</v>
      </c>
      <c r="Q61" s="113">
        <v>5.9</v>
      </c>
      <c r="R61" s="113">
        <v>25.1</v>
      </c>
      <c r="S61" s="113">
        <v>185.3</v>
      </c>
      <c r="T61" s="113">
        <v>178</v>
      </c>
      <c r="U61" s="113">
        <v>7.3</v>
      </c>
      <c r="V61" s="113">
        <v>23.2</v>
      </c>
      <c r="W61" s="113">
        <v>173.5</v>
      </c>
      <c r="X61" s="113">
        <v>169.8</v>
      </c>
      <c r="Y61" s="113">
        <v>3.7</v>
      </c>
      <c r="Z61" s="113">
        <v>24.2</v>
      </c>
      <c r="AA61" s="113">
        <v>176.7</v>
      </c>
      <c r="AB61" s="113">
        <v>172.2</v>
      </c>
      <c r="AC61" s="113">
        <v>4.5</v>
      </c>
    </row>
    <row r="62" spans="1:29" ht="14.25">
      <c r="A62" s="177" t="s">
        <v>358</v>
      </c>
      <c r="B62" s="113">
        <v>22.4</v>
      </c>
      <c r="C62" s="113">
        <v>172.2</v>
      </c>
      <c r="D62" s="113">
        <v>165.7</v>
      </c>
      <c r="E62" s="113">
        <v>6.5</v>
      </c>
      <c r="F62" s="113">
        <v>21</v>
      </c>
      <c r="G62" s="113">
        <v>151.2</v>
      </c>
      <c r="H62" s="113">
        <v>147</v>
      </c>
      <c r="I62" s="113">
        <v>4.2</v>
      </c>
      <c r="J62" s="113">
        <v>23.2</v>
      </c>
      <c r="K62" s="113">
        <v>176.1</v>
      </c>
      <c r="L62" s="113">
        <v>169.5</v>
      </c>
      <c r="M62" s="113">
        <v>6.6</v>
      </c>
      <c r="N62" s="113">
        <v>24.2</v>
      </c>
      <c r="O62" s="113">
        <v>194.6</v>
      </c>
      <c r="P62" s="113">
        <v>189.3</v>
      </c>
      <c r="Q62" s="113">
        <v>5.3</v>
      </c>
      <c r="R62" s="113">
        <v>23.3</v>
      </c>
      <c r="S62" s="113">
        <v>175.4</v>
      </c>
      <c r="T62" s="113">
        <v>168.1</v>
      </c>
      <c r="U62" s="113">
        <v>7.3</v>
      </c>
      <c r="V62" s="113">
        <v>18.2</v>
      </c>
      <c r="W62" s="113">
        <v>134</v>
      </c>
      <c r="X62" s="113">
        <v>130.5</v>
      </c>
      <c r="Y62" s="113">
        <v>3.5</v>
      </c>
      <c r="Z62" s="113">
        <v>24.4</v>
      </c>
      <c r="AA62" s="113">
        <v>177.4</v>
      </c>
      <c r="AB62" s="113">
        <v>169.7</v>
      </c>
      <c r="AC62" s="113">
        <v>7.7</v>
      </c>
    </row>
    <row r="63" spans="1:29" ht="14.25">
      <c r="A63" s="32"/>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row>
    <row r="64" spans="1:29" ht="14.25">
      <c r="A64" s="177" t="s">
        <v>359</v>
      </c>
      <c r="B64" s="113">
        <v>23</v>
      </c>
      <c r="C64" s="113">
        <v>174</v>
      </c>
      <c r="D64" s="113">
        <v>169.1</v>
      </c>
      <c r="E64" s="113">
        <v>4.9</v>
      </c>
      <c r="F64" s="113">
        <v>20.3</v>
      </c>
      <c r="G64" s="113">
        <v>147.6</v>
      </c>
      <c r="H64" s="113">
        <v>144.3</v>
      </c>
      <c r="I64" s="113">
        <v>3.3</v>
      </c>
      <c r="J64" s="113">
        <v>22.9</v>
      </c>
      <c r="K64" s="113">
        <v>172.8</v>
      </c>
      <c r="L64" s="113">
        <v>166.5</v>
      </c>
      <c r="M64" s="113">
        <v>6.3</v>
      </c>
      <c r="N64" s="113">
        <v>22.3</v>
      </c>
      <c r="O64" s="113">
        <v>178.8</v>
      </c>
      <c r="P64" s="113">
        <v>174.2</v>
      </c>
      <c r="Q64" s="113">
        <v>4.6</v>
      </c>
      <c r="R64" s="113">
        <v>23</v>
      </c>
      <c r="S64" s="113">
        <v>173.5</v>
      </c>
      <c r="T64" s="113">
        <v>165</v>
      </c>
      <c r="U64" s="113">
        <v>8.5</v>
      </c>
      <c r="V64" s="113">
        <v>22.2</v>
      </c>
      <c r="W64" s="113">
        <v>163.5</v>
      </c>
      <c r="X64" s="113">
        <v>160.9</v>
      </c>
      <c r="Y64" s="113">
        <v>2.6</v>
      </c>
      <c r="Z64" s="113">
        <v>23.4</v>
      </c>
      <c r="AA64" s="113">
        <v>169.8</v>
      </c>
      <c r="AB64" s="113">
        <v>164.5</v>
      </c>
      <c r="AC64" s="113">
        <v>5.3</v>
      </c>
    </row>
    <row r="65" spans="1:29" ht="14.25">
      <c r="A65" s="177" t="s">
        <v>360</v>
      </c>
      <c r="B65" s="113">
        <v>22.8</v>
      </c>
      <c r="C65" s="113">
        <v>172.1</v>
      </c>
      <c r="D65" s="113">
        <v>166.9</v>
      </c>
      <c r="E65" s="113">
        <v>5.2</v>
      </c>
      <c r="F65" s="113">
        <v>21.9</v>
      </c>
      <c r="G65" s="113">
        <v>159.7</v>
      </c>
      <c r="H65" s="113">
        <v>155.8</v>
      </c>
      <c r="I65" s="113">
        <v>3.9</v>
      </c>
      <c r="J65" s="113">
        <v>23.8</v>
      </c>
      <c r="K65" s="113">
        <v>181.2</v>
      </c>
      <c r="L65" s="113">
        <v>173.7</v>
      </c>
      <c r="M65" s="113">
        <v>7.5</v>
      </c>
      <c r="N65" s="113">
        <v>23.5</v>
      </c>
      <c r="O65" s="113">
        <v>190.4</v>
      </c>
      <c r="P65" s="113">
        <v>184.5</v>
      </c>
      <c r="Q65" s="113">
        <v>5.9</v>
      </c>
      <c r="R65" s="113">
        <v>23.8</v>
      </c>
      <c r="S65" s="113">
        <v>180.5</v>
      </c>
      <c r="T65" s="113">
        <v>171.5</v>
      </c>
      <c r="U65" s="113">
        <v>9</v>
      </c>
      <c r="V65" s="113">
        <v>23.3</v>
      </c>
      <c r="W65" s="113">
        <v>175.7</v>
      </c>
      <c r="X65" s="113">
        <v>171.6</v>
      </c>
      <c r="Y65" s="113">
        <v>4.1</v>
      </c>
      <c r="Z65" s="113">
        <v>24.1</v>
      </c>
      <c r="AA65" s="113">
        <v>176.3</v>
      </c>
      <c r="AB65" s="113">
        <v>168.5</v>
      </c>
      <c r="AC65" s="113">
        <v>7.8</v>
      </c>
    </row>
    <row r="66" spans="1:29" ht="14.25">
      <c r="A66" s="177" t="s">
        <v>361</v>
      </c>
      <c r="B66" s="113">
        <v>23.2</v>
      </c>
      <c r="C66" s="113">
        <v>174.9</v>
      </c>
      <c r="D66" s="113">
        <v>169.8</v>
      </c>
      <c r="E66" s="113">
        <v>5.1</v>
      </c>
      <c r="F66" s="113">
        <v>20.8</v>
      </c>
      <c r="G66" s="113">
        <v>148.8</v>
      </c>
      <c r="H66" s="113">
        <v>145</v>
      </c>
      <c r="I66" s="113">
        <v>3.8</v>
      </c>
      <c r="J66" s="113">
        <v>23</v>
      </c>
      <c r="K66" s="113">
        <v>176.1</v>
      </c>
      <c r="L66" s="113">
        <v>169</v>
      </c>
      <c r="M66" s="113">
        <v>7.1</v>
      </c>
      <c r="N66" s="113">
        <v>23.7</v>
      </c>
      <c r="O66" s="113">
        <v>190.9</v>
      </c>
      <c r="P66" s="113">
        <v>185.5</v>
      </c>
      <c r="Q66" s="113">
        <v>5.4</v>
      </c>
      <c r="R66" s="113">
        <v>22.6</v>
      </c>
      <c r="S66" s="113">
        <v>173.4</v>
      </c>
      <c r="T66" s="113">
        <v>164.6</v>
      </c>
      <c r="U66" s="113">
        <v>8.8</v>
      </c>
      <c r="V66" s="113">
        <v>21.8</v>
      </c>
      <c r="W66" s="113">
        <v>164</v>
      </c>
      <c r="X66" s="113">
        <v>159.8</v>
      </c>
      <c r="Y66" s="113">
        <v>4.2</v>
      </c>
      <c r="Z66" s="113">
        <v>23.5</v>
      </c>
      <c r="AA66" s="113">
        <v>172.1</v>
      </c>
      <c r="AB66" s="113">
        <v>165.1</v>
      </c>
      <c r="AC66" s="113">
        <v>7</v>
      </c>
    </row>
    <row r="67" spans="1:29" ht="14.25">
      <c r="A67" s="177" t="s">
        <v>362</v>
      </c>
      <c r="B67" s="114">
        <v>23.4</v>
      </c>
      <c r="C67" s="114">
        <v>177.6</v>
      </c>
      <c r="D67" s="114">
        <v>171</v>
      </c>
      <c r="E67" s="114">
        <v>6.6</v>
      </c>
      <c r="F67" s="114">
        <v>22</v>
      </c>
      <c r="G67" s="114">
        <v>155.3</v>
      </c>
      <c r="H67" s="114">
        <v>151.3</v>
      </c>
      <c r="I67" s="114">
        <v>4</v>
      </c>
      <c r="J67" s="114">
        <v>22.4</v>
      </c>
      <c r="K67" s="114">
        <v>170.4</v>
      </c>
      <c r="L67" s="114">
        <v>163.1</v>
      </c>
      <c r="M67" s="114">
        <v>7.3</v>
      </c>
      <c r="N67" s="114">
        <v>22.1</v>
      </c>
      <c r="O67" s="114">
        <v>177.3</v>
      </c>
      <c r="P67" s="114">
        <v>172.8</v>
      </c>
      <c r="Q67" s="114">
        <v>4.5</v>
      </c>
      <c r="R67" s="114">
        <v>22.8</v>
      </c>
      <c r="S67" s="114">
        <v>174.9</v>
      </c>
      <c r="T67" s="114">
        <v>164.1</v>
      </c>
      <c r="U67" s="114">
        <v>10.8</v>
      </c>
      <c r="V67" s="114">
        <v>21.7</v>
      </c>
      <c r="W67" s="114">
        <v>163.3</v>
      </c>
      <c r="X67" s="114">
        <v>159</v>
      </c>
      <c r="Y67" s="114">
        <v>4.3</v>
      </c>
      <c r="Z67" s="114">
        <v>22.2</v>
      </c>
      <c r="AA67" s="114">
        <v>158.2</v>
      </c>
      <c r="AB67" s="114">
        <v>153.4</v>
      </c>
      <c r="AC67" s="114">
        <v>4.8</v>
      </c>
    </row>
    <row r="68" ht="14.25">
      <c r="A68" s="26"/>
    </row>
  </sheetData>
  <sheetProtection/>
  <mergeCells count="38">
    <mergeCell ref="N6:N8"/>
    <mergeCell ref="O6:O8"/>
    <mergeCell ref="AC6:AC8"/>
    <mergeCell ref="V6:V8"/>
    <mergeCell ref="W6:W8"/>
    <mergeCell ref="X6:X8"/>
    <mergeCell ref="Y6:Y8"/>
    <mergeCell ref="S6:S8"/>
    <mergeCell ref="T6:T8"/>
    <mergeCell ref="U6:U8"/>
    <mergeCell ref="A7:A8"/>
    <mergeCell ref="Z6:Z8"/>
    <mergeCell ref="AA6:AA8"/>
    <mergeCell ref="AB6:AB8"/>
    <mergeCell ref="R6:R8"/>
    <mergeCell ref="H6:H8"/>
    <mergeCell ref="I6:I8"/>
    <mergeCell ref="P6:P8"/>
    <mergeCell ref="Q6:Q8"/>
    <mergeCell ref="J6:J8"/>
    <mergeCell ref="K6:K8"/>
    <mergeCell ref="L6:L8"/>
    <mergeCell ref="M6:M8"/>
    <mergeCell ref="B6:B8"/>
    <mergeCell ref="C6:C8"/>
    <mergeCell ref="D6:D8"/>
    <mergeCell ref="E6:E8"/>
    <mergeCell ref="F6:F8"/>
    <mergeCell ref="G6:G8"/>
    <mergeCell ref="A2:AC2"/>
    <mergeCell ref="B4:E5"/>
    <mergeCell ref="F4:I5"/>
    <mergeCell ref="J4:AC4"/>
    <mergeCell ref="J5:M5"/>
    <mergeCell ref="N5:Q5"/>
    <mergeCell ref="R5:U5"/>
    <mergeCell ref="V5:Y5"/>
    <mergeCell ref="Z5:AC5"/>
  </mergeCells>
  <printOptions horizontalCentered="1"/>
  <pageMargins left="0.5905511811023623" right="0.5905511811023623" top="0.5905511811023623" bottom="0.3937007874015748" header="0" footer="0"/>
  <pageSetup fitToHeight="1" fitToWidth="1" horizontalDpi="600" verticalDpi="600" orientation="landscape" paperSize="8" scale="7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X67"/>
  <sheetViews>
    <sheetView zoomScale="75" zoomScaleNormal="75" zoomScalePageLayoutView="0" workbookViewId="0" topLeftCell="A1">
      <selection activeCell="A2" sqref="A2:W2"/>
    </sheetView>
  </sheetViews>
  <sheetFormatPr defaultColWidth="9.00390625" defaultRowHeight="13.5"/>
  <cols>
    <col min="1" max="1" width="15.125" style="129" customWidth="1"/>
    <col min="2" max="3" width="12.75390625" style="129" customWidth="1"/>
    <col min="4" max="4" width="9.00390625" style="129" customWidth="1"/>
    <col min="5" max="7" width="10.875" style="129" customWidth="1"/>
    <col min="8" max="8" width="11.875" style="129" customWidth="1"/>
    <col min="9" max="14" width="10.875" style="129" customWidth="1"/>
    <col min="15" max="15" width="12.125" style="129" customWidth="1"/>
    <col min="16" max="18" width="10.75390625" style="129" customWidth="1"/>
    <col min="19" max="19" width="8.75390625" style="129" customWidth="1"/>
    <col min="20" max="20" width="10.25390625" style="129" customWidth="1"/>
    <col min="21" max="23" width="8.75390625" style="129" customWidth="1"/>
    <col min="24" max="16384" width="9.00390625" style="129" customWidth="1"/>
  </cols>
  <sheetData>
    <row r="1" spans="1:23" ht="15">
      <c r="A1" s="1" t="s">
        <v>517</v>
      </c>
      <c r="B1" s="2"/>
      <c r="C1" s="2"/>
      <c r="D1" s="2"/>
      <c r="E1" s="2"/>
      <c r="F1" s="2"/>
      <c r="G1" s="2"/>
      <c r="H1" s="2"/>
      <c r="I1" s="2"/>
      <c r="J1" s="2"/>
      <c r="K1" s="2"/>
      <c r="L1" s="2"/>
      <c r="M1" s="2"/>
      <c r="N1" s="2"/>
      <c r="O1" s="2"/>
      <c r="P1" s="2"/>
      <c r="Q1" s="2"/>
      <c r="R1" s="2"/>
      <c r="S1" s="2"/>
      <c r="T1" s="2"/>
      <c r="U1" s="2"/>
      <c r="V1" s="2"/>
      <c r="W1" s="3" t="s">
        <v>518</v>
      </c>
    </row>
    <row r="2" spans="1:23" ht="18">
      <c r="A2" s="465" t="s">
        <v>534</v>
      </c>
      <c r="B2" s="412"/>
      <c r="C2" s="412"/>
      <c r="D2" s="412"/>
      <c r="E2" s="412"/>
      <c r="F2" s="412"/>
      <c r="G2" s="412"/>
      <c r="H2" s="412"/>
      <c r="I2" s="412"/>
      <c r="J2" s="412"/>
      <c r="K2" s="412"/>
      <c r="L2" s="412"/>
      <c r="M2" s="412"/>
      <c r="N2" s="412"/>
      <c r="O2" s="412"/>
      <c r="P2" s="412"/>
      <c r="Q2" s="412"/>
      <c r="R2" s="412"/>
      <c r="S2" s="412"/>
      <c r="T2" s="412"/>
      <c r="U2" s="412"/>
      <c r="V2" s="412"/>
      <c r="W2" s="412"/>
    </row>
    <row r="3" spans="1:23" ht="15.75" thickBot="1">
      <c r="A3" s="5"/>
      <c r="B3" s="10"/>
      <c r="C3" s="10"/>
      <c r="D3" s="10"/>
      <c r="E3" s="10"/>
      <c r="F3" s="10"/>
      <c r="G3" s="10"/>
      <c r="H3" s="10"/>
      <c r="I3" s="10"/>
      <c r="J3" s="10"/>
      <c r="K3" s="10"/>
      <c r="L3" s="75"/>
      <c r="M3" s="75"/>
      <c r="N3" s="10"/>
      <c r="O3" s="10"/>
      <c r="P3" s="10"/>
      <c r="Q3" s="10"/>
      <c r="R3" s="10"/>
      <c r="S3" s="10"/>
      <c r="T3" s="10"/>
      <c r="U3" s="10"/>
      <c r="V3" s="10"/>
      <c r="W3" s="9" t="s">
        <v>262</v>
      </c>
    </row>
    <row r="4" spans="1:23" ht="18" customHeight="1">
      <c r="A4" s="67" t="s">
        <v>240</v>
      </c>
      <c r="B4" s="691" t="s">
        <v>474</v>
      </c>
      <c r="C4" s="317" t="s">
        <v>474</v>
      </c>
      <c r="D4" s="689" t="s">
        <v>135</v>
      </c>
      <c r="E4" s="579" t="s">
        <v>263</v>
      </c>
      <c r="F4" s="580"/>
      <c r="G4" s="580"/>
      <c r="H4" s="580"/>
      <c r="I4" s="580"/>
      <c r="J4" s="580"/>
      <c r="K4" s="580"/>
      <c r="L4" s="580"/>
      <c r="M4" s="580"/>
      <c r="N4" s="642"/>
      <c r="O4" s="247" t="s">
        <v>384</v>
      </c>
      <c r="P4" s="247" t="s">
        <v>386</v>
      </c>
      <c r="Q4" s="247" t="s">
        <v>387</v>
      </c>
      <c r="R4" s="247" t="s">
        <v>390</v>
      </c>
      <c r="S4" s="579" t="s">
        <v>264</v>
      </c>
      <c r="T4" s="580"/>
      <c r="U4" s="580"/>
      <c r="V4" s="580"/>
      <c r="W4" s="580"/>
    </row>
    <row r="5" spans="1:23" ht="16.5" customHeight="1">
      <c r="A5" s="73"/>
      <c r="B5" s="692"/>
      <c r="C5" s="318" t="s">
        <v>363</v>
      </c>
      <c r="D5" s="690"/>
      <c r="E5" s="195" t="s">
        <v>366</v>
      </c>
      <c r="F5" s="319" t="s">
        <v>370</v>
      </c>
      <c r="G5" s="195" t="s">
        <v>368</v>
      </c>
      <c r="H5" s="264" t="s">
        <v>372</v>
      </c>
      <c r="I5" s="248" t="s">
        <v>375</v>
      </c>
      <c r="J5" s="248" t="s">
        <v>377</v>
      </c>
      <c r="K5" s="248" t="s">
        <v>379</v>
      </c>
      <c r="L5" s="250" t="s">
        <v>380</v>
      </c>
      <c r="M5" s="250" t="s">
        <v>382</v>
      </c>
      <c r="N5" s="248" t="s">
        <v>383</v>
      </c>
      <c r="O5" s="688" t="s">
        <v>595</v>
      </c>
      <c r="P5" s="205"/>
      <c r="Q5" s="688" t="s">
        <v>389</v>
      </c>
      <c r="R5" s="205"/>
      <c r="S5" s="195" t="s">
        <v>391</v>
      </c>
      <c r="T5" s="248" t="s">
        <v>393</v>
      </c>
      <c r="U5" s="628" t="s">
        <v>265</v>
      </c>
      <c r="V5" s="687" t="s">
        <v>266</v>
      </c>
      <c r="W5" s="251" t="s">
        <v>396</v>
      </c>
    </row>
    <row r="6" spans="1:23" ht="16.5" customHeight="1">
      <c r="A6" s="639" t="s">
        <v>451</v>
      </c>
      <c r="B6" s="693" t="s">
        <v>363</v>
      </c>
      <c r="C6" s="315" t="s">
        <v>364</v>
      </c>
      <c r="D6" s="690"/>
      <c r="E6" s="205"/>
      <c r="F6" s="208" t="s">
        <v>475</v>
      </c>
      <c r="G6" s="205"/>
      <c r="H6" s="149" t="s">
        <v>373</v>
      </c>
      <c r="I6" s="249" t="s">
        <v>376</v>
      </c>
      <c r="J6" s="249" t="s">
        <v>378</v>
      </c>
      <c r="K6" s="205"/>
      <c r="L6" s="249" t="s">
        <v>381</v>
      </c>
      <c r="M6" s="249" t="s">
        <v>533</v>
      </c>
      <c r="N6" s="205"/>
      <c r="O6" s="688"/>
      <c r="P6" s="205"/>
      <c r="Q6" s="688"/>
      <c r="R6" s="205"/>
      <c r="S6" s="205"/>
      <c r="T6" s="249" t="s">
        <v>394</v>
      </c>
      <c r="U6" s="690"/>
      <c r="V6" s="605"/>
      <c r="W6" s="252" t="s">
        <v>397</v>
      </c>
    </row>
    <row r="7" spans="1:23" ht="16.5" customHeight="1">
      <c r="A7" s="640"/>
      <c r="B7" s="694"/>
      <c r="C7" s="316" t="s">
        <v>365</v>
      </c>
      <c r="D7" s="629"/>
      <c r="E7" s="196" t="s">
        <v>367</v>
      </c>
      <c r="F7" s="196" t="s">
        <v>33</v>
      </c>
      <c r="G7" s="196" t="s">
        <v>369</v>
      </c>
      <c r="H7" s="263" t="s">
        <v>371</v>
      </c>
      <c r="I7" s="206" t="s">
        <v>374</v>
      </c>
      <c r="J7" s="206" t="s">
        <v>33</v>
      </c>
      <c r="K7" s="206" t="s">
        <v>33</v>
      </c>
      <c r="L7" s="206" t="s">
        <v>33</v>
      </c>
      <c r="M7" s="206" t="s">
        <v>33</v>
      </c>
      <c r="N7" s="206" t="s">
        <v>33</v>
      </c>
      <c r="O7" s="206" t="s">
        <v>385</v>
      </c>
      <c r="P7" s="206" t="s">
        <v>335</v>
      </c>
      <c r="Q7" s="206" t="s">
        <v>388</v>
      </c>
      <c r="R7" s="206" t="s">
        <v>340</v>
      </c>
      <c r="S7" s="196" t="s">
        <v>392</v>
      </c>
      <c r="T7" s="206" t="s">
        <v>395</v>
      </c>
      <c r="U7" s="629"/>
      <c r="V7" s="606"/>
      <c r="W7" s="253" t="s">
        <v>398</v>
      </c>
    </row>
    <row r="8" ht="14.25">
      <c r="A8" s="217" t="s">
        <v>347</v>
      </c>
    </row>
    <row r="9" spans="1:24" ht="14.25">
      <c r="A9" s="38" t="s">
        <v>344</v>
      </c>
      <c r="B9" s="118">
        <v>172493</v>
      </c>
      <c r="C9" s="118">
        <v>126118</v>
      </c>
      <c r="D9" s="118">
        <v>11575</v>
      </c>
      <c r="E9" s="118">
        <v>62808</v>
      </c>
      <c r="F9" s="118">
        <v>4491</v>
      </c>
      <c r="G9" s="118">
        <v>13674</v>
      </c>
      <c r="H9" s="118">
        <v>4309</v>
      </c>
      <c r="I9" s="118">
        <v>2148</v>
      </c>
      <c r="J9" s="118">
        <v>2230</v>
      </c>
      <c r="K9" s="118">
        <v>1771</v>
      </c>
      <c r="L9" s="118">
        <v>14971</v>
      </c>
      <c r="M9" s="118">
        <v>11157</v>
      </c>
      <c r="N9" s="118">
        <v>8057</v>
      </c>
      <c r="O9" s="118">
        <v>1668</v>
      </c>
      <c r="P9" s="118">
        <v>19561</v>
      </c>
      <c r="Q9" s="118">
        <v>20919</v>
      </c>
      <c r="R9" s="118">
        <v>9226</v>
      </c>
      <c r="S9" s="118">
        <v>46374</v>
      </c>
      <c r="T9" s="118">
        <v>9261</v>
      </c>
      <c r="U9" s="118">
        <v>12666</v>
      </c>
      <c r="V9" s="118">
        <v>12216</v>
      </c>
      <c r="W9" s="118">
        <v>12231</v>
      </c>
      <c r="X9" s="117"/>
    </row>
    <row r="10" spans="1:24" ht="14.25">
      <c r="A10" s="177" t="s">
        <v>345</v>
      </c>
      <c r="B10" s="118">
        <v>171707</v>
      </c>
      <c r="C10" s="118">
        <v>125026</v>
      </c>
      <c r="D10" s="118">
        <v>11940</v>
      </c>
      <c r="E10" s="118">
        <v>62068</v>
      </c>
      <c r="F10" s="118">
        <v>4532</v>
      </c>
      <c r="G10" s="118">
        <v>12848</v>
      </c>
      <c r="H10" s="118">
        <v>4300</v>
      </c>
      <c r="I10" s="118">
        <v>2146</v>
      </c>
      <c r="J10" s="118">
        <v>2110</v>
      </c>
      <c r="K10" s="118">
        <v>1791</v>
      </c>
      <c r="L10" s="118">
        <v>15034</v>
      </c>
      <c r="M10" s="118">
        <v>11091</v>
      </c>
      <c r="N10" s="118">
        <v>8216</v>
      </c>
      <c r="O10" s="118">
        <v>1656</v>
      </c>
      <c r="P10" s="118">
        <v>18953</v>
      </c>
      <c r="Q10" s="118">
        <v>21027</v>
      </c>
      <c r="R10" s="118">
        <v>9020</v>
      </c>
      <c r="S10" s="118">
        <v>46682</v>
      </c>
      <c r="T10" s="118">
        <v>9524</v>
      </c>
      <c r="U10" s="118">
        <v>12659</v>
      </c>
      <c r="V10" s="118">
        <v>12123</v>
      </c>
      <c r="W10" s="118">
        <v>12376</v>
      </c>
      <c r="X10" s="117"/>
    </row>
    <row r="11" spans="1:24" s="104" customFormat="1" ht="14.25">
      <c r="A11" s="178" t="s">
        <v>346</v>
      </c>
      <c r="B11" s="350">
        <f>AVERAGE(B13:B26)</f>
        <v>166667.91666666666</v>
      </c>
      <c r="C11" s="350">
        <f aca="true" t="shared" si="0" ref="C11:W11">AVERAGE(C13:C26)</f>
        <v>119855.75</v>
      </c>
      <c r="D11" s="350">
        <f t="shared" si="0"/>
        <v>11225.666666666666</v>
      </c>
      <c r="E11" s="350">
        <f t="shared" si="0"/>
        <v>60824.833333333336</v>
      </c>
      <c r="F11" s="350">
        <f t="shared" si="0"/>
        <v>4598.166666666667</v>
      </c>
      <c r="G11" s="350">
        <f t="shared" si="0"/>
        <v>11999.416666666666</v>
      </c>
      <c r="H11" s="350">
        <f t="shared" si="0"/>
        <v>4212.583333333333</v>
      </c>
      <c r="I11" s="350">
        <f t="shared" si="0"/>
        <v>2136.5833333333335</v>
      </c>
      <c r="J11" s="350">
        <f t="shared" si="0"/>
        <v>2050.3333333333335</v>
      </c>
      <c r="K11" s="350">
        <f t="shared" si="0"/>
        <v>1763</v>
      </c>
      <c r="L11" s="350">
        <f t="shared" si="0"/>
        <v>14574.833333333334</v>
      </c>
      <c r="M11" s="350">
        <f t="shared" si="0"/>
        <v>11198.25</v>
      </c>
      <c r="N11" s="350">
        <f t="shared" si="0"/>
        <v>8291.666666666666</v>
      </c>
      <c r="O11" s="350">
        <f t="shared" si="0"/>
        <v>1605.25</v>
      </c>
      <c r="P11" s="350">
        <f t="shared" si="0"/>
        <v>16282.583333333334</v>
      </c>
      <c r="Q11" s="350">
        <f t="shared" si="0"/>
        <v>20739.583333333332</v>
      </c>
      <c r="R11" s="350">
        <f t="shared" si="0"/>
        <v>8809</v>
      </c>
      <c r="S11" s="350">
        <f t="shared" si="0"/>
        <v>46812.166666666664</v>
      </c>
      <c r="T11" s="350">
        <f t="shared" si="0"/>
        <v>9210.75</v>
      </c>
      <c r="U11" s="350">
        <f t="shared" si="0"/>
        <v>13246</v>
      </c>
      <c r="V11" s="350">
        <f t="shared" si="0"/>
        <v>11895.083333333334</v>
      </c>
      <c r="W11" s="350">
        <f t="shared" si="0"/>
        <v>12460.333333333334</v>
      </c>
      <c r="X11" s="254"/>
    </row>
    <row r="12" spans="1:24" ht="14.25">
      <c r="A12" s="32"/>
      <c r="B12" s="118"/>
      <c r="C12" s="118"/>
      <c r="D12" s="118"/>
      <c r="E12" s="118"/>
      <c r="F12" s="118"/>
      <c r="G12" s="118"/>
      <c r="H12" s="118"/>
      <c r="I12" s="118"/>
      <c r="J12" s="118"/>
      <c r="K12" s="118"/>
      <c r="L12" s="118"/>
      <c r="M12" s="118"/>
      <c r="N12" s="118"/>
      <c r="O12" s="118"/>
      <c r="P12" s="118"/>
      <c r="Q12" s="118"/>
      <c r="R12" s="118"/>
      <c r="S12" s="118"/>
      <c r="T12" s="118"/>
      <c r="U12" s="118"/>
      <c r="V12" s="118"/>
      <c r="W12" s="118"/>
      <c r="X12" s="117"/>
    </row>
    <row r="13" spans="1:24" ht="14.25">
      <c r="A13" s="38" t="s">
        <v>163</v>
      </c>
      <c r="B13" s="118">
        <v>167562</v>
      </c>
      <c r="C13" s="118">
        <v>121369</v>
      </c>
      <c r="D13" s="118">
        <v>10485</v>
      </c>
      <c r="E13" s="118">
        <v>60954</v>
      </c>
      <c r="F13" s="118">
        <v>4577</v>
      </c>
      <c r="G13" s="118">
        <v>12315</v>
      </c>
      <c r="H13" s="118">
        <v>4275</v>
      </c>
      <c r="I13" s="118">
        <v>2108</v>
      </c>
      <c r="J13" s="118">
        <v>2045</v>
      </c>
      <c r="K13" s="118">
        <v>1748</v>
      </c>
      <c r="L13" s="118">
        <v>14732</v>
      </c>
      <c r="M13" s="118">
        <v>10894</v>
      </c>
      <c r="N13" s="118">
        <v>8260</v>
      </c>
      <c r="O13" s="118">
        <v>1615</v>
      </c>
      <c r="P13" s="118">
        <v>18138</v>
      </c>
      <c r="Q13" s="118">
        <v>20917</v>
      </c>
      <c r="R13" s="118">
        <v>8932</v>
      </c>
      <c r="S13" s="76">
        <v>46193</v>
      </c>
      <c r="T13" s="118">
        <v>9342</v>
      </c>
      <c r="U13" s="118">
        <v>12810</v>
      </c>
      <c r="V13" s="118">
        <v>12115</v>
      </c>
      <c r="W13" s="118">
        <v>11926</v>
      </c>
      <c r="X13" s="117"/>
    </row>
    <row r="14" spans="1:24" ht="14.25">
      <c r="A14" s="177" t="s">
        <v>291</v>
      </c>
      <c r="B14" s="118">
        <v>165754</v>
      </c>
      <c r="C14" s="118">
        <v>119823</v>
      </c>
      <c r="D14" s="118">
        <v>9310</v>
      </c>
      <c r="E14" s="118">
        <v>60663</v>
      </c>
      <c r="F14" s="118">
        <v>4409</v>
      </c>
      <c r="G14" s="118">
        <v>12270</v>
      </c>
      <c r="H14" s="118">
        <v>4243</v>
      </c>
      <c r="I14" s="118">
        <v>2089</v>
      </c>
      <c r="J14" s="118">
        <v>2034</v>
      </c>
      <c r="K14" s="118">
        <v>1747</v>
      </c>
      <c r="L14" s="118">
        <v>14710</v>
      </c>
      <c r="M14" s="118">
        <v>10934</v>
      </c>
      <c r="N14" s="118">
        <v>8227</v>
      </c>
      <c r="O14" s="118">
        <v>1615</v>
      </c>
      <c r="P14" s="118">
        <v>18200</v>
      </c>
      <c r="Q14" s="118">
        <v>20820</v>
      </c>
      <c r="R14" s="118">
        <v>8884</v>
      </c>
      <c r="S14" s="76">
        <v>45931</v>
      </c>
      <c r="T14" s="118">
        <v>9133</v>
      </c>
      <c r="U14" s="118">
        <v>12759</v>
      </c>
      <c r="V14" s="118">
        <v>12114</v>
      </c>
      <c r="W14" s="118">
        <v>11925</v>
      </c>
      <c r="X14" s="117"/>
    </row>
    <row r="15" spans="1:24" ht="14.25">
      <c r="A15" s="177" t="s">
        <v>292</v>
      </c>
      <c r="B15" s="118">
        <v>165020</v>
      </c>
      <c r="C15" s="118">
        <v>119417</v>
      </c>
      <c r="D15" s="118">
        <v>10329</v>
      </c>
      <c r="E15" s="118">
        <v>60656</v>
      </c>
      <c r="F15" s="118">
        <v>4488</v>
      </c>
      <c r="G15" s="118">
        <v>12253</v>
      </c>
      <c r="H15" s="118">
        <v>4258</v>
      </c>
      <c r="I15" s="118">
        <v>2125</v>
      </c>
      <c r="J15" s="118">
        <v>2025</v>
      </c>
      <c r="K15" s="118">
        <v>1745</v>
      </c>
      <c r="L15" s="118">
        <v>14655</v>
      </c>
      <c r="M15" s="118">
        <v>10923</v>
      </c>
      <c r="N15" s="118">
        <v>8184</v>
      </c>
      <c r="O15" s="118">
        <v>1598</v>
      </c>
      <c r="P15" s="118">
        <v>16924</v>
      </c>
      <c r="Q15" s="118">
        <v>20727</v>
      </c>
      <c r="R15" s="118">
        <v>8813</v>
      </c>
      <c r="S15" s="76">
        <v>45603</v>
      </c>
      <c r="T15" s="118">
        <v>9204</v>
      </c>
      <c r="U15" s="118">
        <v>12567</v>
      </c>
      <c r="V15" s="118">
        <v>11965</v>
      </c>
      <c r="W15" s="118">
        <v>11867</v>
      </c>
      <c r="X15" s="117"/>
    </row>
    <row r="16" spans="1:24" ht="14.25">
      <c r="A16" s="177" t="s">
        <v>293</v>
      </c>
      <c r="B16" s="118">
        <v>166633</v>
      </c>
      <c r="C16" s="118">
        <v>119462</v>
      </c>
      <c r="D16" s="118">
        <v>10182</v>
      </c>
      <c r="E16" s="118">
        <v>61623</v>
      </c>
      <c r="F16" s="118">
        <v>4602</v>
      </c>
      <c r="G16" s="118">
        <v>12197</v>
      </c>
      <c r="H16" s="118">
        <v>4256</v>
      </c>
      <c r="I16" s="118">
        <v>2168</v>
      </c>
      <c r="J16" s="118">
        <v>2064</v>
      </c>
      <c r="K16" s="118">
        <v>1768</v>
      </c>
      <c r="L16" s="118">
        <v>14842</v>
      </c>
      <c r="M16" s="118">
        <v>11369</v>
      </c>
      <c r="N16" s="118">
        <v>8357</v>
      </c>
      <c r="O16" s="118">
        <v>1621</v>
      </c>
      <c r="P16" s="118">
        <v>15808</v>
      </c>
      <c r="Q16" s="118">
        <v>20963</v>
      </c>
      <c r="R16" s="118">
        <v>8895</v>
      </c>
      <c r="S16" s="76">
        <v>47171</v>
      </c>
      <c r="T16" s="118">
        <v>9239</v>
      </c>
      <c r="U16" s="118">
        <v>13336</v>
      </c>
      <c r="V16" s="118">
        <v>11889</v>
      </c>
      <c r="W16" s="118">
        <v>12707</v>
      </c>
      <c r="X16" s="117"/>
    </row>
    <row r="17" spans="1:24" ht="14.25">
      <c r="A17" s="32"/>
      <c r="B17" s="118"/>
      <c r="C17" s="118"/>
      <c r="D17" s="118"/>
      <c r="E17" s="118"/>
      <c r="F17" s="118"/>
      <c r="G17" s="118"/>
      <c r="H17" s="118"/>
      <c r="I17" s="118"/>
      <c r="J17" s="118"/>
      <c r="K17" s="118"/>
      <c r="L17" s="118"/>
      <c r="M17" s="118"/>
      <c r="N17" s="118"/>
      <c r="O17" s="118"/>
      <c r="P17" s="118"/>
      <c r="Q17" s="118"/>
      <c r="R17" s="118"/>
      <c r="S17" s="118"/>
      <c r="T17" s="118"/>
      <c r="U17" s="118"/>
      <c r="V17" s="118"/>
      <c r="W17" s="118"/>
      <c r="X17" s="117"/>
    </row>
    <row r="18" spans="1:24" ht="14.25">
      <c r="A18" s="177" t="s">
        <v>294</v>
      </c>
      <c r="B18" s="118">
        <v>166160</v>
      </c>
      <c r="C18" s="118">
        <v>119061</v>
      </c>
      <c r="D18" s="34">
        <v>10194</v>
      </c>
      <c r="E18" s="118">
        <v>61256</v>
      </c>
      <c r="F18" s="118">
        <v>4642</v>
      </c>
      <c r="G18" s="118">
        <v>12010</v>
      </c>
      <c r="H18" s="118">
        <v>4260</v>
      </c>
      <c r="I18" s="118">
        <v>2137</v>
      </c>
      <c r="J18" s="118">
        <v>2046</v>
      </c>
      <c r="K18" s="118">
        <v>1773</v>
      </c>
      <c r="L18" s="118">
        <v>14735</v>
      </c>
      <c r="M18" s="118">
        <v>11285</v>
      </c>
      <c r="N18" s="118">
        <v>8368</v>
      </c>
      <c r="O18" s="118">
        <v>1621</v>
      </c>
      <c r="P18" s="118">
        <v>15730</v>
      </c>
      <c r="Q18" s="118">
        <v>20972</v>
      </c>
      <c r="R18" s="118">
        <v>8912</v>
      </c>
      <c r="S18" s="76">
        <v>47099</v>
      </c>
      <c r="T18" s="118">
        <v>9154</v>
      </c>
      <c r="U18" s="118">
        <v>13302</v>
      </c>
      <c r="V18" s="118">
        <v>11869</v>
      </c>
      <c r="W18" s="118">
        <v>12774</v>
      </c>
      <c r="X18" s="117"/>
    </row>
    <row r="19" spans="1:24" ht="14.25">
      <c r="A19" s="177" t="s">
        <v>295</v>
      </c>
      <c r="B19" s="118">
        <v>167971</v>
      </c>
      <c r="C19" s="118">
        <v>120711</v>
      </c>
      <c r="D19" s="118">
        <v>11834</v>
      </c>
      <c r="E19" s="118">
        <v>61095</v>
      </c>
      <c r="F19" s="118">
        <v>4663</v>
      </c>
      <c r="G19" s="118">
        <v>11942</v>
      </c>
      <c r="H19" s="118">
        <v>4285</v>
      </c>
      <c r="I19" s="118">
        <v>2155</v>
      </c>
      <c r="J19" s="118">
        <v>2046</v>
      </c>
      <c r="K19" s="118">
        <v>1764</v>
      </c>
      <c r="L19" s="118">
        <v>14700</v>
      </c>
      <c r="M19" s="118">
        <v>11206</v>
      </c>
      <c r="N19" s="118">
        <v>8334</v>
      </c>
      <c r="O19" s="118">
        <v>1649</v>
      </c>
      <c r="P19" s="118">
        <v>15822</v>
      </c>
      <c r="Q19" s="118">
        <v>20931</v>
      </c>
      <c r="R19" s="118">
        <v>9001</v>
      </c>
      <c r="S19" s="76">
        <v>47260</v>
      </c>
      <c r="T19" s="118">
        <v>9115</v>
      </c>
      <c r="U19" s="118">
        <v>13501</v>
      </c>
      <c r="V19" s="118">
        <v>11854</v>
      </c>
      <c r="W19" s="118">
        <v>12790</v>
      </c>
      <c r="X19" s="117"/>
    </row>
    <row r="20" spans="1:24" ht="14.25">
      <c r="A20" s="177" t="s">
        <v>296</v>
      </c>
      <c r="B20" s="118">
        <v>168061</v>
      </c>
      <c r="C20" s="118">
        <v>120829</v>
      </c>
      <c r="D20" s="118">
        <v>12118</v>
      </c>
      <c r="E20" s="118">
        <v>60920</v>
      </c>
      <c r="F20" s="118">
        <v>4702</v>
      </c>
      <c r="G20" s="118">
        <v>11904</v>
      </c>
      <c r="H20" s="118">
        <v>4191</v>
      </c>
      <c r="I20" s="118">
        <v>2153</v>
      </c>
      <c r="J20" s="118">
        <v>2053</v>
      </c>
      <c r="K20" s="118">
        <v>1767</v>
      </c>
      <c r="L20" s="118">
        <v>14582</v>
      </c>
      <c r="M20" s="118">
        <v>11245</v>
      </c>
      <c r="N20" s="118">
        <v>8323</v>
      </c>
      <c r="O20" s="118">
        <v>1591</v>
      </c>
      <c r="P20" s="118">
        <v>15955</v>
      </c>
      <c r="Q20" s="118">
        <v>20917</v>
      </c>
      <c r="R20" s="118">
        <v>8948</v>
      </c>
      <c r="S20" s="76">
        <v>47232</v>
      </c>
      <c r="T20" s="118">
        <v>9213</v>
      </c>
      <c r="U20" s="118">
        <v>13461</v>
      </c>
      <c r="V20" s="118">
        <v>11825</v>
      </c>
      <c r="W20" s="118">
        <v>12733</v>
      </c>
      <c r="X20" s="117"/>
    </row>
    <row r="21" spans="1:24" ht="14.25">
      <c r="A21" s="177" t="s">
        <v>297</v>
      </c>
      <c r="B21" s="118">
        <v>167383</v>
      </c>
      <c r="C21" s="118">
        <v>120264</v>
      </c>
      <c r="D21" s="118">
        <v>12154</v>
      </c>
      <c r="E21" s="118">
        <v>60797</v>
      </c>
      <c r="F21" s="118">
        <v>4635</v>
      </c>
      <c r="G21" s="118">
        <v>11891</v>
      </c>
      <c r="H21" s="118">
        <v>4150</v>
      </c>
      <c r="I21" s="118">
        <v>2148</v>
      </c>
      <c r="J21" s="118">
        <v>2060</v>
      </c>
      <c r="K21" s="118">
        <v>1769</v>
      </c>
      <c r="L21" s="118">
        <v>14590</v>
      </c>
      <c r="M21" s="118">
        <v>11176</v>
      </c>
      <c r="N21" s="118">
        <v>8378</v>
      </c>
      <c r="O21" s="118">
        <v>1591</v>
      </c>
      <c r="P21" s="118">
        <v>15810</v>
      </c>
      <c r="Q21" s="118">
        <v>20667</v>
      </c>
      <c r="R21" s="118">
        <v>8859</v>
      </c>
      <c r="S21" s="76">
        <v>47119</v>
      </c>
      <c r="T21" s="118">
        <v>9201</v>
      </c>
      <c r="U21" s="118">
        <v>13434</v>
      </c>
      <c r="V21" s="118">
        <v>11751</v>
      </c>
      <c r="W21" s="118">
        <v>12733</v>
      </c>
      <c r="X21" s="117"/>
    </row>
    <row r="22" spans="1:24" ht="14.25">
      <c r="A22" s="32"/>
      <c r="B22" s="118"/>
      <c r="C22" s="118"/>
      <c r="D22" s="118"/>
      <c r="E22" s="118"/>
      <c r="F22" s="118"/>
      <c r="G22" s="118"/>
      <c r="H22" s="118"/>
      <c r="I22" s="118"/>
      <c r="J22" s="118"/>
      <c r="K22" s="118"/>
      <c r="L22" s="118"/>
      <c r="M22" s="118"/>
      <c r="N22" s="118"/>
      <c r="O22" s="118"/>
      <c r="P22" s="118"/>
      <c r="Q22" s="118"/>
      <c r="R22" s="118"/>
      <c r="S22" s="118"/>
      <c r="T22" s="118"/>
      <c r="U22" s="118"/>
      <c r="V22" s="118"/>
      <c r="W22" s="118"/>
      <c r="X22" s="117"/>
    </row>
    <row r="23" spans="1:24" ht="14.25">
      <c r="A23" s="177" t="s">
        <v>298</v>
      </c>
      <c r="B23" s="118">
        <v>166948</v>
      </c>
      <c r="C23" s="118">
        <v>119797</v>
      </c>
      <c r="D23" s="118">
        <v>12212</v>
      </c>
      <c r="E23" s="118">
        <v>60644</v>
      </c>
      <c r="F23" s="118">
        <v>4582</v>
      </c>
      <c r="G23" s="118">
        <v>11839</v>
      </c>
      <c r="H23" s="118">
        <v>4173</v>
      </c>
      <c r="I23" s="118">
        <v>2140</v>
      </c>
      <c r="J23" s="118">
        <v>2055</v>
      </c>
      <c r="K23" s="118">
        <v>1772</v>
      </c>
      <c r="L23" s="118">
        <v>14512</v>
      </c>
      <c r="M23" s="118">
        <v>11277</v>
      </c>
      <c r="N23" s="118">
        <v>8294</v>
      </c>
      <c r="O23" s="118">
        <v>1591</v>
      </c>
      <c r="P23" s="118">
        <v>15657</v>
      </c>
      <c r="Q23" s="118">
        <v>20593</v>
      </c>
      <c r="R23" s="118">
        <v>8716</v>
      </c>
      <c r="S23" s="76">
        <v>47151</v>
      </c>
      <c r="T23" s="118">
        <v>9224</v>
      </c>
      <c r="U23" s="118">
        <v>13429</v>
      </c>
      <c r="V23" s="118">
        <v>11804</v>
      </c>
      <c r="W23" s="118">
        <v>12694</v>
      </c>
      <c r="X23" s="117"/>
    </row>
    <row r="24" spans="1:24" ht="14.25">
      <c r="A24" s="177" t="s">
        <v>299</v>
      </c>
      <c r="B24" s="118">
        <v>166753</v>
      </c>
      <c r="C24" s="118">
        <v>119616</v>
      </c>
      <c r="D24" s="118">
        <v>12192</v>
      </c>
      <c r="E24" s="118">
        <v>60558</v>
      </c>
      <c r="F24" s="118">
        <v>4579</v>
      </c>
      <c r="G24" s="118">
        <v>11783</v>
      </c>
      <c r="H24" s="118">
        <v>4170</v>
      </c>
      <c r="I24" s="118">
        <v>2135</v>
      </c>
      <c r="J24" s="118">
        <v>2055</v>
      </c>
      <c r="K24" s="118">
        <v>1763</v>
      </c>
      <c r="L24" s="118">
        <v>14482</v>
      </c>
      <c r="M24" s="118">
        <v>11324</v>
      </c>
      <c r="N24" s="118">
        <v>8267</v>
      </c>
      <c r="O24" s="118">
        <v>1591</v>
      </c>
      <c r="P24" s="118">
        <v>15797</v>
      </c>
      <c r="Q24" s="118">
        <v>20471</v>
      </c>
      <c r="R24" s="118">
        <v>8620</v>
      </c>
      <c r="S24" s="76">
        <v>47137</v>
      </c>
      <c r="T24" s="118">
        <v>9227</v>
      </c>
      <c r="U24" s="118">
        <v>13424</v>
      </c>
      <c r="V24" s="118">
        <v>11843</v>
      </c>
      <c r="W24" s="118">
        <v>12643</v>
      </c>
      <c r="X24" s="117"/>
    </row>
    <row r="25" spans="1:24" ht="14.25">
      <c r="A25" s="177" t="s">
        <v>300</v>
      </c>
      <c r="B25" s="118">
        <v>166348</v>
      </c>
      <c r="C25" s="118">
        <v>119160</v>
      </c>
      <c r="D25" s="118">
        <v>12030</v>
      </c>
      <c r="E25" s="118">
        <v>60379</v>
      </c>
      <c r="F25" s="118">
        <v>4646</v>
      </c>
      <c r="G25" s="118">
        <v>11770</v>
      </c>
      <c r="H25" s="118">
        <v>4141</v>
      </c>
      <c r="I25" s="118">
        <v>2150</v>
      </c>
      <c r="J25" s="118">
        <v>2063</v>
      </c>
      <c r="K25" s="118">
        <v>1769</v>
      </c>
      <c r="L25" s="118">
        <v>14217</v>
      </c>
      <c r="M25" s="118">
        <v>11365</v>
      </c>
      <c r="N25" s="118">
        <v>8258</v>
      </c>
      <c r="O25" s="118">
        <v>1591</v>
      </c>
      <c r="P25" s="118">
        <v>15799</v>
      </c>
      <c r="Q25" s="118">
        <v>20402</v>
      </c>
      <c r="R25" s="118">
        <v>8567</v>
      </c>
      <c r="S25" s="76">
        <v>47188</v>
      </c>
      <c r="T25" s="118">
        <v>9295</v>
      </c>
      <c r="U25" s="118">
        <v>13465</v>
      </c>
      <c r="V25" s="118">
        <v>11846</v>
      </c>
      <c r="W25" s="118">
        <v>12582</v>
      </c>
      <c r="X25" s="117"/>
    </row>
    <row r="26" spans="1:24" ht="14.25">
      <c r="A26" s="177" t="s">
        <v>301</v>
      </c>
      <c r="B26" s="118">
        <v>165422</v>
      </c>
      <c r="C26" s="118">
        <v>118760</v>
      </c>
      <c r="D26" s="118">
        <v>11668</v>
      </c>
      <c r="E26" s="118">
        <v>60353</v>
      </c>
      <c r="F26" s="118">
        <v>4653</v>
      </c>
      <c r="G26" s="118">
        <v>11819</v>
      </c>
      <c r="H26" s="118">
        <v>4149</v>
      </c>
      <c r="I26" s="118">
        <v>2131</v>
      </c>
      <c r="J26" s="118">
        <v>2058</v>
      </c>
      <c r="K26" s="118">
        <v>1771</v>
      </c>
      <c r="L26" s="118">
        <v>14141</v>
      </c>
      <c r="M26" s="118">
        <v>11381</v>
      </c>
      <c r="N26" s="118">
        <v>8250</v>
      </c>
      <c r="O26" s="118">
        <v>1589</v>
      </c>
      <c r="P26" s="118">
        <v>15751</v>
      </c>
      <c r="Q26" s="118">
        <v>20495</v>
      </c>
      <c r="R26" s="118">
        <v>8561</v>
      </c>
      <c r="S26" s="76">
        <v>46662</v>
      </c>
      <c r="T26" s="118">
        <v>9182</v>
      </c>
      <c r="U26" s="118">
        <v>13464</v>
      </c>
      <c r="V26" s="118">
        <v>11866</v>
      </c>
      <c r="W26" s="118">
        <v>12150</v>
      </c>
      <c r="X26" s="117"/>
    </row>
    <row r="27" spans="1:24" ht="14.25">
      <c r="A27" s="71"/>
      <c r="B27" s="118"/>
      <c r="C27" s="118"/>
      <c r="D27" s="118"/>
      <c r="E27" s="118"/>
      <c r="F27" s="118"/>
      <c r="G27" s="118"/>
      <c r="H27" s="118"/>
      <c r="I27" s="118"/>
      <c r="J27" s="118"/>
      <c r="K27" s="118"/>
      <c r="L27" s="118"/>
      <c r="M27" s="118"/>
      <c r="N27" s="118"/>
      <c r="O27" s="118"/>
      <c r="P27" s="118"/>
      <c r="Q27" s="118"/>
      <c r="R27" s="118"/>
      <c r="S27" s="118"/>
      <c r="T27" s="118"/>
      <c r="U27" s="118"/>
      <c r="V27" s="118"/>
      <c r="W27" s="118"/>
      <c r="X27" s="117"/>
    </row>
    <row r="28" spans="1:24" ht="14.25">
      <c r="A28" s="244" t="s">
        <v>2</v>
      </c>
      <c r="B28" s="118"/>
      <c r="C28" s="118"/>
      <c r="D28" s="118"/>
      <c r="E28" s="118"/>
      <c r="F28" s="118"/>
      <c r="G28" s="118"/>
      <c r="H28" s="118"/>
      <c r="I28" s="118"/>
      <c r="J28" s="118"/>
      <c r="K28" s="118"/>
      <c r="L28" s="118"/>
      <c r="M28" s="118"/>
      <c r="N28" s="118"/>
      <c r="O28" s="118"/>
      <c r="P28" s="118"/>
      <c r="Q28" s="118"/>
      <c r="R28" s="118"/>
      <c r="S28" s="118"/>
      <c r="T28" s="118"/>
      <c r="U28" s="118"/>
      <c r="V28" s="118"/>
      <c r="W28" s="118"/>
      <c r="X28" s="117"/>
    </row>
    <row r="29" spans="1:24" ht="14.25">
      <c r="A29" s="38" t="s">
        <v>344</v>
      </c>
      <c r="B29" s="118">
        <v>105671</v>
      </c>
      <c r="C29" s="118">
        <v>82619</v>
      </c>
      <c r="D29" s="118">
        <v>9668</v>
      </c>
      <c r="E29" s="118">
        <v>36964</v>
      </c>
      <c r="F29" s="118">
        <v>2072</v>
      </c>
      <c r="G29" s="118">
        <v>7971</v>
      </c>
      <c r="H29" s="118">
        <v>552</v>
      </c>
      <c r="I29" s="118">
        <v>1601</v>
      </c>
      <c r="J29" s="118">
        <v>1194</v>
      </c>
      <c r="K29" s="118">
        <v>1412</v>
      </c>
      <c r="L29" s="118">
        <v>12947</v>
      </c>
      <c r="M29" s="118">
        <v>4019</v>
      </c>
      <c r="N29" s="118">
        <v>5198</v>
      </c>
      <c r="O29" s="118">
        <v>1498</v>
      </c>
      <c r="P29" s="118">
        <v>16939</v>
      </c>
      <c r="Q29" s="118">
        <v>13587</v>
      </c>
      <c r="R29" s="118">
        <v>3723</v>
      </c>
      <c r="S29" s="118">
        <v>23053</v>
      </c>
      <c r="T29" s="118">
        <v>3480</v>
      </c>
      <c r="U29" s="118">
        <v>2934</v>
      </c>
      <c r="V29" s="118">
        <v>9247</v>
      </c>
      <c r="W29" s="118">
        <v>7392</v>
      </c>
      <c r="X29" s="117"/>
    </row>
    <row r="30" spans="1:24" ht="14.25">
      <c r="A30" s="177" t="s">
        <v>345</v>
      </c>
      <c r="B30" s="118">
        <v>105504</v>
      </c>
      <c r="C30" s="118">
        <v>82186</v>
      </c>
      <c r="D30" s="118">
        <v>9640</v>
      </c>
      <c r="E30" s="118">
        <v>37789</v>
      </c>
      <c r="F30" s="118">
        <v>2164</v>
      </c>
      <c r="G30" s="118">
        <v>8025</v>
      </c>
      <c r="H30" s="118">
        <v>546</v>
      </c>
      <c r="I30" s="118">
        <v>1611</v>
      </c>
      <c r="J30" s="118">
        <v>1131</v>
      </c>
      <c r="K30" s="118">
        <v>1472</v>
      </c>
      <c r="L30" s="118">
        <v>13056</v>
      </c>
      <c r="M30" s="118">
        <v>4480</v>
      </c>
      <c r="N30" s="118">
        <v>5304</v>
      </c>
      <c r="O30" s="118">
        <v>1502</v>
      </c>
      <c r="P30" s="118">
        <v>17090</v>
      </c>
      <c r="Q30" s="118">
        <v>13288</v>
      </c>
      <c r="R30" s="118">
        <v>2649</v>
      </c>
      <c r="S30" s="118">
        <v>23318</v>
      </c>
      <c r="T30" s="118">
        <v>3615</v>
      </c>
      <c r="U30" s="118">
        <v>2860</v>
      </c>
      <c r="V30" s="118">
        <v>9683</v>
      </c>
      <c r="W30" s="118">
        <v>7160</v>
      </c>
      <c r="X30" s="117"/>
    </row>
    <row r="31" spans="1:24" s="104" customFormat="1" ht="14.25">
      <c r="A31" s="178" t="s">
        <v>346</v>
      </c>
      <c r="B31" s="350">
        <f>AVERAGE(B33:B46)</f>
        <v>101964.75</v>
      </c>
      <c r="C31" s="350">
        <f aca="true" t="shared" si="1" ref="C31:W31">AVERAGE(C33:C46)</f>
        <v>78653.5</v>
      </c>
      <c r="D31" s="350">
        <f t="shared" si="1"/>
        <v>9385.666666666666</v>
      </c>
      <c r="E31" s="350">
        <f t="shared" si="1"/>
        <v>37409.083333333336</v>
      </c>
      <c r="F31" s="350">
        <f t="shared" si="1"/>
        <v>2238</v>
      </c>
      <c r="G31" s="350">
        <f t="shared" si="1"/>
        <v>7534</v>
      </c>
      <c r="H31" s="350">
        <f t="shared" si="1"/>
        <v>541.75</v>
      </c>
      <c r="I31" s="350">
        <f t="shared" si="1"/>
        <v>1610.6666666666667</v>
      </c>
      <c r="J31" s="350">
        <f t="shared" si="1"/>
        <v>1071.9166666666667</v>
      </c>
      <c r="K31" s="350">
        <f t="shared" si="1"/>
        <v>1447</v>
      </c>
      <c r="L31" s="350">
        <f t="shared" si="1"/>
        <v>12943.833333333334</v>
      </c>
      <c r="M31" s="350">
        <f t="shared" si="1"/>
        <v>4725.75</v>
      </c>
      <c r="N31" s="350">
        <f t="shared" si="1"/>
        <v>5321.166666666667</v>
      </c>
      <c r="O31" s="350">
        <f t="shared" si="1"/>
        <v>1464.5</v>
      </c>
      <c r="P31" s="350">
        <f t="shared" si="1"/>
        <v>14483.25</v>
      </c>
      <c r="Q31" s="350">
        <f t="shared" si="1"/>
        <v>13259.916666666666</v>
      </c>
      <c r="R31" s="350">
        <f t="shared" si="1"/>
        <v>2430.1666666666665</v>
      </c>
      <c r="S31" s="350">
        <v>23311</v>
      </c>
      <c r="T31" s="350">
        <f t="shared" si="1"/>
        <v>3781.9166666666665</v>
      </c>
      <c r="U31" s="350">
        <v>3040</v>
      </c>
      <c r="V31" s="350">
        <f t="shared" si="1"/>
        <v>9470.583333333334</v>
      </c>
      <c r="W31" s="350">
        <f t="shared" si="1"/>
        <v>7018.833333333333</v>
      </c>
      <c r="X31" s="254"/>
    </row>
    <row r="32" spans="1:24" ht="14.25">
      <c r="A32" s="32"/>
      <c r="B32" s="118"/>
      <c r="C32" s="118"/>
      <c r="D32" s="118"/>
      <c r="E32" s="118"/>
      <c r="F32" s="118"/>
      <c r="G32" s="118"/>
      <c r="H32" s="118"/>
      <c r="I32" s="118"/>
      <c r="J32" s="118"/>
      <c r="K32" s="118"/>
      <c r="L32" s="118"/>
      <c r="M32" s="118"/>
      <c r="N32" s="118"/>
      <c r="O32" s="118"/>
      <c r="P32" s="118"/>
      <c r="Q32" s="118"/>
      <c r="R32" s="118"/>
      <c r="S32" s="118"/>
      <c r="T32" s="118"/>
      <c r="U32" s="118"/>
      <c r="V32" s="118"/>
      <c r="W32" s="118"/>
      <c r="X32" s="117"/>
    </row>
    <row r="33" spans="1:24" ht="14.25">
      <c r="A33" s="38" t="s">
        <v>163</v>
      </c>
      <c r="B33" s="118">
        <v>102702</v>
      </c>
      <c r="C33" s="118">
        <v>79598</v>
      </c>
      <c r="D33" s="118">
        <v>8495</v>
      </c>
      <c r="E33" s="118">
        <v>37103</v>
      </c>
      <c r="F33" s="118">
        <v>2121</v>
      </c>
      <c r="G33" s="118">
        <v>7689</v>
      </c>
      <c r="H33" s="118">
        <v>525</v>
      </c>
      <c r="I33" s="118">
        <v>1589</v>
      </c>
      <c r="J33" s="118">
        <v>1087</v>
      </c>
      <c r="K33" s="118">
        <v>1436</v>
      </c>
      <c r="L33" s="118">
        <v>12748</v>
      </c>
      <c r="M33" s="118">
        <v>4557</v>
      </c>
      <c r="N33" s="118">
        <v>5351</v>
      </c>
      <c r="O33" s="118">
        <v>1480</v>
      </c>
      <c r="P33" s="118">
        <v>16347</v>
      </c>
      <c r="Q33" s="118">
        <v>13456</v>
      </c>
      <c r="R33" s="118">
        <v>2513</v>
      </c>
      <c r="S33" s="76">
        <v>23104</v>
      </c>
      <c r="T33" s="118">
        <v>3612</v>
      </c>
      <c r="U33" s="118">
        <v>2984</v>
      </c>
      <c r="V33" s="118">
        <v>9655</v>
      </c>
      <c r="W33" s="118">
        <v>6853</v>
      </c>
      <c r="X33" s="117"/>
    </row>
    <row r="34" spans="1:24" ht="14.25">
      <c r="A34" s="177" t="s">
        <v>291</v>
      </c>
      <c r="B34" s="118">
        <v>102129</v>
      </c>
      <c r="C34" s="118">
        <v>79102</v>
      </c>
      <c r="D34" s="118">
        <v>8030</v>
      </c>
      <c r="E34" s="118">
        <v>36988</v>
      </c>
      <c r="F34" s="118">
        <v>2108</v>
      </c>
      <c r="G34" s="118">
        <v>7652</v>
      </c>
      <c r="H34" s="118">
        <v>514</v>
      </c>
      <c r="I34" s="118">
        <v>1577</v>
      </c>
      <c r="J34" s="118">
        <v>1079</v>
      </c>
      <c r="K34" s="118">
        <v>1437</v>
      </c>
      <c r="L34" s="118">
        <v>12721</v>
      </c>
      <c r="M34" s="118">
        <v>4572</v>
      </c>
      <c r="N34" s="118">
        <v>5328</v>
      </c>
      <c r="O34" s="118">
        <v>1480</v>
      </c>
      <c r="P34" s="118">
        <v>16444</v>
      </c>
      <c r="Q34" s="118">
        <v>13440</v>
      </c>
      <c r="R34" s="118">
        <v>2513</v>
      </c>
      <c r="S34" s="76">
        <v>23027</v>
      </c>
      <c r="T34" s="118">
        <v>3539</v>
      </c>
      <c r="U34" s="118">
        <v>2974</v>
      </c>
      <c r="V34" s="118">
        <v>9658</v>
      </c>
      <c r="W34" s="118">
        <v>6856</v>
      </c>
      <c r="X34" s="117"/>
    </row>
    <row r="35" spans="1:24" ht="14.25">
      <c r="A35" s="177" t="s">
        <v>292</v>
      </c>
      <c r="B35" s="118">
        <v>101591</v>
      </c>
      <c r="C35" s="118">
        <v>78842</v>
      </c>
      <c r="D35" s="118">
        <v>8895</v>
      </c>
      <c r="E35" s="118">
        <v>36974</v>
      </c>
      <c r="F35" s="118">
        <v>2173</v>
      </c>
      <c r="G35" s="118">
        <v>7666</v>
      </c>
      <c r="H35" s="118">
        <v>529</v>
      </c>
      <c r="I35" s="118">
        <v>1598</v>
      </c>
      <c r="J35" s="118">
        <v>1074</v>
      </c>
      <c r="K35" s="118">
        <v>1437</v>
      </c>
      <c r="L35" s="118">
        <v>12705</v>
      </c>
      <c r="M35" s="118">
        <v>4569</v>
      </c>
      <c r="N35" s="118">
        <v>5223</v>
      </c>
      <c r="O35" s="118">
        <v>1477</v>
      </c>
      <c r="P35" s="118">
        <v>15361</v>
      </c>
      <c r="Q35" s="118">
        <v>13427</v>
      </c>
      <c r="R35" s="118">
        <v>2487</v>
      </c>
      <c r="S35" s="76">
        <v>22749</v>
      </c>
      <c r="T35" s="118">
        <v>3480</v>
      </c>
      <c r="U35" s="118">
        <v>2861</v>
      </c>
      <c r="V35" s="118">
        <v>9561</v>
      </c>
      <c r="W35" s="118">
        <v>6847</v>
      </c>
      <c r="X35" s="117"/>
    </row>
    <row r="36" spans="1:24" ht="14.25">
      <c r="A36" s="177" t="s">
        <v>293</v>
      </c>
      <c r="B36" s="118">
        <v>101827</v>
      </c>
      <c r="C36" s="118">
        <v>78271</v>
      </c>
      <c r="D36" s="118">
        <v>8974</v>
      </c>
      <c r="E36" s="118">
        <v>37601</v>
      </c>
      <c r="F36" s="118">
        <v>2252</v>
      </c>
      <c r="G36" s="118">
        <v>7653</v>
      </c>
      <c r="H36" s="118">
        <v>527</v>
      </c>
      <c r="I36" s="118">
        <v>1626</v>
      </c>
      <c r="J36" s="118">
        <v>1091</v>
      </c>
      <c r="K36" s="118">
        <v>1465</v>
      </c>
      <c r="L36" s="118">
        <v>12820</v>
      </c>
      <c r="M36" s="118">
        <v>4820</v>
      </c>
      <c r="N36" s="118">
        <v>5347</v>
      </c>
      <c r="O36" s="118">
        <v>1476</v>
      </c>
      <c r="P36" s="118">
        <v>14102</v>
      </c>
      <c r="Q36" s="118">
        <v>13365</v>
      </c>
      <c r="R36" s="118">
        <v>2534</v>
      </c>
      <c r="S36" s="76">
        <v>23556</v>
      </c>
      <c r="T36" s="118">
        <v>3927</v>
      </c>
      <c r="U36" s="118">
        <v>3014</v>
      </c>
      <c r="V36" s="118">
        <v>9439</v>
      </c>
      <c r="W36" s="118">
        <v>7176</v>
      </c>
      <c r="X36" s="117"/>
    </row>
    <row r="37" spans="1:24" ht="14.25">
      <c r="A37" s="32"/>
      <c r="B37" s="118"/>
      <c r="C37" s="118"/>
      <c r="D37" s="118"/>
      <c r="E37" s="118"/>
      <c r="F37" s="118"/>
      <c r="G37" s="118"/>
      <c r="H37" s="118"/>
      <c r="J37" s="118"/>
      <c r="K37" s="118"/>
      <c r="L37" s="118"/>
      <c r="M37" s="118"/>
      <c r="N37" s="118"/>
      <c r="O37" s="118"/>
      <c r="P37" s="118"/>
      <c r="Q37" s="118"/>
      <c r="R37" s="118"/>
      <c r="S37" s="118"/>
      <c r="T37" s="118"/>
      <c r="U37" s="118"/>
      <c r="V37" s="118"/>
      <c r="W37" s="118"/>
      <c r="X37" s="117"/>
    </row>
    <row r="38" spans="1:24" ht="14.25">
      <c r="A38" s="177" t="s">
        <v>294</v>
      </c>
      <c r="B38" s="118">
        <v>101837</v>
      </c>
      <c r="C38" s="118">
        <v>78282</v>
      </c>
      <c r="D38" s="118">
        <v>9024</v>
      </c>
      <c r="E38" s="118">
        <v>37746</v>
      </c>
      <c r="F38" s="118">
        <v>2251</v>
      </c>
      <c r="G38" s="118">
        <v>7503</v>
      </c>
      <c r="H38" s="118">
        <v>533</v>
      </c>
      <c r="I38" s="118">
        <v>1610</v>
      </c>
      <c r="J38" s="118">
        <v>1077</v>
      </c>
      <c r="K38" s="118">
        <v>1466</v>
      </c>
      <c r="L38" s="118">
        <v>13159</v>
      </c>
      <c r="M38" s="118">
        <v>4788</v>
      </c>
      <c r="N38" s="118">
        <v>5359</v>
      </c>
      <c r="O38" s="118">
        <v>1476</v>
      </c>
      <c r="P38" s="118">
        <v>13951</v>
      </c>
      <c r="Q38" s="118">
        <v>13310</v>
      </c>
      <c r="R38" s="118">
        <v>2555</v>
      </c>
      <c r="S38" s="76">
        <v>23555</v>
      </c>
      <c r="T38" s="118">
        <v>3885</v>
      </c>
      <c r="U38" s="118">
        <v>3028</v>
      </c>
      <c r="V38" s="118">
        <v>9433</v>
      </c>
      <c r="W38" s="118">
        <v>7209</v>
      </c>
      <c r="X38" s="117"/>
    </row>
    <row r="39" spans="1:24" ht="14.25">
      <c r="A39" s="177" t="s">
        <v>295</v>
      </c>
      <c r="B39" s="118">
        <v>102470</v>
      </c>
      <c r="C39" s="118">
        <v>78910</v>
      </c>
      <c r="D39" s="118">
        <v>9795</v>
      </c>
      <c r="E39" s="118">
        <v>37678</v>
      </c>
      <c r="F39" s="118">
        <v>2267</v>
      </c>
      <c r="G39" s="118">
        <v>7465</v>
      </c>
      <c r="H39" s="118">
        <v>539</v>
      </c>
      <c r="I39" s="118">
        <v>1621</v>
      </c>
      <c r="J39" s="118">
        <v>1072</v>
      </c>
      <c r="K39" s="118">
        <v>1454</v>
      </c>
      <c r="L39" s="118">
        <v>13130</v>
      </c>
      <c r="M39" s="118">
        <v>4783</v>
      </c>
      <c r="N39" s="118">
        <v>5347</v>
      </c>
      <c r="O39" s="118">
        <v>1504</v>
      </c>
      <c r="P39" s="118">
        <v>13966</v>
      </c>
      <c r="Q39" s="118">
        <v>13335</v>
      </c>
      <c r="R39" s="118">
        <v>2409</v>
      </c>
      <c r="S39" s="76">
        <v>22560</v>
      </c>
      <c r="T39" s="118">
        <v>3856</v>
      </c>
      <c r="U39" s="118">
        <v>2097</v>
      </c>
      <c r="V39" s="118">
        <v>9420</v>
      </c>
      <c r="W39" s="118">
        <v>7187</v>
      </c>
      <c r="X39" s="117"/>
    </row>
    <row r="40" spans="1:24" ht="14.25">
      <c r="A40" s="177" t="s">
        <v>296</v>
      </c>
      <c r="B40" s="118">
        <v>102690</v>
      </c>
      <c r="C40" s="118">
        <v>79095</v>
      </c>
      <c r="D40" s="118">
        <v>9977</v>
      </c>
      <c r="E40" s="118">
        <v>37745</v>
      </c>
      <c r="F40" s="118">
        <v>2325</v>
      </c>
      <c r="G40" s="118">
        <v>7462</v>
      </c>
      <c r="H40" s="118">
        <v>539</v>
      </c>
      <c r="I40" s="118">
        <v>1618</v>
      </c>
      <c r="J40" s="118">
        <v>1069</v>
      </c>
      <c r="K40" s="118">
        <v>1455</v>
      </c>
      <c r="L40" s="118">
        <v>13168</v>
      </c>
      <c r="M40" s="118">
        <v>4773</v>
      </c>
      <c r="N40" s="118">
        <v>5336</v>
      </c>
      <c r="O40" s="118">
        <v>1447</v>
      </c>
      <c r="P40" s="118">
        <v>14039</v>
      </c>
      <c r="Q40" s="118">
        <v>13283</v>
      </c>
      <c r="R40" s="118">
        <v>2382</v>
      </c>
      <c r="S40" s="76">
        <v>23595</v>
      </c>
      <c r="T40" s="118">
        <v>3902</v>
      </c>
      <c r="U40" s="118">
        <v>3091</v>
      </c>
      <c r="V40" s="118">
        <v>9421</v>
      </c>
      <c r="W40" s="118">
        <v>7181</v>
      </c>
      <c r="X40" s="117"/>
    </row>
    <row r="41" spans="1:24" ht="14.25">
      <c r="A41" s="177" t="s">
        <v>297</v>
      </c>
      <c r="B41" s="118">
        <v>102216</v>
      </c>
      <c r="C41" s="118">
        <v>78862</v>
      </c>
      <c r="D41" s="118">
        <v>9982</v>
      </c>
      <c r="E41" s="118">
        <v>37765</v>
      </c>
      <c r="F41" s="118">
        <v>2288</v>
      </c>
      <c r="G41" s="118">
        <v>7764</v>
      </c>
      <c r="H41" s="118">
        <v>544</v>
      </c>
      <c r="I41" s="118">
        <v>1621</v>
      </c>
      <c r="J41" s="118">
        <v>1074</v>
      </c>
      <c r="K41" s="118">
        <v>1454</v>
      </c>
      <c r="L41" s="118">
        <v>13174</v>
      </c>
      <c r="M41" s="118">
        <v>4750</v>
      </c>
      <c r="N41" s="118">
        <v>5396</v>
      </c>
      <c r="O41" s="118">
        <v>1447</v>
      </c>
      <c r="P41" s="118">
        <v>13944</v>
      </c>
      <c r="Q41" s="118">
        <v>13117</v>
      </c>
      <c r="R41" s="118">
        <v>2379</v>
      </c>
      <c r="S41" s="76">
        <v>23354</v>
      </c>
      <c r="T41" s="118">
        <v>3855</v>
      </c>
      <c r="U41" s="118">
        <v>3097</v>
      </c>
      <c r="V41" s="118">
        <v>9391</v>
      </c>
      <c r="W41" s="118">
        <v>7011</v>
      </c>
      <c r="X41" s="117"/>
    </row>
    <row r="42" spans="1:24" ht="14.25">
      <c r="A42" s="32"/>
      <c r="B42" s="118"/>
      <c r="C42" s="118"/>
      <c r="D42" s="118"/>
      <c r="E42" s="118"/>
      <c r="F42" s="118"/>
      <c r="G42" s="118"/>
      <c r="H42" s="118"/>
      <c r="I42" s="118"/>
      <c r="J42" s="118"/>
      <c r="K42" s="118"/>
      <c r="L42" s="118"/>
      <c r="M42" s="118"/>
      <c r="N42" s="118"/>
      <c r="O42" s="118"/>
      <c r="P42" s="118"/>
      <c r="Q42" s="118"/>
      <c r="R42" s="118"/>
      <c r="S42" s="118"/>
      <c r="T42" s="118"/>
      <c r="U42" s="118"/>
      <c r="V42" s="118"/>
      <c r="W42" s="118"/>
      <c r="X42" s="117"/>
    </row>
    <row r="43" spans="1:24" ht="14.25">
      <c r="A43" s="177" t="s">
        <v>298</v>
      </c>
      <c r="B43" s="118">
        <v>101852</v>
      </c>
      <c r="C43" s="118">
        <v>78570</v>
      </c>
      <c r="D43" s="118">
        <v>10010</v>
      </c>
      <c r="E43" s="118">
        <v>37570</v>
      </c>
      <c r="F43" s="118">
        <v>2264</v>
      </c>
      <c r="G43" s="118">
        <v>7418</v>
      </c>
      <c r="H43" s="118">
        <v>549</v>
      </c>
      <c r="I43" s="118">
        <v>1617</v>
      </c>
      <c r="J43" s="118">
        <v>1067</v>
      </c>
      <c r="K43" s="118">
        <v>1454</v>
      </c>
      <c r="L43" s="118">
        <v>13101</v>
      </c>
      <c r="M43" s="118">
        <v>4788</v>
      </c>
      <c r="N43" s="118">
        <v>5312</v>
      </c>
      <c r="O43" s="118">
        <v>1447</v>
      </c>
      <c r="P43" s="118">
        <v>13797</v>
      </c>
      <c r="Q43" s="118">
        <v>13150</v>
      </c>
      <c r="R43" s="118">
        <v>2367</v>
      </c>
      <c r="S43" s="76">
        <v>23282</v>
      </c>
      <c r="T43" s="118">
        <v>3838</v>
      </c>
      <c r="U43" s="118">
        <v>3069</v>
      </c>
      <c r="V43" s="118">
        <v>9390</v>
      </c>
      <c r="W43" s="118">
        <v>6985</v>
      </c>
      <c r="X43" s="117"/>
    </row>
    <row r="44" spans="1:24" ht="14.25">
      <c r="A44" s="177" t="s">
        <v>299</v>
      </c>
      <c r="B44" s="118">
        <v>101723</v>
      </c>
      <c r="C44" s="118">
        <v>78446</v>
      </c>
      <c r="D44" s="118">
        <v>9982</v>
      </c>
      <c r="E44" s="118">
        <v>37396</v>
      </c>
      <c r="F44" s="118">
        <v>2258</v>
      </c>
      <c r="G44" s="118">
        <v>7377</v>
      </c>
      <c r="H44" s="118">
        <v>564</v>
      </c>
      <c r="I44" s="118">
        <v>1622</v>
      </c>
      <c r="J44" s="118">
        <v>1062</v>
      </c>
      <c r="K44" s="118">
        <v>1435</v>
      </c>
      <c r="L44" s="118">
        <v>13031</v>
      </c>
      <c r="M44" s="118">
        <v>4758</v>
      </c>
      <c r="N44" s="118">
        <v>5289</v>
      </c>
      <c r="O44" s="118">
        <v>1447</v>
      </c>
      <c r="P44" s="118">
        <v>13937</v>
      </c>
      <c r="Q44" s="118">
        <v>13076</v>
      </c>
      <c r="R44" s="118">
        <v>2377</v>
      </c>
      <c r="S44" s="76">
        <v>23277</v>
      </c>
      <c r="T44" s="118">
        <v>3801</v>
      </c>
      <c r="U44" s="118">
        <v>3081</v>
      </c>
      <c r="V44" s="118">
        <v>9420</v>
      </c>
      <c r="W44" s="118">
        <v>6975</v>
      </c>
      <c r="X44" s="117"/>
    </row>
    <row r="45" spans="1:24" ht="14.25">
      <c r="A45" s="177" t="s">
        <v>300</v>
      </c>
      <c r="B45" s="118">
        <v>101462</v>
      </c>
      <c r="C45" s="118">
        <v>78102</v>
      </c>
      <c r="D45" s="118">
        <v>9882</v>
      </c>
      <c r="E45" s="118">
        <v>37199</v>
      </c>
      <c r="F45" s="118">
        <v>2273</v>
      </c>
      <c r="G45" s="118">
        <v>7368</v>
      </c>
      <c r="H45" s="118">
        <v>569</v>
      </c>
      <c r="I45" s="118">
        <v>1622</v>
      </c>
      <c r="J45" s="118">
        <v>1056</v>
      </c>
      <c r="K45" s="118">
        <v>1434</v>
      </c>
      <c r="L45" s="118">
        <v>12821</v>
      </c>
      <c r="M45" s="118">
        <v>4771</v>
      </c>
      <c r="N45" s="118">
        <v>5285</v>
      </c>
      <c r="O45" s="118">
        <v>1447</v>
      </c>
      <c r="P45" s="118">
        <v>13967</v>
      </c>
      <c r="Q45" s="118">
        <v>13045</v>
      </c>
      <c r="R45" s="118">
        <v>2328</v>
      </c>
      <c r="S45" s="76">
        <v>23360</v>
      </c>
      <c r="T45" s="118">
        <v>3866</v>
      </c>
      <c r="U45" s="118">
        <v>3093</v>
      </c>
      <c r="V45" s="118">
        <v>9416</v>
      </c>
      <c r="W45" s="118">
        <v>6985</v>
      </c>
      <c r="X45" s="117"/>
    </row>
    <row r="46" spans="1:24" ht="14.25">
      <c r="A46" s="177" t="s">
        <v>301</v>
      </c>
      <c r="B46" s="118">
        <v>101078</v>
      </c>
      <c r="C46" s="118">
        <v>77762</v>
      </c>
      <c r="D46" s="118">
        <v>9582</v>
      </c>
      <c r="E46" s="118">
        <v>37144</v>
      </c>
      <c r="F46" s="118">
        <v>2276</v>
      </c>
      <c r="G46" s="118">
        <v>7391</v>
      </c>
      <c r="H46" s="118">
        <v>569</v>
      </c>
      <c r="I46" s="118">
        <v>1607</v>
      </c>
      <c r="J46" s="118">
        <v>1055</v>
      </c>
      <c r="K46" s="118">
        <v>1437</v>
      </c>
      <c r="L46" s="118">
        <v>12748</v>
      </c>
      <c r="M46" s="118">
        <v>4780</v>
      </c>
      <c r="N46" s="118">
        <v>5281</v>
      </c>
      <c r="O46" s="118">
        <v>1446</v>
      </c>
      <c r="P46" s="118">
        <v>13944</v>
      </c>
      <c r="Q46" s="118">
        <v>13115</v>
      </c>
      <c r="R46" s="118">
        <v>2318</v>
      </c>
      <c r="S46" s="76">
        <v>23316</v>
      </c>
      <c r="T46" s="118">
        <v>3822</v>
      </c>
      <c r="U46" s="118">
        <v>3090</v>
      </c>
      <c r="V46" s="118">
        <v>9443</v>
      </c>
      <c r="W46" s="118">
        <v>6961</v>
      </c>
      <c r="X46" s="117"/>
    </row>
    <row r="47" spans="1:24" ht="14.25">
      <c r="A47" s="71"/>
      <c r="B47" s="118"/>
      <c r="C47" s="118"/>
      <c r="D47" s="118"/>
      <c r="E47" s="118"/>
      <c r="F47" s="118"/>
      <c r="G47" s="118"/>
      <c r="H47" s="118"/>
      <c r="I47" s="118"/>
      <c r="J47" s="118"/>
      <c r="K47" s="118"/>
      <c r="L47" s="118"/>
      <c r="M47" s="118"/>
      <c r="N47" s="118"/>
      <c r="O47" s="118"/>
      <c r="P47" s="118"/>
      <c r="Q47" s="118"/>
      <c r="R47" s="118"/>
      <c r="S47" s="118"/>
      <c r="T47" s="118"/>
      <c r="U47" s="118"/>
      <c r="V47" s="118"/>
      <c r="W47" s="118"/>
      <c r="X47" s="117"/>
    </row>
    <row r="48" spans="1:24" ht="14.25">
      <c r="A48" s="240" t="s">
        <v>245</v>
      </c>
      <c r="B48" s="118"/>
      <c r="C48" s="118"/>
      <c r="D48" s="118"/>
      <c r="E48" s="118"/>
      <c r="F48" s="118"/>
      <c r="G48" s="118"/>
      <c r="H48" s="118"/>
      <c r="I48" s="118"/>
      <c r="J48" s="118"/>
      <c r="K48" s="118"/>
      <c r="L48" s="118"/>
      <c r="M48" s="118"/>
      <c r="N48" s="118"/>
      <c r="O48" s="118"/>
      <c r="P48" s="118"/>
      <c r="Q48" s="118"/>
      <c r="R48" s="118"/>
      <c r="S48" s="118"/>
      <c r="T48" s="118"/>
      <c r="U48" s="118"/>
      <c r="V48" s="118"/>
      <c r="W48" s="118"/>
      <c r="X48" s="117"/>
    </row>
    <row r="49" spans="1:24" ht="14.25">
      <c r="A49" s="38" t="s">
        <v>344</v>
      </c>
      <c r="B49" s="118">
        <v>66822</v>
      </c>
      <c r="C49" s="118">
        <v>43500</v>
      </c>
      <c r="D49" s="118">
        <v>1906</v>
      </c>
      <c r="E49" s="118">
        <v>25844</v>
      </c>
      <c r="F49" s="118">
        <v>2419</v>
      </c>
      <c r="G49" s="118">
        <v>5703</v>
      </c>
      <c r="H49" s="118">
        <v>3757</v>
      </c>
      <c r="I49" s="118">
        <v>547</v>
      </c>
      <c r="J49" s="118">
        <v>1036</v>
      </c>
      <c r="K49" s="118">
        <v>359</v>
      </c>
      <c r="L49" s="118">
        <v>2024</v>
      </c>
      <c r="M49" s="118">
        <v>7138</v>
      </c>
      <c r="N49" s="118">
        <v>2860</v>
      </c>
      <c r="O49" s="118">
        <v>170</v>
      </c>
      <c r="P49" s="118">
        <v>2622</v>
      </c>
      <c r="Q49" s="118">
        <v>7322</v>
      </c>
      <c r="R49" s="118">
        <v>5502</v>
      </c>
      <c r="S49" s="118">
        <v>23322</v>
      </c>
      <c r="T49" s="118">
        <v>5781</v>
      </c>
      <c r="U49" s="118">
        <v>9732</v>
      </c>
      <c r="V49" s="118">
        <v>2790</v>
      </c>
      <c r="W49" s="118">
        <v>4840</v>
      </c>
      <c r="X49" s="117"/>
    </row>
    <row r="50" spans="1:24" ht="14.25">
      <c r="A50" s="177" t="s">
        <v>345</v>
      </c>
      <c r="B50" s="118">
        <v>66203</v>
      </c>
      <c r="C50" s="118">
        <v>42840</v>
      </c>
      <c r="D50" s="118">
        <v>2300</v>
      </c>
      <c r="E50" s="118">
        <v>24279</v>
      </c>
      <c r="F50" s="118">
        <v>2368</v>
      </c>
      <c r="G50" s="118">
        <v>4823</v>
      </c>
      <c r="H50" s="118">
        <v>3754</v>
      </c>
      <c r="I50" s="118">
        <v>535</v>
      </c>
      <c r="J50" s="118">
        <v>979</v>
      </c>
      <c r="K50" s="118">
        <v>319</v>
      </c>
      <c r="L50" s="118">
        <v>1978</v>
      </c>
      <c r="M50" s="118">
        <v>6611</v>
      </c>
      <c r="N50" s="118">
        <v>2911</v>
      </c>
      <c r="O50" s="118">
        <v>154</v>
      </c>
      <c r="P50" s="118">
        <v>1863</v>
      </c>
      <c r="Q50" s="118">
        <v>7740</v>
      </c>
      <c r="R50" s="118">
        <v>6371</v>
      </c>
      <c r="S50" s="118">
        <v>23363</v>
      </c>
      <c r="T50" s="118">
        <v>5908</v>
      </c>
      <c r="U50" s="118">
        <v>9799</v>
      </c>
      <c r="V50" s="118">
        <v>2440</v>
      </c>
      <c r="W50" s="118">
        <v>5216</v>
      </c>
      <c r="X50" s="117"/>
    </row>
    <row r="51" spans="1:24" s="104" customFormat="1" ht="14.25">
      <c r="A51" s="178" t="s">
        <v>346</v>
      </c>
      <c r="B51" s="350">
        <f>AVERAGE(B53:B66)</f>
        <v>64703.166666666664</v>
      </c>
      <c r="C51" s="350">
        <f aca="true" t="shared" si="2" ref="C51:W51">AVERAGE(C53:C66)</f>
        <v>41202.25</v>
      </c>
      <c r="D51" s="350">
        <f t="shared" si="2"/>
        <v>1840</v>
      </c>
      <c r="E51" s="350">
        <f t="shared" si="2"/>
        <v>23415.75</v>
      </c>
      <c r="F51" s="350">
        <f t="shared" si="2"/>
        <v>2360.1666666666665</v>
      </c>
      <c r="G51" s="350">
        <f t="shared" si="2"/>
        <v>4490.416666666667</v>
      </c>
      <c r="H51" s="350">
        <f t="shared" si="2"/>
        <v>3670.8333333333335</v>
      </c>
      <c r="I51" s="350">
        <f t="shared" si="2"/>
        <v>525.9166666666666</v>
      </c>
      <c r="J51" s="350">
        <f t="shared" si="2"/>
        <v>978.4166666666666</v>
      </c>
      <c r="K51" s="350">
        <f t="shared" si="2"/>
        <v>316</v>
      </c>
      <c r="L51" s="350">
        <f t="shared" si="2"/>
        <v>1631</v>
      </c>
      <c r="M51" s="350">
        <f t="shared" si="2"/>
        <v>6472.5</v>
      </c>
      <c r="N51" s="350">
        <f t="shared" si="2"/>
        <v>2970.5</v>
      </c>
      <c r="O51" s="350">
        <f t="shared" si="2"/>
        <v>140.75</v>
      </c>
      <c r="P51" s="350">
        <f t="shared" si="2"/>
        <v>1799.3333333333333</v>
      </c>
      <c r="Q51" s="350">
        <f t="shared" si="2"/>
        <v>7479.666666666667</v>
      </c>
      <c r="R51" s="350">
        <f t="shared" si="2"/>
        <v>6378.833333333333</v>
      </c>
      <c r="S51" s="350">
        <f t="shared" si="2"/>
        <v>23500.916666666668</v>
      </c>
      <c r="T51" s="350">
        <f t="shared" si="2"/>
        <v>5428.833333333333</v>
      </c>
      <c r="U51" s="350">
        <f t="shared" si="2"/>
        <v>10206.083333333334</v>
      </c>
      <c r="V51" s="350">
        <f t="shared" si="2"/>
        <v>2424.5</v>
      </c>
      <c r="W51" s="350">
        <f t="shared" si="2"/>
        <v>5441.5</v>
      </c>
      <c r="X51" s="254"/>
    </row>
    <row r="52" spans="1:24" ht="14.25">
      <c r="A52" s="32"/>
      <c r="B52" s="118"/>
      <c r="C52" s="118"/>
      <c r="D52" s="118"/>
      <c r="E52" s="118"/>
      <c r="F52" s="118"/>
      <c r="G52" s="118"/>
      <c r="H52" s="118"/>
      <c r="I52" s="118"/>
      <c r="J52" s="118"/>
      <c r="K52" s="118"/>
      <c r="L52" s="118"/>
      <c r="M52" s="118"/>
      <c r="N52" s="118"/>
      <c r="O52" s="118"/>
      <c r="P52" s="118"/>
      <c r="Q52" s="118"/>
      <c r="R52" s="118"/>
      <c r="S52" s="118"/>
      <c r="T52" s="118"/>
      <c r="U52" s="118"/>
      <c r="V52" s="118"/>
      <c r="W52" s="118"/>
      <c r="X52" s="117"/>
    </row>
    <row r="53" spans="1:24" ht="14.25">
      <c r="A53" s="38" t="s">
        <v>163</v>
      </c>
      <c r="B53" s="118">
        <v>64860</v>
      </c>
      <c r="C53" s="118">
        <v>41771</v>
      </c>
      <c r="D53" s="118">
        <v>1990</v>
      </c>
      <c r="E53" s="118">
        <v>23851</v>
      </c>
      <c r="F53" s="118">
        <v>2456</v>
      </c>
      <c r="G53" s="118">
        <v>4626</v>
      </c>
      <c r="H53" s="118">
        <v>3750</v>
      </c>
      <c r="I53" s="118">
        <v>519</v>
      </c>
      <c r="J53" s="118">
        <v>958</v>
      </c>
      <c r="K53" s="118">
        <v>312</v>
      </c>
      <c r="L53" s="118">
        <v>1984</v>
      </c>
      <c r="M53" s="118">
        <v>6337</v>
      </c>
      <c r="N53" s="118">
        <v>2909</v>
      </c>
      <c r="O53" s="118">
        <v>135</v>
      </c>
      <c r="P53" s="118">
        <v>1791</v>
      </c>
      <c r="Q53" s="118">
        <v>7461</v>
      </c>
      <c r="R53" s="118">
        <v>6419</v>
      </c>
      <c r="S53" s="246">
        <v>23089</v>
      </c>
      <c r="T53" s="118">
        <v>5730</v>
      </c>
      <c r="U53" s="118">
        <v>9826</v>
      </c>
      <c r="V53" s="118">
        <v>2460</v>
      </c>
      <c r="W53" s="118">
        <v>5073</v>
      </c>
      <c r="X53" s="117"/>
    </row>
    <row r="54" spans="1:24" ht="14.25">
      <c r="A54" s="177" t="s">
        <v>291</v>
      </c>
      <c r="B54" s="118">
        <v>63625</v>
      </c>
      <c r="C54" s="118">
        <v>40721</v>
      </c>
      <c r="D54" s="118">
        <v>1280</v>
      </c>
      <c r="E54" s="118">
        <v>23675</v>
      </c>
      <c r="F54" s="118">
        <v>2301</v>
      </c>
      <c r="G54" s="118">
        <v>4618</v>
      </c>
      <c r="H54" s="118">
        <v>3729</v>
      </c>
      <c r="I54" s="118">
        <v>512</v>
      </c>
      <c r="J54" s="118">
        <v>955</v>
      </c>
      <c r="K54" s="118">
        <v>310</v>
      </c>
      <c r="L54" s="118">
        <v>1989</v>
      </c>
      <c r="M54" s="118">
        <v>6362</v>
      </c>
      <c r="N54" s="118">
        <v>2899</v>
      </c>
      <c r="O54" s="118">
        <v>135</v>
      </c>
      <c r="P54" s="118">
        <v>1756</v>
      </c>
      <c r="Q54" s="118">
        <v>7380</v>
      </c>
      <c r="R54" s="118">
        <v>6371</v>
      </c>
      <c r="S54" s="246">
        <v>22904</v>
      </c>
      <c r="T54" s="118">
        <v>5594</v>
      </c>
      <c r="U54" s="118">
        <v>9785</v>
      </c>
      <c r="V54" s="118">
        <v>2456</v>
      </c>
      <c r="W54" s="118">
        <v>5069</v>
      </c>
      <c r="X54" s="117"/>
    </row>
    <row r="55" spans="1:24" ht="14.25">
      <c r="A55" s="177" t="s">
        <v>292</v>
      </c>
      <c r="B55" s="118">
        <v>63429</v>
      </c>
      <c r="C55" s="118">
        <v>40575</v>
      </c>
      <c r="D55" s="118">
        <v>1434</v>
      </c>
      <c r="E55" s="118">
        <v>23682</v>
      </c>
      <c r="F55" s="118">
        <v>2315</v>
      </c>
      <c r="G55" s="118">
        <v>4587</v>
      </c>
      <c r="H55" s="118">
        <v>3729</v>
      </c>
      <c r="I55" s="118">
        <v>527</v>
      </c>
      <c r="J55" s="118">
        <v>951</v>
      </c>
      <c r="K55" s="118">
        <v>308</v>
      </c>
      <c r="L55" s="118">
        <v>1950</v>
      </c>
      <c r="M55" s="118">
        <v>6354</v>
      </c>
      <c r="N55" s="118">
        <v>2961</v>
      </c>
      <c r="O55" s="118">
        <v>121</v>
      </c>
      <c r="P55" s="118">
        <v>1563</v>
      </c>
      <c r="Q55" s="118">
        <v>7300</v>
      </c>
      <c r="R55" s="118">
        <v>6326</v>
      </c>
      <c r="S55" s="246">
        <v>22854</v>
      </c>
      <c r="T55" s="118">
        <v>5724</v>
      </c>
      <c r="U55" s="118">
        <v>9706</v>
      </c>
      <c r="V55" s="118">
        <v>2404</v>
      </c>
      <c r="W55" s="118">
        <v>5020</v>
      </c>
      <c r="X55" s="117"/>
    </row>
    <row r="56" spans="1:24" ht="14.25">
      <c r="A56" s="177" t="s">
        <v>293</v>
      </c>
      <c r="B56" s="118">
        <v>64806</v>
      </c>
      <c r="C56" s="118">
        <v>41191</v>
      </c>
      <c r="D56" s="118">
        <v>1208</v>
      </c>
      <c r="E56" s="118">
        <v>24022</v>
      </c>
      <c r="F56" s="118">
        <v>2350</v>
      </c>
      <c r="G56" s="118">
        <v>4544</v>
      </c>
      <c r="H56" s="118">
        <v>3729</v>
      </c>
      <c r="I56" s="118">
        <v>542</v>
      </c>
      <c r="J56" s="118">
        <v>973</v>
      </c>
      <c r="K56" s="118">
        <v>303</v>
      </c>
      <c r="L56" s="118">
        <v>2022</v>
      </c>
      <c r="M56" s="118">
        <v>6549</v>
      </c>
      <c r="N56" s="118">
        <v>3010</v>
      </c>
      <c r="O56" s="118">
        <v>145</v>
      </c>
      <c r="P56" s="118">
        <v>1706</v>
      </c>
      <c r="Q56" s="118">
        <v>7598</v>
      </c>
      <c r="R56" s="118">
        <v>6361</v>
      </c>
      <c r="S56" s="246">
        <v>23615</v>
      </c>
      <c r="T56" s="118">
        <v>5312</v>
      </c>
      <c r="U56" s="118">
        <v>10322</v>
      </c>
      <c r="V56" s="118">
        <v>2450</v>
      </c>
      <c r="W56" s="118">
        <v>5531</v>
      </c>
      <c r="X56" s="117"/>
    </row>
    <row r="57" spans="1:24" ht="14.25">
      <c r="A57" s="32"/>
      <c r="B57" s="118"/>
      <c r="C57" s="118"/>
      <c r="D57" s="118"/>
      <c r="E57" s="118"/>
      <c r="F57" s="118"/>
      <c r="G57" s="118"/>
      <c r="H57" s="118"/>
      <c r="I57" s="118"/>
      <c r="J57" s="118"/>
      <c r="K57" s="118"/>
      <c r="L57" s="118"/>
      <c r="M57" s="118"/>
      <c r="N57" s="118"/>
      <c r="O57" s="118"/>
      <c r="P57" s="118"/>
      <c r="Q57" s="118"/>
      <c r="R57" s="118"/>
      <c r="S57" s="108"/>
      <c r="T57" s="118"/>
      <c r="U57" s="118"/>
      <c r="V57" s="118"/>
      <c r="W57" s="118"/>
      <c r="X57" s="117"/>
    </row>
    <row r="58" spans="1:24" ht="14.25">
      <c r="A58" s="177" t="s">
        <v>294</v>
      </c>
      <c r="B58" s="118">
        <v>64323</v>
      </c>
      <c r="C58" s="118">
        <v>40779</v>
      </c>
      <c r="D58" s="118">
        <v>1170</v>
      </c>
      <c r="E58" s="118">
        <v>23510</v>
      </c>
      <c r="F58" s="118">
        <v>2391</v>
      </c>
      <c r="G58" s="118">
        <v>4507</v>
      </c>
      <c r="H58" s="118">
        <v>3727</v>
      </c>
      <c r="I58" s="118">
        <v>527</v>
      </c>
      <c r="J58" s="118">
        <v>969</v>
      </c>
      <c r="K58" s="118">
        <v>307</v>
      </c>
      <c r="L58" s="118">
        <v>1576</v>
      </c>
      <c r="M58" s="118">
        <v>6497</v>
      </c>
      <c r="N58" s="118">
        <v>3009</v>
      </c>
      <c r="O58" s="118">
        <v>145</v>
      </c>
      <c r="P58" s="118">
        <v>1779</v>
      </c>
      <c r="Q58" s="118">
        <v>7662</v>
      </c>
      <c r="R58" s="118">
        <v>6357</v>
      </c>
      <c r="S58" s="246">
        <v>23544</v>
      </c>
      <c r="T58" s="118">
        <v>5269</v>
      </c>
      <c r="U58" s="118">
        <v>10274</v>
      </c>
      <c r="V58" s="118">
        <v>2436</v>
      </c>
      <c r="W58" s="118">
        <v>5565</v>
      </c>
      <c r="X58" s="117"/>
    </row>
    <row r="59" spans="1:24" ht="14.25">
      <c r="A59" s="177" t="s">
        <v>295</v>
      </c>
      <c r="B59" s="118">
        <v>65501</v>
      </c>
      <c r="C59" s="118">
        <v>41801</v>
      </c>
      <c r="D59" s="118">
        <v>2039</v>
      </c>
      <c r="E59" s="118">
        <v>23417</v>
      </c>
      <c r="F59" s="118">
        <v>2396</v>
      </c>
      <c r="G59" s="118">
        <v>4477</v>
      </c>
      <c r="H59" s="118">
        <v>3746</v>
      </c>
      <c r="I59" s="118">
        <v>534</v>
      </c>
      <c r="J59" s="118">
        <v>974</v>
      </c>
      <c r="K59" s="118">
        <v>310</v>
      </c>
      <c r="L59" s="118">
        <v>1570</v>
      </c>
      <c r="M59" s="118">
        <v>6423</v>
      </c>
      <c r="N59" s="118">
        <v>2987</v>
      </c>
      <c r="O59" s="118">
        <v>145</v>
      </c>
      <c r="P59" s="118">
        <v>1856</v>
      </c>
      <c r="Q59" s="118">
        <v>7596</v>
      </c>
      <c r="R59" s="118">
        <v>6592</v>
      </c>
      <c r="S59" s="246">
        <v>23700</v>
      </c>
      <c r="T59" s="118">
        <v>5259</v>
      </c>
      <c r="U59" s="118">
        <v>10404</v>
      </c>
      <c r="V59" s="118">
        <v>2434</v>
      </c>
      <c r="W59" s="118">
        <v>5603</v>
      </c>
      <c r="X59" s="117"/>
    </row>
    <row r="60" spans="1:24" ht="14.25">
      <c r="A60" s="177" t="s">
        <v>296</v>
      </c>
      <c r="B60" s="118">
        <v>65371</v>
      </c>
      <c r="C60" s="118">
        <v>41734</v>
      </c>
      <c r="D60" s="118">
        <v>2141</v>
      </c>
      <c r="E60" s="118">
        <v>23175</v>
      </c>
      <c r="F60" s="118">
        <v>2377</v>
      </c>
      <c r="G60" s="118">
        <v>4442</v>
      </c>
      <c r="H60" s="118">
        <v>3652</v>
      </c>
      <c r="I60" s="118">
        <v>535</v>
      </c>
      <c r="J60" s="118">
        <v>984</v>
      </c>
      <c r="K60" s="118">
        <v>312</v>
      </c>
      <c r="L60" s="118">
        <v>1414</v>
      </c>
      <c r="M60" s="118">
        <v>6472</v>
      </c>
      <c r="N60" s="118">
        <v>2987</v>
      </c>
      <c r="O60" s="118">
        <v>144</v>
      </c>
      <c r="P60" s="118">
        <v>1916</v>
      </c>
      <c r="Q60" s="118">
        <v>7634</v>
      </c>
      <c r="R60" s="118">
        <v>6566</v>
      </c>
      <c r="S60" s="246">
        <v>23637</v>
      </c>
      <c r="T60" s="118">
        <v>5311</v>
      </c>
      <c r="U60" s="118">
        <v>10370</v>
      </c>
      <c r="V60" s="118">
        <v>2404</v>
      </c>
      <c r="W60" s="118">
        <v>5552</v>
      </c>
      <c r="X60" s="117"/>
    </row>
    <row r="61" spans="1:24" ht="14.25">
      <c r="A61" s="177" t="s">
        <v>297</v>
      </c>
      <c r="B61" s="118">
        <v>65167</v>
      </c>
      <c r="C61" s="118">
        <v>41402</v>
      </c>
      <c r="D61" s="118">
        <v>2172</v>
      </c>
      <c r="E61" s="118">
        <v>23032</v>
      </c>
      <c r="F61" s="118">
        <v>2347</v>
      </c>
      <c r="G61" s="118">
        <v>4427</v>
      </c>
      <c r="H61" s="118">
        <v>3606</v>
      </c>
      <c r="I61" s="118">
        <v>527</v>
      </c>
      <c r="J61" s="118">
        <v>986</v>
      </c>
      <c r="K61" s="118">
        <v>315</v>
      </c>
      <c r="L61" s="118">
        <v>1416</v>
      </c>
      <c r="M61" s="118">
        <v>6426</v>
      </c>
      <c r="N61" s="118">
        <v>2982</v>
      </c>
      <c r="O61" s="118">
        <v>144</v>
      </c>
      <c r="P61" s="118">
        <v>1866</v>
      </c>
      <c r="Q61" s="118">
        <v>7550</v>
      </c>
      <c r="R61" s="118">
        <v>6480</v>
      </c>
      <c r="S61" s="246">
        <v>23765</v>
      </c>
      <c r="T61" s="118">
        <v>5346</v>
      </c>
      <c r="U61" s="118">
        <v>10337</v>
      </c>
      <c r="V61" s="118">
        <v>2360</v>
      </c>
      <c r="W61" s="118">
        <v>5722</v>
      </c>
      <c r="X61" s="117"/>
    </row>
    <row r="62" spans="1:24" ht="14.25">
      <c r="A62" s="32"/>
      <c r="B62" s="118"/>
      <c r="C62" s="118"/>
      <c r="D62" s="118"/>
      <c r="E62" s="118"/>
      <c r="F62" s="118"/>
      <c r="G62" s="118"/>
      <c r="H62" s="118"/>
      <c r="I62" s="118"/>
      <c r="J62" s="118"/>
      <c r="K62" s="118"/>
      <c r="L62" s="118"/>
      <c r="M62" s="118"/>
      <c r="N62" s="118"/>
      <c r="O62" s="118"/>
      <c r="P62" s="118"/>
      <c r="Q62" s="118"/>
      <c r="R62" s="118"/>
      <c r="S62" s="108"/>
      <c r="T62" s="118"/>
      <c r="U62" s="118"/>
      <c r="V62" s="118"/>
      <c r="W62" s="118"/>
      <c r="X62" s="117"/>
    </row>
    <row r="63" spans="1:24" ht="14.25">
      <c r="A63" s="177" t="s">
        <v>298</v>
      </c>
      <c r="B63" s="119">
        <v>65096</v>
      </c>
      <c r="C63" s="108">
        <v>41227</v>
      </c>
      <c r="D63" s="108">
        <v>2202</v>
      </c>
      <c r="E63" s="118">
        <v>23074</v>
      </c>
      <c r="F63" s="108">
        <v>2318</v>
      </c>
      <c r="G63" s="108">
        <v>4421</v>
      </c>
      <c r="H63" s="108">
        <v>3624</v>
      </c>
      <c r="I63" s="108">
        <v>523</v>
      </c>
      <c r="J63" s="108">
        <v>988</v>
      </c>
      <c r="K63" s="108">
        <v>318</v>
      </c>
      <c r="L63" s="108">
        <v>1411</v>
      </c>
      <c r="M63" s="108">
        <v>6489</v>
      </c>
      <c r="N63" s="108">
        <v>2982</v>
      </c>
      <c r="O63" s="108">
        <v>144</v>
      </c>
      <c r="P63" s="108">
        <v>1860</v>
      </c>
      <c r="Q63" s="108">
        <v>7443</v>
      </c>
      <c r="R63" s="108">
        <v>6349</v>
      </c>
      <c r="S63" s="246">
        <v>23869</v>
      </c>
      <c r="T63" s="108">
        <v>5386</v>
      </c>
      <c r="U63" s="108">
        <v>10360</v>
      </c>
      <c r="V63" s="108">
        <v>2414</v>
      </c>
      <c r="W63" s="108">
        <v>5709</v>
      </c>
      <c r="X63" s="120"/>
    </row>
    <row r="64" spans="1:24" ht="14.25">
      <c r="A64" s="177" t="s">
        <v>299</v>
      </c>
      <c r="B64" s="119">
        <v>65030</v>
      </c>
      <c r="C64" s="108">
        <v>41170</v>
      </c>
      <c r="D64" s="108">
        <v>2210</v>
      </c>
      <c r="E64" s="118">
        <v>23162</v>
      </c>
      <c r="F64" s="108">
        <v>2321</v>
      </c>
      <c r="G64" s="108">
        <v>4406</v>
      </c>
      <c r="H64" s="108">
        <v>3606</v>
      </c>
      <c r="I64" s="108">
        <v>513</v>
      </c>
      <c r="J64" s="108">
        <v>993</v>
      </c>
      <c r="K64" s="108">
        <v>328</v>
      </c>
      <c r="L64" s="108">
        <v>1451</v>
      </c>
      <c r="M64" s="108">
        <v>6566</v>
      </c>
      <c r="N64" s="108">
        <v>2978</v>
      </c>
      <c r="O64" s="108">
        <v>144</v>
      </c>
      <c r="P64" s="108">
        <v>1860</v>
      </c>
      <c r="Q64" s="108">
        <v>7395</v>
      </c>
      <c r="R64" s="108">
        <v>6243</v>
      </c>
      <c r="S64" s="246">
        <v>23860</v>
      </c>
      <c r="T64" s="108">
        <v>5426</v>
      </c>
      <c r="U64" s="108">
        <v>10343</v>
      </c>
      <c r="V64" s="108">
        <v>2423</v>
      </c>
      <c r="W64" s="108">
        <v>5668</v>
      </c>
      <c r="X64" s="120"/>
    </row>
    <row r="65" spans="1:24" ht="14.25">
      <c r="A65" s="177" t="s">
        <v>300</v>
      </c>
      <c r="B65" s="119">
        <v>64886</v>
      </c>
      <c r="C65" s="108">
        <v>41058</v>
      </c>
      <c r="D65" s="108">
        <v>2148</v>
      </c>
      <c r="E65" s="118">
        <v>23180</v>
      </c>
      <c r="F65" s="108">
        <v>2373</v>
      </c>
      <c r="G65" s="108">
        <v>4402</v>
      </c>
      <c r="H65" s="108">
        <v>3572</v>
      </c>
      <c r="I65" s="108">
        <v>528</v>
      </c>
      <c r="J65" s="108">
        <v>1007</v>
      </c>
      <c r="K65" s="108">
        <v>335</v>
      </c>
      <c r="L65" s="108">
        <v>1396</v>
      </c>
      <c r="M65" s="108">
        <v>6594</v>
      </c>
      <c r="N65" s="108">
        <v>2973</v>
      </c>
      <c r="O65" s="108">
        <v>144</v>
      </c>
      <c r="P65" s="108">
        <v>1832</v>
      </c>
      <c r="Q65" s="108">
        <v>7357</v>
      </c>
      <c r="R65" s="108">
        <v>6239</v>
      </c>
      <c r="S65" s="246">
        <v>23828</v>
      </c>
      <c r="T65" s="108">
        <v>5429</v>
      </c>
      <c r="U65" s="108">
        <v>10372</v>
      </c>
      <c r="V65" s="108">
        <v>2430</v>
      </c>
      <c r="W65" s="108">
        <v>5597</v>
      </c>
      <c r="X65" s="120"/>
    </row>
    <row r="66" spans="1:24" ht="14.25">
      <c r="A66" s="245" t="s">
        <v>301</v>
      </c>
      <c r="B66" s="121">
        <v>64344</v>
      </c>
      <c r="C66" s="111">
        <v>40998</v>
      </c>
      <c r="D66" s="111">
        <v>2086</v>
      </c>
      <c r="E66" s="111">
        <v>23209</v>
      </c>
      <c r="F66" s="111">
        <v>2377</v>
      </c>
      <c r="G66" s="111">
        <v>4428</v>
      </c>
      <c r="H66" s="111">
        <v>3580</v>
      </c>
      <c r="I66" s="111">
        <v>524</v>
      </c>
      <c r="J66" s="111">
        <v>1003</v>
      </c>
      <c r="K66" s="111">
        <v>334</v>
      </c>
      <c r="L66" s="111">
        <v>1393</v>
      </c>
      <c r="M66" s="111">
        <v>6601</v>
      </c>
      <c r="N66" s="111">
        <v>2969</v>
      </c>
      <c r="O66" s="111">
        <v>143</v>
      </c>
      <c r="P66" s="111">
        <v>1807</v>
      </c>
      <c r="Q66" s="111">
        <v>7380</v>
      </c>
      <c r="R66" s="111">
        <v>6243</v>
      </c>
      <c r="S66" s="116">
        <v>23346</v>
      </c>
      <c r="T66" s="111">
        <v>5360</v>
      </c>
      <c r="U66" s="111">
        <v>10374</v>
      </c>
      <c r="V66" s="111">
        <v>2423</v>
      </c>
      <c r="W66" s="111">
        <v>5189</v>
      </c>
      <c r="X66" s="122"/>
    </row>
    <row r="67" ht="14.25">
      <c r="A67" s="7" t="s">
        <v>239</v>
      </c>
    </row>
  </sheetData>
  <sheetProtection/>
  <mergeCells count="11">
    <mergeCell ref="U5:U7"/>
    <mergeCell ref="V5:V7"/>
    <mergeCell ref="A6:A7"/>
    <mergeCell ref="O5:O6"/>
    <mergeCell ref="Q5:Q6"/>
    <mergeCell ref="S4:W4"/>
    <mergeCell ref="A2:W2"/>
    <mergeCell ref="D4:D7"/>
    <mergeCell ref="E4:N4"/>
    <mergeCell ref="B4:B5"/>
    <mergeCell ref="B6:B7"/>
  </mergeCells>
  <printOptions horizontalCentered="1"/>
  <pageMargins left="0.5905511811023623" right="0.5905511811023623" top="0.5905511811023623" bottom="0.3937007874015748" header="0" footer="0"/>
  <pageSetup fitToHeight="1" fitToWidth="1" horizontalDpi="600" verticalDpi="600" orientation="landscape" paperSize="8"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78"/>
  <sheetViews>
    <sheetView tabSelected="1" zoomScale="75" zoomScaleNormal="75" zoomScalePageLayoutView="0" workbookViewId="0" topLeftCell="A1">
      <selection activeCell="A1" sqref="A1"/>
    </sheetView>
  </sheetViews>
  <sheetFormatPr defaultColWidth="10.625" defaultRowHeight="13.5"/>
  <cols>
    <col min="1" max="1" width="2.625" style="5" customWidth="1"/>
    <col min="2" max="2" width="24.625" style="5" customWidth="1"/>
    <col min="3" max="5" width="11.00390625" style="5" customWidth="1"/>
    <col min="6" max="6" width="11.875" style="5" customWidth="1"/>
    <col min="7" max="7" width="11.625" style="5" customWidth="1"/>
    <col min="8" max="8" width="11.75390625" style="5" customWidth="1"/>
    <col min="9" max="9" width="11.625" style="5" customWidth="1"/>
    <col min="10" max="12" width="11.00390625" style="5" customWidth="1"/>
    <col min="13" max="13" width="6.125" style="5" customWidth="1"/>
    <col min="14" max="14" width="2.25390625" style="5" customWidth="1"/>
    <col min="15" max="15" width="24.625" style="5" customWidth="1"/>
    <col min="16" max="21" width="16.125" style="5" customWidth="1"/>
    <col min="22" max="16384" width="10.625" style="5" customWidth="1"/>
  </cols>
  <sheetData>
    <row r="1" spans="1:21" s="2" customFormat="1" ht="19.5" customHeight="1">
      <c r="A1" s="1" t="s">
        <v>476</v>
      </c>
      <c r="U1" s="3" t="s">
        <v>477</v>
      </c>
    </row>
    <row r="2" spans="1:21" ht="19.5" customHeight="1">
      <c r="A2" s="465" t="s">
        <v>535</v>
      </c>
      <c r="B2" s="412"/>
      <c r="C2" s="412"/>
      <c r="D2" s="412"/>
      <c r="E2" s="412"/>
      <c r="F2" s="412"/>
      <c r="G2" s="412"/>
      <c r="H2" s="412"/>
      <c r="I2" s="412"/>
      <c r="J2" s="412"/>
      <c r="K2" s="412"/>
      <c r="L2" s="412"/>
      <c r="M2" s="4"/>
      <c r="N2" s="4"/>
      <c r="O2" s="154"/>
      <c r="P2" s="154"/>
      <c r="Q2" s="154"/>
      <c r="R2" s="154"/>
      <c r="S2" s="154"/>
      <c r="T2" s="154"/>
      <c r="U2" s="154"/>
    </row>
    <row r="3" spans="1:21" ht="19.5" customHeight="1">
      <c r="A3" s="466" t="s">
        <v>410</v>
      </c>
      <c r="B3" s="414"/>
      <c r="C3" s="414"/>
      <c r="D3" s="414"/>
      <c r="E3" s="414"/>
      <c r="F3" s="414"/>
      <c r="G3" s="414"/>
      <c r="H3" s="414"/>
      <c r="I3" s="414"/>
      <c r="J3" s="414"/>
      <c r="K3" s="414"/>
      <c r="L3" s="414"/>
      <c r="M3" s="7"/>
      <c r="N3" s="466" t="s">
        <v>568</v>
      </c>
      <c r="O3" s="414"/>
      <c r="P3" s="414"/>
      <c r="Q3" s="414"/>
      <c r="R3" s="414"/>
      <c r="S3" s="414"/>
      <c r="T3" s="414"/>
      <c r="U3" s="414"/>
    </row>
    <row r="4" spans="1:21" ht="18" customHeight="1" thickBot="1">
      <c r="A4" s="7"/>
      <c r="B4" s="7"/>
      <c r="C4" s="7"/>
      <c r="D4" s="7"/>
      <c r="E4" s="7"/>
      <c r="F4" s="7"/>
      <c r="G4" s="7"/>
      <c r="H4" s="7"/>
      <c r="I4" s="7"/>
      <c r="J4" s="7"/>
      <c r="L4" s="9"/>
      <c r="M4" s="16"/>
      <c r="N4" s="36"/>
      <c r="O4" s="37"/>
      <c r="P4" s="7"/>
      <c r="Q4" s="9"/>
      <c r="R4" s="10"/>
      <c r="S4" s="7"/>
      <c r="T4" s="11"/>
      <c r="U4" s="12"/>
    </row>
    <row r="5" spans="1:21" ht="15" customHeight="1">
      <c r="A5" s="454" t="s">
        <v>411</v>
      </c>
      <c r="B5" s="451"/>
      <c r="C5" s="457" t="s">
        <v>412</v>
      </c>
      <c r="D5" s="458"/>
      <c r="E5" s="459"/>
      <c r="F5" s="450" t="s">
        <v>20</v>
      </c>
      <c r="G5" s="451"/>
      <c r="H5" s="450" t="s">
        <v>44</v>
      </c>
      <c r="I5" s="451"/>
      <c r="J5" s="457" t="s">
        <v>413</v>
      </c>
      <c r="K5" s="458"/>
      <c r="L5" s="458"/>
      <c r="M5" s="16"/>
      <c r="N5" s="473" t="s">
        <v>411</v>
      </c>
      <c r="O5" s="474"/>
      <c r="P5" s="446" t="s">
        <v>424</v>
      </c>
      <c r="Q5" s="447"/>
      <c r="R5" s="447"/>
      <c r="S5" s="447"/>
      <c r="T5" s="447"/>
      <c r="U5" s="447"/>
    </row>
    <row r="6" spans="1:21" ht="15" customHeight="1">
      <c r="A6" s="418"/>
      <c r="B6" s="455"/>
      <c r="C6" s="460"/>
      <c r="D6" s="461"/>
      <c r="E6" s="462"/>
      <c r="F6" s="452" t="s">
        <v>21</v>
      </c>
      <c r="G6" s="453"/>
      <c r="H6" s="452" t="s">
        <v>21</v>
      </c>
      <c r="I6" s="453"/>
      <c r="J6" s="460"/>
      <c r="K6" s="461"/>
      <c r="L6" s="461"/>
      <c r="M6" s="13"/>
      <c r="N6" s="466"/>
      <c r="O6" s="475"/>
      <c r="P6" s="448"/>
      <c r="Q6" s="449"/>
      <c r="R6" s="449"/>
      <c r="S6" s="449"/>
      <c r="T6" s="449"/>
      <c r="U6" s="449"/>
    </row>
    <row r="7" spans="1:21" ht="23.25" customHeight="1">
      <c r="A7" s="456"/>
      <c r="B7" s="453"/>
      <c r="C7" s="277" t="s">
        <v>14</v>
      </c>
      <c r="D7" s="275" t="s">
        <v>15</v>
      </c>
      <c r="E7" s="275" t="s">
        <v>16</v>
      </c>
      <c r="F7" s="31" t="s">
        <v>27</v>
      </c>
      <c r="G7" s="74" t="s">
        <v>43</v>
      </c>
      <c r="H7" s="31" t="s">
        <v>27</v>
      </c>
      <c r="I7" s="74" t="s">
        <v>43</v>
      </c>
      <c r="J7" s="30" t="s">
        <v>14</v>
      </c>
      <c r="K7" s="275" t="s">
        <v>15</v>
      </c>
      <c r="L7" s="276" t="s">
        <v>16</v>
      </c>
      <c r="M7" s="13"/>
      <c r="N7" s="466"/>
      <c r="O7" s="475"/>
      <c r="P7" s="299" t="s">
        <v>478</v>
      </c>
      <c r="Q7" s="469" t="s">
        <v>420</v>
      </c>
      <c r="R7" s="469" t="s">
        <v>421</v>
      </c>
      <c r="S7" s="152" t="s">
        <v>417</v>
      </c>
      <c r="T7" s="278" t="s">
        <v>418</v>
      </c>
      <c r="U7" s="471" t="s">
        <v>419</v>
      </c>
    </row>
    <row r="8" spans="1:21" ht="15" customHeight="1">
      <c r="A8" s="61"/>
      <c r="B8" s="339"/>
      <c r="C8" s="334"/>
      <c r="D8" s="335"/>
      <c r="E8" s="335"/>
      <c r="F8" s="336"/>
      <c r="G8" s="6"/>
      <c r="H8" s="336"/>
      <c r="I8" s="6"/>
      <c r="J8" s="336"/>
      <c r="K8" s="335"/>
      <c r="L8" s="335"/>
      <c r="M8" s="16"/>
      <c r="N8" s="476"/>
      <c r="O8" s="477"/>
      <c r="P8" s="320" t="s">
        <v>479</v>
      </c>
      <c r="Q8" s="470"/>
      <c r="R8" s="470"/>
      <c r="S8" s="190" t="s">
        <v>422</v>
      </c>
      <c r="T8" s="150" t="s">
        <v>423</v>
      </c>
      <c r="U8" s="472"/>
    </row>
    <row r="9" spans="1:21" ht="15" customHeight="1">
      <c r="A9" s="337" t="s">
        <v>269</v>
      </c>
      <c r="B9" s="338" t="s">
        <v>268</v>
      </c>
      <c r="C9" s="45">
        <f>SUM(C31,C53)</f>
        <v>538155</v>
      </c>
      <c r="D9" s="45">
        <f>SUM(D31,D53)</f>
        <v>567684</v>
      </c>
      <c r="E9" s="45">
        <f>SUM(E31,E53)</f>
        <v>582600</v>
      </c>
      <c r="F9" s="351">
        <f>E9-D9</f>
        <v>14916</v>
      </c>
      <c r="G9" s="352">
        <f>100*(E9-D9)/D9</f>
        <v>2.627518126281523</v>
      </c>
      <c r="H9" s="353">
        <f>D9-C9</f>
        <v>29529</v>
      </c>
      <c r="I9" s="352">
        <f>100*(D9-C9)/C9</f>
        <v>5.487080859603646</v>
      </c>
      <c r="J9" s="354">
        <f>100*C9/C$9</f>
        <v>100</v>
      </c>
      <c r="K9" s="354">
        <f>100*D9/D$9</f>
        <v>100</v>
      </c>
      <c r="L9" s="354">
        <f>100*E9/E$9</f>
        <v>100</v>
      </c>
      <c r="M9" s="16"/>
      <c r="N9" s="6"/>
      <c r="O9" s="32"/>
      <c r="P9" s="6"/>
      <c r="Q9" s="41"/>
      <c r="R9" s="41"/>
      <c r="S9" s="41"/>
      <c r="T9" s="42"/>
      <c r="U9" s="41"/>
    </row>
    <row r="10" spans="1:21" ht="15" customHeight="1">
      <c r="A10" s="16"/>
      <c r="B10" s="17"/>
      <c r="C10" s="6"/>
      <c r="D10" s="6"/>
      <c r="E10" s="6"/>
      <c r="F10" s="6"/>
      <c r="G10" s="155"/>
      <c r="H10" s="156"/>
      <c r="I10" s="157"/>
      <c r="J10" s="6"/>
      <c r="K10" s="6"/>
      <c r="L10" s="6"/>
      <c r="M10" s="13"/>
      <c r="N10" s="480" t="s">
        <v>271</v>
      </c>
      <c r="O10" s="481"/>
      <c r="P10" s="355">
        <f aca="true" t="shared" si="0" ref="P10:U10">SUM(P31,P52)</f>
        <v>582600</v>
      </c>
      <c r="Q10" s="356">
        <f t="shared" si="0"/>
        <v>400295</v>
      </c>
      <c r="R10" s="356">
        <f t="shared" si="0"/>
        <v>23047</v>
      </c>
      <c r="S10" s="356">
        <f t="shared" si="0"/>
        <v>24140</v>
      </c>
      <c r="T10" s="356">
        <f t="shared" si="0"/>
        <v>73922</v>
      </c>
      <c r="U10" s="356">
        <f t="shared" si="0"/>
        <v>61141</v>
      </c>
    </row>
    <row r="11" spans="1:21" ht="15" customHeight="1">
      <c r="A11" s="463" t="s">
        <v>414</v>
      </c>
      <c r="B11" s="464"/>
      <c r="C11" s="24">
        <v>75557</v>
      </c>
      <c r="D11" s="24">
        <v>62602</v>
      </c>
      <c r="E11" s="24">
        <v>50076</v>
      </c>
      <c r="F11" s="340">
        <v>-12526</v>
      </c>
      <c r="G11" s="159">
        <v>-20.008945401105393</v>
      </c>
      <c r="H11" s="342">
        <v>-12955</v>
      </c>
      <c r="I11" s="159">
        <v>-17.14599573831677</v>
      </c>
      <c r="J11" s="161">
        <v>14.040007061162676</v>
      </c>
      <c r="K11" s="161">
        <v>11.027613954242149</v>
      </c>
      <c r="L11" s="161">
        <v>8.595262615859939</v>
      </c>
      <c r="M11" s="7"/>
      <c r="N11" s="7"/>
      <c r="O11" s="16"/>
      <c r="P11" s="162"/>
      <c r="Q11" s="19"/>
      <c r="R11" s="19"/>
      <c r="S11" s="19"/>
      <c r="T11" s="19"/>
      <c r="U11" s="19"/>
    </row>
    <row r="12" spans="1:21" ht="15" customHeight="1">
      <c r="A12" s="7"/>
      <c r="B12" s="22" t="s">
        <v>28</v>
      </c>
      <c r="C12" s="24">
        <v>68241</v>
      </c>
      <c r="D12" s="24">
        <v>54803</v>
      </c>
      <c r="E12" s="24">
        <v>42570</v>
      </c>
      <c r="F12" s="340">
        <v>-12233</v>
      </c>
      <c r="G12" s="159">
        <v>-22.32177070598324</v>
      </c>
      <c r="H12" s="342">
        <v>-13438</v>
      </c>
      <c r="I12" s="159">
        <v>-19.691974033205838</v>
      </c>
      <c r="J12" s="161">
        <v>12.680547425927474</v>
      </c>
      <c r="K12" s="161">
        <v>9.653786261370763</v>
      </c>
      <c r="L12" s="161">
        <v>7.306900102986612</v>
      </c>
      <c r="M12" s="13"/>
      <c r="N12" s="13"/>
      <c r="O12" s="20" t="s">
        <v>28</v>
      </c>
      <c r="P12" s="23">
        <v>42570</v>
      </c>
      <c r="Q12" s="24">
        <v>1654</v>
      </c>
      <c r="R12" s="24">
        <v>80</v>
      </c>
      <c r="S12" s="24">
        <v>685</v>
      </c>
      <c r="T12" s="24">
        <v>22401</v>
      </c>
      <c r="U12" s="24">
        <v>17731</v>
      </c>
    </row>
    <row r="13" spans="1:21" ht="15" customHeight="1">
      <c r="A13" s="7"/>
      <c r="B13" s="22" t="s">
        <v>29</v>
      </c>
      <c r="C13" s="24">
        <v>1240</v>
      </c>
      <c r="D13" s="24">
        <v>1350</v>
      </c>
      <c r="E13" s="24">
        <v>1618</v>
      </c>
      <c r="F13" s="158">
        <v>268</v>
      </c>
      <c r="G13" s="159">
        <v>19.851851851851848</v>
      </c>
      <c r="H13" s="160">
        <v>110</v>
      </c>
      <c r="I13" s="159">
        <v>8.870967741935473</v>
      </c>
      <c r="J13" s="161">
        <v>0.2304168873280003</v>
      </c>
      <c r="K13" s="161">
        <v>0.2378083581710952</v>
      </c>
      <c r="L13" s="161">
        <v>0.27772056299347747</v>
      </c>
      <c r="M13" s="13"/>
      <c r="N13" s="7"/>
      <c r="O13" s="38" t="s">
        <v>29</v>
      </c>
      <c r="P13" s="24">
        <v>1618</v>
      </c>
      <c r="Q13" s="24">
        <v>967</v>
      </c>
      <c r="R13" s="24">
        <v>37</v>
      </c>
      <c r="S13" s="24">
        <v>64</v>
      </c>
      <c r="T13" s="24">
        <v>393</v>
      </c>
      <c r="U13" s="24">
        <v>157</v>
      </c>
    </row>
    <row r="14" spans="1:21" ht="15" customHeight="1">
      <c r="A14" s="7"/>
      <c r="B14" s="22" t="s">
        <v>30</v>
      </c>
      <c r="C14" s="24">
        <v>6076</v>
      </c>
      <c r="D14" s="24">
        <v>6449</v>
      </c>
      <c r="E14" s="24">
        <v>5888</v>
      </c>
      <c r="F14" s="158">
        <v>-561</v>
      </c>
      <c r="G14" s="159">
        <v>-8.699023104357266</v>
      </c>
      <c r="H14" s="160">
        <v>373</v>
      </c>
      <c r="I14" s="159">
        <v>6.138907175773539</v>
      </c>
      <c r="J14" s="161">
        <v>1.1290427479072016</v>
      </c>
      <c r="K14" s="161">
        <v>1.136019334700291</v>
      </c>
      <c r="L14" s="161">
        <v>1.010641949879849</v>
      </c>
      <c r="M14" s="7"/>
      <c r="N14" s="13"/>
      <c r="O14" s="38" t="s">
        <v>30</v>
      </c>
      <c r="P14" s="24">
        <v>5888</v>
      </c>
      <c r="Q14" s="24">
        <v>3062</v>
      </c>
      <c r="R14" s="24">
        <v>101</v>
      </c>
      <c r="S14" s="24">
        <v>355</v>
      </c>
      <c r="T14" s="24">
        <v>1411</v>
      </c>
      <c r="U14" s="24">
        <v>957</v>
      </c>
    </row>
    <row r="15" spans="1:21" ht="15" customHeight="1">
      <c r="A15" s="13"/>
      <c r="B15" s="22"/>
      <c r="C15" s="24"/>
      <c r="D15" s="24"/>
      <c r="E15" s="24"/>
      <c r="F15" s="158"/>
      <c r="G15" s="159"/>
      <c r="H15" s="160"/>
      <c r="I15" s="159"/>
      <c r="J15" s="161"/>
      <c r="K15" s="161"/>
      <c r="L15" s="161"/>
      <c r="M15" s="7"/>
      <c r="N15" s="13"/>
      <c r="O15" s="38" t="s">
        <v>31</v>
      </c>
      <c r="P15" s="24">
        <v>392</v>
      </c>
      <c r="Q15" s="24">
        <v>321</v>
      </c>
      <c r="R15" s="24">
        <v>43</v>
      </c>
      <c r="S15" s="24">
        <v>9</v>
      </c>
      <c r="T15" s="24">
        <v>15</v>
      </c>
      <c r="U15" s="24">
        <v>4</v>
      </c>
    </row>
    <row r="16" spans="1:21" ht="15" customHeight="1">
      <c r="A16" s="463" t="s">
        <v>415</v>
      </c>
      <c r="B16" s="464"/>
      <c r="C16" s="24">
        <v>186364</v>
      </c>
      <c r="D16" s="24">
        <v>193667</v>
      </c>
      <c r="E16" s="24">
        <v>198597</v>
      </c>
      <c r="F16" s="341">
        <v>4930</v>
      </c>
      <c r="G16" s="159">
        <v>2.5456066340677523</v>
      </c>
      <c r="H16" s="35">
        <v>7303</v>
      </c>
      <c r="I16" s="159">
        <v>3.918675280633593</v>
      </c>
      <c r="J16" s="161">
        <v>34.630171604835034</v>
      </c>
      <c r="K16" s="161">
        <v>34.11528244586777</v>
      </c>
      <c r="L16" s="161">
        <v>34.08805355303811</v>
      </c>
      <c r="M16" s="7"/>
      <c r="N16" s="7"/>
      <c r="O16" s="38" t="s">
        <v>32</v>
      </c>
      <c r="P16" s="24">
        <v>53866</v>
      </c>
      <c r="Q16" s="24">
        <v>36172</v>
      </c>
      <c r="R16" s="24">
        <v>3426</v>
      </c>
      <c r="S16" s="24">
        <v>4228</v>
      </c>
      <c r="T16" s="24">
        <v>6466</v>
      </c>
      <c r="U16" s="24">
        <v>3569</v>
      </c>
    </row>
    <row r="17" spans="1:15" ht="15" customHeight="1">
      <c r="A17" s="7"/>
      <c r="B17" s="22" t="s">
        <v>31</v>
      </c>
      <c r="C17" s="24">
        <v>536</v>
      </c>
      <c r="D17" s="24">
        <v>394</v>
      </c>
      <c r="E17" s="24">
        <v>392</v>
      </c>
      <c r="F17" s="158">
        <v>-2</v>
      </c>
      <c r="G17" s="159">
        <v>-0.507614213197968</v>
      </c>
      <c r="H17" s="160">
        <v>-142</v>
      </c>
      <c r="I17" s="159">
        <v>-26.492537313432834</v>
      </c>
      <c r="J17" s="161">
        <v>0.09959955774823238</v>
      </c>
      <c r="K17" s="161">
        <v>0.06940480971808259</v>
      </c>
      <c r="L17" s="161">
        <v>0.06728458633710951</v>
      </c>
      <c r="M17" s="7"/>
      <c r="N17" s="7"/>
      <c r="O17" s="39"/>
    </row>
    <row r="18" spans="1:21" ht="15" customHeight="1">
      <c r="A18" s="7"/>
      <c r="B18" s="22" t="s">
        <v>32</v>
      </c>
      <c r="C18" s="24">
        <v>48526</v>
      </c>
      <c r="D18" s="24">
        <v>53025</v>
      </c>
      <c r="E18" s="24">
        <v>53866</v>
      </c>
      <c r="F18" s="158">
        <v>841</v>
      </c>
      <c r="G18" s="159">
        <v>1.5860443187175832</v>
      </c>
      <c r="H18" s="35">
        <v>4499</v>
      </c>
      <c r="I18" s="159">
        <v>9.271318468449905</v>
      </c>
      <c r="J18" s="161">
        <v>9.017104737482695</v>
      </c>
      <c r="K18" s="161">
        <v>9.340583845942461</v>
      </c>
      <c r="L18" s="161">
        <v>9.24579471335393</v>
      </c>
      <c r="M18" s="13"/>
      <c r="N18" s="7"/>
      <c r="O18" s="38" t="s">
        <v>33</v>
      </c>
      <c r="P18" s="24">
        <v>144339</v>
      </c>
      <c r="Q18" s="24">
        <v>105377</v>
      </c>
      <c r="R18" s="24">
        <v>6619</v>
      </c>
      <c r="S18" s="24">
        <v>5498</v>
      </c>
      <c r="T18" s="24">
        <v>12912</v>
      </c>
      <c r="U18" s="24">
        <v>13922</v>
      </c>
    </row>
    <row r="19" spans="1:21" ht="15" customHeight="1">
      <c r="A19" s="7"/>
      <c r="B19" s="22" t="s">
        <v>33</v>
      </c>
      <c r="C19" s="24">
        <v>137302</v>
      </c>
      <c r="D19" s="24">
        <v>140248</v>
      </c>
      <c r="E19" s="24">
        <v>144339</v>
      </c>
      <c r="F19" s="341">
        <v>4091</v>
      </c>
      <c r="G19" s="159">
        <v>2.9169756431464293</v>
      </c>
      <c r="H19" s="35">
        <v>2946</v>
      </c>
      <c r="I19" s="159">
        <v>2.1456351691890916</v>
      </c>
      <c r="J19" s="161">
        <v>25.51346730960411</v>
      </c>
      <c r="K19" s="161">
        <v>24.70529379020723</v>
      </c>
      <c r="L19" s="161">
        <v>24.774974253347064</v>
      </c>
      <c r="M19" s="7"/>
      <c r="N19" s="7"/>
      <c r="O19" s="392" t="s">
        <v>34</v>
      </c>
      <c r="P19" s="24">
        <v>2657</v>
      </c>
      <c r="Q19" s="24">
        <v>2641</v>
      </c>
      <c r="R19" s="24">
        <v>16</v>
      </c>
      <c r="S19" s="25" t="s">
        <v>273</v>
      </c>
      <c r="T19" s="25" t="s">
        <v>273</v>
      </c>
      <c r="U19" s="25" t="s">
        <v>273</v>
      </c>
    </row>
    <row r="20" spans="1:21" ht="15" customHeight="1">
      <c r="A20" s="7"/>
      <c r="B20" s="22"/>
      <c r="C20" s="24"/>
      <c r="D20" s="24"/>
      <c r="E20" s="24"/>
      <c r="F20" s="158"/>
      <c r="G20" s="159"/>
      <c r="H20" s="160"/>
      <c r="I20" s="159"/>
      <c r="J20" s="161"/>
      <c r="K20" s="161"/>
      <c r="L20" s="161"/>
      <c r="M20" s="7"/>
      <c r="N20" s="13"/>
      <c r="O20" s="38" t="s">
        <v>35</v>
      </c>
      <c r="P20" s="24">
        <v>33614</v>
      </c>
      <c r="Q20" s="24">
        <v>31118</v>
      </c>
      <c r="R20" s="24">
        <v>907</v>
      </c>
      <c r="S20" s="24">
        <v>294</v>
      </c>
      <c r="T20" s="24">
        <v>1004</v>
      </c>
      <c r="U20" s="24">
        <v>290</v>
      </c>
    </row>
    <row r="21" spans="1:21" ht="15" customHeight="1">
      <c r="A21" s="463" t="s">
        <v>416</v>
      </c>
      <c r="B21" s="464"/>
      <c r="C21" s="24">
        <v>275065</v>
      </c>
      <c r="D21" s="24">
        <v>311169</v>
      </c>
      <c r="E21" s="24">
        <v>333410</v>
      </c>
      <c r="F21" s="341">
        <v>22241</v>
      </c>
      <c r="G21" s="159">
        <v>7.1</v>
      </c>
      <c r="H21" s="35">
        <v>36104</v>
      </c>
      <c r="I21" s="159">
        <v>13.125624852307638</v>
      </c>
      <c r="J21" s="161">
        <v>51.11259767167452</v>
      </c>
      <c r="K21" s="161">
        <v>54.81376963240112</v>
      </c>
      <c r="L21" s="161">
        <v>57.22794370065225</v>
      </c>
      <c r="M21" s="7"/>
      <c r="N21" s="7"/>
      <c r="O21" s="38" t="s">
        <v>36</v>
      </c>
      <c r="P21" s="24">
        <v>129739</v>
      </c>
      <c r="Q21" s="24">
        <v>79357</v>
      </c>
      <c r="R21" s="24">
        <v>7589</v>
      </c>
      <c r="S21" s="24">
        <v>8386</v>
      </c>
      <c r="T21" s="24">
        <v>16267</v>
      </c>
      <c r="U21" s="24">
        <v>18134</v>
      </c>
    </row>
    <row r="22" spans="1:21" ht="15" customHeight="1">
      <c r="A22" s="7"/>
      <c r="B22" s="391" t="s">
        <v>34</v>
      </c>
      <c r="C22" s="24">
        <v>2737</v>
      </c>
      <c r="D22" s="24">
        <v>2869</v>
      </c>
      <c r="E22" s="24">
        <v>2657</v>
      </c>
      <c r="F22" s="158">
        <v>-212</v>
      </c>
      <c r="G22" s="159">
        <v>-7.389334262809342</v>
      </c>
      <c r="H22" s="35">
        <v>132</v>
      </c>
      <c r="I22" s="159">
        <v>4.822798684691264</v>
      </c>
      <c r="J22" s="161">
        <v>0.508589532755433</v>
      </c>
      <c r="K22" s="161">
        <v>0.5053867996984237</v>
      </c>
      <c r="L22" s="161">
        <v>0.4560590456573979</v>
      </c>
      <c r="M22" s="7"/>
      <c r="N22" s="7"/>
      <c r="O22" s="38" t="s">
        <v>37</v>
      </c>
      <c r="P22" s="24">
        <v>16677</v>
      </c>
      <c r="Q22" s="24">
        <v>15853</v>
      </c>
      <c r="R22" s="24">
        <v>284</v>
      </c>
      <c r="S22" s="24">
        <v>82</v>
      </c>
      <c r="T22" s="24">
        <v>370</v>
      </c>
      <c r="U22" s="24">
        <v>88</v>
      </c>
    </row>
    <row r="23" spans="1:15" ht="15" customHeight="1">
      <c r="A23" s="7"/>
      <c r="B23" s="22" t="s">
        <v>35</v>
      </c>
      <c r="C23" s="24">
        <v>32756</v>
      </c>
      <c r="D23" s="24">
        <v>34184</v>
      </c>
      <c r="E23" s="24">
        <v>33614</v>
      </c>
      <c r="F23" s="158">
        <v>-570</v>
      </c>
      <c r="G23" s="159">
        <v>-1.6674467587175315</v>
      </c>
      <c r="H23" s="35">
        <v>1428</v>
      </c>
      <c r="I23" s="159">
        <v>4.359506655269271</v>
      </c>
      <c r="J23" s="161">
        <v>6.086722226867724</v>
      </c>
      <c r="K23" s="161">
        <v>6.021659937570902</v>
      </c>
      <c r="L23" s="161">
        <v>5.769653278407141</v>
      </c>
      <c r="M23" s="13"/>
      <c r="N23" s="7"/>
      <c r="O23" s="39"/>
    </row>
    <row r="24" spans="1:21" ht="15" customHeight="1">
      <c r="A24" s="7"/>
      <c r="B24" s="22" t="s">
        <v>36</v>
      </c>
      <c r="C24" s="24">
        <v>107760</v>
      </c>
      <c r="D24" s="24">
        <v>123171</v>
      </c>
      <c r="E24" s="24">
        <v>129739</v>
      </c>
      <c r="F24" s="341">
        <v>6568</v>
      </c>
      <c r="G24" s="159">
        <v>5.332424028383301</v>
      </c>
      <c r="H24" s="35">
        <v>15411</v>
      </c>
      <c r="I24" s="159">
        <v>14.301224944320708</v>
      </c>
      <c r="J24" s="161">
        <v>20.02397078908493</v>
      </c>
      <c r="K24" s="161">
        <v>21.697106136512566</v>
      </c>
      <c r="L24" s="161">
        <v>22.268966700995538</v>
      </c>
      <c r="M24" s="13"/>
      <c r="N24" s="7"/>
      <c r="O24" s="38" t="s">
        <v>38</v>
      </c>
      <c r="P24" s="24">
        <v>2696</v>
      </c>
      <c r="Q24" s="24">
        <v>1239</v>
      </c>
      <c r="R24" s="24">
        <v>541</v>
      </c>
      <c r="S24" s="24">
        <v>145</v>
      </c>
      <c r="T24" s="24">
        <v>562</v>
      </c>
      <c r="U24" s="24">
        <v>207</v>
      </c>
    </row>
    <row r="25" spans="1:21" ht="15" customHeight="1">
      <c r="A25" s="7"/>
      <c r="B25" s="22" t="s">
        <v>37</v>
      </c>
      <c r="C25" s="24">
        <v>13442</v>
      </c>
      <c r="D25" s="24">
        <v>15534</v>
      </c>
      <c r="E25" s="24">
        <v>16677</v>
      </c>
      <c r="F25" s="341">
        <v>1143</v>
      </c>
      <c r="G25" s="159">
        <v>7.358053302433376</v>
      </c>
      <c r="H25" s="35">
        <v>2092</v>
      </c>
      <c r="I25" s="159">
        <v>15.5631602440113</v>
      </c>
      <c r="J25" s="161">
        <v>2.4977933866636937</v>
      </c>
      <c r="K25" s="161">
        <v>2.7363815080220686</v>
      </c>
      <c r="L25" s="161">
        <v>2.8625128733264673</v>
      </c>
      <c r="M25" s="7"/>
      <c r="N25" s="13"/>
      <c r="O25" s="38" t="s">
        <v>39</v>
      </c>
      <c r="P25" s="24">
        <v>128237</v>
      </c>
      <c r="Q25" s="24">
        <v>102275</v>
      </c>
      <c r="R25" s="24">
        <v>3404</v>
      </c>
      <c r="S25" s="24">
        <v>4387</v>
      </c>
      <c r="T25" s="24">
        <v>12090</v>
      </c>
      <c r="U25" s="24">
        <v>6075</v>
      </c>
    </row>
    <row r="26" spans="1:21" ht="15" customHeight="1">
      <c r="A26" s="13"/>
      <c r="B26" s="22" t="s">
        <v>38</v>
      </c>
      <c r="C26" s="24">
        <v>2214</v>
      </c>
      <c r="D26" s="24">
        <v>2409</v>
      </c>
      <c r="E26" s="24">
        <v>2696</v>
      </c>
      <c r="F26" s="158">
        <v>287</v>
      </c>
      <c r="G26" s="159">
        <v>11.913657119136573</v>
      </c>
      <c r="H26" s="35">
        <v>195</v>
      </c>
      <c r="I26" s="159">
        <v>8.807588075880759</v>
      </c>
      <c r="J26" s="161">
        <v>0.411405635922736</v>
      </c>
      <c r="K26" s="161">
        <v>0.42435580358086544</v>
      </c>
      <c r="L26" s="161">
        <v>0.4627531754205287</v>
      </c>
      <c r="M26" s="7"/>
      <c r="N26" s="13"/>
      <c r="O26" s="38" t="s">
        <v>46</v>
      </c>
      <c r="P26" s="24">
        <v>19790</v>
      </c>
      <c r="Q26" s="24">
        <v>19790</v>
      </c>
      <c r="R26" s="25" t="s">
        <v>273</v>
      </c>
      <c r="S26" s="25" t="s">
        <v>273</v>
      </c>
      <c r="T26" s="25" t="s">
        <v>273</v>
      </c>
      <c r="U26" s="25" t="s">
        <v>273</v>
      </c>
    </row>
    <row r="27" spans="1:21" ht="15" customHeight="1">
      <c r="A27" s="7"/>
      <c r="B27" s="22" t="s">
        <v>39</v>
      </c>
      <c r="C27" s="24">
        <v>97880</v>
      </c>
      <c r="D27" s="24">
        <v>113322</v>
      </c>
      <c r="E27" s="24">
        <v>128237</v>
      </c>
      <c r="F27" s="341">
        <v>14915</v>
      </c>
      <c r="G27" s="159">
        <v>13.161610278674928</v>
      </c>
      <c r="H27" s="35">
        <v>15442</v>
      </c>
      <c r="I27" s="159">
        <v>15.776460972619532</v>
      </c>
      <c r="J27" s="161">
        <v>18.18806849327796</v>
      </c>
      <c r="K27" s="161">
        <v>19.962162047899888</v>
      </c>
      <c r="L27" s="161">
        <v>22.01115688293855</v>
      </c>
      <c r="M27" s="7"/>
      <c r="N27" s="7"/>
      <c r="O27" s="38" t="s">
        <v>40</v>
      </c>
      <c r="P27" s="24">
        <v>517</v>
      </c>
      <c r="Q27" s="24">
        <v>469</v>
      </c>
      <c r="R27" s="25" t="s">
        <v>273</v>
      </c>
      <c r="S27" s="24">
        <v>7</v>
      </c>
      <c r="T27" s="24">
        <v>31</v>
      </c>
      <c r="U27" s="24">
        <v>7</v>
      </c>
    </row>
    <row r="28" spans="1:21" ht="15" customHeight="1">
      <c r="A28" s="7"/>
      <c r="B28" s="22" t="s">
        <v>46</v>
      </c>
      <c r="C28" s="24">
        <v>18276</v>
      </c>
      <c r="D28" s="24">
        <v>19680</v>
      </c>
      <c r="E28" s="24">
        <v>19790</v>
      </c>
      <c r="F28" s="158">
        <v>110</v>
      </c>
      <c r="G28" s="159">
        <v>0.5589430894308975</v>
      </c>
      <c r="H28" s="35">
        <v>1404</v>
      </c>
      <c r="I28" s="159">
        <v>7.682206172028884</v>
      </c>
      <c r="J28" s="161">
        <v>3.3960476071020427</v>
      </c>
      <c r="K28" s="161">
        <v>3.4667173991164097</v>
      </c>
      <c r="L28" s="161">
        <v>3.3968417439066254</v>
      </c>
      <c r="M28" s="7"/>
      <c r="N28" s="7"/>
      <c r="O28" s="38"/>
      <c r="P28" s="24"/>
      <c r="Q28" s="24"/>
      <c r="R28" s="24"/>
      <c r="S28" s="24"/>
      <c r="T28" s="24"/>
      <c r="U28" s="24"/>
    </row>
    <row r="29" spans="1:21" ht="15" customHeight="1">
      <c r="A29" s="463" t="s">
        <v>41</v>
      </c>
      <c r="B29" s="464"/>
      <c r="C29" s="24">
        <v>1169</v>
      </c>
      <c r="D29" s="24">
        <v>246</v>
      </c>
      <c r="E29" s="24">
        <v>517</v>
      </c>
      <c r="F29" s="158">
        <v>271</v>
      </c>
      <c r="G29" s="159">
        <v>110.16260162601625</v>
      </c>
      <c r="H29" s="160">
        <v>-923</v>
      </c>
      <c r="I29" s="159">
        <v>-78.95637296834902</v>
      </c>
      <c r="J29" s="161">
        <v>0.217223662327768</v>
      </c>
      <c r="K29" s="161">
        <v>0.04333396748895512</v>
      </c>
      <c r="L29" s="161">
        <v>0.0887401304497082</v>
      </c>
      <c r="M29" s="7"/>
      <c r="N29" s="7"/>
      <c r="O29" s="38"/>
      <c r="P29" s="24"/>
      <c r="Q29" s="24"/>
      <c r="R29" s="24"/>
      <c r="S29" s="24"/>
      <c r="T29" s="24"/>
      <c r="U29" s="24"/>
    </row>
    <row r="30" spans="1:21" ht="15" customHeight="1">
      <c r="A30" s="16"/>
      <c r="B30" s="22"/>
      <c r="C30" s="6"/>
      <c r="D30" s="6"/>
      <c r="E30" s="6"/>
      <c r="F30" s="158"/>
      <c r="G30" s="159"/>
      <c r="H30" s="160"/>
      <c r="I30" s="159"/>
      <c r="J30" s="6"/>
      <c r="K30" s="6"/>
      <c r="L30" s="6"/>
      <c r="M30" s="13"/>
      <c r="N30" s="7"/>
      <c r="O30" s="39"/>
      <c r="P30" s="19"/>
      <c r="Q30" s="19"/>
      <c r="R30" s="19"/>
      <c r="S30" s="19"/>
      <c r="T30" s="19"/>
      <c r="U30" s="19"/>
    </row>
    <row r="31" spans="1:21" ht="15" customHeight="1">
      <c r="A31" s="467" t="s">
        <v>270</v>
      </c>
      <c r="B31" s="468"/>
      <c r="C31" s="45">
        <f>SUM(C33,C38,C43,C51)</f>
        <v>311317</v>
      </c>
      <c r="D31" s="45">
        <f>SUM(D33,D38,D43,D51)</f>
        <v>324454</v>
      </c>
      <c r="E31" s="45">
        <f>SUM(E33,E38,E43,E51)</f>
        <v>331010</v>
      </c>
      <c r="F31" s="351">
        <f>E31-D31</f>
        <v>6556</v>
      </c>
      <c r="G31" s="352">
        <f>100*(E31-D31)/D31</f>
        <v>2.020625419936262</v>
      </c>
      <c r="H31" s="353">
        <f>D31-C31</f>
        <v>13137</v>
      </c>
      <c r="I31" s="352">
        <f>100*(D31-C31)/C31</f>
        <v>4.21981452988433</v>
      </c>
      <c r="J31" s="354">
        <f>100*C31/C$31</f>
        <v>100</v>
      </c>
      <c r="K31" s="354">
        <f>100*D31/D$31</f>
        <v>100</v>
      </c>
      <c r="L31" s="354">
        <f>100*E31/E$31</f>
        <v>100</v>
      </c>
      <c r="M31" s="7"/>
      <c r="N31" s="7"/>
      <c r="O31" s="72" t="s">
        <v>2</v>
      </c>
      <c r="P31" s="357">
        <f aca="true" t="shared" si="1" ref="P31:U31">SUM(P33:P48)</f>
        <v>331010</v>
      </c>
      <c r="Q31" s="357">
        <f t="shared" si="1"/>
        <v>230090</v>
      </c>
      <c r="R31" s="357">
        <f t="shared" si="1"/>
        <v>18558</v>
      </c>
      <c r="S31" s="357">
        <f t="shared" si="1"/>
        <v>20401</v>
      </c>
      <c r="T31" s="357">
        <f t="shared" si="1"/>
        <v>51937</v>
      </c>
      <c r="U31" s="357">
        <f t="shared" si="1"/>
        <v>10000</v>
      </c>
    </row>
    <row r="32" spans="1:21" ht="15" customHeight="1">
      <c r="A32" s="13"/>
      <c r="B32" s="22"/>
      <c r="C32" s="6"/>
      <c r="D32" s="6"/>
      <c r="E32" s="6"/>
      <c r="F32" s="158"/>
      <c r="G32" s="159"/>
      <c r="H32" s="160"/>
      <c r="I32" s="159"/>
      <c r="J32" s="6"/>
      <c r="K32" s="6"/>
      <c r="L32" s="6"/>
      <c r="M32" s="7"/>
      <c r="N32" s="13"/>
      <c r="O32" s="38"/>
      <c r="P32" s="19"/>
      <c r="Q32" s="19"/>
      <c r="R32" s="19"/>
      <c r="S32" s="19"/>
      <c r="T32" s="19"/>
      <c r="U32" s="19"/>
    </row>
    <row r="33" spans="1:21" ht="15" customHeight="1">
      <c r="A33" s="463" t="s">
        <v>414</v>
      </c>
      <c r="B33" s="464"/>
      <c r="C33" s="27">
        <v>36931</v>
      </c>
      <c r="D33" s="27">
        <v>32028</v>
      </c>
      <c r="E33" s="27">
        <v>27671</v>
      </c>
      <c r="F33" s="340">
        <v>-4357</v>
      </c>
      <c r="G33" s="159">
        <v>-13.603721743474466</v>
      </c>
      <c r="H33" s="342">
        <v>-4903</v>
      </c>
      <c r="I33" s="159">
        <v>-13.276109501502802</v>
      </c>
      <c r="J33" s="161">
        <v>11.862827921379173</v>
      </c>
      <c r="K33" s="161">
        <v>9.871353103983923</v>
      </c>
      <c r="L33" s="161">
        <v>8.359566176248451</v>
      </c>
      <c r="M33" s="7"/>
      <c r="N33" s="7"/>
      <c r="O33" s="38" t="s">
        <v>28</v>
      </c>
      <c r="P33" s="24">
        <v>21458</v>
      </c>
      <c r="Q33" s="35">
        <v>984</v>
      </c>
      <c r="R33" s="35">
        <v>70</v>
      </c>
      <c r="S33" s="35">
        <v>640</v>
      </c>
      <c r="T33" s="35">
        <v>17887</v>
      </c>
      <c r="U33" s="35">
        <v>1869</v>
      </c>
    </row>
    <row r="34" spans="1:21" ht="15" customHeight="1">
      <c r="A34" s="7"/>
      <c r="B34" s="22" t="s">
        <v>28</v>
      </c>
      <c r="C34" s="27">
        <v>30686</v>
      </c>
      <c r="D34" s="27">
        <v>25547</v>
      </c>
      <c r="E34" s="27">
        <v>21458</v>
      </c>
      <c r="F34" s="340">
        <v>-4089</v>
      </c>
      <c r="G34" s="159">
        <v>-16.00579324382511</v>
      </c>
      <c r="H34" s="342">
        <v>-5139</v>
      </c>
      <c r="I34" s="159">
        <v>-16.74705077233918</v>
      </c>
      <c r="J34" s="161">
        <v>9.856834030907404</v>
      </c>
      <c r="K34" s="161">
        <v>7.873843441597268</v>
      </c>
      <c r="L34" s="161">
        <v>6.4825836077459895</v>
      </c>
      <c r="M34" s="7"/>
      <c r="N34" s="7"/>
      <c r="O34" s="38" t="s">
        <v>29</v>
      </c>
      <c r="P34" s="24">
        <v>1144</v>
      </c>
      <c r="Q34" s="35">
        <v>624</v>
      </c>
      <c r="R34" s="35">
        <v>35</v>
      </c>
      <c r="S34" s="35">
        <v>64</v>
      </c>
      <c r="T34" s="35">
        <v>379</v>
      </c>
      <c r="U34" s="35">
        <v>42</v>
      </c>
    </row>
    <row r="35" spans="1:21" ht="15" customHeight="1">
      <c r="A35" s="7"/>
      <c r="B35" s="22" t="s">
        <v>29</v>
      </c>
      <c r="C35" s="27">
        <v>919</v>
      </c>
      <c r="D35" s="27">
        <v>967</v>
      </c>
      <c r="E35" s="27">
        <v>1144</v>
      </c>
      <c r="F35" s="158">
        <v>177</v>
      </c>
      <c r="G35" s="159">
        <v>18.30403309203723</v>
      </c>
      <c r="H35" s="160">
        <v>48</v>
      </c>
      <c r="I35" s="159">
        <v>5.223068552774748</v>
      </c>
      <c r="J35" s="161">
        <v>0.2951974996546928</v>
      </c>
      <c r="K35" s="161">
        <v>0.298039167339592</v>
      </c>
      <c r="L35" s="161">
        <v>0.3456088939911181</v>
      </c>
      <c r="M35" s="13"/>
      <c r="N35" s="7"/>
      <c r="O35" s="38" t="s">
        <v>30</v>
      </c>
      <c r="P35" s="24">
        <v>5069</v>
      </c>
      <c r="Q35" s="35">
        <v>2910</v>
      </c>
      <c r="R35" s="35">
        <v>92</v>
      </c>
      <c r="S35" s="35">
        <v>351</v>
      </c>
      <c r="T35" s="35">
        <v>1365</v>
      </c>
      <c r="U35" s="35">
        <v>349</v>
      </c>
    </row>
    <row r="36" spans="1:21" ht="15" customHeight="1">
      <c r="A36" s="7"/>
      <c r="B36" s="22" t="s">
        <v>30</v>
      </c>
      <c r="C36" s="27">
        <v>5326</v>
      </c>
      <c r="D36" s="27">
        <v>5514</v>
      </c>
      <c r="E36" s="27">
        <v>5069</v>
      </c>
      <c r="F36" s="158">
        <v>-445</v>
      </c>
      <c r="G36" s="159">
        <v>-8.07036634022488</v>
      </c>
      <c r="H36" s="160">
        <v>188</v>
      </c>
      <c r="I36" s="159">
        <v>3.5298535486293616</v>
      </c>
      <c r="J36" s="161">
        <v>1.7107963908170771</v>
      </c>
      <c r="K36" s="161">
        <v>1.6994704950470636</v>
      </c>
      <c r="L36" s="161">
        <v>1.5313736745113442</v>
      </c>
      <c r="M36" s="13"/>
      <c r="N36" s="7"/>
      <c r="O36" s="38" t="s">
        <v>31</v>
      </c>
      <c r="P36" s="24">
        <v>312</v>
      </c>
      <c r="Q36" s="34">
        <v>251</v>
      </c>
      <c r="R36" s="34">
        <v>37</v>
      </c>
      <c r="S36" s="34">
        <v>9</v>
      </c>
      <c r="T36" s="34">
        <v>15</v>
      </c>
      <c r="U36" s="34" t="s">
        <v>272</v>
      </c>
    </row>
    <row r="37" spans="1:21" ht="15" customHeight="1">
      <c r="A37" s="13"/>
      <c r="B37" s="22"/>
      <c r="C37" s="6"/>
      <c r="D37" s="6"/>
      <c r="E37" s="6"/>
      <c r="F37" s="158"/>
      <c r="G37" s="159"/>
      <c r="H37" s="160"/>
      <c r="I37" s="159"/>
      <c r="J37" s="161"/>
      <c r="K37" s="161"/>
      <c r="L37" s="161"/>
      <c r="M37" s="7"/>
      <c r="N37" s="13"/>
      <c r="O37" s="38" t="s">
        <v>32</v>
      </c>
      <c r="P37" s="24">
        <v>45900</v>
      </c>
      <c r="Q37" s="35">
        <v>31132</v>
      </c>
      <c r="R37" s="35">
        <v>2938</v>
      </c>
      <c r="S37" s="35">
        <v>4191</v>
      </c>
      <c r="T37" s="35">
        <v>6454</v>
      </c>
      <c r="U37" s="35">
        <v>1181</v>
      </c>
    </row>
    <row r="38" spans="1:21" ht="15" customHeight="1">
      <c r="A38" s="463" t="s">
        <v>415</v>
      </c>
      <c r="B38" s="464"/>
      <c r="C38" s="27">
        <v>119106</v>
      </c>
      <c r="D38" s="27">
        <v>121298</v>
      </c>
      <c r="E38" s="27">
        <v>123106</v>
      </c>
      <c r="F38" s="341">
        <v>1808</v>
      </c>
      <c r="G38" s="159">
        <v>1.4905439496117054</v>
      </c>
      <c r="H38" s="35">
        <v>2192</v>
      </c>
      <c r="I38" s="159">
        <v>1.8403774788843492</v>
      </c>
      <c r="J38" s="161">
        <v>38.258752332831165</v>
      </c>
      <c r="K38" s="161">
        <v>37.38526879002879</v>
      </c>
      <c r="L38" s="161">
        <v>37.19102141929247</v>
      </c>
      <c r="M38" s="7"/>
      <c r="N38" s="13"/>
      <c r="O38" s="39"/>
      <c r="P38" s="24"/>
      <c r="Q38" s="35"/>
      <c r="R38" s="35"/>
      <c r="S38" s="35"/>
      <c r="T38" s="35"/>
      <c r="U38" s="35"/>
    </row>
    <row r="39" spans="1:21" ht="15" customHeight="1">
      <c r="A39" s="7"/>
      <c r="B39" s="22" t="s">
        <v>31</v>
      </c>
      <c r="C39" s="27">
        <v>422</v>
      </c>
      <c r="D39" s="27">
        <v>304</v>
      </c>
      <c r="E39" s="27">
        <v>312</v>
      </c>
      <c r="F39" s="158">
        <v>8</v>
      </c>
      <c r="G39" s="159">
        <v>2.631578947368425</v>
      </c>
      <c r="H39" s="160">
        <v>-118</v>
      </c>
      <c r="I39" s="159">
        <v>-27.96208530805687</v>
      </c>
      <c r="J39" s="161">
        <v>0.13555315000465762</v>
      </c>
      <c r="K39" s="161">
        <v>0.09369587060107135</v>
      </c>
      <c r="L39" s="161">
        <v>0.09425697108848675</v>
      </c>
      <c r="M39" s="13"/>
      <c r="N39" s="7"/>
      <c r="O39" s="38" t="s">
        <v>33</v>
      </c>
      <c r="P39" s="24">
        <v>76894</v>
      </c>
      <c r="Q39" s="35">
        <v>56057</v>
      </c>
      <c r="R39" s="35">
        <v>5304</v>
      </c>
      <c r="S39" s="35">
        <v>5189</v>
      </c>
      <c r="T39" s="35">
        <v>7625</v>
      </c>
      <c r="U39" s="35">
        <v>2714</v>
      </c>
    </row>
    <row r="40" spans="1:21" ht="15" customHeight="1">
      <c r="A40" s="7"/>
      <c r="B40" s="22" t="s">
        <v>32</v>
      </c>
      <c r="C40" s="27">
        <v>42518</v>
      </c>
      <c r="D40" s="27">
        <v>45523</v>
      </c>
      <c r="E40" s="27">
        <v>45900</v>
      </c>
      <c r="F40" s="158">
        <v>377</v>
      </c>
      <c r="G40" s="159">
        <v>0.8281528018803783</v>
      </c>
      <c r="H40" s="35">
        <v>3005</v>
      </c>
      <c r="I40" s="159">
        <v>7.067594900983124</v>
      </c>
      <c r="J40" s="161">
        <v>13.657461686962163</v>
      </c>
      <c r="K40" s="161">
        <v>14.030648412409771</v>
      </c>
      <c r="L40" s="161">
        <v>13.866650554363916</v>
      </c>
      <c r="M40" s="7"/>
      <c r="N40" s="7"/>
      <c r="O40" s="392" t="s">
        <v>34</v>
      </c>
      <c r="P40" s="24">
        <v>2354</v>
      </c>
      <c r="Q40" s="34">
        <v>2338</v>
      </c>
      <c r="R40" s="34">
        <v>16</v>
      </c>
      <c r="S40" s="34" t="s">
        <v>272</v>
      </c>
      <c r="T40" s="34" t="s">
        <v>272</v>
      </c>
      <c r="U40" s="34" t="s">
        <v>272</v>
      </c>
    </row>
    <row r="41" spans="1:21" ht="15" customHeight="1">
      <c r="A41" s="7"/>
      <c r="B41" s="22" t="s">
        <v>33</v>
      </c>
      <c r="C41" s="27">
        <v>76166</v>
      </c>
      <c r="D41" s="27">
        <v>75471</v>
      </c>
      <c r="E41" s="27">
        <v>76894</v>
      </c>
      <c r="F41" s="341">
        <v>1423</v>
      </c>
      <c r="G41" s="159">
        <v>1.8854924408050664</v>
      </c>
      <c r="H41" s="160">
        <v>-695</v>
      </c>
      <c r="I41" s="159">
        <v>-0.9124806344038063</v>
      </c>
      <c r="J41" s="161">
        <v>24.465737495864346</v>
      </c>
      <c r="K41" s="161">
        <v>23.260924507017943</v>
      </c>
      <c r="L41" s="161">
        <v>23.230113893840066</v>
      </c>
      <c r="M41" s="7"/>
      <c r="N41" s="13"/>
      <c r="O41" s="38" t="s">
        <v>35</v>
      </c>
      <c r="P41" s="24">
        <v>28793</v>
      </c>
      <c r="Q41" s="35">
        <v>26686</v>
      </c>
      <c r="R41" s="35">
        <v>803</v>
      </c>
      <c r="S41" s="35">
        <v>279</v>
      </c>
      <c r="T41" s="35">
        <v>966</v>
      </c>
      <c r="U41" s="35">
        <v>59</v>
      </c>
    </row>
    <row r="42" spans="1:21" ht="15" customHeight="1">
      <c r="A42" s="7"/>
      <c r="B42" s="22"/>
      <c r="C42" s="6"/>
      <c r="D42" s="6"/>
      <c r="E42" s="6"/>
      <c r="F42" s="158"/>
      <c r="G42" s="159"/>
      <c r="H42" s="160"/>
      <c r="I42" s="159"/>
      <c r="J42" s="161"/>
      <c r="K42" s="161"/>
      <c r="L42" s="161"/>
      <c r="M42" s="13"/>
      <c r="N42" s="7"/>
      <c r="O42" s="38" t="s">
        <v>36</v>
      </c>
      <c r="P42" s="24">
        <v>65636</v>
      </c>
      <c r="Q42" s="35">
        <v>40126</v>
      </c>
      <c r="R42" s="35">
        <v>5850</v>
      </c>
      <c r="S42" s="35">
        <v>6100</v>
      </c>
      <c r="T42" s="35">
        <v>10684</v>
      </c>
      <c r="U42" s="35">
        <v>2873</v>
      </c>
    </row>
    <row r="43" spans="1:21" ht="15" customHeight="1">
      <c r="A43" s="463" t="s">
        <v>416</v>
      </c>
      <c r="B43" s="464"/>
      <c r="C43" s="27">
        <v>154820</v>
      </c>
      <c r="D43" s="27">
        <v>171043</v>
      </c>
      <c r="E43" s="341">
        <v>179982</v>
      </c>
      <c r="F43" s="341">
        <v>8939</v>
      </c>
      <c r="G43" s="159">
        <v>5.226171196716621</v>
      </c>
      <c r="H43" s="35">
        <v>16223</v>
      </c>
      <c r="I43" s="159">
        <v>10.47862033329028</v>
      </c>
      <c r="J43" s="161">
        <v>49.73066038796468</v>
      </c>
      <c r="K43" s="161">
        <v>52.717180247431074</v>
      </c>
      <c r="L43" s="161">
        <v>54.373583879641096</v>
      </c>
      <c r="M43" s="13"/>
      <c r="N43" s="7"/>
      <c r="O43" s="38" t="s">
        <v>37</v>
      </c>
      <c r="P43" s="24">
        <v>8262</v>
      </c>
      <c r="Q43" s="35">
        <v>7623</v>
      </c>
      <c r="R43" s="35">
        <v>261</v>
      </c>
      <c r="S43" s="35">
        <v>62</v>
      </c>
      <c r="T43" s="35">
        <v>305</v>
      </c>
      <c r="U43" s="35">
        <v>11</v>
      </c>
    </row>
    <row r="44" spans="1:21" ht="15" customHeight="1">
      <c r="A44" s="7"/>
      <c r="B44" s="391" t="s">
        <v>34</v>
      </c>
      <c r="C44" s="27">
        <v>2419</v>
      </c>
      <c r="D44" s="27">
        <v>2523</v>
      </c>
      <c r="E44" s="27">
        <v>2354</v>
      </c>
      <c r="F44" s="158">
        <v>-169</v>
      </c>
      <c r="G44" s="159">
        <v>-6.698374950455815</v>
      </c>
      <c r="H44" s="35">
        <v>104</v>
      </c>
      <c r="I44" s="159">
        <v>4.299297230260436</v>
      </c>
      <c r="J44" s="161">
        <v>0.7770214925622436</v>
      </c>
      <c r="K44" s="161">
        <v>0.7776140839687598</v>
      </c>
      <c r="L44" s="161">
        <v>0.7111567626355699</v>
      </c>
      <c r="M44" s="7"/>
      <c r="N44" s="13"/>
      <c r="O44" s="39"/>
      <c r="P44" s="24"/>
      <c r="Q44" s="35"/>
      <c r="R44" s="35"/>
      <c r="S44" s="35"/>
      <c r="T44" s="35"/>
      <c r="U44" s="35"/>
    </row>
    <row r="45" spans="1:21" ht="15" customHeight="1">
      <c r="A45" s="7"/>
      <c r="B45" s="22" t="s">
        <v>35</v>
      </c>
      <c r="C45" s="27">
        <v>28296</v>
      </c>
      <c r="D45" s="27">
        <v>29490</v>
      </c>
      <c r="E45" s="27">
        <v>28793</v>
      </c>
      <c r="F45" s="158">
        <v>-697</v>
      </c>
      <c r="G45" s="159">
        <v>-2.363513055272975</v>
      </c>
      <c r="H45" s="35">
        <v>1194</v>
      </c>
      <c r="I45" s="159">
        <v>4.219677692960147</v>
      </c>
      <c r="J45" s="161">
        <v>9.089127802208038</v>
      </c>
      <c r="K45" s="161">
        <v>9.089115868505242</v>
      </c>
      <c r="L45" s="161">
        <v>8.698528745355125</v>
      </c>
      <c r="M45" s="7"/>
      <c r="N45" s="13"/>
      <c r="O45" s="38" t="s">
        <v>38</v>
      </c>
      <c r="P45" s="24">
        <v>1709</v>
      </c>
      <c r="Q45" s="35">
        <v>721</v>
      </c>
      <c r="R45" s="35">
        <v>400</v>
      </c>
      <c r="S45" s="35">
        <v>136</v>
      </c>
      <c r="T45" s="35">
        <v>434</v>
      </c>
      <c r="U45" s="35">
        <v>17</v>
      </c>
    </row>
    <row r="46" spans="1:21" ht="15" customHeight="1">
      <c r="A46" s="7"/>
      <c r="B46" s="22" t="s">
        <v>36</v>
      </c>
      <c r="C46" s="27">
        <v>56539</v>
      </c>
      <c r="D46" s="27">
        <v>63264</v>
      </c>
      <c r="E46" s="27">
        <v>65636</v>
      </c>
      <c r="F46" s="341">
        <v>2372</v>
      </c>
      <c r="G46" s="159">
        <v>3.7493677288821488</v>
      </c>
      <c r="H46" s="35">
        <v>6725</v>
      </c>
      <c r="I46" s="159">
        <v>11.894444542705031</v>
      </c>
      <c r="J46" s="161">
        <v>18.161231156666677</v>
      </c>
      <c r="K46" s="161">
        <v>19.498603808244003</v>
      </c>
      <c r="L46" s="161">
        <v>19.829008187063835</v>
      </c>
      <c r="M46" s="7"/>
      <c r="N46" s="7"/>
      <c r="O46" s="38" t="s">
        <v>39</v>
      </c>
      <c r="P46" s="24">
        <v>57205</v>
      </c>
      <c r="Q46" s="35">
        <v>44387</v>
      </c>
      <c r="R46" s="35">
        <v>2752</v>
      </c>
      <c r="S46" s="35">
        <v>3378</v>
      </c>
      <c r="T46" s="35">
        <v>5803</v>
      </c>
      <c r="U46" s="35">
        <v>884</v>
      </c>
    </row>
    <row r="47" spans="1:21" ht="15" customHeight="1">
      <c r="A47" s="7"/>
      <c r="B47" s="22" t="s">
        <v>37</v>
      </c>
      <c r="C47" s="27">
        <v>6625</v>
      </c>
      <c r="D47" s="27">
        <v>7742</v>
      </c>
      <c r="E47" s="27">
        <v>8262</v>
      </c>
      <c r="F47" s="158">
        <v>520</v>
      </c>
      <c r="G47" s="159">
        <v>6.7166106949108695</v>
      </c>
      <c r="H47" s="35">
        <v>1117</v>
      </c>
      <c r="I47" s="159">
        <v>16.86037735849058</v>
      </c>
      <c r="J47" s="161">
        <v>2.128055968675016</v>
      </c>
      <c r="K47" s="161">
        <v>2.3861625993207047</v>
      </c>
      <c r="L47" s="161">
        <v>2.495997099785505</v>
      </c>
      <c r="M47" s="13"/>
      <c r="N47" s="7"/>
      <c r="O47" s="38" t="s">
        <v>46</v>
      </c>
      <c r="P47" s="24">
        <v>16023</v>
      </c>
      <c r="Q47" s="35">
        <v>16023</v>
      </c>
      <c r="R47" s="34" t="s">
        <v>272</v>
      </c>
      <c r="S47" s="34" t="s">
        <v>272</v>
      </c>
      <c r="T47" s="34" t="s">
        <v>272</v>
      </c>
      <c r="U47" s="34" t="s">
        <v>272</v>
      </c>
    </row>
    <row r="48" spans="1:21" ht="15" customHeight="1">
      <c r="A48" s="13"/>
      <c r="B48" s="22" t="s">
        <v>38</v>
      </c>
      <c r="C48" s="27">
        <v>1488</v>
      </c>
      <c r="D48" s="27">
        <v>1603</v>
      </c>
      <c r="E48" s="27">
        <v>1709</v>
      </c>
      <c r="F48" s="158">
        <v>106</v>
      </c>
      <c r="G48" s="159">
        <v>6.612601372426695</v>
      </c>
      <c r="H48" s="35">
        <v>115</v>
      </c>
      <c r="I48" s="159">
        <v>7.728494623655919</v>
      </c>
      <c r="J48" s="161">
        <v>0.47796940096429036</v>
      </c>
      <c r="K48" s="161">
        <v>0.4940607913602545</v>
      </c>
      <c r="L48" s="161">
        <v>0.5162986012507175</v>
      </c>
      <c r="M48" s="7"/>
      <c r="N48" s="7"/>
      <c r="O48" s="38" t="s">
        <v>40</v>
      </c>
      <c r="P48" s="24">
        <v>251</v>
      </c>
      <c r="Q48" s="34">
        <v>228</v>
      </c>
      <c r="R48" s="34" t="s">
        <v>272</v>
      </c>
      <c r="S48" s="34">
        <v>2</v>
      </c>
      <c r="T48" s="34">
        <v>20</v>
      </c>
      <c r="U48" s="34">
        <v>1</v>
      </c>
    </row>
    <row r="49" spans="1:21" ht="15" customHeight="1">
      <c r="A49" s="7"/>
      <c r="B49" s="22" t="s">
        <v>39</v>
      </c>
      <c r="C49" s="27">
        <v>44535</v>
      </c>
      <c r="D49" s="27">
        <v>50505</v>
      </c>
      <c r="E49" s="27">
        <v>57205</v>
      </c>
      <c r="F49" s="341">
        <v>6700</v>
      </c>
      <c r="G49" s="159">
        <v>13.26601326601326</v>
      </c>
      <c r="H49" s="35">
        <v>5970</v>
      </c>
      <c r="I49" s="159">
        <v>13.405186931626801</v>
      </c>
      <c r="J49" s="161">
        <v>14.305354349425183</v>
      </c>
      <c r="K49" s="161">
        <v>15.56615113390496</v>
      </c>
      <c r="L49" s="161">
        <v>17.281955227938735</v>
      </c>
      <c r="M49" s="7"/>
      <c r="N49" s="13"/>
      <c r="O49" s="38"/>
      <c r="P49" s="24"/>
      <c r="Q49" s="34"/>
      <c r="R49" s="34"/>
      <c r="S49" s="34"/>
      <c r="T49" s="34"/>
      <c r="U49" s="34"/>
    </row>
    <row r="50" spans="1:21" ht="15" customHeight="1">
      <c r="A50" s="7"/>
      <c r="B50" s="22" t="s">
        <v>46</v>
      </c>
      <c r="C50" s="27">
        <v>14918</v>
      </c>
      <c r="D50" s="27">
        <v>15916</v>
      </c>
      <c r="E50" s="27">
        <v>16023</v>
      </c>
      <c r="F50" s="158">
        <v>107</v>
      </c>
      <c r="G50" s="159">
        <v>0.672279467202813</v>
      </c>
      <c r="H50" s="160">
        <v>998</v>
      </c>
      <c r="I50" s="159">
        <v>6.689904812977616</v>
      </c>
      <c r="J50" s="161">
        <v>4.791900217463229</v>
      </c>
      <c r="K50" s="161">
        <v>4.905471962127143</v>
      </c>
      <c r="L50" s="161">
        <v>4.9</v>
      </c>
      <c r="M50" s="13"/>
      <c r="N50" s="7"/>
      <c r="O50" s="38"/>
      <c r="P50" s="24"/>
      <c r="Q50" s="34"/>
      <c r="R50" s="34"/>
      <c r="S50" s="34"/>
      <c r="T50" s="34"/>
      <c r="U50" s="34"/>
    </row>
    <row r="51" spans="1:21" ht="15" customHeight="1">
      <c r="A51" s="463" t="s">
        <v>41</v>
      </c>
      <c r="B51" s="464"/>
      <c r="C51" s="27">
        <v>460</v>
      </c>
      <c r="D51" s="27">
        <v>85</v>
      </c>
      <c r="E51" s="27">
        <v>251</v>
      </c>
      <c r="F51" s="158">
        <v>166</v>
      </c>
      <c r="G51" s="159">
        <v>195.29411764705884</v>
      </c>
      <c r="H51" s="160">
        <v>-375</v>
      </c>
      <c r="I51" s="159">
        <v>-81.52173913043478</v>
      </c>
      <c r="J51" s="161">
        <v>0.14775935782498226</v>
      </c>
      <c r="K51" s="161">
        <v>0.026197858556220605</v>
      </c>
      <c r="L51" s="161">
        <v>0.07582852481798133</v>
      </c>
      <c r="M51" s="7"/>
      <c r="N51" s="7"/>
      <c r="O51" s="39"/>
      <c r="P51" s="19"/>
      <c r="Q51" s="19"/>
      <c r="R51" s="19"/>
      <c r="S51" s="19"/>
      <c r="T51" s="19"/>
      <c r="U51" s="19"/>
    </row>
    <row r="52" spans="1:21" ht="15" customHeight="1">
      <c r="A52" s="16"/>
      <c r="B52" s="22"/>
      <c r="C52" s="6"/>
      <c r="D52" s="6"/>
      <c r="E52" s="6"/>
      <c r="F52" s="158"/>
      <c r="G52" s="159"/>
      <c r="H52" s="160"/>
      <c r="I52" s="159"/>
      <c r="J52" s="6"/>
      <c r="K52" s="6"/>
      <c r="L52" s="6"/>
      <c r="M52" s="13"/>
      <c r="N52" s="13"/>
      <c r="O52" s="167" t="s">
        <v>42</v>
      </c>
      <c r="P52" s="357">
        <f aca="true" t="shared" si="2" ref="P52:U52">SUM(P54:P69)</f>
        <v>251590</v>
      </c>
      <c r="Q52" s="357">
        <f t="shared" si="2"/>
        <v>170205</v>
      </c>
      <c r="R52" s="357">
        <f t="shared" si="2"/>
        <v>4489</v>
      </c>
      <c r="S52" s="357">
        <f t="shared" si="2"/>
        <v>3739</v>
      </c>
      <c r="T52" s="357">
        <f t="shared" si="2"/>
        <v>21985</v>
      </c>
      <c r="U52" s="357">
        <f t="shared" si="2"/>
        <v>51141</v>
      </c>
    </row>
    <row r="53" spans="1:21" ht="15" customHeight="1">
      <c r="A53" s="467" t="s">
        <v>566</v>
      </c>
      <c r="B53" s="468"/>
      <c r="C53" s="45">
        <f>SUM(C55,C60,C65,C73)</f>
        <v>226838</v>
      </c>
      <c r="D53" s="45">
        <f>SUM(D55,D60,D65,D73)</f>
        <v>243230</v>
      </c>
      <c r="E53" s="45">
        <f>SUM(E55,E60,E65,E73)</f>
        <v>251590</v>
      </c>
      <c r="F53" s="351">
        <f>E53-D53</f>
        <v>8360</v>
      </c>
      <c r="G53" s="352">
        <f>100*(E53-D53)/D53</f>
        <v>3.437076018583234</v>
      </c>
      <c r="H53" s="353">
        <f>D53-C53</f>
        <v>16392</v>
      </c>
      <c r="I53" s="352">
        <f>100*(D53-C53)/C53</f>
        <v>7.226302471367231</v>
      </c>
      <c r="J53" s="354">
        <f>100*C53/C$53</f>
        <v>100</v>
      </c>
      <c r="K53" s="354">
        <f>100*D53/D$53</f>
        <v>100</v>
      </c>
      <c r="L53" s="354">
        <f>100*E53/E$53</f>
        <v>100</v>
      </c>
      <c r="M53" s="7"/>
      <c r="N53" s="7"/>
      <c r="O53" s="38"/>
      <c r="P53" s="6"/>
      <c r="Q53" s="6"/>
      <c r="R53" s="6"/>
      <c r="S53" s="6"/>
      <c r="T53" s="6"/>
      <c r="U53" s="6"/>
    </row>
    <row r="54" spans="1:21" ht="15" customHeight="1">
      <c r="A54" s="16"/>
      <c r="B54" s="22"/>
      <c r="C54" s="51"/>
      <c r="D54" s="51"/>
      <c r="E54" s="51"/>
      <c r="F54" s="158"/>
      <c r="G54" s="159"/>
      <c r="H54" s="160"/>
      <c r="I54" s="159"/>
      <c r="J54" s="6"/>
      <c r="K54" s="6"/>
      <c r="L54" s="6"/>
      <c r="M54" s="7"/>
      <c r="N54" s="13"/>
      <c r="O54" s="38" t="s">
        <v>28</v>
      </c>
      <c r="P54" s="24">
        <v>21112</v>
      </c>
      <c r="Q54" s="27">
        <v>670</v>
      </c>
      <c r="R54" s="27">
        <v>10</v>
      </c>
      <c r="S54" s="27">
        <v>45</v>
      </c>
      <c r="T54" s="27">
        <v>4514</v>
      </c>
      <c r="U54" s="27">
        <v>15862</v>
      </c>
    </row>
    <row r="55" spans="1:21" ht="15" customHeight="1">
      <c r="A55" s="463" t="s">
        <v>414</v>
      </c>
      <c r="B55" s="464"/>
      <c r="C55" s="27">
        <v>38626</v>
      </c>
      <c r="D55" s="27">
        <v>30574</v>
      </c>
      <c r="E55" s="27">
        <v>22405</v>
      </c>
      <c r="F55" s="340">
        <v>-8169</v>
      </c>
      <c r="G55" s="159">
        <v>-26.718780663308692</v>
      </c>
      <c r="H55" s="342">
        <v>-8052</v>
      </c>
      <c r="I55" s="159">
        <v>-20.846062237870868</v>
      </c>
      <c r="J55" s="161">
        <v>17.02801117978469</v>
      </c>
      <c r="K55" s="161">
        <v>12.569995477531554</v>
      </c>
      <c r="L55" s="161">
        <v>8.905361898326642</v>
      </c>
      <c r="M55" s="7"/>
      <c r="N55" s="7"/>
      <c r="O55" s="38" t="s">
        <v>29</v>
      </c>
      <c r="P55" s="24">
        <v>474</v>
      </c>
      <c r="Q55" s="27">
        <v>343</v>
      </c>
      <c r="R55" s="27">
        <v>2</v>
      </c>
      <c r="S55" s="34" t="s">
        <v>272</v>
      </c>
      <c r="T55" s="27">
        <v>14</v>
      </c>
      <c r="U55" s="27">
        <v>115</v>
      </c>
    </row>
    <row r="56" spans="1:21" ht="15" customHeight="1">
      <c r="A56" s="7"/>
      <c r="B56" s="22" t="s">
        <v>28</v>
      </c>
      <c r="C56" s="27">
        <v>37555</v>
      </c>
      <c r="D56" s="27">
        <v>29256</v>
      </c>
      <c r="E56" s="27">
        <v>21112</v>
      </c>
      <c r="F56" s="340">
        <v>-8144</v>
      </c>
      <c r="G56" s="159">
        <v>-27.837024883784522</v>
      </c>
      <c r="H56" s="342">
        <v>-8299</v>
      </c>
      <c r="I56" s="159">
        <v>-22.098255891359344</v>
      </c>
      <c r="J56" s="161">
        <v>16.55586806443365</v>
      </c>
      <c r="K56" s="161">
        <v>12.028121531061135</v>
      </c>
      <c r="L56" s="161">
        <v>8.391430502007234</v>
      </c>
      <c r="M56" s="13"/>
      <c r="N56" s="7"/>
      <c r="O56" s="38" t="s">
        <v>30</v>
      </c>
      <c r="P56" s="24">
        <v>819</v>
      </c>
      <c r="Q56" s="27">
        <v>152</v>
      </c>
      <c r="R56" s="27">
        <v>9</v>
      </c>
      <c r="S56" s="27">
        <v>4</v>
      </c>
      <c r="T56" s="27">
        <v>46</v>
      </c>
      <c r="U56" s="27">
        <v>608</v>
      </c>
    </row>
    <row r="57" spans="1:21" ht="15" customHeight="1">
      <c r="A57" s="7"/>
      <c r="B57" s="22" t="s">
        <v>29</v>
      </c>
      <c r="C57" s="27">
        <v>321</v>
      </c>
      <c r="D57" s="27">
        <v>383</v>
      </c>
      <c r="E57" s="27">
        <v>474</v>
      </c>
      <c r="F57" s="158">
        <v>91</v>
      </c>
      <c r="G57" s="159">
        <v>23.7597911227154</v>
      </c>
      <c r="H57" s="160">
        <v>62</v>
      </c>
      <c r="I57" s="159">
        <v>19.314641744548283</v>
      </c>
      <c r="J57" s="161">
        <v>0.14151068163182537</v>
      </c>
      <c r="K57" s="161">
        <v>0.15746412860255724</v>
      </c>
      <c r="L57" s="161">
        <v>0.1884017647760245</v>
      </c>
      <c r="M57" s="13"/>
      <c r="N57" s="7"/>
      <c r="O57" s="38" t="s">
        <v>31</v>
      </c>
      <c r="P57" s="24">
        <v>80</v>
      </c>
      <c r="Q57" s="24">
        <v>70</v>
      </c>
      <c r="R57" s="24">
        <v>6</v>
      </c>
      <c r="S57" s="34" t="s">
        <v>272</v>
      </c>
      <c r="T57" s="34" t="s">
        <v>272</v>
      </c>
      <c r="U57" s="24">
        <v>4</v>
      </c>
    </row>
    <row r="58" spans="1:21" ht="15" customHeight="1">
      <c r="A58" s="7"/>
      <c r="B58" s="22" t="s">
        <v>30</v>
      </c>
      <c r="C58" s="27">
        <v>750</v>
      </c>
      <c r="D58" s="27">
        <v>935</v>
      </c>
      <c r="E58" s="27">
        <v>819</v>
      </c>
      <c r="F58" s="158">
        <v>-116</v>
      </c>
      <c r="G58" s="159">
        <v>-12.406417112299465</v>
      </c>
      <c r="H58" s="160">
        <v>185</v>
      </c>
      <c r="I58" s="159">
        <v>24.666666666666657</v>
      </c>
      <c r="J58" s="161">
        <v>0.33063243371921813</v>
      </c>
      <c r="K58" s="161">
        <v>0.38440981786786166</v>
      </c>
      <c r="L58" s="161">
        <v>0.3255296315433841</v>
      </c>
      <c r="M58" s="7"/>
      <c r="N58" s="13"/>
      <c r="O58" s="38" t="s">
        <v>32</v>
      </c>
      <c r="P58" s="24">
        <v>7966</v>
      </c>
      <c r="Q58" s="27">
        <v>5040</v>
      </c>
      <c r="R58" s="27">
        <v>488</v>
      </c>
      <c r="S58" s="27">
        <v>37</v>
      </c>
      <c r="T58" s="27">
        <v>12</v>
      </c>
      <c r="U58" s="27">
        <v>2388</v>
      </c>
    </row>
    <row r="59" spans="1:21" ht="15" customHeight="1">
      <c r="A59" s="13"/>
      <c r="B59" s="22"/>
      <c r="C59" s="6"/>
      <c r="D59" s="6"/>
      <c r="E59" s="6"/>
      <c r="F59" s="158"/>
      <c r="G59" s="159"/>
      <c r="H59" s="160"/>
      <c r="I59" s="159"/>
      <c r="J59" s="161"/>
      <c r="K59" s="161"/>
      <c r="L59" s="161"/>
      <c r="M59" s="13"/>
      <c r="N59" s="13"/>
      <c r="O59" s="39"/>
      <c r="P59" s="24"/>
      <c r="Q59" s="27"/>
      <c r="R59" s="27"/>
      <c r="S59" s="27"/>
      <c r="T59" s="27"/>
      <c r="U59" s="27"/>
    </row>
    <row r="60" spans="1:21" ht="15" customHeight="1">
      <c r="A60" s="463" t="s">
        <v>415</v>
      </c>
      <c r="B60" s="464"/>
      <c r="C60" s="27">
        <v>67258</v>
      </c>
      <c r="D60" s="27">
        <v>72369</v>
      </c>
      <c r="E60" s="27">
        <v>75491</v>
      </c>
      <c r="F60" s="341">
        <v>3122</v>
      </c>
      <c r="G60" s="159">
        <v>4.314001851621541</v>
      </c>
      <c r="H60" s="35">
        <v>5111</v>
      </c>
      <c r="I60" s="159">
        <v>7.599096018317525</v>
      </c>
      <c r="J60" s="161">
        <v>29.650234969449563</v>
      </c>
      <c r="K60" s="161">
        <v>29.753319902972496</v>
      </c>
      <c r="L60" s="161">
        <v>30.00556460908621</v>
      </c>
      <c r="M60" s="7"/>
      <c r="N60" s="7"/>
      <c r="O60" s="38" t="s">
        <v>33</v>
      </c>
      <c r="P60" s="24">
        <v>67445</v>
      </c>
      <c r="Q60" s="27">
        <v>49320</v>
      </c>
      <c r="R60" s="27">
        <v>1315</v>
      </c>
      <c r="S60" s="27">
        <v>309</v>
      </c>
      <c r="T60" s="27">
        <v>5287</v>
      </c>
      <c r="U60" s="27">
        <v>11208</v>
      </c>
    </row>
    <row r="61" spans="1:21" ht="15" customHeight="1">
      <c r="A61" s="7"/>
      <c r="B61" s="22" t="s">
        <v>31</v>
      </c>
      <c r="C61" s="27">
        <v>114</v>
      </c>
      <c r="D61" s="27">
        <v>90</v>
      </c>
      <c r="E61" s="27">
        <v>80</v>
      </c>
      <c r="F61" s="158">
        <v>-10</v>
      </c>
      <c r="G61" s="159">
        <v>-11.111111111111114</v>
      </c>
      <c r="H61" s="160">
        <v>-24</v>
      </c>
      <c r="I61" s="159">
        <v>-21.05263157894737</v>
      </c>
      <c r="J61" s="161">
        <v>0.05025612992532115</v>
      </c>
      <c r="K61" s="161">
        <v>0.037002014554125724</v>
      </c>
      <c r="L61" s="161">
        <v>0.03179776620692396</v>
      </c>
      <c r="M61" s="16"/>
      <c r="N61" s="13"/>
      <c r="O61" s="392" t="s">
        <v>34</v>
      </c>
      <c r="P61" s="24">
        <v>303</v>
      </c>
      <c r="Q61" s="24">
        <v>303</v>
      </c>
      <c r="R61" s="34" t="s">
        <v>272</v>
      </c>
      <c r="S61" s="34" t="s">
        <v>272</v>
      </c>
      <c r="T61" s="34" t="s">
        <v>272</v>
      </c>
      <c r="U61" s="34" t="s">
        <v>272</v>
      </c>
    </row>
    <row r="62" spans="1:21" ht="15" customHeight="1">
      <c r="A62" s="7"/>
      <c r="B62" s="22" t="s">
        <v>32</v>
      </c>
      <c r="C62" s="27">
        <v>6008</v>
      </c>
      <c r="D62" s="27">
        <v>7502</v>
      </c>
      <c r="E62" s="27">
        <v>7966</v>
      </c>
      <c r="F62" s="158">
        <v>464</v>
      </c>
      <c r="G62" s="159">
        <v>6.185017328712348</v>
      </c>
      <c r="H62" s="35">
        <v>1494</v>
      </c>
      <c r="I62" s="159">
        <v>24.866844207723034</v>
      </c>
      <c r="J62" s="161">
        <v>2.648586215713417</v>
      </c>
      <c r="K62" s="161">
        <v>3.084323479833902</v>
      </c>
      <c r="L62" s="161">
        <v>3.166262570054454</v>
      </c>
      <c r="M62" s="16"/>
      <c r="N62" s="16"/>
      <c r="O62" s="38" t="s">
        <v>35</v>
      </c>
      <c r="P62" s="24">
        <v>4821</v>
      </c>
      <c r="Q62" s="27">
        <v>4432</v>
      </c>
      <c r="R62" s="27">
        <v>104</v>
      </c>
      <c r="S62" s="27">
        <v>15</v>
      </c>
      <c r="T62" s="27">
        <v>38</v>
      </c>
      <c r="U62" s="27">
        <v>231</v>
      </c>
    </row>
    <row r="63" spans="1:21" ht="15" customHeight="1">
      <c r="A63" s="7"/>
      <c r="B63" s="22" t="s">
        <v>33</v>
      </c>
      <c r="C63" s="27">
        <v>61136</v>
      </c>
      <c r="D63" s="27">
        <v>64777</v>
      </c>
      <c r="E63" s="27">
        <v>67445</v>
      </c>
      <c r="F63" s="341">
        <v>2668</v>
      </c>
      <c r="G63" s="159">
        <v>4.118745851150862</v>
      </c>
      <c r="H63" s="35">
        <v>3641</v>
      </c>
      <c r="I63" s="159">
        <v>5.9555744569484546</v>
      </c>
      <c r="J63" s="161">
        <v>26.951392623810825</v>
      </c>
      <c r="K63" s="161">
        <v>26.631994408584468</v>
      </c>
      <c r="L63" s="161">
        <v>26.807504272824833</v>
      </c>
      <c r="M63" s="16"/>
      <c r="N63" s="16"/>
      <c r="O63" s="38" t="s">
        <v>36</v>
      </c>
      <c r="P63" s="24">
        <v>64103</v>
      </c>
      <c r="Q63" s="27">
        <v>39231</v>
      </c>
      <c r="R63" s="27">
        <v>1739</v>
      </c>
      <c r="S63" s="27">
        <v>2286</v>
      </c>
      <c r="T63" s="27">
        <v>5583</v>
      </c>
      <c r="U63" s="27">
        <v>15261</v>
      </c>
    </row>
    <row r="64" spans="1:21" ht="15" customHeight="1">
      <c r="A64" s="7"/>
      <c r="B64" s="22"/>
      <c r="C64" s="51"/>
      <c r="D64" s="51"/>
      <c r="E64" s="51"/>
      <c r="F64" s="158"/>
      <c r="G64" s="159"/>
      <c r="H64" s="160"/>
      <c r="I64" s="159"/>
      <c r="J64" s="161"/>
      <c r="K64" s="161"/>
      <c r="L64" s="161"/>
      <c r="M64" s="16"/>
      <c r="N64" s="16"/>
      <c r="O64" s="38" t="s">
        <v>37</v>
      </c>
      <c r="P64" s="24">
        <v>8415</v>
      </c>
      <c r="Q64" s="27">
        <v>8230</v>
      </c>
      <c r="R64" s="27">
        <v>23</v>
      </c>
      <c r="S64" s="27">
        <v>20</v>
      </c>
      <c r="T64" s="27">
        <v>65</v>
      </c>
      <c r="U64" s="27">
        <v>77</v>
      </c>
    </row>
    <row r="65" spans="1:21" ht="15" customHeight="1">
      <c r="A65" s="463" t="s">
        <v>416</v>
      </c>
      <c r="B65" s="464"/>
      <c r="C65" s="27">
        <v>120245</v>
      </c>
      <c r="D65" s="27">
        <v>140126</v>
      </c>
      <c r="E65" s="27">
        <v>153428</v>
      </c>
      <c r="F65" s="341">
        <v>13302</v>
      </c>
      <c r="G65" s="159">
        <v>9.49288497495111</v>
      </c>
      <c r="H65" s="35">
        <v>19881</v>
      </c>
      <c r="I65" s="159">
        <v>16.533743606802773</v>
      </c>
      <c r="J65" s="161">
        <v>53.00919599008984</v>
      </c>
      <c r="K65" s="161">
        <v>57.61049212679357</v>
      </c>
      <c r="L65" s="161">
        <v>60.98334591994913</v>
      </c>
      <c r="M65" s="16"/>
      <c r="N65" s="16"/>
      <c r="O65" s="39"/>
      <c r="P65" s="24"/>
      <c r="Q65" s="27"/>
      <c r="R65" s="27"/>
      <c r="S65" s="27"/>
      <c r="T65" s="27"/>
      <c r="U65" s="27"/>
    </row>
    <row r="66" spans="1:21" ht="15" customHeight="1">
      <c r="A66" s="7"/>
      <c r="B66" s="391" t="s">
        <v>34</v>
      </c>
      <c r="C66" s="27">
        <v>318</v>
      </c>
      <c r="D66" s="27">
        <v>346</v>
      </c>
      <c r="E66" s="27">
        <v>303</v>
      </c>
      <c r="F66" s="158">
        <v>-43</v>
      </c>
      <c r="G66" s="159">
        <v>-12.427745664739888</v>
      </c>
      <c r="H66" s="160">
        <v>28</v>
      </c>
      <c r="I66" s="159">
        <v>8.80503144654088</v>
      </c>
      <c r="J66" s="161">
        <v>0.14018815189694847</v>
      </c>
      <c r="K66" s="161">
        <v>0.1422521892858611</v>
      </c>
      <c r="L66" s="161">
        <v>0.12043403950872451</v>
      </c>
      <c r="M66" s="13"/>
      <c r="N66" s="16"/>
      <c r="O66" s="38" t="s">
        <v>38</v>
      </c>
      <c r="P66" s="24">
        <v>987</v>
      </c>
      <c r="Q66" s="27">
        <v>518</v>
      </c>
      <c r="R66" s="27">
        <v>141</v>
      </c>
      <c r="S66" s="27">
        <v>9</v>
      </c>
      <c r="T66" s="27">
        <v>128</v>
      </c>
      <c r="U66" s="27">
        <v>190</v>
      </c>
    </row>
    <row r="67" spans="1:21" ht="15" customHeight="1">
      <c r="A67" s="7"/>
      <c r="B67" s="22" t="s">
        <v>35</v>
      </c>
      <c r="C67" s="27">
        <v>4460</v>
      </c>
      <c r="D67" s="27">
        <v>4694</v>
      </c>
      <c r="E67" s="27">
        <v>4821</v>
      </c>
      <c r="F67" s="158">
        <v>127</v>
      </c>
      <c r="G67" s="159">
        <v>2.7055815935236467</v>
      </c>
      <c r="H67" s="160">
        <v>234</v>
      </c>
      <c r="I67" s="159">
        <v>5.2466367713004445</v>
      </c>
      <c r="J67" s="161">
        <v>1.9661608725169506</v>
      </c>
      <c r="K67" s="161">
        <v>1.9298606257451796</v>
      </c>
      <c r="L67" s="161">
        <v>1.9162128860447554</v>
      </c>
      <c r="M67" s="7"/>
      <c r="N67" s="16"/>
      <c r="O67" s="38" t="s">
        <v>39</v>
      </c>
      <c r="P67" s="24">
        <v>71032</v>
      </c>
      <c r="Q67" s="27">
        <v>57888</v>
      </c>
      <c r="R67" s="27">
        <v>652</v>
      </c>
      <c r="S67" s="27">
        <v>1009</v>
      </c>
      <c r="T67" s="27">
        <v>6287</v>
      </c>
      <c r="U67" s="27">
        <v>5191</v>
      </c>
    </row>
    <row r="68" spans="1:21" ht="15" customHeight="1">
      <c r="A68" s="7"/>
      <c r="B68" s="22" t="s">
        <v>36</v>
      </c>
      <c r="C68" s="27">
        <v>51221</v>
      </c>
      <c r="D68" s="27">
        <v>59907</v>
      </c>
      <c r="E68" s="27">
        <v>64103</v>
      </c>
      <c r="F68" s="341">
        <v>4196</v>
      </c>
      <c r="G68" s="159">
        <v>7.0041898275660515</v>
      </c>
      <c r="H68" s="35">
        <v>8686</v>
      </c>
      <c r="I68" s="159">
        <v>16.957888366099837</v>
      </c>
      <c r="J68" s="161">
        <v>22.58043185004276</v>
      </c>
      <c r="K68" s="161">
        <v>24.62977428771122</v>
      </c>
      <c r="L68" s="161">
        <v>25.479152589530585</v>
      </c>
      <c r="M68" s="7"/>
      <c r="N68" s="13"/>
      <c r="O68" s="38" t="s">
        <v>267</v>
      </c>
      <c r="P68" s="24">
        <v>3767</v>
      </c>
      <c r="Q68" s="27">
        <v>3767</v>
      </c>
      <c r="R68" s="34" t="s">
        <v>272</v>
      </c>
      <c r="S68" s="34" t="s">
        <v>272</v>
      </c>
      <c r="T68" s="34" t="s">
        <v>272</v>
      </c>
      <c r="U68" s="34" t="s">
        <v>272</v>
      </c>
    </row>
    <row r="69" spans="1:21" ht="15" customHeight="1">
      <c r="A69" s="7"/>
      <c r="B69" s="22" t="s">
        <v>37</v>
      </c>
      <c r="C69" s="27">
        <v>6817</v>
      </c>
      <c r="D69" s="27">
        <v>7792</v>
      </c>
      <c r="E69" s="27">
        <v>8415</v>
      </c>
      <c r="F69" s="158">
        <v>623</v>
      </c>
      <c r="G69" s="159">
        <v>7.995379876796704</v>
      </c>
      <c r="H69" s="35">
        <v>975</v>
      </c>
      <c r="I69" s="159">
        <v>14.3024790963767</v>
      </c>
      <c r="J69" s="161">
        <v>3.0052284008852133</v>
      </c>
      <c r="K69" s="161">
        <v>3.2035521933971958</v>
      </c>
      <c r="L69" s="161">
        <v>3.3447275328908144</v>
      </c>
      <c r="M69" s="7"/>
      <c r="N69" s="7"/>
      <c r="O69" s="38" t="s">
        <v>40</v>
      </c>
      <c r="P69" s="24">
        <v>266</v>
      </c>
      <c r="Q69" s="24">
        <v>241</v>
      </c>
      <c r="R69" s="34" t="s">
        <v>272</v>
      </c>
      <c r="S69" s="25">
        <v>5</v>
      </c>
      <c r="T69" s="25">
        <v>11</v>
      </c>
      <c r="U69" s="25">
        <v>6</v>
      </c>
    </row>
    <row r="70" spans="1:21" ht="15" customHeight="1">
      <c r="A70" s="13"/>
      <c r="B70" s="22" t="s">
        <v>38</v>
      </c>
      <c r="C70" s="27">
        <v>726</v>
      </c>
      <c r="D70" s="27">
        <v>806</v>
      </c>
      <c r="E70" s="27">
        <v>987</v>
      </c>
      <c r="F70" s="158">
        <v>181</v>
      </c>
      <c r="G70" s="159">
        <v>22.456575682382123</v>
      </c>
      <c r="H70" s="35">
        <v>80</v>
      </c>
      <c r="I70" s="159">
        <v>11.019283746556468</v>
      </c>
      <c r="J70" s="161">
        <v>0.3200521958402031</v>
      </c>
      <c r="K70" s="161">
        <v>0.3313735970069482</v>
      </c>
      <c r="L70" s="161">
        <v>0.3923049405779244</v>
      </c>
      <c r="M70" s="7"/>
      <c r="N70" s="267"/>
      <c r="O70" s="43"/>
      <c r="P70" s="33"/>
      <c r="Q70" s="33"/>
      <c r="R70" s="33"/>
      <c r="S70" s="33"/>
      <c r="T70" s="33"/>
      <c r="U70" s="33"/>
    </row>
    <row r="71" spans="1:14" ht="15" customHeight="1">
      <c r="A71" s="7"/>
      <c r="B71" s="22" t="s">
        <v>39</v>
      </c>
      <c r="C71" s="27">
        <v>53345</v>
      </c>
      <c r="D71" s="27">
        <v>62817</v>
      </c>
      <c r="E71" s="27">
        <v>71032</v>
      </c>
      <c r="F71" s="341">
        <v>8215</v>
      </c>
      <c r="G71" s="159">
        <v>13.07767005746851</v>
      </c>
      <c r="H71" s="35">
        <v>9472</v>
      </c>
      <c r="I71" s="159">
        <v>17.75611584965789</v>
      </c>
      <c r="J71" s="161">
        <v>23.516782902335585</v>
      </c>
      <c r="K71" s="161">
        <v>25.826172758294618</v>
      </c>
      <c r="L71" s="161">
        <v>28.233236615127787</v>
      </c>
      <c r="M71" s="7"/>
      <c r="N71" s="343" t="s">
        <v>521</v>
      </c>
    </row>
    <row r="72" spans="1:21" ht="15" customHeight="1">
      <c r="A72" s="7"/>
      <c r="B72" s="22" t="s">
        <v>267</v>
      </c>
      <c r="C72" s="27">
        <v>3358</v>
      </c>
      <c r="D72" s="27">
        <v>3764</v>
      </c>
      <c r="E72" s="27">
        <v>3767</v>
      </c>
      <c r="F72" s="158">
        <v>3</v>
      </c>
      <c r="G72" s="159">
        <v>0.07970244420829431</v>
      </c>
      <c r="H72" s="160">
        <v>406</v>
      </c>
      <c r="I72" s="159">
        <v>12.090530077427047</v>
      </c>
      <c r="J72" s="161">
        <v>1.4803516165721793</v>
      </c>
      <c r="K72" s="161">
        <v>1.547506475352547</v>
      </c>
      <c r="L72" s="161">
        <v>1.4972773162685322</v>
      </c>
      <c r="M72" s="7"/>
      <c r="N72" s="59" t="s">
        <v>47</v>
      </c>
      <c r="P72" s="7"/>
      <c r="Q72" s="7"/>
      <c r="R72" s="7"/>
      <c r="S72" s="7"/>
      <c r="T72" s="27"/>
      <c r="U72" s="24"/>
    </row>
    <row r="73" spans="1:21" ht="15" customHeight="1">
      <c r="A73" s="478" t="s">
        <v>41</v>
      </c>
      <c r="B73" s="479"/>
      <c r="C73" s="27">
        <v>709</v>
      </c>
      <c r="D73" s="27">
        <v>161</v>
      </c>
      <c r="E73" s="27">
        <v>266</v>
      </c>
      <c r="F73" s="163">
        <v>105</v>
      </c>
      <c r="G73" s="164">
        <v>65.21739130434781</v>
      </c>
      <c r="H73" s="165">
        <v>-548</v>
      </c>
      <c r="I73" s="164">
        <v>-77.29196050775741</v>
      </c>
      <c r="J73" s="166">
        <v>0.31255786067590086</v>
      </c>
      <c r="K73" s="166">
        <v>0.06619249270238046</v>
      </c>
      <c r="L73" s="166">
        <v>0.10572757263802217</v>
      </c>
      <c r="M73" s="7"/>
      <c r="N73" s="16" t="s">
        <v>567</v>
      </c>
      <c r="P73" s="7"/>
      <c r="Q73" s="7"/>
      <c r="R73" s="7"/>
      <c r="S73" s="7"/>
      <c r="T73" s="27"/>
      <c r="U73" s="24"/>
    </row>
    <row r="74" spans="1:21" ht="14.25">
      <c r="A74" s="344" t="s">
        <v>45</v>
      </c>
      <c r="B74" s="7"/>
      <c r="C74" s="26"/>
      <c r="D74" s="26"/>
      <c r="E74" s="26"/>
      <c r="F74" s="16"/>
      <c r="G74" s="16"/>
      <c r="H74" s="28"/>
      <c r="I74" s="28"/>
      <c r="J74" s="7"/>
      <c r="K74" s="7"/>
      <c r="L74" s="7"/>
      <c r="N74" s="7"/>
      <c r="P74" s="7"/>
      <c r="Q74" s="7"/>
      <c r="R74" s="7"/>
      <c r="S74" s="7"/>
      <c r="T74" s="27"/>
      <c r="U74" s="27"/>
    </row>
    <row r="75" spans="1:9" ht="14.25">
      <c r="A75" s="112" t="s">
        <v>24</v>
      </c>
      <c r="H75" s="29"/>
      <c r="I75" s="29"/>
    </row>
    <row r="76" spans="8:9" ht="14.25">
      <c r="H76" s="29"/>
      <c r="I76" s="29"/>
    </row>
    <row r="77" spans="8:9" ht="14.25">
      <c r="H77" s="29"/>
      <c r="I77" s="29"/>
    </row>
    <row r="78" spans="8:9" ht="14.25">
      <c r="H78" s="29"/>
      <c r="I78" s="29"/>
    </row>
  </sheetData>
  <sheetProtection/>
  <mergeCells count="30">
    <mergeCell ref="H5:I5"/>
    <mergeCell ref="H6:I6"/>
    <mergeCell ref="J5:L6"/>
    <mergeCell ref="Q7:Q8"/>
    <mergeCell ref="N5:O8"/>
    <mergeCell ref="A73:B73"/>
    <mergeCell ref="A53:B53"/>
    <mergeCell ref="N10:O10"/>
    <mergeCell ref="A33:B33"/>
    <mergeCell ref="A38:B38"/>
    <mergeCell ref="A43:B43"/>
    <mergeCell ref="A51:B51"/>
    <mergeCell ref="A65:B65"/>
    <mergeCell ref="A2:L2"/>
    <mergeCell ref="A3:L3"/>
    <mergeCell ref="N3:U3"/>
    <mergeCell ref="A31:B31"/>
    <mergeCell ref="A29:B29"/>
    <mergeCell ref="R7:R8"/>
    <mergeCell ref="U7:U8"/>
    <mergeCell ref="P5:U6"/>
    <mergeCell ref="F5:G5"/>
    <mergeCell ref="F6:G6"/>
    <mergeCell ref="A5:B7"/>
    <mergeCell ref="C5:E6"/>
    <mergeCell ref="A60:B60"/>
    <mergeCell ref="A21:B21"/>
    <mergeCell ref="A11:B11"/>
    <mergeCell ref="A16:B16"/>
    <mergeCell ref="A55:B55"/>
  </mergeCells>
  <printOptions horizontalCentered="1"/>
  <pageMargins left="0.5905511811023623" right="0.5905511811023623" top="0.5905511811023623" bottom="0.3937007874015748" header="0" footer="0"/>
  <pageSetup fitToHeight="1" fitToWidth="1" horizontalDpi="600" verticalDpi="600" orientation="landscape" paperSize="8" scale="73" r:id="rId1"/>
</worksheet>
</file>

<file path=xl/worksheets/sheet3.xml><?xml version="1.0" encoding="utf-8"?>
<worksheet xmlns="http://schemas.openxmlformats.org/spreadsheetml/2006/main" xmlns:r="http://schemas.openxmlformats.org/officeDocument/2006/relationships">
  <sheetPr>
    <pageSetUpPr fitToPage="1"/>
  </sheetPr>
  <dimension ref="A1:AL68"/>
  <sheetViews>
    <sheetView zoomScale="75" zoomScaleNormal="75" zoomScalePageLayoutView="0" workbookViewId="0" topLeftCell="A1">
      <selection activeCell="A1" sqref="A1"/>
    </sheetView>
  </sheetViews>
  <sheetFormatPr defaultColWidth="9.00390625" defaultRowHeight="13.5"/>
  <cols>
    <col min="1" max="1" width="19.00390625" style="59" customWidth="1"/>
    <col min="2" max="6" width="9.00390625" style="59" customWidth="1"/>
    <col min="7" max="7" width="10.00390625" style="59" bestFit="1" customWidth="1"/>
    <col min="8" max="13" width="9.00390625" style="59" customWidth="1"/>
    <col min="14" max="14" width="4.125" style="59" customWidth="1"/>
    <col min="15" max="15" width="12.875" style="59" customWidth="1"/>
    <col min="16" max="16" width="9.00390625" style="59" customWidth="1"/>
    <col min="17" max="17" width="9.625" style="59" customWidth="1"/>
    <col min="18" max="18" width="9.00390625" style="59" customWidth="1"/>
    <col min="19" max="19" width="9.50390625" style="59" customWidth="1"/>
    <col min="20" max="20" width="9.00390625" style="59" customWidth="1"/>
    <col min="21" max="21" width="9.50390625" style="59" customWidth="1"/>
    <col min="22" max="22" width="9.00390625" style="59" customWidth="1"/>
    <col min="23" max="23" width="9.625" style="59" customWidth="1"/>
    <col min="24" max="24" width="9.00390625" style="59" customWidth="1"/>
    <col min="25" max="25" width="9.375" style="59" customWidth="1"/>
    <col min="26" max="26" width="9.00390625" style="59" customWidth="1"/>
    <col min="27" max="27" width="9.50390625" style="59" customWidth="1"/>
    <col min="28" max="16384" width="9.00390625" style="59" customWidth="1"/>
  </cols>
  <sheetData>
    <row r="1" spans="1:27" ht="13.5">
      <c r="A1" s="1" t="s">
        <v>105</v>
      </c>
      <c r="AA1" s="3" t="s">
        <v>106</v>
      </c>
    </row>
    <row r="2" spans="1:27" ht="19.5" customHeight="1">
      <c r="A2" s="465" t="s">
        <v>536</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row>
    <row r="3" spans="1:8" ht="17.25">
      <c r="A3" s="154"/>
      <c r="B3" s="154"/>
      <c r="C3" s="154"/>
      <c r="D3" s="154"/>
      <c r="E3" s="154"/>
      <c r="F3" s="154"/>
      <c r="G3" s="154"/>
      <c r="H3" s="154"/>
    </row>
    <row r="4" spans="1:27" ht="15" customHeight="1">
      <c r="A4" s="466" t="s">
        <v>425</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row>
    <row r="5" spans="1:28" ht="15" thickBot="1">
      <c r="A5" s="37"/>
      <c r="B5" s="37"/>
      <c r="C5" s="37"/>
      <c r="D5" s="37"/>
      <c r="E5" s="37"/>
      <c r="F5" s="37"/>
      <c r="G5" s="37"/>
      <c r="H5" s="37"/>
      <c r="I5" s="279"/>
      <c r="J5" s="279"/>
      <c r="K5" s="279"/>
      <c r="L5" s="279"/>
      <c r="M5" s="279"/>
      <c r="N5" s="279"/>
      <c r="O5" s="279"/>
      <c r="P5" s="279"/>
      <c r="Q5" s="279"/>
      <c r="R5" s="279"/>
      <c r="S5" s="279"/>
      <c r="T5" s="279"/>
      <c r="U5" s="279"/>
      <c r="V5" s="279"/>
      <c r="W5" s="279"/>
      <c r="X5" s="279"/>
      <c r="Y5" s="279"/>
      <c r="Z5" s="279"/>
      <c r="AA5" s="279"/>
      <c r="AB5" s="265"/>
    </row>
    <row r="6" spans="1:28" ht="17.25" customHeight="1">
      <c r="A6" s="504" t="s">
        <v>48</v>
      </c>
      <c r="B6" s="503"/>
      <c r="C6" s="494" t="s">
        <v>103</v>
      </c>
      <c r="D6" s="495"/>
      <c r="E6" s="495"/>
      <c r="F6" s="495"/>
      <c r="G6" s="496"/>
      <c r="H6" s="494" t="s">
        <v>60</v>
      </c>
      <c r="I6" s="495"/>
      <c r="J6" s="495"/>
      <c r="K6" s="495"/>
      <c r="L6" s="496"/>
      <c r="M6" s="494" t="s">
        <v>61</v>
      </c>
      <c r="N6" s="495"/>
      <c r="O6" s="495"/>
      <c r="P6" s="495"/>
      <c r="Q6" s="496"/>
      <c r="R6" s="494" t="s">
        <v>62</v>
      </c>
      <c r="S6" s="495"/>
      <c r="T6" s="495"/>
      <c r="U6" s="495"/>
      <c r="V6" s="496"/>
      <c r="W6" s="494" t="s">
        <v>63</v>
      </c>
      <c r="X6" s="495"/>
      <c r="Y6" s="495"/>
      <c r="Z6" s="495"/>
      <c r="AA6" s="495"/>
      <c r="AB6" s="265"/>
    </row>
    <row r="7" spans="1:28" ht="17.25" customHeight="1">
      <c r="A7" s="505"/>
      <c r="B7" s="506"/>
      <c r="C7" s="491" t="s">
        <v>49</v>
      </c>
      <c r="D7" s="489" t="s">
        <v>104</v>
      </c>
      <c r="E7" s="489"/>
      <c r="F7" s="489"/>
      <c r="G7" s="489"/>
      <c r="H7" s="491" t="s">
        <v>49</v>
      </c>
      <c r="I7" s="489" t="s">
        <v>104</v>
      </c>
      <c r="J7" s="489"/>
      <c r="K7" s="489"/>
      <c r="L7" s="489"/>
      <c r="M7" s="491" t="s">
        <v>49</v>
      </c>
      <c r="N7" s="489" t="s">
        <v>104</v>
      </c>
      <c r="O7" s="489"/>
      <c r="P7" s="489"/>
      <c r="Q7" s="489"/>
      <c r="R7" s="491" t="s">
        <v>49</v>
      </c>
      <c r="S7" s="489" t="s">
        <v>104</v>
      </c>
      <c r="T7" s="489"/>
      <c r="U7" s="489"/>
      <c r="V7" s="489"/>
      <c r="W7" s="491" t="s">
        <v>49</v>
      </c>
      <c r="X7" s="489" t="s">
        <v>104</v>
      </c>
      <c r="Y7" s="489"/>
      <c r="Z7" s="489"/>
      <c r="AA7" s="442"/>
      <c r="AB7" s="265"/>
    </row>
    <row r="8" spans="1:28" ht="17.25" customHeight="1">
      <c r="A8" s="449"/>
      <c r="B8" s="498"/>
      <c r="C8" s="492"/>
      <c r="D8" s="490" t="s">
        <v>50</v>
      </c>
      <c r="E8" s="490"/>
      <c r="F8" s="105" t="s">
        <v>51</v>
      </c>
      <c r="G8" s="47" t="s">
        <v>42</v>
      </c>
      <c r="H8" s="492"/>
      <c r="I8" s="493" t="s">
        <v>50</v>
      </c>
      <c r="J8" s="493"/>
      <c r="K8" s="105" t="s">
        <v>51</v>
      </c>
      <c r="L8" s="47" t="s">
        <v>42</v>
      </c>
      <c r="M8" s="492"/>
      <c r="N8" s="490" t="s">
        <v>50</v>
      </c>
      <c r="O8" s="490"/>
      <c r="P8" s="105" t="s">
        <v>51</v>
      </c>
      <c r="Q8" s="47" t="s">
        <v>42</v>
      </c>
      <c r="R8" s="492"/>
      <c r="S8" s="490" t="s">
        <v>50</v>
      </c>
      <c r="T8" s="490"/>
      <c r="U8" s="105" t="s">
        <v>51</v>
      </c>
      <c r="V8" s="47" t="s">
        <v>42</v>
      </c>
      <c r="W8" s="492"/>
      <c r="X8" s="490" t="s">
        <v>50</v>
      </c>
      <c r="Y8" s="490"/>
      <c r="Z8" s="105" t="s">
        <v>51</v>
      </c>
      <c r="AA8" s="48" t="s">
        <v>42</v>
      </c>
      <c r="AB8" s="265"/>
    </row>
    <row r="9" spans="1:28" ht="14.25">
      <c r="A9" s="171"/>
      <c r="B9" s="172"/>
      <c r="C9" s="6"/>
      <c r="D9" s="173"/>
      <c r="E9" s="173"/>
      <c r="F9" s="144"/>
      <c r="G9" s="173"/>
      <c r="H9" s="6"/>
      <c r="I9" s="173"/>
      <c r="J9" s="173"/>
      <c r="K9" s="41"/>
      <c r="L9" s="6"/>
      <c r="M9" s="6"/>
      <c r="N9" s="6"/>
      <c r="O9" s="6"/>
      <c r="P9" s="41"/>
      <c r="Q9" s="6"/>
      <c r="R9" s="6"/>
      <c r="S9" s="173"/>
      <c r="T9" s="173"/>
      <c r="U9" s="41"/>
      <c r="V9" s="6"/>
      <c r="W9" s="6"/>
      <c r="X9" s="173"/>
      <c r="Y9" s="173"/>
      <c r="Z9" s="41"/>
      <c r="AA9" s="6"/>
      <c r="AB9" s="265"/>
    </row>
    <row r="10" spans="1:28" ht="15" customHeight="1">
      <c r="A10" s="507" t="s">
        <v>55</v>
      </c>
      <c r="B10" s="500"/>
      <c r="C10" s="5">
        <v>881</v>
      </c>
      <c r="D10" s="484">
        <v>102918</v>
      </c>
      <c r="E10" s="485"/>
      <c r="F10" s="379">
        <v>67748</v>
      </c>
      <c r="G10" s="379">
        <v>35170</v>
      </c>
      <c r="H10" s="269">
        <v>583</v>
      </c>
      <c r="I10" s="482">
        <v>68329</v>
      </c>
      <c r="J10" s="482"/>
      <c r="K10" s="193">
        <v>45939</v>
      </c>
      <c r="L10" s="193">
        <v>22390</v>
      </c>
      <c r="M10" s="193">
        <v>140</v>
      </c>
      <c r="N10" s="482">
        <v>18466</v>
      </c>
      <c r="O10" s="482"/>
      <c r="P10" s="193">
        <v>13057</v>
      </c>
      <c r="Q10" s="193">
        <v>5409</v>
      </c>
      <c r="R10" s="193">
        <v>106</v>
      </c>
      <c r="S10" s="482">
        <v>10541</v>
      </c>
      <c r="T10" s="482"/>
      <c r="U10" s="193">
        <v>5682</v>
      </c>
      <c r="V10" s="193">
        <v>4859</v>
      </c>
      <c r="W10" s="193">
        <v>52</v>
      </c>
      <c r="X10" s="482">
        <v>5582</v>
      </c>
      <c r="Y10" s="482"/>
      <c r="Z10" s="193">
        <v>3070</v>
      </c>
      <c r="AA10" s="80">
        <v>2512</v>
      </c>
      <c r="AB10" s="265"/>
    </row>
    <row r="11" spans="1:28" ht="15" customHeight="1">
      <c r="A11" s="499" t="s">
        <v>275</v>
      </c>
      <c r="B11" s="500"/>
      <c r="C11" s="5">
        <v>870</v>
      </c>
      <c r="D11" s="484">
        <v>103419</v>
      </c>
      <c r="E11" s="485"/>
      <c r="F11" s="379">
        <v>67803</v>
      </c>
      <c r="G11" s="379">
        <v>35616</v>
      </c>
      <c r="H11" s="269">
        <v>575</v>
      </c>
      <c r="I11" s="482">
        <v>69383</v>
      </c>
      <c r="J11" s="482"/>
      <c r="K11" s="193">
        <v>46433</v>
      </c>
      <c r="L11" s="193">
        <v>22950</v>
      </c>
      <c r="M11" s="193">
        <v>138</v>
      </c>
      <c r="N11" s="482">
        <v>18302</v>
      </c>
      <c r="O11" s="482"/>
      <c r="P11" s="193">
        <v>12856</v>
      </c>
      <c r="Q11" s="193">
        <v>5446</v>
      </c>
      <c r="R11" s="193">
        <v>106</v>
      </c>
      <c r="S11" s="482">
        <v>10404</v>
      </c>
      <c r="T11" s="482"/>
      <c r="U11" s="80">
        <v>5590</v>
      </c>
      <c r="V11" s="193">
        <v>4814</v>
      </c>
      <c r="W11" s="193">
        <v>51</v>
      </c>
      <c r="X11" s="482">
        <v>5330</v>
      </c>
      <c r="Y11" s="482"/>
      <c r="Z11" s="193">
        <v>2924</v>
      </c>
      <c r="AA11" s="80">
        <v>2406</v>
      </c>
      <c r="AB11" s="265"/>
    </row>
    <row r="12" spans="1:38" ht="15" customHeight="1">
      <c r="A12" s="499" t="s">
        <v>276</v>
      </c>
      <c r="B12" s="500"/>
      <c r="C12" s="5">
        <v>851</v>
      </c>
      <c r="D12" s="484">
        <v>101122</v>
      </c>
      <c r="E12" s="485"/>
      <c r="F12" s="379">
        <v>66573</v>
      </c>
      <c r="G12" s="379">
        <v>34549</v>
      </c>
      <c r="H12" s="269">
        <v>559</v>
      </c>
      <c r="I12" s="482">
        <v>67357</v>
      </c>
      <c r="J12" s="482"/>
      <c r="K12" s="80">
        <v>45337</v>
      </c>
      <c r="L12" s="80">
        <v>22020</v>
      </c>
      <c r="M12" s="80">
        <v>139</v>
      </c>
      <c r="N12" s="482">
        <v>18208</v>
      </c>
      <c r="O12" s="482"/>
      <c r="P12" s="80">
        <v>12758</v>
      </c>
      <c r="Q12" s="80">
        <v>5450</v>
      </c>
      <c r="R12" s="80">
        <v>105</v>
      </c>
      <c r="S12" s="482">
        <v>10191</v>
      </c>
      <c r="T12" s="482"/>
      <c r="U12" s="80">
        <v>5590</v>
      </c>
      <c r="V12" s="80">
        <v>4601</v>
      </c>
      <c r="W12" s="80">
        <v>48</v>
      </c>
      <c r="X12" s="482">
        <v>5366</v>
      </c>
      <c r="Y12" s="482"/>
      <c r="Z12" s="80">
        <v>2888</v>
      </c>
      <c r="AA12" s="80">
        <v>2478</v>
      </c>
      <c r="AB12" s="265"/>
      <c r="AC12" s="265"/>
      <c r="AD12" s="265"/>
      <c r="AE12" s="265"/>
      <c r="AF12" s="265"/>
      <c r="AG12" s="265"/>
      <c r="AH12" s="265"/>
      <c r="AI12" s="265"/>
      <c r="AJ12" s="265"/>
      <c r="AK12" s="265"/>
      <c r="AL12" s="265"/>
    </row>
    <row r="13" spans="1:38" ht="15" customHeight="1">
      <c r="A13" s="499" t="s">
        <v>277</v>
      </c>
      <c r="B13" s="500"/>
      <c r="C13" s="280">
        <v>833</v>
      </c>
      <c r="D13" s="484">
        <v>99987</v>
      </c>
      <c r="E13" s="485"/>
      <c r="F13" s="281">
        <v>65496</v>
      </c>
      <c r="G13" s="281">
        <v>34491</v>
      </c>
      <c r="H13" s="5">
        <v>555</v>
      </c>
      <c r="I13" s="482">
        <v>66832</v>
      </c>
      <c r="J13" s="482"/>
      <c r="K13" s="80">
        <v>44606</v>
      </c>
      <c r="L13" s="80">
        <v>22226</v>
      </c>
      <c r="M13" s="80">
        <v>131</v>
      </c>
      <c r="N13" s="482">
        <v>17765</v>
      </c>
      <c r="O13" s="482"/>
      <c r="P13" s="34">
        <v>12588</v>
      </c>
      <c r="Q13" s="34">
        <v>5177</v>
      </c>
      <c r="R13" s="34">
        <v>101</v>
      </c>
      <c r="S13" s="482">
        <v>10153</v>
      </c>
      <c r="T13" s="482"/>
      <c r="U13" s="34">
        <v>5483</v>
      </c>
      <c r="V13" s="34">
        <v>4670</v>
      </c>
      <c r="W13" s="34">
        <v>46</v>
      </c>
      <c r="X13" s="482">
        <v>5237</v>
      </c>
      <c r="Y13" s="482"/>
      <c r="Z13" s="34">
        <v>2819</v>
      </c>
      <c r="AA13" s="34">
        <v>2418</v>
      </c>
      <c r="AB13" s="51"/>
      <c r="AC13" s="51"/>
      <c r="AD13" s="51"/>
      <c r="AE13" s="51"/>
      <c r="AF13" s="51"/>
      <c r="AG13" s="51"/>
      <c r="AH13" s="265"/>
      <c r="AI13" s="265"/>
      <c r="AJ13" s="265"/>
      <c r="AK13" s="265"/>
      <c r="AL13" s="265"/>
    </row>
    <row r="14" spans="1:38" s="283" customFormat="1" ht="15" customHeight="1">
      <c r="A14" s="501" t="s">
        <v>278</v>
      </c>
      <c r="B14" s="502"/>
      <c r="C14" s="358">
        <f>SUM(C16:C29)</f>
        <v>820</v>
      </c>
      <c r="D14" s="487">
        <f>SUM(D16:E29)</f>
        <v>99411</v>
      </c>
      <c r="E14" s="488"/>
      <c r="F14" s="359">
        <f>SUM(F16:F29)</f>
        <v>64916</v>
      </c>
      <c r="G14" s="359">
        <f>SUM(G16:G29)</f>
        <v>34495</v>
      </c>
      <c r="H14" s="303">
        <f>SUM(H16:H29)</f>
        <v>545</v>
      </c>
      <c r="I14" s="483">
        <f>SUM(I16:J29)</f>
        <v>66698</v>
      </c>
      <c r="J14" s="483"/>
      <c r="K14" s="360">
        <f>SUM(K16:K29)</f>
        <v>44480</v>
      </c>
      <c r="L14" s="360">
        <f>SUM(L16:L29)</f>
        <v>22218</v>
      </c>
      <c r="M14" s="360">
        <f>SUM(M16:M29)</f>
        <v>133</v>
      </c>
      <c r="N14" s="483">
        <f>SUM(N16:O29)</f>
        <v>17866</v>
      </c>
      <c r="O14" s="483"/>
      <c r="P14" s="360">
        <f>SUM(P16:P29)</f>
        <v>12496</v>
      </c>
      <c r="Q14" s="360">
        <f>SUM(Q16:Q29)</f>
        <v>5370</v>
      </c>
      <c r="R14" s="360">
        <f>SUM(R16:R29)</f>
        <v>96</v>
      </c>
      <c r="S14" s="483">
        <f>SUM(S16:T29)</f>
        <v>9730</v>
      </c>
      <c r="T14" s="483"/>
      <c r="U14" s="360">
        <f>SUM(U16:U29)</f>
        <v>5201</v>
      </c>
      <c r="V14" s="360">
        <f>SUM(V16:V29)</f>
        <v>4529</v>
      </c>
      <c r="W14" s="360">
        <f>SUM(W16:W29)</f>
        <v>46</v>
      </c>
      <c r="X14" s="483">
        <f>SUM(X16:Y29)</f>
        <v>5117</v>
      </c>
      <c r="Y14" s="483"/>
      <c r="Z14" s="360">
        <f>SUM(Z16:Z29)</f>
        <v>2739</v>
      </c>
      <c r="AA14" s="360">
        <f>SUM(AA16:AA29)</f>
        <v>2378</v>
      </c>
      <c r="AB14" s="168"/>
      <c r="AC14" s="169"/>
      <c r="AD14" s="169"/>
      <c r="AE14" s="168"/>
      <c r="AF14" s="168"/>
      <c r="AG14" s="168"/>
      <c r="AH14" s="282"/>
      <c r="AI14" s="282"/>
      <c r="AJ14" s="282"/>
      <c r="AK14" s="282"/>
      <c r="AL14" s="282"/>
    </row>
    <row r="15" spans="1:38" ht="15" customHeight="1">
      <c r="A15" s="466"/>
      <c r="B15" s="475"/>
      <c r="C15" s="5"/>
      <c r="D15" s="484"/>
      <c r="E15" s="485"/>
      <c r="F15" s="19"/>
      <c r="G15" s="19"/>
      <c r="H15" s="5"/>
      <c r="I15" s="482"/>
      <c r="J15" s="482"/>
      <c r="K15" s="284"/>
      <c r="L15" s="284"/>
      <c r="M15" s="284"/>
      <c r="N15" s="482"/>
      <c r="O15" s="482"/>
      <c r="P15" s="34"/>
      <c r="Q15" s="80"/>
      <c r="R15" s="34"/>
      <c r="S15" s="482"/>
      <c r="T15" s="482"/>
      <c r="U15" s="34"/>
      <c r="V15" s="80"/>
      <c r="W15" s="34"/>
      <c r="X15" s="482"/>
      <c r="Y15" s="482"/>
      <c r="Z15" s="34"/>
      <c r="AA15" s="80"/>
      <c r="AB15" s="6"/>
      <c r="AC15" s="41"/>
      <c r="AD15" s="41"/>
      <c r="AE15" s="6"/>
      <c r="AF15" s="41"/>
      <c r="AG15" s="6"/>
      <c r="AH15" s="265"/>
      <c r="AI15" s="265"/>
      <c r="AJ15" s="265"/>
      <c r="AK15" s="265"/>
      <c r="AL15" s="265"/>
    </row>
    <row r="16" spans="1:38" ht="15" customHeight="1">
      <c r="A16" s="463" t="s">
        <v>56</v>
      </c>
      <c r="B16" s="486"/>
      <c r="C16" s="60" t="s">
        <v>272</v>
      </c>
      <c r="D16" s="482" t="s">
        <v>272</v>
      </c>
      <c r="E16" s="482"/>
      <c r="F16" s="60" t="s">
        <v>272</v>
      </c>
      <c r="G16" s="60" t="s">
        <v>272</v>
      </c>
      <c r="H16" s="60" t="s">
        <v>272</v>
      </c>
      <c r="I16" s="482" t="s">
        <v>272</v>
      </c>
      <c r="J16" s="482"/>
      <c r="K16" s="60" t="s">
        <v>272</v>
      </c>
      <c r="L16" s="60" t="s">
        <v>272</v>
      </c>
      <c r="M16" s="60" t="s">
        <v>272</v>
      </c>
      <c r="N16" s="482" t="s">
        <v>272</v>
      </c>
      <c r="O16" s="482"/>
      <c r="P16" s="80" t="s">
        <v>272</v>
      </c>
      <c r="Q16" s="80" t="s">
        <v>272</v>
      </c>
      <c r="R16" s="80" t="s">
        <v>272</v>
      </c>
      <c r="S16" s="482" t="s">
        <v>272</v>
      </c>
      <c r="T16" s="482"/>
      <c r="U16" s="80" t="s">
        <v>272</v>
      </c>
      <c r="V16" s="80" t="s">
        <v>272</v>
      </c>
      <c r="W16" s="80" t="s">
        <v>272</v>
      </c>
      <c r="X16" s="482" t="s">
        <v>272</v>
      </c>
      <c r="Y16" s="482"/>
      <c r="Z16" s="80" t="s">
        <v>272</v>
      </c>
      <c r="AA16" s="80" t="s">
        <v>272</v>
      </c>
      <c r="AB16" s="19"/>
      <c r="AC16" s="19"/>
      <c r="AD16" s="19"/>
      <c r="AE16" s="19"/>
      <c r="AF16" s="19"/>
      <c r="AG16" s="19"/>
      <c r="AH16" s="265"/>
      <c r="AI16" s="265"/>
      <c r="AJ16" s="265"/>
      <c r="AK16" s="265"/>
      <c r="AL16" s="265"/>
    </row>
    <row r="17" spans="1:38" ht="15" customHeight="1">
      <c r="A17" s="463" t="s">
        <v>57</v>
      </c>
      <c r="B17" s="486"/>
      <c r="C17" s="5">
        <v>2</v>
      </c>
      <c r="D17" s="484">
        <v>35</v>
      </c>
      <c r="E17" s="485"/>
      <c r="F17" s="19">
        <v>30</v>
      </c>
      <c r="G17" s="19">
        <v>5</v>
      </c>
      <c r="H17" s="29">
        <v>2</v>
      </c>
      <c r="I17" s="482">
        <v>35</v>
      </c>
      <c r="J17" s="482"/>
      <c r="K17" s="80">
        <v>30</v>
      </c>
      <c r="L17" s="80">
        <v>5</v>
      </c>
      <c r="M17" s="60" t="s">
        <v>272</v>
      </c>
      <c r="N17" s="482" t="s">
        <v>272</v>
      </c>
      <c r="O17" s="482"/>
      <c r="P17" s="80" t="s">
        <v>272</v>
      </c>
      <c r="Q17" s="80" t="s">
        <v>272</v>
      </c>
      <c r="R17" s="80" t="s">
        <v>272</v>
      </c>
      <c r="S17" s="482" t="s">
        <v>272</v>
      </c>
      <c r="T17" s="482"/>
      <c r="U17" s="80" t="s">
        <v>272</v>
      </c>
      <c r="V17" s="80" t="s">
        <v>272</v>
      </c>
      <c r="W17" s="80" t="s">
        <v>272</v>
      </c>
      <c r="X17" s="482" t="s">
        <v>272</v>
      </c>
      <c r="Y17" s="482"/>
      <c r="Z17" s="80" t="s">
        <v>272</v>
      </c>
      <c r="AA17" s="80" t="s">
        <v>272</v>
      </c>
      <c r="AB17" s="265"/>
      <c r="AC17" s="265"/>
      <c r="AD17" s="265"/>
      <c r="AE17" s="265"/>
      <c r="AF17" s="265"/>
      <c r="AG17" s="265"/>
      <c r="AH17" s="265"/>
      <c r="AI17" s="265"/>
      <c r="AJ17" s="265"/>
      <c r="AK17" s="265"/>
      <c r="AL17" s="265"/>
    </row>
    <row r="18" spans="1:38" ht="15" customHeight="1">
      <c r="A18" s="463" t="s">
        <v>58</v>
      </c>
      <c r="B18" s="486"/>
      <c r="C18" s="5">
        <v>2</v>
      </c>
      <c r="D18" s="484">
        <v>130</v>
      </c>
      <c r="E18" s="485"/>
      <c r="F18" s="19">
        <v>130</v>
      </c>
      <c r="G18" s="60" t="s">
        <v>272</v>
      </c>
      <c r="H18" s="29">
        <v>1</v>
      </c>
      <c r="I18" s="482">
        <v>80</v>
      </c>
      <c r="J18" s="482"/>
      <c r="K18" s="80">
        <v>80</v>
      </c>
      <c r="L18" s="60" t="s">
        <v>272</v>
      </c>
      <c r="M18" s="80">
        <v>1</v>
      </c>
      <c r="N18" s="482">
        <v>50</v>
      </c>
      <c r="O18" s="482"/>
      <c r="P18" s="80">
        <v>50</v>
      </c>
      <c r="Q18" s="80" t="s">
        <v>272</v>
      </c>
      <c r="R18" s="80" t="s">
        <v>272</v>
      </c>
      <c r="S18" s="482" t="s">
        <v>272</v>
      </c>
      <c r="T18" s="482"/>
      <c r="U18" s="80" t="s">
        <v>272</v>
      </c>
      <c r="V18" s="80" t="s">
        <v>272</v>
      </c>
      <c r="W18" s="80" t="s">
        <v>272</v>
      </c>
      <c r="X18" s="482" t="s">
        <v>272</v>
      </c>
      <c r="Y18" s="482"/>
      <c r="Z18" s="80" t="s">
        <v>272</v>
      </c>
      <c r="AA18" s="80" t="s">
        <v>272</v>
      </c>
      <c r="AB18" s="265"/>
      <c r="AC18" s="265"/>
      <c r="AD18" s="265"/>
      <c r="AE18" s="265"/>
      <c r="AF18" s="265"/>
      <c r="AG18" s="265"/>
      <c r="AH18" s="265"/>
      <c r="AI18" s="265"/>
      <c r="AJ18" s="265"/>
      <c r="AK18" s="265"/>
      <c r="AL18" s="265"/>
    </row>
    <row r="19" spans="1:38" ht="15" customHeight="1">
      <c r="A19" s="463" t="s">
        <v>52</v>
      </c>
      <c r="B19" s="486"/>
      <c r="C19" s="60" t="s">
        <v>272</v>
      </c>
      <c r="D19" s="482" t="s">
        <v>272</v>
      </c>
      <c r="E19" s="482"/>
      <c r="F19" s="60" t="s">
        <v>272</v>
      </c>
      <c r="G19" s="60" t="s">
        <v>272</v>
      </c>
      <c r="H19" s="60" t="s">
        <v>272</v>
      </c>
      <c r="I19" s="482" t="s">
        <v>272</v>
      </c>
      <c r="J19" s="482"/>
      <c r="K19" s="60" t="s">
        <v>272</v>
      </c>
      <c r="L19" s="60" t="s">
        <v>272</v>
      </c>
      <c r="M19" s="60" t="s">
        <v>272</v>
      </c>
      <c r="N19" s="482" t="s">
        <v>272</v>
      </c>
      <c r="O19" s="482"/>
      <c r="P19" s="80" t="s">
        <v>272</v>
      </c>
      <c r="Q19" s="80" t="s">
        <v>272</v>
      </c>
      <c r="R19" s="80" t="s">
        <v>272</v>
      </c>
      <c r="S19" s="482" t="s">
        <v>272</v>
      </c>
      <c r="T19" s="482"/>
      <c r="U19" s="80" t="s">
        <v>272</v>
      </c>
      <c r="V19" s="80" t="s">
        <v>272</v>
      </c>
      <c r="W19" s="80" t="s">
        <v>272</v>
      </c>
      <c r="X19" s="482" t="s">
        <v>272</v>
      </c>
      <c r="Y19" s="482"/>
      <c r="Z19" s="80" t="s">
        <v>272</v>
      </c>
      <c r="AA19" s="80" t="s">
        <v>272</v>
      </c>
      <c r="AB19" s="265"/>
      <c r="AC19" s="265"/>
      <c r="AD19" s="265"/>
      <c r="AE19" s="265"/>
      <c r="AF19" s="265"/>
      <c r="AG19" s="265"/>
      <c r="AH19" s="265"/>
      <c r="AI19" s="265"/>
      <c r="AJ19" s="265"/>
      <c r="AK19" s="265"/>
      <c r="AL19" s="265"/>
    </row>
    <row r="20" spans="1:38" ht="15" customHeight="1">
      <c r="A20" s="463" t="s">
        <v>88</v>
      </c>
      <c r="B20" s="486"/>
      <c r="C20" s="5">
        <v>19</v>
      </c>
      <c r="D20" s="484">
        <v>2386</v>
      </c>
      <c r="E20" s="485"/>
      <c r="F20" s="379">
        <v>2192</v>
      </c>
      <c r="G20" s="379">
        <v>194</v>
      </c>
      <c r="H20" s="29">
        <v>16</v>
      </c>
      <c r="I20" s="482">
        <v>2122</v>
      </c>
      <c r="J20" s="482"/>
      <c r="K20" s="80">
        <v>1955</v>
      </c>
      <c r="L20" s="80">
        <v>167</v>
      </c>
      <c r="M20" s="80">
        <v>1</v>
      </c>
      <c r="N20" s="482">
        <v>80</v>
      </c>
      <c r="O20" s="482"/>
      <c r="P20" s="80">
        <v>65</v>
      </c>
      <c r="Q20" s="80">
        <v>15</v>
      </c>
      <c r="R20" s="80">
        <v>1</v>
      </c>
      <c r="S20" s="482">
        <v>170</v>
      </c>
      <c r="T20" s="482"/>
      <c r="U20" s="80">
        <v>158</v>
      </c>
      <c r="V20" s="80">
        <v>12</v>
      </c>
      <c r="W20" s="80">
        <v>1</v>
      </c>
      <c r="X20" s="482">
        <v>14</v>
      </c>
      <c r="Y20" s="482"/>
      <c r="Z20" s="80">
        <v>14</v>
      </c>
      <c r="AA20" s="80" t="s">
        <v>272</v>
      </c>
      <c r="AB20" s="265"/>
      <c r="AC20" s="265"/>
      <c r="AD20" s="265"/>
      <c r="AE20" s="265"/>
      <c r="AF20" s="265"/>
      <c r="AG20" s="265"/>
      <c r="AH20" s="265"/>
      <c r="AI20" s="265"/>
      <c r="AJ20" s="265"/>
      <c r="AK20" s="265"/>
      <c r="AL20" s="265"/>
    </row>
    <row r="21" spans="1:38" ht="15" customHeight="1">
      <c r="A21" s="463" t="s">
        <v>89</v>
      </c>
      <c r="B21" s="486"/>
      <c r="C21" s="5">
        <v>254</v>
      </c>
      <c r="D21" s="484">
        <v>28787</v>
      </c>
      <c r="E21" s="485"/>
      <c r="F21" s="379">
        <v>20523</v>
      </c>
      <c r="G21" s="379">
        <v>8264</v>
      </c>
      <c r="H21" s="29">
        <v>135</v>
      </c>
      <c r="I21" s="482">
        <v>14045</v>
      </c>
      <c r="J21" s="482"/>
      <c r="K21" s="80">
        <v>10108</v>
      </c>
      <c r="L21" s="80">
        <v>3937</v>
      </c>
      <c r="M21" s="80">
        <v>72</v>
      </c>
      <c r="N21" s="482">
        <v>10798</v>
      </c>
      <c r="O21" s="482"/>
      <c r="P21" s="80">
        <v>8741</v>
      </c>
      <c r="Q21" s="80">
        <v>2057</v>
      </c>
      <c r="R21" s="80">
        <v>39</v>
      </c>
      <c r="S21" s="482">
        <v>3055</v>
      </c>
      <c r="T21" s="482"/>
      <c r="U21" s="80">
        <v>1404</v>
      </c>
      <c r="V21" s="80">
        <v>1651</v>
      </c>
      <c r="W21" s="80">
        <v>8</v>
      </c>
      <c r="X21" s="482">
        <v>889</v>
      </c>
      <c r="Y21" s="482"/>
      <c r="Z21" s="80">
        <v>270</v>
      </c>
      <c r="AA21" s="80">
        <v>619</v>
      </c>
      <c r="AB21" s="265"/>
      <c r="AC21" s="265"/>
      <c r="AD21" s="265"/>
      <c r="AE21" s="265"/>
      <c r="AF21" s="265"/>
      <c r="AG21" s="265"/>
      <c r="AH21" s="265"/>
      <c r="AI21" s="265"/>
      <c r="AJ21" s="265"/>
      <c r="AK21" s="265"/>
      <c r="AL21" s="265"/>
    </row>
    <row r="22" spans="1:38" ht="15" customHeight="1">
      <c r="A22" s="463" t="s">
        <v>90</v>
      </c>
      <c r="B22" s="486"/>
      <c r="C22" s="5">
        <v>80</v>
      </c>
      <c r="D22" s="484">
        <v>6454</v>
      </c>
      <c r="E22" s="485"/>
      <c r="F22" s="379">
        <v>3982</v>
      </c>
      <c r="G22" s="379">
        <v>2472</v>
      </c>
      <c r="H22" s="29">
        <v>72</v>
      </c>
      <c r="I22" s="482">
        <v>6159</v>
      </c>
      <c r="J22" s="482"/>
      <c r="K22" s="80">
        <v>3854</v>
      </c>
      <c r="L22" s="80">
        <v>2305</v>
      </c>
      <c r="M22" s="80">
        <v>5</v>
      </c>
      <c r="N22" s="482">
        <v>176</v>
      </c>
      <c r="O22" s="482"/>
      <c r="P22" s="80">
        <v>86</v>
      </c>
      <c r="Q22" s="80">
        <v>90</v>
      </c>
      <c r="R22" s="80">
        <v>3</v>
      </c>
      <c r="S22" s="482">
        <v>119</v>
      </c>
      <c r="T22" s="482"/>
      <c r="U22" s="80">
        <v>42</v>
      </c>
      <c r="V22" s="80">
        <v>77</v>
      </c>
      <c r="W22" s="80"/>
      <c r="X22" s="482" t="s">
        <v>272</v>
      </c>
      <c r="Y22" s="482"/>
      <c r="Z22" s="80" t="s">
        <v>272</v>
      </c>
      <c r="AA22" s="80" t="s">
        <v>272</v>
      </c>
      <c r="AB22" s="265"/>
      <c r="AC22" s="265"/>
      <c r="AD22" s="265"/>
      <c r="AE22" s="265"/>
      <c r="AF22" s="265"/>
      <c r="AG22" s="265"/>
      <c r="AH22" s="265"/>
      <c r="AI22" s="265"/>
      <c r="AJ22" s="265"/>
      <c r="AK22" s="265"/>
      <c r="AL22" s="265"/>
    </row>
    <row r="23" spans="1:27" ht="15" customHeight="1">
      <c r="A23" s="463" t="s">
        <v>91</v>
      </c>
      <c r="B23" s="486"/>
      <c r="C23" s="5">
        <v>81</v>
      </c>
      <c r="D23" s="484">
        <v>10788</v>
      </c>
      <c r="E23" s="485"/>
      <c r="F23" s="379">
        <v>4530</v>
      </c>
      <c r="G23" s="379">
        <v>6258</v>
      </c>
      <c r="H23" s="29">
        <v>73</v>
      </c>
      <c r="I23" s="482">
        <v>9593</v>
      </c>
      <c r="J23" s="482"/>
      <c r="K23" s="193">
        <v>3865</v>
      </c>
      <c r="L23" s="193">
        <v>5728</v>
      </c>
      <c r="M23" s="193">
        <v>4</v>
      </c>
      <c r="N23" s="482">
        <v>536</v>
      </c>
      <c r="O23" s="482"/>
      <c r="P23" s="193">
        <v>297</v>
      </c>
      <c r="Q23" s="193">
        <v>239</v>
      </c>
      <c r="R23" s="193">
        <v>3</v>
      </c>
      <c r="S23" s="482">
        <v>649</v>
      </c>
      <c r="T23" s="482"/>
      <c r="U23" s="193">
        <v>363</v>
      </c>
      <c r="V23" s="193">
        <v>286</v>
      </c>
      <c r="W23" s="193">
        <v>1</v>
      </c>
      <c r="X23" s="482">
        <v>10</v>
      </c>
      <c r="Y23" s="482"/>
      <c r="Z23" s="193">
        <v>5</v>
      </c>
      <c r="AA23" s="193">
        <v>5</v>
      </c>
    </row>
    <row r="24" spans="1:27" ht="15" customHeight="1">
      <c r="A24" s="463" t="s">
        <v>92</v>
      </c>
      <c r="B24" s="486"/>
      <c r="C24" s="5">
        <v>2</v>
      </c>
      <c r="D24" s="484">
        <v>15</v>
      </c>
      <c r="E24" s="485"/>
      <c r="F24" s="379">
        <v>14</v>
      </c>
      <c r="G24" s="379">
        <v>1</v>
      </c>
      <c r="H24" s="29">
        <v>2</v>
      </c>
      <c r="I24" s="482">
        <v>15</v>
      </c>
      <c r="J24" s="482"/>
      <c r="K24" s="193">
        <v>14</v>
      </c>
      <c r="L24" s="193">
        <v>1</v>
      </c>
      <c r="M24" s="60" t="s">
        <v>272</v>
      </c>
      <c r="N24" s="482" t="s">
        <v>272</v>
      </c>
      <c r="O24" s="482"/>
      <c r="P24" s="80" t="s">
        <v>272</v>
      </c>
      <c r="Q24" s="80" t="s">
        <v>272</v>
      </c>
      <c r="R24" s="80" t="s">
        <v>272</v>
      </c>
      <c r="S24" s="482" t="s">
        <v>272</v>
      </c>
      <c r="T24" s="482"/>
      <c r="U24" s="80" t="s">
        <v>272</v>
      </c>
      <c r="V24" s="80" t="s">
        <v>272</v>
      </c>
      <c r="W24" s="80" t="s">
        <v>272</v>
      </c>
      <c r="X24" s="482" t="s">
        <v>272</v>
      </c>
      <c r="Y24" s="482"/>
      <c r="Z24" s="80" t="s">
        <v>272</v>
      </c>
      <c r="AA24" s="80" t="s">
        <v>272</v>
      </c>
    </row>
    <row r="25" spans="1:27" ht="15" customHeight="1">
      <c r="A25" s="463" t="s">
        <v>93</v>
      </c>
      <c r="B25" s="486"/>
      <c r="C25" s="5">
        <v>166</v>
      </c>
      <c r="D25" s="484">
        <v>15999</v>
      </c>
      <c r="E25" s="485"/>
      <c r="F25" s="379">
        <v>13887</v>
      </c>
      <c r="G25" s="379">
        <v>2112</v>
      </c>
      <c r="H25" s="29">
        <v>115</v>
      </c>
      <c r="I25" s="482">
        <v>12446</v>
      </c>
      <c r="J25" s="482"/>
      <c r="K25" s="193">
        <v>11179</v>
      </c>
      <c r="L25" s="193">
        <v>1267</v>
      </c>
      <c r="M25" s="193">
        <v>19</v>
      </c>
      <c r="N25" s="482">
        <v>1425</v>
      </c>
      <c r="O25" s="482"/>
      <c r="P25" s="193">
        <v>1025</v>
      </c>
      <c r="Q25" s="193">
        <v>400</v>
      </c>
      <c r="R25" s="193">
        <v>18</v>
      </c>
      <c r="S25" s="482">
        <v>1335</v>
      </c>
      <c r="T25" s="482"/>
      <c r="U25" s="193">
        <v>1074</v>
      </c>
      <c r="V25" s="193">
        <v>261</v>
      </c>
      <c r="W25" s="193">
        <v>14</v>
      </c>
      <c r="X25" s="482">
        <v>793</v>
      </c>
      <c r="Y25" s="482"/>
      <c r="Z25" s="193">
        <v>609</v>
      </c>
      <c r="AA25" s="193">
        <v>184</v>
      </c>
    </row>
    <row r="26" spans="1:27" ht="15" customHeight="1">
      <c r="A26" s="463" t="s">
        <v>59</v>
      </c>
      <c r="B26" s="486"/>
      <c r="C26" s="5">
        <v>12</v>
      </c>
      <c r="D26" s="484">
        <v>1822</v>
      </c>
      <c r="E26" s="485"/>
      <c r="F26" s="379">
        <v>1660</v>
      </c>
      <c r="G26" s="379">
        <v>162</v>
      </c>
      <c r="H26" s="29">
        <v>5</v>
      </c>
      <c r="I26" s="482">
        <v>1098</v>
      </c>
      <c r="J26" s="482"/>
      <c r="K26" s="193">
        <v>1018</v>
      </c>
      <c r="L26" s="193">
        <v>80</v>
      </c>
      <c r="M26" s="193">
        <v>5</v>
      </c>
      <c r="N26" s="482">
        <v>357</v>
      </c>
      <c r="O26" s="482"/>
      <c r="P26" s="193">
        <v>314</v>
      </c>
      <c r="Q26" s="193">
        <v>43</v>
      </c>
      <c r="R26" s="193">
        <v>1</v>
      </c>
      <c r="S26" s="482">
        <v>269</v>
      </c>
      <c r="T26" s="482"/>
      <c r="U26" s="193">
        <v>243</v>
      </c>
      <c r="V26" s="193">
        <v>26</v>
      </c>
      <c r="W26" s="193">
        <v>1</v>
      </c>
      <c r="X26" s="482">
        <v>98</v>
      </c>
      <c r="Y26" s="482"/>
      <c r="Z26" s="193">
        <v>85</v>
      </c>
      <c r="AA26" s="193">
        <v>13</v>
      </c>
    </row>
    <row r="27" spans="1:27" ht="15" customHeight="1">
      <c r="A27" s="463" t="s">
        <v>94</v>
      </c>
      <c r="B27" s="486"/>
      <c r="C27" s="5">
        <v>129</v>
      </c>
      <c r="D27" s="484">
        <v>18571</v>
      </c>
      <c r="E27" s="485"/>
      <c r="F27" s="379">
        <v>8966</v>
      </c>
      <c r="G27" s="379">
        <v>9605</v>
      </c>
      <c r="H27" s="29">
        <v>87</v>
      </c>
      <c r="I27" s="482">
        <v>13119</v>
      </c>
      <c r="J27" s="482"/>
      <c r="K27" s="193">
        <v>6737</v>
      </c>
      <c r="L27" s="193">
        <v>6382</v>
      </c>
      <c r="M27" s="193">
        <v>17</v>
      </c>
      <c r="N27" s="482">
        <v>2265</v>
      </c>
      <c r="O27" s="482"/>
      <c r="P27" s="193">
        <v>840</v>
      </c>
      <c r="Q27" s="193">
        <v>1425</v>
      </c>
      <c r="R27" s="193">
        <v>18</v>
      </c>
      <c r="S27" s="482">
        <v>2058</v>
      </c>
      <c r="T27" s="482"/>
      <c r="U27" s="193">
        <v>843</v>
      </c>
      <c r="V27" s="193">
        <v>1215</v>
      </c>
      <c r="W27" s="193">
        <v>7</v>
      </c>
      <c r="X27" s="482">
        <v>1129</v>
      </c>
      <c r="Y27" s="482"/>
      <c r="Z27" s="193">
        <v>546</v>
      </c>
      <c r="AA27" s="193">
        <v>583</v>
      </c>
    </row>
    <row r="28" spans="1:27" ht="15" customHeight="1">
      <c r="A28" s="463" t="s">
        <v>95</v>
      </c>
      <c r="B28" s="486"/>
      <c r="C28" s="5">
        <v>72</v>
      </c>
      <c r="D28" s="484">
        <v>14294</v>
      </c>
      <c r="E28" s="485"/>
      <c r="F28" s="379">
        <v>8927</v>
      </c>
      <c r="G28" s="379">
        <v>5367</v>
      </c>
      <c r="H28" s="60">
        <v>36</v>
      </c>
      <c r="I28" s="482">
        <v>7856</v>
      </c>
      <c r="J28" s="482"/>
      <c r="K28" s="80">
        <v>5565</v>
      </c>
      <c r="L28" s="80">
        <v>2291</v>
      </c>
      <c r="M28" s="80">
        <v>9</v>
      </c>
      <c r="N28" s="482">
        <v>2179</v>
      </c>
      <c r="O28" s="482"/>
      <c r="P28" s="80">
        <v>1078</v>
      </c>
      <c r="Q28" s="193">
        <v>1101</v>
      </c>
      <c r="R28" s="193">
        <v>13</v>
      </c>
      <c r="S28" s="482">
        <v>2075</v>
      </c>
      <c r="T28" s="482"/>
      <c r="U28" s="193">
        <v>1074</v>
      </c>
      <c r="V28" s="193">
        <v>1001</v>
      </c>
      <c r="W28" s="80">
        <v>14</v>
      </c>
      <c r="X28" s="482">
        <v>2184</v>
      </c>
      <c r="Y28" s="482"/>
      <c r="Z28" s="80">
        <v>1210</v>
      </c>
      <c r="AA28" s="80">
        <v>974</v>
      </c>
    </row>
    <row r="29" spans="1:27" ht="15" customHeight="1">
      <c r="A29" s="463" t="s">
        <v>96</v>
      </c>
      <c r="B29" s="486"/>
      <c r="C29" s="285">
        <v>1</v>
      </c>
      <c r="D29" s="484">
        <v>130</v>
      </c>
      <c r="E29" s="485"/>
      <c r="F29" s="19">
        <v>75</v>
      </c>
      <c r="G29" s="19">
        <v>55</v>
      </c>
      <c r="H29" s="60">
        <v>1</v>
      </c>
      <c r="I29" s="482">
        <v>130</v>
      </c>
      <c r="J29" s="482"/>
      <c r="K29" s="80">
        <v>75</v>
      </c>
      <c r="L29" s="80">
        <v>55</v>
      </c>
      <c r="M29" s="80" t="s">
        <v>272</v>
      </c>
      <c r="N29" s="482" t="s">
        <v>272</v>
      </c>
      <c r="O29" s="482"/>
      <c r="P29" s="80" t="s">
        <v>272</v>
      </c>
      <c r="Q29" s="80" t="s">
        <v>272</v>
      </c>
      <c r="R29" s="80" t="s">
        <v>272</v>
      </c>
      <c r="S29" s="482" t="s">
        <v>272</v>
      </c>
      <c r="T29" s="482"/>
      <c r="U29" s="80" t="s">
        <v>272</v>
      </c>
      <c r="V29" s="80" t="s">
        <v>272</v>
      </c>
      <c r="W29" s="80" t="s">
        <v>272</v>
      </c>
      <c r="X29" s="482" t="s">
        <v>272</v>
      </c>
      <c r="Y29" s="482"/>
      <c r="Z29" s="80" t="s">
        <v>272</v>
      </c>
      <c r="AA29" s="80" t="s">
        <v>272</v>
      </c>
    </row>
    <row r="30" spans="1:27" ht="14.25">
      <c r="A30" s="142"/>
      <c r="B30" s="40"/>
      <c r="C30" s="267"/>
      <c r="D30" s="286"/>
      <c r="E30" s="194"/>
      <c r="F30" s="267"/>
      <c r="G30" s="267"/>
      <c r="H30" s="194"/>
      <c r="I30" s="143"/>
      <c r="J30" s="143"/>
      <c r="K30" s="266"/>
      <c r="L30" s="266"/>
      <c r="M30" s="266"/>
      <c r="N30" s="143"/>
      <c r="O30" s="143"/>
      <c r="P30" s="266"/>
      <c r="Q30" s="266"/>
      <c r="R30" s="266"/>
      <c r="S30" s="143"/>
      <c r="T30" s="143"/>
      <c r="U30" s="266"/>
      <c r="V30" s="266"/>
      <c r="W30" s="266"/>
      <c r="X30" s="143"/>
      <c r="Y30" s="143"/>
      <c r="Z30" s="266"/>
      <c r="AA30" s="266"/>
    </row>
    <row r="31" spans="1:28" ht="14.25">
      <c r="A31" s="174" t="s">
        <v>480</v>
      </c>
      <c r="B31" s="175"/>
      <c r="C31" s="175"/>
      <c r="D31" s="176"/>
      <c r="E31" s="176"/>
      <c r="F31" s="141"/>
      <c r="G31" s="41"/>
      <c r="H31" s="141"/>
      <c r="I31" s="19"/>
      <c r="J31" s="19"/>
      <c r="K31" s="19"/>
      <c r="L31" s="19"/>
      <c r="M31" s="19"/>
      <c r="N31" s="19"/>
      <c r="O31" s="19"/>
      <c r="P31" s="19"/>
      <c r="Q31" s="19"/>
      <c r="R31" s="19"/>
      <c r="S31" s="19"/>
      <c r="T31" s="19"/>
      <c r="U31" s="19"/>
      <c r="V31" s="5"/>
      <c r="W31" s="5"/>
      <c r="X31" s="5"/>
      <c r="Y31" s="5"/>
      <c r="Z31" s="5"/>
      <c r="AA31" s="5"/>
      <c r="AB31" s="265"/>
    </row>
    <row r="32" spans="1:28" ht="14.25">
      <c r="A32" s="174" t="s">
        <v>426</v>
      </c>
      <c r="B32" s="175"/>
      <c r="C32" s="175"/>
      <c r="D32" s="176"/>
      <c r="E32" s="59" t="s">
        <v>102</v>
      </c>
      <c r="F32" s="141"/>
      <c r="G32" s="41"/>
      <c r="H32" s="141"/>
      <c r="I32" s="19"/>
      <c r="J32" s="19"/>
      <c r="K32" s="19"/>
      <c r="L32" s="19"/>
      <c r="M32" s="19"/>
      <c r="N32" s="19"/>
      <c r="O32" s="19"/>
      <c r="P32" s="19"/>
      <c r="Q32" s="19"/>
      <c r="R32" s="19"/>
      <c r="S32" s="19"/>
      <c r="T32" s="19"/>
      <c r="U32" s="19"/>
      <c r="V32" s="5"/>
      <c r="W32" s="5"/>
      <c r="X32" s="5"/>
      <c r="Y32" s="5"/>
      <c r="Z32" s="5"/>
      <c r="AA32" s="5"/>
      <c r="AB32" s="265"/>
    </row>
    <row r="33" spans="1:28" ht="14.25">
      <c r="A33" s="174" t="s">
        <v>427</v>
      </c>
      <c r="B33" s="175"/>
      <c r="C33" s="175"/>
      <c r="D33" s="176"/>
      <c r="E33" s="176" t="s">
        <v>586</v>
      </c>
      <c r="F33" s="141"/>
      <c r="G33" s="41"/>
      <c r="H33" s="141"/>
      <c r="I33" s="19"/>
      <c r="J33" s="19"/>
      <c r="K33" s="19"/>
      <c r="L33" s="19"/>
      <c r="M33" s="19"/>
      <c r="N33" s="19"/>
      <c r="O33" s="19"/>
      <c r="P33" s="19"/>
      <c r="Q33" s="19"/>
      <c r="R33" s="19"/>
      <c r="S33" s="19"/>
      <c r="T33" s="19"/>
      <c r="U33" s="19"/>
      <c r="V33" s="5"/>
      <c r="W33" s="5"/>
      <c r="X33" s="5"/>
      <c r="Y33" s="5"/>
      <c r="Z33" s="5"/>
      <c r="AA33" s="5"/>
      <c r="AB33" s="265"/>
    </row>
    <row r="34" spans="1:28" ht="14.25">
      <c r="A34" s="174" t="s">
        <v>569</v>
      </c>
      <c r="B34" s="175"/>
      <c r="C34" s="175"/>
      <c r="D34" s="176"/>
      <c r="E34" s="176"/>
      <c r="F34" s="141"/>
      <c r="G34" s="41"/>
      <c r="H34" s="141"/>
      <c r="I34" s="19"/>
      <c r="J34" s="19"/>
      <c r="K34" s="19"/>
      <c r="L34" s="19"/>
      <c r="M34" s="19"/>
      <c r="N34" s="19"/>
      <c r="O34" s="413" t="s">
        <v>481</v>
      </c>
      <c r="P34" s="413"/>
      <c r="Q34" s="413"/>
      <c r="R34" s="413"/>
      <c r="S34" s="413"/>
      <c r="T34" s="413"/>
      <c r="U34" s="413"/>
      <c r="V34" s="413"/>
      <c r="W34" s="413"/>
      <c r="X34" s="413"/>
      <c r="Y34" s="413"/>
      <c r="Z34" s="413"/>
      <c r="AA34" s="413"/>
      <c r="AB34" s="265"/>
    </row>
    <row r="35" spans="1:28" ht="14.25">
      <c r="A35" s="5" t="s">
        <v>101</v>
      </c>
      <c r="B35" s="19"/>
      <c r="C35" s="19"/>
      <c r="D35" s="5"/>
      <c r="E35" s="5"/>
      <c r="G35" s="5"/>
      <c r="H35" s="5"/>
      <c r="I35" s="5"/>
      <c r="J35" s="5"/>
      <c r="K35" s="5"/>
      <c r="L35" s="5"/>
      <c r="M35" s="5"/>
      <c r="N35" s="5"/>
      <c r="O35" s="413"/>
      <c r="P35" s="413"/>
      <c r="Q35" s="413"/>
      <c r="R35" s="413"/>
      <c r="S35" s="413"/>
      <c r="T35" s="413"/>
      <c r="U35" s="413"/>
      <c r="V35" s="413"/>
      <c r="W35" s="413"/>
      <c r="X35" s="413"/>
      <c r="Y35" s="413"/>
      <c r="Z35" s="413"/>
      <c r="AA35" s="413"/>
      <c r="AB35" s="265"/>
    </row>
    <row r="36" spans="1:28" ht="15" thickBot="1">
      <c r="A36" s="5"/>
      <c r="B36" s="19"/>
      <c r="C36" s="19"/>
      <c r="D36" s="5"/>
      <c r="E36" s="5"/>
      <c r="F36" s="5"/>
      <c r="G36" s="5"/>
      <c r="H36" s="5"/>
      <c r="I36" s="5"/>
      <c r="J36" s="5"/>
      <c r="K36" s="5"/>
      <c r="L36" s="5"/>
      <c r="M36" s="5"/>
      <c r="N36" s="19"/>
      <c r="O36" s="58"/>
      <c r="P36" s="58"/>
      <c r="Q36" s="58"/>
      <c r="R36" s="58"/>
      <c r="S36" s="58"/>
      <c r="T36" s="58"/>
      <c r="U36" s="58"/>
      <c r="V36" s="58"/>
      <c r="W36" s="58"/>
      <c r="X36" s="58"/>
      <c r="Y36" s="58"/>
      <c r="Z36" s="58"/>
      <c r="AA36" s="58"/>
      <c r="AB36" s="265"/>
    </row>
    <row r="37" spans="1:28" ht="17.25" customHeight="1">
      <c r="A37" s="413" t="s">
        <v>428</v>
      </c>
      <c r="B37" s="414"/>
      <c r="C37" s="414"/>
      <c r="D37" s="414"/>
      <c r="E37" s="414"/>
      <c r="F37" s="414"/>
      <c r="G37" s="414"/>
      <c r="H37" s="414"/>
      <c r="I37" s="414"/>
      <c r="J37" s="414"/>
      <c r="K37" s="414"/>
      <c r="L37" s="414"/>
      <c r="M37" s="414"/>
      <c r="N37" s="19"/>
      <c r="O37" s="287" t="s">
        <v>279</v>
      </c>
      <c r="P37" s="423" t="s">
        <v>1</v>
      </c>
      <c r="Q37" s="470"/>
      <c r="R37" s="470" t="s">
        <v>83</v>
      </c>
      <c r="S37" s="470"/>
      <c r="T37" s="470" t="s">
        <v>84</v>
      </c>
      <c r="U37" s="470"/>
      <c r="V37" s="470" t="s">
        <v>85</v>
      </c>
      <c r="W37" s="470"/>
      <c r="X37" s="470" t="s">
        <v>86</v>
      </c>
      <c r="Y37" s="470"/>
      <c r="Z37" s="470" t="s">
        <v>87</v>
      </c>
      <c r="AA37" s="425"/>
      <c r="AB37" s="265"/>
    </row>
    <row r="38" spans="1:28" ht="17.25" customHeight="1" thickBot="1">
      <c r="A38" s="36"/>
      <c r="B38" s="36"/>
      <c r="C38" s="36"/>
      <c r="D38" s="36"/>
      <c r="E38" s="36"/>
      <c r="F38" s="36"/>
      <c r="G38" s="36"/>
      <c r="H38" s="36"/>
      <c r="I38" s="58"/>
      <c r="J38" s="58"/>
      <c r="K38" s="58"/>
      <c r="L38" s="58"/>
      <c r="M38" s="58"/>
      <c r="N38" s="19"/>
      <c r="O38" s="288" t="s">
        <v>482</v>
      </c>
      <c r="P38" s="50" t="s">
        <v>53</v>
      </c>
      <c r="Q38" s="197" t="s">
        <v>54</v>
      </c>
      <c r="R38" s="49" t="s">
        <v>53</v>
      </c>
      <c r="S38" s="197" t="s">
        <v>54</v>
      </c>
      <c r="T38" s="49" t="s">
        <v>53</v>
      </c>
      <c r="U38" s="197" t="s">
        <v>54</v>
      </c>
      <c r="V38" s="49" t="s">
        <v>53</v>
      </c>
      <c r="W38" s="197" t="s">
        <v>54</v>
      </c>
      <c r="X38" s="49" t="s">
        <v>53</v>
      </c>
      <c r="Y38" s="197" t="s">
        <v>54</v>
      </c>
      <c r="Z38" s="49" t="s">
        <v>53</v>
      </c>
      <c r="AA38" s="381" t="s">
        <v>54</v>
      </c>
      <c r="AB38" s="265"/>
    </row>
    <row r="39" spans="1:28" ht="17.25" customHeight="1">
      <c r="A39" s="503" t="s">
        <v>274</v>
      </c>
      <c r="B39" s="497" t="s">
        <v>64</v>
      </c>
      <c r="C39" s="477"/>
      <c r="D39" s="448" t="s">
        <v>97</v>
      </c>
      <c r="E39" s="498"/>
      <c r="F39" s="448" t="s">
        <v>98</v>
      </c>
      <c r="G39" s="498"/>
      <c r="H39" s="448" t="s">
        <v>99</v>
      </c>
      <c r="I39" s="498"/>
      <c r="J39" s="448" t="s">
        <v>100</v>
      </c>
      <c r="K39" s="498"/>
      <c r="L39" s="497" t="s">
        <v>65</v>
      </c>
      <c r="M39" s="476"/>
      <c r="N39" s="19"/>
      <c r="O39" s="38" t="s">
        <v>82</v>
      </c>
      <c r="P39" s="269">
        <v>851</v>
      </c>
      <c r="Q39" s="269">
        <v>103934</v>
      </c>
      <c r="R39" s="269">
        <v>622</v>
      </c>
      <c r="S39" s="269">
        <v>63685</v>
      </c>
      <c r="T39" s="269">
        <v>120</v>
      </c>
      <c r="U39" s="269">
        <v>12506</v>
      </c>
      <c r="V39" s="269">
        <v>7</v>
      </c>
      <c r="W39" s="269">
        <v>831</v>
      </c>
      <c r="X39" s="269">
        <v>36</v>
      </c>
      <c r="Y39" s="269">
        <v>4397</v>
      </c>
      <c r="Z39" s="269">
        <v>66</v>
      </c>
      <c r="AA39" s="269">
        <v>22515</v>
      </c>
      <c r="AB39" s="265"/>
    </row>
    <row r="40" spans="1:28" ht="17.25" customHeight="1">
      <c r="A40" s="498"/>
      <c r="B40" s="49" t="s">
        <v>53</v>
      </c>
      <c r="C40" s="197" t="s">
        <v>54</v>
      </c>
      <c r="D40" s="49" t="s">
        <v>53</v>
      </c>
      <c r="E40" s="197" t="s">
        <v>54</v>
      </c>
      <c r="F40" s="49" t="s">
        <v>53</v>
      </c>
      <c r="G40" s="197" t="s">
        <v>54</v>
      </c>
      <c r="H40" s="49" t="s">
        <v>53</v>
      </c>
      <c r="I40" s="197" t="s">
        <v>54</v>
      </c>
      <c r="J40" s="49" t="s">
        <v>53</v>
      </c>
      <c r="K40" s="197" t="s">
        <v>54</v>
      </c>
      <c r="L40" s="49" t="s">
        <v>53</v>
      </c>
      <c r="M40" s="381" t="s">
        <v>54</v>
      </c>
      <c r="N40" s="19"/>
      <c r="O40" s="177" t="s">
        <v>280</v>
      </c>
      <c r="P40" s="269">
        <v>881</v>
      </c>
      <c r="Q40" s="269">
        <v>102918</v>
      </c>
      <c r="R40" s="269">
        <v>627</v>
      </c>
      <c r="S40" s="269">
        <v>63255</v>
      </c>
      <c r="T40" s="269">
        <v>124</v>
      </c>
      <c r="U40" s="269">
        <v>12013</v>
      </c>
      <c r="V40" s="269">
        <v>8</v>
      </c>
      <c r="W40" s="269">
        <v>1156</v>
      </c>
      <c r="X40" s="269">
        <v>36</v>
      </c>
      <c r="Y40" s="269">
        <v>4085</v>
      </c>
      <c r="Z40" s="269">
        <v>86</v>
      </c>
      <c r="AA40" s="269">
        <v>22409</v>
      </c>
      <c r="AB40" s="265"/>
    </row>
    <row r="41" spans="1:28" ht="15" customHeight="1">
      <c r="A41" s="289"/>
      <c r="B41" s="24"/>
      <c r="C41" s="24"/>
      <c r="D41" s="24"/>
      <c r="E41" s="24"/>
      <c r="F41" s="24"/>
      <c r="G41" s="6"/>
      <c r="H41" s="24"/>
      <c r="I41" s="19"/>
      <c r="J41" s="19"/>
      <c r="K41" s="5"/>
      <c r="L41" s="5"/>
      <c r="M41" s="5"/>
      <c r="N41" s="5"/>
      <c r="O41" s="177" t="s">
        <v>281</v>
      </c>
      <c r="P41" s="269">
        <v>851</v>
      </c>
      <c r="Q41" s="269">
        <v>101122</v>
      </c>
      <c r="R41" s="269">
        <v>660</v>
      </c>
      <c r="S41" s="269">
        <v>67304</v>
      </c>
      <c r="T41" s="269">
        <v>81</v>
      </c>
      <c r="U41" s="269">
        <v>6542</v>
      </c>
      <c r="V41" s="269">
        <v>9</v>
      </c>
      <c r="W41" s="269">
        <v>1233</v>
      </c>
      <c r="X41" s="269">
        <v>36</v>
      </c>
      <c r="Y41" s="269">
        <v>3851</v>
      </c>
      <c r="Z41" s="269">
        <v>65</v>
      </c>
      <c r="AA41" s="269">
        <v>22192</v>
      </c>
      <c r="AB41" s="265"/>
    </row>
    <row r="42" spans="1:28" ht="15" customHeight="1">
      <c r="A42" s="38" t="s">
        <v>82</v>
      </c>
      <c r="B42" s="34">
        <v>275</v>
      </c>
      <c r="C42" s="34">
        <v>3989</v>
      </c>
      <c r="D42" s="34">
        <v>321</v>
      </c>
      <c r="E42" s="34">
        <v>18189</v>
      </c>
      <c r="F42" s="34">
        <v>211</v>
      </c>
      <c r="G42" s="34">
        <v>35954</v>
      </c>
      <c r="H42" s="34">
        <v>43</v>
      </c>
      <c r="I42" s="80">
        <v>15825</v>
      </c>
      <c r="J42" s="80">
        <v>23</v>
      </c>
      <c r="K42" s="193">
        <v>14718</v>
      </c>
      <c r="L42" s="193">
        <v>8</v>
      </c>
      <c r="M42" s="193">
        <v>14243</v>
      </c>
      <c r="N42" s="5"/>
      <c r="O42" s="177" t="s">
        <v>282</v>
      </c>
      <c r="P42" s="269">
        <v>833</v>
      </c>
      <c r="Q42" s="269">
        <v>99987</v>
      </c>
      <c r="R42" s="269">
        <v>647</v>
      </c>
      <c r="S42" s="269">
        <v>66199</v>
      </c>
      <c r="T42" s="269">
        <v>77</v>
      </c>
      <c r="U42" s="269">
        <v>6300</v>
      </c>
      <c r="V42" s="269">
        <v>9</v>
      </c>
      <c r="W42" s="269">
        <v>1263</v>
      </c>
      <c r="X42" s="269">
        <v>35</v>
      </c>
      <c r="Y42" s="269">
        <v>3862</v>
      </c>
      <c r="Z42" s="269">
        <v>65</v>
      </c>
      <c r="AA42" s="269">
        <v>22363</v>
      </c>
      <c r="AB42" s="265"/>
    </row>
    <row r="43" spans="1:28" ht="15" customHeight="1">
      <c r="A43" s="177" t="s">
        <v>280</v>
      </c>
      <c r="B43" s="34">
        <v>284</v>
      </c>
      <c r="C43" s="34">
        <v>4157</v>
      </c>
      <c r="D43" s="34">
        <v>308</v>
      </c>
      <c r="E43" s="34">
        <v>17484</v>
      </c>
      <c r="F43" s="34">
        <v>202</v>
      </c>
      <c r="G43" s="34">
        <v>33940</v>
      </c>
      <c r="H43" s="34">
        <v>45</v>
      </c>
      <c r="I43" s="80">
        <v>16846</v>
      </c>
      <c r="J43" s="80">
        <v>21</v>
      </c>
      <c r="K43" s="193">
        <v>13673</v>
      </c>
      <c r="L43" s="193">
        <v>10</v>
      </c>
      <c r="M43" s="193">
        <v>17319</v>
      </c>
      <c r="N43" s="5"/>
      <c r="O43" s="178" t="s">
        <v>283</v>
      </c>
      <c r="P43" s="303">
        <f>SUM(P45:P61)</f>
        <v>820</v>
      </c>
      <c r="Q43" s="303">
        <f aca="true" t="shared" si="0" ref="Q43:AA43">SUM(Q45:Q61)</f>
        <v>99411</v>
      </c>
      <c r="R43" s="303">
        <f t="shared" si="0"/>
        <v>689</v>
      </c>
      <c r="S43" s="303">
        <f t="shared" si="0"/>
        <v>69161</v>
      </c>
      <c r="T43" s="303">
        <f t="shared" si="0"/>
        <v>21</v>
      </c>
      <c r="U43" s="303">
        <f t="shared" si="0"/>
        <v>2916</v>
      </c>
      <c r="V43" s="303">
        <f t="shared" si="0"/>
        <v>10</v>
      </c>
      <c r="W43" s="303">
        <f t="shared" si="0"/>
        <v>1533</v>
      </c>
      <c r="X43" s="303">
        <f t="shared" si="0"/>
        <v>35</v>
      </c>
      <c r="Y43" s="303">
        <f t="shared" si="0"/>
        <v>3815</v>
      </c>
      <c r="Z43" s="303">
        <f t="shared" si="0"/>
        <v>65</v>
      </c>
      <c r="AA43" s="303">
        <f t="shared" si="0"/>
        <v>21986</v>
      </c>
      <c r="AB43" s="265"/>
    </row>
    <row r="44" spans="1:28" ht="15" customHeight="1">
      <c r="A44" s="177" t="s">
        <v>281</v>
      </c>
      <c r="B44" s="34">
        <v>288</v>
      </c>
      <c r="C44" s="34">
        <v>4266</v>
      </c>
      <c r="D44" s="34">
        <v>299</v>
      </c>
      <c r="E44" s="34">
        <v>17401</v>
      </c>
      <c r="F44" s="34">
        <v>195</v>
      </c>
      <c r="G44" s="34">
        <v>32803</v>
      </c>
      <c r="H44" s="34">
        <v>37</v>
      </c>
      <c r="I44" s="80">
        <v>14024</v>
      </c>
      <c r="J44" s="80">
        <v>22</v>
      </c>
      <c r="K44" s="193">
        <v>14650</v>
      </c>
      <c r="L44" s="193">
        <v>10</v>
      </c>
      <c r="M44" s="193">
        <v>17978</v>
      </c>
      <c r="N44" s="5"/>
      <c r="O44" s="66"/>
      <c r="P44" s="269"/>
      <c r="Q44" s="269"/>
      <c r="R44" s="269"/>
      <c r="S44" s="269"/>
      <c r="T44" s="269"/>
      <c r="U44" s="269"/>
      <c r="V44" s="269"/>
      <c r="W44" s="269"/>
      <c r="X44" s="269"/>
      <c r="Y44" s="269"/>
      <c r="Z44" s="269"/>
      <c r="AA44" s="269"/>
      <c r="AB44" s="265"/>
    </row>
    <row r="45" spans="1:28" ht="15" customHeight="1">
      <c r="A45" s="177" t="s">
        <v>282</v>
      </c>
      <c r="B45" s="34">
        <v>287</v>
      </c>
      <c r="C45" s="34">
        <v>4227</v>
      </c>
      <c r="D45" s="34">
        <v>282</v>
      </c>
      <c r="E45" s="34">
        <v>16581</v>
      </c>
      <c r="F45" s="34">
        <v>193</v>
      </c>
      <c r="G45" s="34">
        <v>32134</v>
      </c>
      <c r="H45" s="34">
        <v>39</v>
      </c>
      <c r="I45" s="80">
        <v>14457</v>
      </c>
      <c r="J45" s="80">
        <v>21</v>
      </c>
      <c r="K45" s="193">
        <v>13521</v>
      </c>
      <c r="L45" s="193">
        <v>11</v>
      </c>
      <c r="M45" s="193">
        <v>19067</v>
      </c>
      <c r="N45" s="5"/>
      <c r="O45" s="107" t="s">
        <v>66</v>
      </c>
      <c r="P45" s="269">
        <v>414</v>
      </c>
      <c r="Q45" s="269">
        <v>54467</v>
      </c>
      <c r="R45" s="193">
        <v>369</v>
      </c>
      <c r="S45" s="193">
        <v>39237</v>
      </c>
      <c r="T45" s="193">
        <v>10</v>
      </c>
      <c r="U45" s="193">
        <v>1662</v>
      </c>
      <c r="V45" s="193">
        <v>3</v>
      </c>
      <c r="W45" s="193">
        <v>818</v>
      </c>
      <c r="X45" s="193">
        <v>21</v>
      </c>
      <c r="Y45" s="193">
        <v>3169</v>
      </c>
      <c r="Z45" s="193">
        <v>11</v>
      </c>
      <c r="AA45" s="193">
        <v>9581</v>
      </c>
      <c r="AB45" s="265"/>
    </row>
    <row r="46" spans="1:28" ht="15" customHeight="1">
      <c r="A46" s="178" t="s">
        <v>283</v>
      </c>
      <c r="B46" s="360">
        <f>SUM(B48:B61)</f>
        <v>277</v>
      </c>
      <c r="C46" s="360">
        <f aca="true" t="shared" si="1" ref="C46:M46">SUM(C48:C61)</f>
        <v>3887</v>
      </c>
      <c r="D46" s="360">
        <f t="shared" si="1"/>
        <v>279</v>
      </c>
      <c r="E46" s="360">
        <f t="shared" si="1"/>
        <v>15985</v>
      </c>
      <c r="F46" s="360">
        <f t="shared" si="1"/>
        <v>195</v>
      </c>
      <c r="G46" s="360">
        <f t="shared" si="1"/>
        <v>32618</v>
      </c>
      <c r="H46" s="360">
        <f t="shared" si="1"/>
        <v>37</v>
      </c>
      <c r="I46" s="361">
        <f t="shared" si="1"/>
        <v>14044</v>
      </c>
      <c r="J46" s="361">
        <f t="shared" si="1"/>
        <v>21</v>
      </c>
      <c r="K46" s="313">
        <f t="shared" si="1"/>
        <v>13754</v>
      </c>
      <c r="L46" s="313">
        <f t="shared" si="1"/>
        <v>11</v>
      </c>
      <c r="M46" s="313">
        <f t="shared" si="1"/>
        <v>19123</v>
      </c>
      <c r="N46" s="5"/>
      <c r="O46" s="107" t="s">
        <v>67</v>
      </c>
      <c r="P46" s="269">
        <v>45</v>
      </c>
      <c r="Q46" s="269">
        <v>4822</v>
      </c>
      <c r="R46" s="193">
        <v>34</v>
      </c>
      <c r="S46" s="193">
        <v>2809</v>
      </c>
      <c r="T46" s="193">
        <v>2</v>
      </c>
      <c r="U46" s="193">
        <v>251</v>
      </c>
      <c r="V46" s="193">
        <v>1</v>
      </c>
      <c r="W46" s="193">
        <v>293</v>
      </c>
      <c r="X46" s="193">
        <v>4</v>
      </c>
      <c r="Y46" s="193">
        <v>98</v>
      </c>
      <c r="Z46" s="193">
        <v>4</v>
      </c>
      <c r="AA46" s="193">
        <v>1371</v>
      </c>
      <c r="AB46" s="265"/>
    </row>
    <row r="47" spans="1:28" ht="15" customHeight="1">
      <c r="A47" s="46"/>
      <c r="B47" s="80"/>
      <c r="C47" s="80"/>
      <c r="D47" s="80"/>
      <c r="E47" s="80"/>
      <c r="F47" s="80"/>
      <c r="G47" s="34"/>
      <c r="H47" s="80"/>
      <c r="I47" s="80"/>
      <c r="J47" s="80"/>
      <c r="K47" s="193"/>
      <c r="L47" s="193"/>
      <c r="M47" s="193"/>
      <c r="N47" s="5"/>
      <c r="O47" s="107" t="s">
        <v>68</v>
      </c>
      <c r="P47" s="269">
        <v>65</v>
      </c>
      <c r="Q47" s="269">
        <v>9277</v>
      </c>
      <c r="R47" s="193">
        <v>55</v>
      </c>
      <c r="S47" s="193">
        <v>7093</v>
      </c>
      <c r="T47" s="193">
        <v>2</v>
      </c>
      <c r="U47" s="193">
        <v>368</v>
      </c>
      <c r="V47" s="193">
        <v>1</v>
      </c>
      <c r="W47" s="193">
        <v>44</v>
      </c>
      <c r="X47" s="193">
        <v>3</v>
      </c>
      <c r="Y47" s="193">
        <v>118</v>
      </c>
      <c r="Z47" s="193">
        <v>4</v>
      </c>
      <c r="AA47" s="193">
        <v>1654</v>
      </c>
      <c r="AB47" s="265"/>
    </row>
    <row r="48" spans="1:27" ht="15" customHeight="1">
      <c r="A48" s="38" t="s">
        <v>56</v>
      </c>
      <c r="B48" s="80" t="s">
        <v>272</v>
      </c>
      <c r="C48" s="80" t="s">
        <v>272</v>
      </c>
      <c r="D48" s="80" t="s">
        <v>272</v>
      </c>
      <c r="E48" s="80" t="s">
        <v>272</v>
      </c>
      <c r="F48" s="80" t="s">
        <v>272</v>
      </c>
      <c r="G48" s="80" t="s">
        <v>272</v>
      </c>
      <c r="H48" s="80" t="s">
        <v>272</v>
      </c>
      <c r="I48" s="80" t="s">
        <v>272</v>
      </c>
      <c r="J48" s="80" t="s">
        <v>272</v>
      </c>
      <c r="K48" s="80" t="s">
        <v>272</v>
      </c>
      <c r="L48" s="80" t="s">
        <v>272</v>
      </c>
      <c r="M48" s="80" t="s">
        <v>272</v>
      </c>
      <c r="N48" s="5"/>
      <c r="O48" s="107" t="s">
        <v>69</v>
      </c>
      <c r="P48" s="269">
        <v>16</v>
      </c>
      <c r="Q48" s="269">
        <v>2205</v>
      </c>
      <c r="R48" s="193">
        <v>9</v>
      </c>
      <c r="S48" s="193">
        <v>612</v>
      </c>
      <c r="T48" s="193">
        <v>2</v>
      </c>
      <c r="U48" s="193">
        <v>272</v>
      </c>
      <c r="V48" s="193" t="s">
        <v>284</v>
      </c>
      <c r="W48" s="193" t="s">
        <v>284</v>
      </c>
      <c r="X48" s="193">
        <v>2</v>
      </c>
      <c r="Y48" s="193">
        <v>78</v>
      </c>
      <c r="Z48" s="193">
        <v>3</v>
      </c>
      <c r="AA48" s="193">
        <v>1243</v>
      </c>
    </row>
    <row r="49" spans="1:27" ht="15" customHeight="1">
      <c r="A49" s="38" t="s">
        <v>57</v>
      </c>
      <c r="B49" s="34">
        <v>1</v>
      </c>
      <c r="C49" s="34">
        <v>3</v>
      </c>
      <c r="D49" s="34">
        <v>1</v>
      </c>
      <c r="E49" s="34">
        <v>32</v>
      </c>
      <c r="F49" s="80" t="s">
        <v>272</v>
      </c>
      <c r="G49" s="80" t="s">
        <v>272</v>
      </c>
      <c r="H49" s="80" t="s">
        <v>272</v>
      </c>
      <c r="I49" s="80" t="s">
        <v>272</v>
      </c>
      <c r="J49" s="80" t="s">
        <v>272</v>
      </c>
      <c r="K49" s="80" t="s">
        <v>272</v>
      </c>
      <c r="L49" s="80" t="s">
        <v>272</v>
      </c>
      <c r="M49" s="80" t="s">
        <v>272</v>
      </c>
      <c r="N49" s="5"/>
      <c r="O49" s="107" t="s">
        <v>70</v>
      </c>
      <c r="P49" s="269">
        <v>6</v>
      </c>
      <c r="Q49" s="269">
        <v>965</v>
      </c>
      <c r="R49" s="193">
        <v>1</v>
      </c>
      <c r="S49" s="193">
        <v>53</v>
      </c>
      <c r="T49" s="193">
        <v>1</v>
      </c>
      <c r="U49" s="193">
        <v>28</v>
      </c>
      <c r="V49" s="193" t="s">
        <v>284</v>
      </c>
      <c r="W49" s="193" t="s">
        <v>284</v>
      </c>
      <c r="X49" s="193">
        <v>1</v>
      </c>
      <c r="Y49" s="193">
        <v>52</v>
      </c>
      <c r="Z49" s="193">
        <v>3</v>
      </c>
      <c r="AA49" s="193">
        <v>832</v>
      </c>
    </row>
    <row r="50" spans="1:27" ht="15" customHeight="1">
      <c r="A50" s="38" t="s">
        <v>58</v>
      </c>
      <c r="B50" s="80" t="s">
        <v>272</v>
      </c>
      <c r="C50" s="80" t="s">
        <v>272</v>
      </c>
      <c r="D50" s="34">
        <v>2</v>
      </c>
      <c r="E50" s="34">
        <v>130</v>
      </c>
      <c r="F50" s="80" t="s">
        <v>272</v>
      </c>
      <c r="G50" s="80" t="s">
        <v>272</v>
      </c>
      <c r="H50" s="80" t="s">
        <v>272</v>
      </c>
      <c r="I50" s="80" t="s">
        <v>272</v>
      </c>
      <c r="J50" s="80" t="s">
        <v>272</v>
      </c>
      <c r="K50" s="80" t="s">
        <v>272</v>
      </c>
      <c r="L50" s="80" t="s">
        <v>272</v>
      </c>
      <c r="M50" s="80" t="s">
        <v>272</v>
      </c>
      <c r="N50" s="5"/>
      <c r="O50" s="107" t="s">
        <v>71</v>
      </c>
      <c r="P50" s="269">
        <v>28</v>
      </c>
      <c r="Q50" s="269">
        <v>4718</v>
      </c>
      <c r="R50" s="193">
        <v>21</v>
      </c>
      <c r="S50" s="193">
        <v>3236</v>
      </c>
      <c r="T50" s="193">
        <v>1</v>
      </c>
      <c r="U50" s="193">
        <v>82</v>
      </c>
      <c r="V50" s="193">
        <v>1</v>
      </c>
      <c r="W50" s="193">
        <v>35</v>
      </c>
      <c r="X50" s="193">
        <v>1</v>
      </c>
      <c r="Y50" s="193">
        <v>105</v>
      </c>
      <c r="Z50" s="193">
        <v>4</v>
      </c>
      <c r="AA50" s="193">
        <v>1260</v>
      </c>
    </row>
    <row r="51" spans="1:27" ht="15" customHeight="1">
      <c r="A51" s="38" t="s">
        <v>52</v>
      </c>
      <c r="B51" s="80" t="s">
        <v>272</v>
      </c>
      <c r="C51" s="80" t="s">
        <v>272</v>
      </c>
      <c r="D51" s="80" t="s">
        <v>272</v>
      </c>
      <c r="E51" s="80" t="s">
        <v>272</v>
      </c>
      <c r="F51" s="80" t="s">
        <v>272</v>
      </c>
      <c r="G51" s="80" t="s">
        <v>272</v>
      </c>
      <c r="H51" s="80" t="s">
        <v>272</v>
      </c>
      <c r="I51" s="80" t="s">
        <v>272</v>
      </c>
      <c r="J51" s="80" t="s">
        <v>272</v>
      </c>
      <c r="K51" s="80" t="s">
        <v>272</v>
      </c>
      <c r="L51" s="80" t="s">
        <v>272</v>
      </c>
      <c r="M51" s="80" t="s">
        <v>272</v>
      </c>
      <c r="N51" s="5"/>
      <c r="O51" s="107" t="s">
        <v>72</v>
      </c>
      <c r="P51" s="269">
        <v>23</v>
      </c>
      <c r="Q51" s="269">
        <v>2530</v>
      </c>
      <c r="R51" s="193">
        <v>17</v>
      </c>
      <c r="S51" s="193">
        <v>1304</v>
      </c>
      <c r="T51" s="193">
        <v>1</v>
      </c>
      <c r="U51" s="193">
        <v>110</v>
      </c>
      <c r="V51" s="193">
        <v>2</v>
      </c>
      <c r="W51" s="193">
        <v>175</v>
      </c>
      <c r="X51" s="193" t="s">
        <v>284</v>
      </c>
      <c r="Y51" s="193" t="s">
        <v>272</v>
      </c>
      <c r="Z51" s="193">
        <v>3</v>
      </c>
      <c r="AA51" s="193">
        <v>941</v>
      </c>
    </row>
    <row r="52" spans="1:27" ht="15" customHeight="1">
      <c r="A52" s="38" t="s">
        <v>88</v>
      </c>
      <c r="B52" s="34">
        <v>5</v>
      </c>
      <c r="C52" s="34">
        <v>74</v>
      </c>
      <c r="D52" s="34">
        <v>8</v>
      </c>
      <c r="E52" s="34">
        <v>552</v>
      </c>
      <c r="F52" s="80">
        <v>5</v>
      </c>
      <c r="G52" s="34">
        <v>1025</v>
      </c>
      <c r="H52" s="80" t="s">
        <v>272</v>
      </c>
      <c r="I52" s="80" t="s">
        <v>272</v>
      </c>
      <c r="J52" s="80">
        <v>1</v>
      </c>
      <c r="K52" s="193">
        <v>735</v>
      </c>
      <c r="L52" s="80" t="s">
        <v>272</v>
      </c>
      <c r="M52" s="80" t="s">
        <v>272</v>
      </c>
      <c r="N52" s="5"/>
      <c r="O52" s="107" t="s">
        <v>73</v>
      </c>
      <c r="P52" s="269">
        <v>43</v>
      </c>
      <c r="Q52" s="269">
        <v>4008</v>
      </c>
      <c r="R52" s="193">
        <v>36</v>
      </c>
      <c r="S52" s="193">
        <v>2712</v>
      </c>
      <c r="T52" s="193">
        <v>1</v>
      </c>
      <c r="U52" s="193">
        <v>95</v>
      </c>
      <c r="V52" s="193" t="s">
        <v>284</v>
      </c>
      <c r="W52" s="193" t="s">
        <v>284</v>
      </c>
      <c r="X52" s="193">
        <v>2</v>
      </c>
      <c r="Y52" s="193">
        <v>27</v>
      </c>
      <c r="Z52" s="193">
        <v>4</v>
      </c>
      <c r="AA52" s="193">
        <v>1174</v>
      </c>
    </row>
    <row r="53" spans="1:27" ht="15" customHeight="1">
      <c r="A53" s="38" t="s">
        <v>89</v>
      </c>
      <c r="B53" s="34">
        <v>96</v>
      </c>
      <c r="C53" s="34">
        <v>1446</v>
      </c>
      <c r="D53" s="34">
        <v>87</v>
      </c>
      <c r="E53" s="34">
        <v>4915</v>
      </c>
      <c r="F53" s="34">
        <v>52</v>
      </c>
      <c r="G53" s="34">
        <v>8429</v>
      </c>
      <c r="H53" s="34">
        <v>10</v>
      </c>
      <c r="I53" s="80">
        <v>3722</v>
      </c>
      <c r="J53" s="80">
        <v>4</v>
      </c>
      <c r="K53" s="193">
        <v>2656</v>
      </c>
      <c r="L53" s="193">
        <v>5</v>
      </c>
      <c r="M53" s="193">
        <v>7619</v>
      </c>
      <c r="N53" s="5"/>
      <c r="O53" s="107"/>
      <c r="P53" s="269"/>
      <c r="Q53" s="269"/>
      <c r="R53" s="193"/>
      <c r="S53" s="193"/>
      <c r="T53" s="193"/>
      <c r="U53" s="193"/>
      <c r="V53" s="193"/>
      <c r="W53" s="193"/>
      <c r="X53" s="193"/>
      <c r="Y53" s="193"/>
      <c r="Z53" s="193"/>
      <c r="AA53" s="193"/>
    </row>
    <row r="54" spans="1:27" ht="15" customHeight="1">
      <c r="A54" s="38" t="s">
        <v>90</v>
      </c>
      <c r="B54" s="34">
        <v>30</v>
      </c>
      <c r="C54" s="34">
        <v>328</v>
      </c>
      <c r="D54" s="34">
        <v>32</v>
      </c>
      <c r="E54" s="34">
        <v>1916</v>
      </c>
      <c r="F54" s="34">
        <v>14</v>
      </c>
      <c r="G54" s="34">
        <v>2196</v>
      </c>
      <c r="H54" s="34">
        <v>3</v>
      </c>
      <c r="I54" s="80">
        <v>1347</v>
      </c>
      <c r="J54" s="80">
        <v>1</v>
      </c>
      <c r="K54" s="193">
        <v>667</v>
      </c>
      <c r="L54" s="80" t="s">
        <v>272</v>
      </c>
      <c r="M54" s="80" t="s">
        <v>272</v>
      </c>
      <c r="N54" s="5"/>
      <c r="O54" s="107" t="s">
        <v>74</v>
      </c>
      <c r="P54" s="269">
        <v>6</v>
      </c>
      <c r="Q54" s="269">
        <v>569</v>
      </c>
      <c r="R54" s="193">
        <v>3</v>
      </c>
      <c r="S54" s="193">
        <v>175</v>
      </c>
      <c r="T54" s="193" t="s">
        <v>284</v>
      </c>
      <c r="U54" s="193" t="s">
        <v>284</v>
      </c>
      <c r="V54" s="193">
        <v>1</v>
      </c>
      <c r="W54" s="193">
        <v>99</v>
      </c>
      <c r="X54" s="193">
        <v>1</v>
      </c>
      <c r="Y54" s="193">
        <v>168</v>
      </c>
      <c r="Z54" s="193">
        <v>1</v>
      </c>
      <c r="AA54" s="193">
        <v>127</v>
      </c>
    </row>
    <row r="55" spans="1:27" ht="15" customHeight="1">
      <c r="A55" s="38" t="s">
        <v>91</v>
      </c>
      <c r="B55" s="80">
        <v>26</v>
      </c>
      <c r="C55" s="80">
        <v>369</v>
      </c>
      <c r="D55" s="80">
        <v>31</v>
      </c>
      <c r="E55" s="80">
        <v>1797</v>
      </c>
      <c r="F55" s="80">
        <v>14</v>
      </c>
      <c r="G55" s="34">
        <v>2079</v>
      </c>
      <c r="H55" s="80">
        <v>3</v>
      </c>
      <c r="I55" s="80">
        <v>1208</v>
      </c>
      <c r="J55" s="80">
        <v>6</v>
      </c>
      <c r="K55" s="193">
        <v>3930</v>
      </c>
      <c r="L55" s="193">
        <v>1</v>
      </c>
      <c r="M55" s="193">
        <v>1405</v>
      </c>
      <c r="N55" s="5"/>
      <c r="O55" s="107" t="s">
        <v>75</v>
      </c>
      <c r="P55" s="269">
        <v>34</v>
      </c>
      <c r="Q55" s="269">
        <v>3302</v>
      </c>
      <c r="R55" s="193">
        <v>32</v>
      </c>
      <c r="S55" s="193">
        <v>2928</v>
      </c>
      <c r="T55" s="193" t="s">
        <v>284</v>
      </c>
      <c r="U55" s="193" t="s">
        <v>284</v>
      </c>
      <c r="V55" s="193" t="s">
        <v>273</v>
      </c>
      <c r="W55" s="193" t="s">
        <v>273</v>
      </c>
      <c r="X55" s="193" t="s">
        <v>284</v>
      </c>
      <c r="Y55" s="193" t="s">
        <v>284</v>
      </c>
      <c r="Z55" s="193">
        <v>2</v>
      </c>
      <c r="AA55" s="193">
        <v>374</v>
      </c>
    </row>
    <row r="56" spans="1:27" ht="15" customHeight="1">
      <c r="A56" s="38" t="s">
        <v>92</v>
      </c>
      <c r="B56" s="34">
        <v>2</v>
      </c>
      <c r="C56" s="34">
        <v>15</v>
      </c>
      <c r="D56" s="80" t="s">
        <v>272</v>
      </c>
      <c r="E56" s="80" t="s">
        <v>272</v>
      </c>
      <c r="F56" s="80" t="s">
        <v>272</v>
      </c>
      <c r="G56" s="80" t="s">
        <v>272</v>
      </c>
      <c r="H56" s="80" t="s">
        <v>272</v>
      </c>
      <c r="I56" s="80" t="s">
        <v>272</v>
      </c>
      <c r="J56" s="80" t="s">
        <v>272</v>
      </c>
      <c r="K56" s="80" t="s">
        <v>272</v>
      </c>
      <c r="L56" s="80" t="s">
        <v>272</v>
      </c>
      <c r="M56" s="80" t="s">
        <v>272</v>
      </c>
      <c r="N56" s="5"/>
      <c r="O56" s="107" t="s">
        <v>76</v>
      </c>
      <c r="P56" s="269">
        <v>58</v>
      </c>
      <c r="Q56" s="269">
        <v>4854</v>
      </c>
      <c r="R56" s="193">
        <v>52</v>
      </c>
      <c r="S56" s="193">
        <v>4142</v>
      </c>
      <c r="T56" s="193" t="s">
        <v>284</v>
      </c>
      <c r="U56" s="193" t="s">
        <v>284</v>
      </c>
      <c r="V56" s="193" t="s">
        <v>284</v>
      </c>
      <c r="W56" s="193" t="s">
        <v>284</v>
      </c>
      <c r="X56" s="193" t="s">
        <v>284</v>
      </c>
      <c r="Y56" s="193" t="s">
        <v>284</v>
      </c>
      <c r="Z56" s="193">
        <v>6</v>
      </c>
      <c r="AA56" s="193">
        <v>712</v>
      </c>
    </row>
    <row r="57" spans="1:27" ht="15" customHeight="1">
      <c r="A57" s="38" t="s">
        <v>93</v>
      </c>
      <c r="B57" s="34">
        <v>61</v>
      </c>
      <c r="C57" s="34">
        <v>845</v>
      </c>
      <c r="D57" s="34">
        <v>57</v>
      </c>
      <c r="E57" s="34">
        <v>3098</v>
      </c>
      <c r="F57" s="34">
        <v>39</v>
      </c>
      <c r="G57" s="34">
        <v>6794</v>
      </c>
      <c r="H57" s="34">
        <v>6</v>
      </c>
      <c r="I57" s="80">
        <v>2251</v>
      </c>
      <c r="J57" s="80">
        <v>2</v>
      </c>
      <c r="K57" s="193">
        <v>1221</v>
      </c>
      <c r="L57" s="193">
        <v>1</v>
      </c>
      <c r="M57" s="193">
        <v>1790</v>
      </c>
      <c r="N57" s="5"/>
      <c r="O57" s="107" t="s">
        <v>77</v>
      </c>
      <c r="P57" s="269">
        <v>30</v>
      </c>
      <c r="Q57" s="269">
        <v>3369</v>
      </c>
      <c r="R57" s="193">
        <v>22</v>
      </c>
      <c r="S57" s="193">
        <v>2050</v>
      </c>
      <c r="T57" s="193">
        <v>1</v>
      </c>
      <c r="U57" s="193">
        <v>48</v>
      </c>
      <c r="V57" s="193" t="s">
        <v>284</v>
      </c>
      <c r="W57" s="193" t="s">
        <v>284</v>
      </c>
      <c r="X57" s="193" t="s">
        <v>284</v>
      </c>
      <c r="Y57" s="193" t="s">
        <v>284</v>
      </c>
      <c r="Z57" s="193">
        <v>7</v>
      </c>
      <c r="AA57" s="193">
        <v>1271</v>
      </c>
    </row>
    <row r="58" spans="1:27" ht="15" customHeight="1">
      <c r="A58" s="38" t="s">
        <v>59</v>
      </c>
      <c r="B58" s="80">
        <v>1</v>
      </c>
      <c r="C58" s="80">
        <v>24</v>
      </c>
      <c r="D58" s="80">
        <v>4</v>
      </c>
      <c r="E58" s="80">
        <v>276</v>
      </c>
      <c r="F58" s="80">
        <v>6</v>
      </c>
      <c r="G58" s="34">
        <v>1139</v>
      </c>
      <c r="H58" s="80">
        <v>1</v>
      </c>
      <c r="I58" s="80">
        <v>383</v>
      </c>
      <c r="J58" s="80" t="s">
        <v>272</v>
      </c>
      <c r="K58" s="80" t="s">
        <v>272</v>
      </c>
      <c r="L58" s="80" t="s">
        <v>272</v>
      </c>
      <c r="M58" s="80" t="s">
        <v>272</v>
      </c>
      <c r="N58" s="5"/>
      <c r="O58" s="107" t="s">
        <v>78</v>
      </c>
      <c r="P58" s="269">
        <v>18</v>
      </c>
      <c r="Q58" s="269">
        <v>1959</v>
      </c>
      <c r="R58" s="193">
        <v>14</v>
      </c>
      <c r="S58" s="193">
        <v>1435</v>
      </c>
      <c r="T58" s="193" t="s">
        <v>284</v>
      </c>
      <c r="U58" s="193" t="s">
        <v>284</v>
      </c>
      <c r="V58" s="193" t="s">
        <v>284</v>
      </c>
      <c r="W58" s="193" t="s">
        <v>284</v>
      </c>
      <c r="X58" s="193" t="s">
        <v>284</v>
      </c>
      <c r="Y58" s="193" t="s">
        <v>284</v>
      </c>
      <c r="Z58" s="193">
        <v>4</v>
      </c>
      <c r="AA58" s="193">
        <v>524</v>
      </c>
    </row>
    <row r="59" spans="1:27" ht="15" customHeight="1">
      <c r="A59" s="38" t="s">
        <v>94</v>
      </c>
      <c r="B59" s="34">
        <v>43</v>
      </c>
      <c r="C59" s="34">
        <v>615</v>
      </c>
      <c r="D59" s="34">
        <v>38</v>
      </c>
      <c r="E59" s="34">
        <v>2075</v>
      </c>
      <c r="F59" s="34">
        <v>33</v>
      </c>
      <c r="G59" s="34">
        <v>5955</v>
      </c>
      <c r="H59" s="34">
        <v>10</v>
      </c>
      <c r="I59" s="80">
        <v>3641</v>
      </c>
      <c r="J59" s="80">
        <v>3</v>
      </c>
      <c r="K59" s="80">
        <v>2084</v>
      </c>
      <c r="L59" s="80">
        <v>2</v>
      </c>
      <c r="M59" s="80">
        <v>4201</v>
      </c>
      <c r="N59" s="5"/>
      <c r="O59" s="107" t="s">
        <v>79</v>
      </c>
      <c r="P59" s="269">
        <v>10</v>
      </c>
      <c r="Q59" s="269">
        <v>419</v>
      </c>
      <c r="R59" s="193">
        <v>8</v>
      </c>
      <c r="S59" s="193">
        <v>254</v>
      </c>
      <c r="T59" s="193" t="s">
        <v>284</v>
      </c>
      <c r="U59" s="193" t="s">
        <v>284</v>
      </c>
      <c r="V59" s="193">
        <v>1</v>
      </c>
      <c r="W59" s="193">
        <v>69</v>
      </c>
      <c r="X59" s="193" t="s">
        <v>284</v>
      </c>
      <c r="Y59" s="193" t="s">
        <v>284</v>
      </c>
      <c r="Z59" s="193">
        <v>1</v>
      </c>
      <c r="AA59" s="193">
        <v>96</v>
      </c>
    </row>
    <row r="60" spans="1:27" ht="15" customHeight="1">
      <c r="A60" s="38" t="s">
        <v>95</v>
      </c>
      <c r="B60" s="80">
        <v>12</v>
      </c>
      <c r="C60" s="80">
        <v>168</v>
      </c>
      <c r="D60" s="80">
        <v>19</v>
      </c>
      <c r="E60" s="80">
        <v>1194</v>
      </c>
      <c r="F60" s="80">
        <v>31</v>
      </c>
      <c r="G60" s="80">
        <v>4871</v>
      </c>
      <c r="H60" s="80">
        <v>4</v>
      </c>
      <c r="I60" s="80">
        <v>1492</v>
      </c>
      <c r="J60" s="80">
        <v>4</v>
      </c>
      <c r="K60" s="80">
        <v>2461</v>
      </c>
      <c r="L60" s="80">
        <v>2</v>
      </c>
      <c r="M60" s="80">
        <v>4108</v>
      </c>
      <c r="N60" s="5"/>
      <c r="O60" s="107" t="s">
        <v>80</v>
      </c>
      <c r="P60" s="269">
        <v>20</v>
      </c>
      <c r="Q60" s="269">
        <v>1473</v>
      </c>
      <c r="R60" s="193">
        <v>14</v>
      </c>
      <c r="S60" s="193">
        <v>799</v>
      </c>
      <c r="T60" s="193" t="s">
        <v>284</v>
      </c>
      <c r="U60" s="193" t="s">
        <v>284</v>
      </c>
      <c r="V60" s="193" t="s">
        <v>284</v>
      </c>
      <c r="W60" s="193" t="s">
        <v>284</v>
      </c>
      <c r="X60" s="193" t="s">
        <v>284</v>
      </c>
      <c r="Y60" s="193" t="s">
        <v>284</v>
      </c>
      <c r="Z60" s="193">
        <v>6</v>
      </c>
      <c r="AA60" s="193">
        <v>674</v>
      </c>
    </row>
    <row r="61" spans="1:27" ht="15" customHeight="1">
      <c r="A61" s="38" t="s">
        <v>96</v>
      </c>
      <c r="B61" s="80" t="s">
        <v>272</v>
      </c>
      <c r="C61" s="80" t="s">
        <v>272</v>
      </c>
      <c r="D61" s="80" t="s">
        <v>272</v>
      </c>
      <c r="E61" s="80" t="s">
        <v>272</v>
      </c>
      <c r="F61" s="80">
        <v>1</v>
      </c>
      <c r="G61" s="80">
        <v>130</v>
      </c>
      <c r="H61" s="80" t="s">
        <v>272</v>
      </c>
      <c r="I61" s="80" t="s">
        <v>272</v>
      </c>
      <c r="J61" s="80" t="s">
        <v>272</v>
      </c>
      <c r="K61" s="80" t="s">
        <v>272</v>
      </c>
      <c r="L61" s="80" t="s">
        <v>272</v>
      </c>
      <c r="M61" s="80" t="s">
        <v>272</v>
      </c>
      <c r="N61" s="5"/>
      <c r="O61" s="110" t="s">
        <v>81</v>
      </c>
      <c r="P61" s="290">
        <v>4</v>
      </c>
      <c r="Q61" s="273">
        <v>474</v>
      </c>
      <c r="R61" s="266">
        <v>2</v>
      </c>
      <c r="S61" s="266">
        <v>322</v>
      </c>
      <c r="T61" s="266" t="s">
        <v>284</v>
      </c>
      <c r="U61" s="266" t="s">
        <v>284</v>
      </c>
      <c r="V61" s="266" t="s">
        <v>284</v>
      </c>
      <c r="W61" s="266" t="s">
        <v>284</v>
      </c>
      <c r="X61" s="266" t="s">
        <v>284</v>
      </c>
      <c r="Y61" s="266" t="s">
        <v>284</v>
      </c>
      <c r="Z61" s="266">
        <v>2</v>
      </c>
      <c r="AA61" s="266">
        <v>152</v>
      </c>
    </row>
    <row r="62" spans="1:27" ht="15" customHeight="1">
      <c r="A62" s="40"/>
      <c r="B62" s="266"/>
      <c r="C62" s="266"/>
      <c r="D62" s="266"/>
      <c r="E62" s="266"/>
      <c r="F62" s="266"/>
      <c r="G62" s="266"/>
      <c r="H62" s="266"/>
      <c r="I62" s="266"/>
      <c r="J62" s="266"/>
      <c r="K62" s="266"/>
      <c r="L62" s="266"/>
      <c r="M62" s="266"/>
      <c r="N62" s="5"/>
      <c r="O62" s="382" t="s">
        <v>570</v>
      </c>
      <c r="P62" s="291"/>
      <c r="Q62" s="291"/>
      <c r="R62" s="291"/>
      <c r="S62" s="291"/>
      <c r="T62" s="291"/>
      <c r="U62" s="291"/>
      <c r="V62" s="291"/>
      <c r="W62" s="291"/>
      <c r="X62" s="291"/>
      <c r="Y62" s="291"/>
      <c r="Z62" s="291"/>
      <c r="AA62" s="291"/>
    </row>
    <row r="63" spans="1:27" ht="14.25" customHeight="1">
      <c r="A63" s="5" t="s">
        <v>101</v>
      </c>
      <c r="B63" s="19"/>
      <c r="C63" s="19"/>
      <c r="D63" s="19"/>
      <c r="E63" s="19"/>
      <c r="F63" s="19"/>
      <c r="G63" s="19"/>
      <c r="H63" s="19"/>
      <c r="I63" s="19"/>
      <c r="J63" s="19"/>
      <c r="K63" s="19"/>
      <c r="L63" s="19"/>
      <c r="M63" s="19"/>
      <c r="N63" s="5"/>
      <c r="O63" s="383" t="s">
        <v>429</v>
      </c>
      <c r="P63" s="265"/>
      <c r="Q63" s="265"/>
      <c r="R63" s="265"/>
      <c r="S63" s="265"/>
      <c r="T63" s="265"/>
      <c r="U63" s="265"/>
      <c r="V63" s="265"/>
      <c r="W63" s="265"/>
      <c r="X63" s="265"/>
      <c r="Y63" s="265"/>
      <c r="Z63" s="265"/>
      <c r="AA63" s="265"/>
    </row>
    <row r="64" spans="1:27" ht="14.25">
      <c r="A64" s="5"/>
      <c r="B64" s="5"/>
      <c r="C64" s="5"/>
      <c r="D64" s="5"/>
      <c r="E64" s="5"/>
      <c r="F64" s="5"/>
      <c r="G64" s="5"/>
      <c r="H64" s="5"/>
      <c r="I64" s="5"/>
      <c r="J64" s="5"/>
      <c r="K64" s="5"/>
      <c r="L64" s="5"/>
      <c r="M64" s="5"/>
      <c r="N64" s="5"/>
      <c r="O64" s="5" t="s">
        <v>101</v>
      </c>
      <c r="P64" s="5"/>
      <c r="Q64" s="5"/>
      <c r="R64" s="5"/>
      <c r="S64" s="5"/>
      <c r="T64" s="5"/>
      <c r="U64" s="5"/>
      <c r="V64" s="5"/>
      <c r="W64" s="5"/>
      <c r="X64" s="5"/>
      <c r="Y64" s="5"/>
      <c r="Z64" s="5"/>
      <c r="AA64" s="5"/>
    </row>
    <row r="65" spans="1:27" ht="14.25">
      <c r="A65" s="5"/>
      <c r="B65" s="5"/>
      <c r="C65" s="5"/>
      <c r="D65" s="5"/>
      <c r="E65" s="5"/>
      <c r="F65" s="5"/>
      <c r="G65" s="5"/>
      <c r="H65" s="5"/>
      <c r="I65" s="5"/>
      <c r="J65" s="5"/>
      <c r="K65" s="5"/>
      <c r="L65" s="5"/>
      <c r="M65" s="5"/>
      <c r="N65" s="5"/>
      <c r="P65" s="5"/>
      <c r="Q65" s="5"/>
      <c r="R65" s="5"/>
      <c r="S65" s="5"/>
      <c r="T65" s="5"/>
      <c r="U65" s="5"/>
      <c r="V65" s="5"/>
      <c r="W65" s="5"/>
      <c r="X65" s="5"/>
      <c r="Y65" s="5"/>
      <c r="Z65" s="5"/>
      <c r="AA65" s="5"/>
    </row>
    <row r="66" spans="1:27" ht="14.25">
      <c r="A66" s="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1:27" ht="14.25">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ht="14.25">
      <c r="A68" s="5"/>
      <c r="N68" s="5"/>
      <c r="O68" s="5"/>
      <c r="P68" s="5"/>
      <c r="Q68" s="5"/>
      <c r="R68" s="5"/>
      <c r="S68" s="5"/>
      <c r="T68" s="5"/>
      <c r="U68" s="5"/>
      <c r="V68" s="5"/>
      <c r="W68" s="5"/>
      <c r="X68" s="5"/>
      <c r="Y68" s="5"/>
      <c r="Z68" s="5"/>
      <c r="AA68" s="5"/>
    </row>
  </sheetData>
  <sheetProtection/>
  <mergeCells count="158">
    <mergeCell ref="A6:B8"/>
    <mergeCell ref="A10:B10"/>
    <mergeCell ref="A11:B11"/>
    <mergeCell ref="A12:B12"/>
    <mergeCell ref="C6:G6"/>
    <mergeCell ref="I16:J16"/>
    <mergeCell ref="D8:E8"/>
    <mergeCell ref="A16:B16"/>
    <mergeCell ref="D12:E12"/>
    <mergeCell ref="D13:E13"/>
    <mergeCell ref="P37:Q37"/>
    <mergeCell ref="M6:Q6"/>
    <mergeCell ref="N8:O8"/>
    <mergeCell ref="C7:C8"/>
    <mergeCell ref="H7:H8"/>
    <mergeCell ref="M7:M8"/>
    <mergeCell ref="D7:G7"/>
    <mergeCell ref="I20:J20"/>
    <mergeCell ref="N7:Q7"/>
    <mergeCell ref="H6:L6"/>
    <mergeCell ref="L39:M39"/>
    <mergeCell ref="J39:K39"/>
    <mergeCell ref="A13:B13"/>
    <mergeCell ref="A14:B14"/>
    <mergeCell ref="A39:A40"/>
    <mergeCell ref="H39:I39"/>
    <mergeCell ref="F39:G39"/>
    <mergeCell ref="D39:E39"/>
    <mergeCell ref="B39:C39"/>
    <mergeCell ref="A15:B15"/>
    <mergeCell ref="T37:U37"/>
    <mergeCell ref="V37:W37"/>
    <mergeCell ref="W6:AA6"/>
    <mergeCell ref="X8:Y8"/>
    <mergeCell ref="W7:W8"/>
    <mergeCell ref="S19:T19"/>
    <mergeCell ref="X37:Y37"/>
    <mergeCell ref="Z37:AA37"/>
    <mergeCell ref="R37:S37"/>
    <mergeCell ref="R6:V6"/>
    <mergeCell ref="S8:T8"/>
    <mergeCell ref="R7:R8"/>
    <mergeCell ref="S7:V7"/>
    <mergeCell ref="I13:J13"/>
    <mergeCell ref="I14:J14"/>
    <mergeCell ref="I15:J15"/>
    <mergeCell ref="I7:L7"/>
    <mergeCell ref="I8:J8"/>
    <mergeCell ref="I10:J10"/>
    <mergeCell ref="I11:J11"/>
    <mergeCell ref="A17:B17"/>
    <mergeCell ref="A18:B18"/>
    <mergeCell ref="I17:J17"/>
    <mergeCell ref="I18:J18"/>
    <mergeCell ref="D18:E18"/>
    <mergeCell ref="A29:B29"/>
    <mergeCell ref="A27:B27"/>
    <mergeCell ref="D17:E17"/>
    <mergeCell ref="D19:E19"/>
    <mergeCell ref="D20:E20"/>
    <mergeCell ref="D14:E14"/>
    <mergeCell ref="D15:E15"/>
    <mergeCell ref="D16:E16"/>
    <mergeCell ref="A23:B23"/>
    <mergeCell ref="A24:B24"/>
    <mergeCell ref="X7:AA7"/>
    <mergeCell ref="D10:E10"/>
    <mergeCell ref="D11:E11"/>
    <mergeCell ref="S10:T10"/>
    <mergeCell ref="S11:T11"/>
    <mergeCell ref="I12:J12"/>
    <mergeCell ref="D26:E26"/>
    <mergeCell ref="D27:E27"/>
    <mergeCell ref="A28:B28"/>
    <mergeCell ref="A25:B25"/>
    <mergeCell ref="A26:B26"/>
    <mergeCell ref="A19:B19"/>
    <mergeCell ref="A20:B20"/>
    <mergeCell ref="A21:B21"/>
    <mergeCell ref="A22:B22"/>
    <mergeCell ref="D21:E21"/>
    <mergeCell ref="I25:J25"/>
    <mergeCell ref="D28:E28"/>
    <mergeCell ref="D29:E29"/>
    <mergeCell ref="D22:E22"/>
    <mergeCell ref="D23:E23"/>
    <mergeCell ref="D24:E24"/>
    <mergeCell ref="D25:E25"/>
    <mergeCell ref="N17:O17"/>
    <mergeCell ref="N18:O18"/>
    <mergeCell ref="I26:J26"/>
    <mergeCell ref="I27:J27"/>
    <mergeCell ref="I28:J28"/>
    <mergeCell ref="I21:J21"/>
    <mergeCell ref="I22:J22"/>
    <mergeCell ref="I23:J23"/>
    <mergeCell ref="I24:J24"/>
    <mergeCell ref="I19:J19"/>
    <mergeCell ref="N25:O25"/>
    <mergeCell ref="N26:O26"/>
    <mergeCell ref="I29:J29"/>
    <mergeCell ref="N10:O10"/>
    <mergeCell ref="N11:O11"/>
    <mergeCell ref="N12:O12"/>
    <mergeCell ref="N13:O13"/>
    <mergeCell ref="N14:O14"/>
    <mergeCell ref="N15:O15"/>
    <mergeCell ref="N16:O16"/>
    <mergeCell ref="N19:O19"/>
    <mergeCell ref="N20:O20"/>
    <mergeCell ref="N21:O21"/>
    <mergeCell ref="N22:O22"/>
    <mergeCell ref="N23:O23"/>
    <mergeCell ref="N24:O24"/>
    <mergeCell ref="N27:O27"/>
    <mergeCell ref="N28:O28"/>
    <mergeCell ref="N29:O29"/>
    <mergeCell ref="S12:T12"/>
    <mergeCell ref="S13:T13"/>
    <mergeCell ref="S14:T14"/>
    <mergeCell ref="S15:T15"/>
    <mergeCell ref="S16:T16"/>
    <mergeCell ref="S17:T17"/>
    <mergeCell ref="S18:T18"/>
    <mergeCell ref="X24:Y24"/>
    <mergeCell ref="S25:T25"/>
    <mergeCell ref="S20:T20"/>
    <mergeCell ref="S21:T21"/>
    <mergeCell ref="S22:T22"/>
    <mergeCell ref="S23:T23"/>
    <mergeCell ref="S24:T24"/>
    <mergeCell ref="X25:Y25"/>
    <mergeCell ref="X18:Y18"/>
    <mergeCell ref="X19:Y19"/>
    <mergeCell ref="X20:Y20"/>
    <mergeCell ref="X21:Y21"/>
    <mergeCell ref="X16:Y16"/>
    <mergeCell ref="X17:Y17"/>
    <mergeCell ref="A2:AA2"/>
    <mergeCell ref="A4:AA4"/>
    <mergeCell ref="X22:Y22"/>
    <mergeCell ref="X23:Y23"/>
    <mergeCell ref="X14:Y14"/>
    <mergeCell ref="X15:Y15"/>
    <mergeCell ref="X10:Y10"/>
    <mergeCell ref="X11:Y11"/>
    <mergeCell ref="X12:Y12"/>
    <mergeCell ref="X13:Y13"/>
    <mergeCell ref="O34:AA35"/>
    <mergeCell ref="A37:M37"/>
    <mergeCell ref="X26:Y26"/>
    <mergeCell ref="X27:Y27"/>
    <mergeCell ref="X28:Y28"/>
    <mergeCell ref="X29:Y29"/>
    <mergeCell ref="S29:T29"/>
    <mergeCell ref="S28:T28"/>
    <mergeCell ref="S26:T26"/>
    <mergeCell ref="S27:T27"/>
  </mergeCells>
  <printOptions horizontalCentered="1"/>
  <pageMargins left="0.5905511811023623" right="0.5905511811023623" top="0.5905511811023623" bottom="0.3937007874015748" header="0" footer="0"/>
  <pageSetup fitToHeight="1" fitToWidth="1" horizontalDpi="600" verticalDpi="600" orientation="landscape" paperSize="8" scale="78" r:id="rId1"/>
</worksheet>
</file>

<file path=xl/worksheets/sheet4.xml><?xml version="1.0" encoding="utf-8"?>
<worksheet xmlns="http://schemas.openxmlformats.org/spreadsheetml/2006/main" xmlns:r="http://schemas.openxmlformats.org/officeDocument/2006/relationships">
  <sheetPr>
    <pageSetUpPr fitToPage="1"/>
  </sheetPr>
  <dimension ref="A1:AD64"/>
  <sheetViews>
    <sheetView zoomScalePageLayoutView="0" workbookViewId="0" topLeftCell="A47">
      <selection activeCell="A72" sqref="A72"/>
    </sheetView>
  </sheetViews>
  <sheetFormatPr defaultColWidth="9.00390625" defaultRowHeight="13.5"/>
  <cols>
    <col min="1" max="1" width="5.50390625" style="180" customWidth="1"/>
    <col min="2" max="2" width="12.125" style="180" customWidth="1"/>
    <col min="3" max="3" width="10.25390625" style="180" customWidth="1"/>
    <col min="4" max="15" width="7.25390625" style="180" customWidth="1"/>
    <col min="16" max="16" width="7.75390625" style="180" customWidth="1"/>
    <col min="17" max="17" width="4.00390625" style="180" customWidth="1"/>
    <col min="18" max="18" width="7.25390625" style="180" customWidth="1"/>
    <col min="19" max="19" width="7.625" style="180" customWidth="1"/>
    <col min="20" max="29" width="11.00390625" style="180" customWidth="1"/>
    <col min="30" max="16384" width="9.00390625" style="180" customWidth="1"/>
  </cols>
  <sheetData>
    <row r="1" spans="1:29" ht="14.25">
      <c r="A1" s="1" t="s">
        <v>139</v>
      </c>
      <c r="AC1" s="3" t="s">
        <v>537</v>
      </c>
    </row>
    <row r="2" spans="1:29" ht="14.25">
      <c r="A2" s="1"/>
      <c r="AC2" s="3"/>
    </row>
    <row r="3" spans="1:29" ht="18">
      <c r="A3" s="411" t="s">
        <v>538</v>
      </c>
      <c r="B3" s="412"/>
      <c r="C3" s="412"/>
      <c r="D3" s="412"/>
      <c r="E3" s="412"/>
      <c r="F3" s="412"/>
      <c r="G3" s="412"/>
      <c r="H3" s="412"/>
      <c r="I3" s="412"/>
      <c r="J3" s="412"/>
      <c r="K3" s="412"/>
      <c r="L3" s="412"/>
      <c r="M3" s="412"/>
      <c r="N3" s="412"/>
      <c r="O3" s="412"/>
      <c r="P3" s="412"/>
      <c r="R3" s="411" t="s">
        <v>539</v>
      </c>
      <c r="S3" s="412"/>
      <c r="T3" s="412"/>
      <c r="U3" s="412"/>
      <c r="V3" s="412"/>
      <c r="W3" s="412"/>
      <c r="X3" s="412"/>
      <c r="Y3" s="412"/>
      <c r="Z3" s="412"/>
      <c r="AA3" s="412"/>
      <c r="AB3" s="412"/>
      <c r="AC3" s="412"/>
    </row>
    <row r="4" spans="1:29" ht="15" thickBot="1">
      <c r="A4" s="292"/>
      <c r="B4" s="292"/>
      <c r="C4" s="292"/>
      <c r="D4" s="292"/>
      <c r="E4" s="292"/>
      <c r="F4" s="292"/>
      <c r="G4" s="292"/>
      <c r="H4" s="292"/>
      <c r="I4" s="292"/>
      <c r="J4" s="292"/>
      <c r="K4" s="292"/>
      <c r="L4" s="292"/>
      <c r="M4" s="292"/>
      <c r="N4" s="292"/>
      <c r="O4" s="292"/>
      <c r="P4" s="292"/>
      <c r="Q4" s="179"/>
      <c r="R4" s="292"/>
      <c r="S4" s="292"/>
      <c r="T4" s="292"/>
      <c r="U4" s="292"/>
      <c r="V4" s="292"/>
      <c r="W4" s="292"/>
      <c r="X4" s="292"/>
      <c r="Y4" s="292"/>
      <c r="Z4" s="292"/>
      <c r="AA4" s="292"/>
      <c r="AB4" s="292"/>
      <c r="AC4" s="292"/>
    </row>
    <row r="5" spans="1:29" ht="16.5" customHeight="1">
      <c r="A5" s="433" t="s">
        <v>107</v>
      </c>
      <c r="B5" s="434"/>
      <c r="C5" s="345" t="s">
        <v>522</v>
      </c>
      <c r="D5" s="260" t="s">
        <v>1</v>
      </c>
      <c r="E5" s="190" t="s">
        <v>122</v>
      </c>
      <c r="F5" s="190" t="s">
        <v>123</v>
      </c>
      <c r="G5" s="190" t="s">
        <v>124</v>
      </c>
      <c r="H5" s="190" t="s">
        <v>125</v>
      </c>
      <c r="I5" s="190" t="s">
        <v>126</v>
      </c>
      <c r="J5" s="190" t="s">
        <v>127</v>
      </c>
      <c r="K5" s="190" t="s">
        <v>128</v>
      </c>
      <c r="L5" s="190" t="s">
        <v>129</v>
      </c>
      <c r="M5" s="190" t="s">
        <v>130</v>
      </c>
      <c r="N5" s="190" t="s">
        <v>131</v>
      </c>
      <c r="O5" s="190" t="s">
        <v>132</v>
      </c>
      <c r="P5" s="325" t="s">
        <v>133</v>
      </c>
      <c r="Q5" s="179"/>
      <c r="R5" s="140"/>
      <c r="S5" s="552" t="s">
        <v>115</v>
      </c>
      <c r="T5" s="558" t="s">
        <v>144</v>
      </c>
      <c r="U5" s="554" t="s">
        <v>487</v>
      </c>
      <c r="V5" s="424" t="s">
        <v>143</v>
      </c>
      <c r="W5" s="420"/>
      <c r="X5" s="420"/>
      <c r="Y5" s="420"/>
      <c r="Z5" s="424" t="s">
        <v>156</v>
      </c>
      <c r="AA5" s="420"/>
      <c r="AB5" s="420"/>
      <c r="AC5" s="420"/>
    </row>
    <row r="6" spans="1:30" ht="16.5" customHeight="1">
      <c r="A6" s="398" t="s">
        <v>119</v>
      </c>
      <c r="B6" s="399"/>
      <c r="C6" s="346" t="s">
        <v>523</v>
      </c>
      <c r="D6" s="313">
        <f>SUM(D8,D10,D12,D14,D16,D18,D20,D22,D24,D26,D28,D30,D32,D34,D36)</f>
        <v>65</v>
      </c>
      <c r="E6" s="313" t="s">
        <v>272</v>
      </c>
      <c r="F6" s="313" t="s">
        <v>272</v>
      </c>
      <c r="G6" s="313" t="s">
        <v>272</v>
      </c>
      <c r="H6" s="313">
        <f>SUM(H8,H10,H12,H14,H16,H18,H20,H22,H24,H26,H28,H30,H32,H34,H36)</f>
        <v>24</v>
      </c>
      <c r="I6" s="313" t="s">
        <v>272</v>
      </c>
      <c r="J6" s="313">
        <f>SUM(J8,J10,J12,J14,J16,J18,J20,J22,J24,J26,J28,J30,J32,J34,J36)</f>
        <v>1</v>
      </c>
      <c r="K6" s="313">
        <f>SUM(K8,K10,K12,K14,K16,K18,K20,K22,K24,K26,K28,K30,K32,K34,K36)</f>
        <v>25</v>
      </c>
      <c r="L6" s="313">
        <f>SUM(L8,L10,L12,L14,L16,L18,L20,L22,L24,L26,L28,L30,L32,L34,L36)</f>
        <v>4</v>
      </c>
      <c r="M6" s="313">
        <f>SUM(M8,M10,M12,M14,M16,M18,M20,M22,M24,M26,M28,M30,M32,M34,M36)</f>
        <v>2</v>
      </c>
      <c r="N6" s="313" t="s">
        <v>540</v>
      </c>
      <c r="O6" s="313">
        <f>SUM(O8,O10,O12,O14,O16,O18,O20,O22,O24,O26,O28,O30,O32,O34,O36)</f>
        <v>5</v>
      </c>
      <c r="P6" s="313">
        <f>SUM(P8,P10,P12,P14,P16,P18,P20,P22,P24,P26,P28,P30,P32,P34,P36)</f>
        <v>4</v>
      </c>
      <c r="Q6" s="179"/>
      <c r="R6" s="128"/>
      <c r="S6" s="553"/>
      <c r="T6" s="559"/>
      <c r="U6" s="555"/>
      <c r="V6" s="534"/>
      <c r="W6" s="535"/>
      <c r="X6" s="535"/>
      <c r="Y6" s="535"/>
      <c r="Z6" s="425"/>
      <c r="AA6" s="422"/>
      <c r="AB6" s="422"/>
      <c r="AC6" s="422"/>
      <c r="AD6" s="179"/>
    </row>
    <row r="7" spans="1:30" ht="16.5" customHeight="1">
      <c r="A7" s="524"/>
      <c r="B7" s="417"/>
      <c r="C7" s="347" t="s">
        <v>117</v>
      </c>
      <c r="D7" s="313">
        <f>SUM(D9,D11,D13,D15,D17,D19,D21,D23,D25,D27,D29,D31,D33,D35,D37)</f>
        <v>5576</v>
      </c>
      <c r="E7" s="313" t="s">
        <v>540</v>
      </c>
      <c r="F7" s="313" t="s">
        <v>540</v>
      </c>
      <c r="G7" s="313" t="s">
        <v>541</v>
      </c>
      <c r="H7" s="313">
        <f>SUM(H9,H11,H13,H15,H17,H19,H21,H23,H25,H27,H29,H31,H33,H35,H37)</f>
        <v>3874</v>
      </c>
      <c r="I7" s="313" t="s">
        <v>540</v>
      </c>
      <c r="J7" s="313" t="s">
        <v>542</v>
      </c>
      <c r="K7" s="313" t="s">
        <v>272</v>
      </c>
      <c r="L7" s="313" t="s">
        <v>540</v>
      </c>
      <c r="M7" s="313">
        <f>SUM(M9,M11,M13,M15,M17,M19,M21,M23,M25,M27,M29,M31,M33,M35,M37)</f>
        <v>149</v>
      </c>
      <c r="N7" s="313" t="s">
        <v>540</v>
      </c>
      <c r="O7" s="313">
        <f>SUM(O9,O11,O13,O15,O17,O19,O21,O23,O25,O27,O29,O31,O33,O35,O37)</f>
        <v>1471</v>
      </c>
      <c r="P7" s="313">
        <f>SUM(P9,P11,P13,P15,P17,P19,P21,P23,P25,P27,P29,P31,P33,P35,P37)</f>
        <v>82</v>
      </c>
      <c r="R7" s="128"/>
      <c r="S7" s="553"/>
      <c r="T7" s="559"/>
      <c r="U7" s="555"/>
      <c r="V7" s="293"/>
      <c r="W7" s="540" t="s">
        <v>587</v>
      </c>
      <c r="X7" s="536" t="s">
        <v>485</v>
      </c>
      <c r="Y7" s="548" t="s">
        <v>588</v>
      </c>
      <c r="Z7" s="542" t="s">
        <v>142</v>
      </c>
      <c r="AA7" s="543"/>
      <c r="AB7" s="542" t="s">
        <v>141</v>
      </c>
      <c r="AC7" s="543"/>
      <c r="AD7" s="179"/>
    </row>
    <row r="8" spans="1:30" ht="16.5" customHeight="1">
      <c r="A8" s="463" t="s">
        <v>52</v>
      </c>
      <c r="B8" s="486"/>
      <c r="C8" s="348" t="s">
        <v>524</v>
      </c>
      <c r="D8" s="80" t="s">
        <v>272</v>
      </c>
      <c r="E8" s="80" t="s">
        <v>272</v>
      </c>
      <c r="F8" s="80" t="s">
        <v>272</v>
      </c>
      <c r="G8" s="80" t="s">
        <v>272</v>
      </c>
      <c r="H8" s="80" t="s">
        <v>272</v>
      </c>
      <c r="I8" s="80" t="s">
        <v>272</v>
      </c>
      <c r="J8" s="80" t="s">
        <v>272</v>
      </c>
      <c r="K8" s="80" t="s">
        <v>272</v>
      </c>
      <c r="L8" s="80" t="s">
        <v>272</v>
      </c>
      <c r="M8" s="80" t="s">
        <v>272</v>
      </c>
      <c r="N8" s="80" t="s">
        <v>272</v>
      </c>
      <c r="O8" s="80" t="s">
        <v>272</v>
      </c>
      <c r="P8" s="80" t="s">
        <v>272</v>
      </c>
      <c r="R8" s="128"/>
      <c r="S8" s="553"/>
      <c r="T8" s="559"/>
      <c r="U8" s="555"/>
      <c r="V8" s="293"/>
      <c r="W8" s="541"/>
      <c r="X8" s="537"/>
      <c r="Y8" s="549"/>
      <c r="Z8" s="544"/>
      <c r="AA8" s="545"/>
      <c r="AB8" s="544"/>
      <c r="AC8" s="545"/>
      <c r="AD8" s="179"/>
    </row>
    <row r="9" spans="1:30" ht="16.5" customHeight="1">
      <c r="A9" s="463"/>
      <c r="B9" s="486"/>
      <c r="C9" s="348" t="s">
        <v>117</v>
      </c>
      <c r="D9" s="80" t="s">
        <v>272</v>
      </c>
      <c r="E9" s="80" t="s">
        <v>272</v>
      </c>
      <c r="F9" s="80" t="s">
        <v>272</v>
      </c>
      <c r="G9" s="80" t="s">
        <v>272</v>
      </c>
      <c r="H9" s="80" t="s">
        <v>272</v>
      </c>
      <c r="I9" s="80" t="s">
        <v>272</v>
      </c>
      <c r="J9" s="80" t="s">
        <v>272</v>
      </c>
      <c r="K9" s="80" t="s">
        <v>272</v>
      </c>
      <c r="L9" s="80" t="s">
        <v>272</v>
      </c>
      <c r="M9" s="80" t="s">
        <v>272</v>
      </c>
      <c r="N9" s="80" t="s">
        <v>272</v>
      </c>
      <c r="O9" s="80" t="s">
        <v>272</v>
      </c>
      <c r="P9" s="80" t="s">
        <v>272</v>
      </c>
      <c r="R9" s="128"/>
      <c r="S9" s="553"/>
      <c r="T9" s="559"/>
      <c r="U9" s="555"/>
      <c r="V9" s="323"/>
      <c r="W9" s="538" t="s">
        <v>483</v>
      </c>
      <c r="X9" s="321" t="s">
        <v>484</v>
      </c>
      <c r="Y9" s="549"/>
      <c r="Z9" s="544"/>
      <c r="AA9" s="545"/>
      <c r="AB9" s="544"/>
      <c r="AC9" s="545"/>
      <c r="AD9" s="179"/>
    </row>
    <row r="10" spans="1:30" ht="16.5" customHeight="1">
      <c r="A10" s="463" t="s">
        <v>135</v>
      </c>
      <c r="B10" s="486"/>
      <c r="C10" s="348" t="s">
        <v>524</v>
      </c>
      <c r="D10" s="80" t="s">
        <v>272</v>
      </c>
      <c r="E10" s="80" t="s">
        <v>272</v>
      </c>
      <c r="F10" s="80" t="s">
        <v>272</v>
      </c>
      <c r="G10" s="80" t="s">
        <v>272</v>
      </c>
      <c r="H10" s="80" t="s">
        <v>272</v>
      </c>
      <c r="I10" s="80" t="s">
        <v>272</v>
      </c>
      <c r="J10" s="80" t="s">
        <v>272</v>
      </c>
      <c r="K10" s="80" t="s">
        <v>272</v>
      </c>
      <c r="L10" s="80" t="s">
        <v>272</v>
      </c>
      <c r="M10" s="80" t="s">
        <v>272</v>
      </c>
      <c r="N10" s="80" t="s">
        <v>272</v>
      </c>
      <c r="O10" s="80" t="s">
        <v>272</v>
      </c>
      <c r="P10" s="80" t="s">
        <v>272</v>
      </c>
      <c r="R10" s="386" t="s">
        <v>157</v>
      </c>
      <c r="S10" s="385"/>
      <c r="T10" s="559"/>
      <c r="U10" s="555"/>
      <c r="V10" s="323"/>
      <c r="W10" s="538"/>
      <c r="X10" s="537" t="s">
        <v>486</v>
      </c>
      <c r="Y10" s="549"/>
      <c r="Z10" s="544"/>
      <c r="AA10" s="545"/>
      <c r="AB10" s="544"/>
      <c r="AC10" s="545"/>
      <c r="AD10" s="179"/>
    </row>
    <row r="11" spans="1:30" ht="16.5" customHeight="1">
      <c r="A11" s="463"/>
      <c r="B11" s="486"/>
      <c r="C11" s="348" t="s">
        <v>117</v>
      </c>
      <c r="D11" s="80" t="s">
        <v>272</v>
      </c>
      <c r="E11" s="80" t="s">
        <v>272</v>
      </c>
      <c r="F11" s="80" t="s">
        <v>272</v>
      </c>
      <c r="G11" s="80" t="s">
        <v>272</v>
      </c>
      <c r="H11" s="80" t="s">
        <v>272</v>
      </c>
      <c r="I11" s="80" t="s">
        <v>272</v>
      </c>
      <c r="J11" s="80" t="s">
        <v>272</v>
      </c>
      <c r="K11" s="80" t="s">
        <v>272</v>
      </c>
      <c r="L11" s="80" t="s">
        <v>272</v>
      </c>
      <c r="M11" s="80" t="s">
        <v>272</v>
      </c>
      <c r="N11" s="80" t="s">
        <v>272</v>
      </c>
      <c r="O11" s="80" t="s">
        <v>272</v>
      </c>
      <c r="P11" s="80" t="s">
        <v>272</v>
      </c>
      <c r="R11" s="387"/>
      <c r="S11" s="192"/>
      <c r="T11" s="559"/>
      <c r="U11" s="555"/>
      <c r="V11" s="323"/>
      <c r="W11" s="538"/>
      <c r="X11" s="537"/>
      <c r="Y11" s="549"/>
      <c r="Z11" s="546"/>
      <c r="AA11" s="547"/>
      <c r="AB11" s="546"/>
      <c r="AC11" s="547"/>
      <c r="AD11" s="179"/>
    </row>
    <row r="12" spans="1:30" ht="16.5" customHeight="1">
      <c r="A12" s="523" t="s">
        <v>118</v>
      </c>
      <c r="B12" s="402" t="s">
        <v>108</v>
      </c>
      <c r="C12" s="348" t="s">
        <v>524</v>
      </c>
      <c r="D12" s="193">
        <v>19</v>
      </c>
      <c r="E12" s="80" t="s">
        <v>272</v>
      </c>
      <c r="F12" s="80" t="s">
        <v>272</v>
      </c>
      <c r="G12" s="80" t="s">
        <v>272</v>
      </c>
      <c r="H12" s="80">
        <v>13</v>
      </c>
      <c r="I12" s="80" t="s">
        <v>272</v>
      </c>
      <c r="J12" s="80" t="s">
        <v>272</v>
      </c>
      <c r="K12" s="80" t="s">
        <v>272</v>
      </c>
      <c r="L12" s="80" t="s">
        <v>272</v>
      </c>
      <c r="M12" s="80" t="s">
        <v>272</v>
      </c>
      <c r="N12" s="80" t="s">
        <v>272</v>
      </c>
      <c r="O12" s="80">
        <v>5</v>
      </c>
      <c r="P12" s="80">
        <v>1</v>
      </c>
      <c r="R12" s="386" t="s">
        <v>158</v>
      </c>
      <c r="S12" s="192"/>
      <c r="T12" s="559"/>
      <c r="U12" s="555"/>
      <c r="V12" s="323"/>
      <c r="W12" s="538"/>
      <c r="X12" s="537"/>
      <c r="Y12" s="550" t="s">
        <v>484</v>
      </c>
      <c r="Z12" s="533" t="s">
        <v>116</v>
      </c>
      <c r="AA12" s="469" t="s">
        <v>155</v>
      </c>
      <c r="AB12" s="469" t="s">
        <v>116</v>
      </c>
      <c r="AC12" s="528" t="s">
        <v>155</v>
      </c>
      <c r="AD12" s="179"/>
    </row>
    <row r="13" spans="1:30" ht="16.5" customHeight="1">
      <c r="A13" s="523"/>
      <c r="B13" s="402"/>
      <c r="C13" s="348" t="s">
        <v>117</v>
      </c>
      <c r="D13" s="193">
        <v>4392</v>
      </c>
      <c r="E13" s="80" t="s">
        <v>272</v>
      </c>
      <c r="F13" s="80" t="s">
        <v>272</v>
      </c>
      <c r="G13" s="80" t="s">
        <v>272</v>
      </c>
      <c r="H13" s="80">
        <v>2869</v>
      </c>
      <c r="I13" s="80" t="s">
        <v>272</v>
      </c>
      <c r="J13" s="80" t="s">
        <v>272</v>
      </c>
      <c r="K13" s="80" t="s">
        <v>272</v>
      </c>
      <c r="L13" s="80" t="s">
        <v>272</v>
      </c>
      <c r="M13" s="80" t="s">
        <v>272</v>
      </c>
      <c r="N13" s="80" t="s">
        <v>272</v>
      </c>
      <c r="O13" s="80">
        <v>1471</v>
      </c>
      <c r="P13" s="80">
        <v>52</v>
      </c>
      <c r="R13" s="384"/>
      <c r="S13" s="294"/>
      <c r="T13" s="560"/>
      <c r="U13" s="556"/>
      <c r="V13" s="322"/>
      <c r="W13" s="539"/>
      <c r="X13" s="557"/>
      <c r="Y13" s="551"/>
      <c r="Z13" s="425"/>
      <c r="AA13" s="470"/>
      <c r="AB13" s="470"/>
      <c r="AC13" s="422"/>
      <c r="AD13" s="179"/>
    </row>
    <row r="14" spans="1:30" ht="16.5" customHeight="1">
      <c r="A14" s="523"/>
      <c r="B14" s="532" t="s">
        <v>109</v>
      </c>
      <c r="C14" s="348" t="s">
        <v>524</v>
      </c>
      <c r="D14" s="193">
        <v>2</v>
      </c>
      <c r="E14" s="80" t="s">
        <v>272</v>
      </c>
      <c r="F14" s="80" t="s">
        <v>272</v>
      </c>
      <c r="G14" s="80" t="s">
        <v>272</v>
      </c>
      <c r="H14" s="80">
        <v>2</v>
      </c>
      <c r="I14" s="80" t="s">
        <v>272</v>
      </c>
      <c r="J14" s="80" t="s">
        <v>272</v>
      </c>
      <c r="K14" s="80" t="s">
        <v>272</v>
      </c>
      <c r="L14" s="80" t="s">
        <v>272</v>
      </c>
      <c r="M14" s="80" t="s">
        <v>272</v>
      </c>
      <c r="N14" s="80" t="s">
        <v>272</v>
      </c>
      <c r="O14" s="80" t="s">
        <v>272</v>
      </c>
      <c r="P14" s="80" t="s">
        <v>272</v>
      </c>
      <c r="R14" s="179"/>
      <c r="S14" s="295"/>
      <c r="AD14" s="179"/>
    </row>
    <row r="15" spans="1:30" ht="16.5" customHeight="1">
      <c r="A15" s="523"/>
      <c r="B15" s="532"/>
      <c r="C15" s="348" t="s">
        <v>117</v>
      </c>
      <c r="D15" s="193">
        <v>275</v>
      </c>
      <c r="E15" s="80" t="s">
        <v>272</v>
      </c>
      <c r="F15" s="80" t="s">
        <v>272</v>
      </c>
      <c r="G15" s="80" t="s">
        <v>272</v>
      </c>
      <c r="H15" s="80">
        <v>275</v>
      </c>
      <c r="I15" s="80" t="s">
        <v>272</v>
      </c>
      <c r="J15" s="80" t="s">
        <v>272</v>
      </c>
      <c r="K15" s="80" t="s">
        <v>272</v>
      </c>
      <c r="L15" s="80" t="s">
        <v>272</v>
      </c>
      <c r="M15" s="80" t="s">
        <v>272</v>
      </c>
      <c r="N15" s="80" t="s">
        <v>272</v>
      </c>
      <c r="O15" s="80" t="s">
        <v>272</v>
      </c>
      <c r="P15" s="80" t="s">
        <v>272</v>
      </c>
      <c r="R15" s="401" t="s">
        <v>160</v>
      </c>
      <c r="S15" s="518" t="s">
        <v>285</v>
      </c>
      <c r="T15" s="509">
        <v>566</v>
      </c>
      <c r="U15" s="509">
        <v>13273</v>
      </c>
      <c r="V15" s="296">
        <v>15</v>
      </c>
      <c r="W15" s="296">
        <v>8</v>
      </c>
      <c r="X15" s="296">
        <v>4</v>
      </c>
      <c r="Y15" s="296">
        <v>3</v>
      </c>
      <c r="Z15" s="509">
        <v>369</v>
      </c>
      <c r="AA15" s="509">
        <v>1689</v>
      </c>
      <c r="AB15" s="509">
        <v>197</v>
      </c>
      <c r="AC15" s="509">
        <v>1630</v>
      </c>
      <c r="AD15" s="179"/>
    </row>
    <row r="16" spans="1:30" ht="16.5" customHeight="1">
      <c r="A16" s="523"/>
      <c r="B16" s="402" t="s">
        <v>110</v>
      </c>
      <c r="C16" s="348" t="s">
        <v>524</v>
      </c>
      <c r="D16" s="193">
        <v>25</v>
      </c>
      <c r="E16" s="80" t="s">
        <v>272</v>
      </c>
      <c r="F16" s="80" t="s">
        <v>272</v>
      </c>
      <c r="G16" s="80" t="s">
        <v>272</v>
      </c>
      <c r="H16" s="80">
        <v>1</v>
      </c>
      <c r="I16" s="80" t="s">
        <v>272</v>
      </c>
      <c r="J16" s="80">
        <v>1</v>
      </c>
      <c r="K16" s="80">
        <v>17</v>
      </c>
      <c r="L16" s="80">
        <v>4</v>
      </c>
      <c r="M16" s="80" t="s">
        <v>272</v>
      </c>
      <c r="N16" s="80" t="s">
        <v>272</v>
      </c>
      <c r="O16" s="80" t="s">
        <v>272</v>
      </c>
      <c r="P16" s="80">
        <v>2</v>
      </c>
      <c r="R16" s="401"/>
      <c r="S16" s="518"/>
      <c r="T16" s="509"/>
      <c r="U16" s="509"/>
      <c r="V16" s="193">
        <v>3319</v>
      </c>
      <c r="W16" s="193">
        <v>1670</v>
      </c>
      <c r="X16" s="193">
        <v>1089</v>
      </c>
      <c r="Y16" s="193">
        <v>560</v>
      </c>
      <c r="Z16" s="509"/>
      <c r="AA16" s="509"/>
      <c r="AB16" s="509"/>
      <c r="AC16" s="509"/>
      <c r="AD16" s="179"/>
    </row>
    <row r="17" spans="1:30" ht="16.5" customHeight="1">
      <c r="A17" s="523"/>
      <c r="B17" s="402"/>
      <c r="C17" s="348" t="s">
        <v>117</v>
      </c>
      <c r="D17" s="193">
        <v>30</v>
      </c>
      <c r="E17" s="80" t="s">
        <v>272</v>
      </c>
      <c r="F17" s="80" t="s">
        <v>272</v>
      </c>
      <c r="G17" s="80" t="s">
        <v>272</v>
      </c>
      <c r="H17" s="80" t="s">
        <v>272</v>
      </c>
      <c r="I17" s="80" t="s">
        <v>272</v>
      </c>
      <c r="J17" s="80" t="s">
        <v>272</v>
      </c>
      <c r="K17" s="80" t="s">
        <v>272</v>
      </c>
      <c r="L17" s="80" t="s">
        <v>272</v>
      </c>
      <c r="M17" s="80" t="s">
        <v>272</v>
      </c>
      <c r="N17" s="80" t="s">
        <v>272</v>
      </c>
      <c r="O17" s="80" t="s">
        <v>272</v>
      </c>
      <c r="P17" s="80">
        <v>30</v>
      </c>
      <c r="R17" s="485"/>
      <c r="S17" s="518">
        <v>61</v>
      </c>
      <c r="T17" s="509">
        <v>641</v>
      </c>
      <c r="U17" s="509">
        <v>19510</v>
      </c>
      <c r="V17" s="296">
        <v>26</v>
      </c>
      <c r="W17" s="296">
        <v>15</v>
      </c>
      <c r="X17" s="296">
        <v>6</v>
      </c>
      <c r="Y17" s="296">
        <v>5</v>
      </c>
      <c r="Z17" s="509">
        <v>476</v>
      </c>
      <c r="AA17" s="509">
        <v>2325</v>
      </c>
      <c r="AB17" s="509">
        <v>165</v>
      </c>
      <c r="AC17" s="509">
        <v>1201</v>
      </c>
      <c r="AD17" s="179"/>
    </row>
    <row r="18" spans="1:29" ht="16.5" customHeight="1">
      <c r="A18" s="523"/>
      <c r="B18" s="532" t="s">
        <v>111</v>
      </c>
      <c r="C18" s="348" t="s">
        <v>524</v>
      </c>
      <c r="D18" s="80" t="s">
        <v>272</v>
      </c>
      <c r="E18" s="80" t="s">
        <v>272</v>
      </c>
      <c r="F18" s="80" t="s">
        <v>272</v>
      </c>
      <c r="G18" s="80" t="s">
        <v>272</v>
      </c>
      <c r="H18" s="80" t="s">
        <v>272</v>
      </c>
      <c r="I18" s="80" t="s">
        <v>272</v>
      </c>
      <c r="J18" s="80" t="s">
        <v>272</v>
      </c>
      <c r="K18" s="80" t="s">
        <v>272</v>
      </c>
      <c r="L18" s="80" t="s">
        <v>272</v>
      </c>
      <c r="M18" s="80" t="s">
        <v>272</v>
      </c>
      <c r="N18" s="80" t="s">
        <v>272</v>
      </c>
      <c r="O18" s="80" t="s">
        <v>272</v>
      </c>
      <c r="P18" s="80" t="s">
        <v>272</v>
      </c>
      <c r="R18" s="485"/>
      <c r="S18" s="518"/>
      <c r="T18" s="509"/>
      <c r="U18" s="509"/>
      <c r="V18" s="193">
        <v>3526</v>
      </c>
      <c r="W18" s="193">
        <v>1626</v>
      </c>
      <c r="X18" s="193">
        <v>1187</v>
      </c>
      <c r="Y18" s="193">
        <v>713</v>
      </c>
      <c r="Z18" s="509"/>
      <c r="AA18" s="509"/>
      <c r="AB18" s="509"/>
      <c r="AC18" s="509"/>
    </row>
    <row r="19" spans="1:29" ht="16.5" customHeight="1">
      <c r="A19" s="523"/>
      <c r="B19" s="532"/>
      <c r="C19" s="348" t="s">
        <v>117</v>
      </c>
      <c r="D19" s="80" t="s">
        <v>272</v>
      </c>
      <c r="E19" s="80" t="s">
        <v>272</v>
      </c>
      <c r="F19" s="80" t="s">
        <v>272</v>
      </c>
      <c r="G19" s="80" t="s">
        <v>272</v>
      </c>
      <c r="H19" s="80" t="s">
        <v>272</v>
      </c>
      <c r="I19" s="80" t="s">
        <v>272</v>
      </c>
      <c r="J19" s="80" t="s">
        <v>272</v>
      </c>
      <c r="K19" s="80" t="s">
        <v>272</v>
      </c>
      <c r="L19" s="80" t="s">
        <v>272</v>
      </c>
      <c r="M19" s="80" t="s">
        <v>272</v>
      </c>
      <c r="N19" s="80" t="s">
        <v>272</v>
      </c>
      <c r="O19" s="80" t="s">
        <v>272</v>
      </c>
      <c r="P19" s="80" t="s">
        <v>272</v>
      </c>
      <c r="R19" s="485" t="s">
        <v>286</v>
      </c>
      <c r="S19" s="518" t="s">
        <v>525</v>
      </c>
      <c r="T19" s="509">
        <v>622</v>
      </c>
      <c r="U19" s="509">
        <v>13903</v>
      </c>
      <c r="V19" s="296">
        <v>21</v>
      </c>
      <c r="W19" s="296">
        <v>9</v>
      </c>
      <c r="X19" s="296">
        <v>7</v>
      </c>
      <c r="Y19" s="296">
        <v>5</v>
      </c>
      <c r="Z19" s="509">
        <v>465</v>
      </c>
      <c r="AA19" s="509">
        <v>1963</v>
      </c>
      <c r="AB19" s="509">
        <v>157</v>
      </c>
      <c r="AC19" s="509">
        <v>845</v>
      </c>
    </row>
    <row r="20" spans="1:29" ht="16.5" customHeight="1">
      <c r="A20" s="523"/>
      <c r="B20" s="532" t="s">
        <v>112</v>
      </c>
      <c r="C20" s="348" t="s">
        <v>524</v>
      </c>
      <c r="D20" s="80" t="s">
        <v>272</v>
      </c>
      <c r="E20" s="80" t="s">
        <v>272</v>
      </c>
      <c r="F20" s="80" t="s">
        <v>272</v>
      </c>
      <c r="G20" s="80" t="s">
        <v>272</v>
      </c>
      <c r="H20" s="80" t="s">
        <v>272</v>
      </c>
      <c r="I20" s="80" t="s">
        <v>272</v>
      </c>
      <c r="J20" s="80" t="s">
        <v>272</v>
      </c>
      <c r="K20" s="80" t="s">
        <v>272</v>
      </c>
      <c r="L20" s="80" t="s">
        <v>272</v>
      </c>
      <c r="M20" s="80" t="s">
        <v>272</v>
      </c>
      <c r="N20" s="80" t="s">
        <v>272</v>
      </c>
      <c r="O20" s="80" t="s">
        <v>272</v>
      </c>
      <c r="P20" s="80" t="s">
        <v>272</v>
      </c>
      <c r="R20" s="485"/>
      <c r="S20" s="518"/>
      <c r="T20" s="509"/>
      <c r="U20" s="509"/>
      <c r="V20" s="193">
        <v>2808</v>
      </c>
      <c r="W20" s="193">
        <v>1168</v>
      </c>
      <c r="X20" s="193">
        <v>926</v>
      </c>
      <c r="Y20" s="193">
        <v>714</v>
      </c>
      <c r="Z20" s="509"/>
      <c r="AA20" s="509"/>
      <c r="AB20" s="509"/>
      <c r="AC20" s="509"/>
    </row>
    <row r="21" spans="1:29" ht="16.5" customHeight="1">
      <c r="A21" s="523"/>
      <c r="B21" s="532"/>
      <c r="C21" s="348" t="s">
        <v>117</v>
      </c>
      <c r="D21" s="80" t="s">
        <v>272</v>
      </c>
      <c r="E21" s="80" t="s">
        <v>272</v>
      </c>
      <c r="F21" s="80" t="s">
        <v>272</v>
      </c>
      <c r="G21" s="80" t="s">
        <v>272</v>
      </c>
      <c r="H21" s="80" t="s">
        <v>272</v>
      </c>
      <c r="I21" s="80" t="s">
        <v>272</v>
      </c>
      <c r="J21" s="80" t="s">
        <v>272</v>
      </c>
      <c r="K21" s="80" t="s">
        <v>272</v>
      </c>
      <c r="L21" s="80" t="s">
        <v>272</v>
      </c>
      <c r="M21" s="80" t="s">
        <v>272</v>
      </c>
      <c r="N21" s="80" t="s">
        <v>272</v>
      </c>
      <c r="O21" s="80" t="s">
        <v>272</v>
      </c>
      <c r="P21" s="80" t="s">
        <v>272</v>
      </c>
      <c r="R21" s="413"/>
      <c r="S21" s="521" t="s">
        <v>159</v>
      </c>
      <c r="T21" s="508">
        <f>SUM(T32:T59)</f>
        <v>558</v>
      </c>
      <c r="U21" s="508">
        <f>SUM(U32:U59)</f>
        <v>11498</v>
      </c>
      <c r="V21" s="362">
        <f>SUM(V36,V46,V48,V56)</f>
        <v>17</v>
      </c>
      <c r="W21" s="362">
        <f>SUM(W46,W48,W56)</f>
        <v>6</v>
      </c>
      <c r="X21" s="362">
        <f>SUM(X36,X46,X56)</f>
        <v>8</v>
      </c>
      <c r="Y21" s="362">
        <f>SUM(Y46,Y48)</f>
        <v>3</v>
      </c>
      <c r="Z21" s="508">
        <f>SUM(Z32:Z59)</f>
        <v>401</v>
      </c>
      <c r="AA21" s="508">
        <f>SUM(AA32:AA59)</f>
        <v>1466</v>
      </c>
      <c r="AB21" s="508">
        <f>SUM(AB32:AB59)</f>
        <v>157</v>
      </c>
      <c r="AC21" s="508">
        <f>SUM(AC32:AC59)</f>
        <v>958</v>
      </c>
    </row>
    <row r="22" spans="1:29" ht="16.5" customHeight="1">
      <c r="A22" s="523"/>
      <c r="B22" s="402" t="s">
        <v>113</v>
      </c>
      <c r="C22" s="348" t="s">
        <v>524</v>
      </c>
      <c r="D22" s="193">
        <v>2</v>
      </c>
      <c r="E22" s="80" t="s">
        <v>272</v>
      </c>
      <c r="F22" s="80" t="s">
        <v>272</v>
      </c>
      <c r="G22" s="80" t="s">
        <v>272</v>
      </c>
      <c r="H22" s="80">
        <v>2</v>
      </c>
      <c r="I22" s="80" t="s">
        <v>272</v>
      </c>
      <c r="J22" s="80" t="s">
        <v>272</v>
      </c>
      <c r="K22" s="80" t="s">
        <v>272</v>
      </c>
      <c r="L22" s="80" t="s">
        <v>272</v>
      </c>
      <c r="M22" s="80" t="s">
        <v>272</v>
      </c>
      <c r="N22" s="80" t="s">
        <v>272</v>
      </c>
      <c r="O22" s="80" t="s">
        <v>272</v>
      </c>
      <c r="P22" s="80" t="s">
        <v>272</v>
      </c>
      <c r="R22" s="413"/>
      <c r="S22" s="521"/>
      <c r="T22" s="508"/>
      <c r="U22" s="508"/>
      <c r="V22" s="313">
        <f>SUM(V32,V34,V37,V40,V42,V44,V47,V49,V50,V54,V57,V58)</f>
        <v>2424</v>
      </c>
      <c r="W22" s="313">
        <f>SUM(W32,W34,W36,W40,W42,W44,W47,W49,W50,W54,W57,W58)</f>
        <v>969</v>
      </c>
      <c r="X22" s="313">
        <f>SUM(X32,X34,X37,X40,X42,X44,X47,X48,X50,X54,X57,X58)</f>
        <v>829</v>
      </c>
      <c r="Y22" s="313">
        <f>SUM(Y32,Y34,Y36,Y40,Y42,Y44,Y47,Y49,Y50,Y54,Y56,Y58)</f>
        <v>626</v>
      </c>
      <c r="Z22" s="508"/>
      <c r="AA22" s="508"/>
      <c r="AB22" s="508"/>
      <c r="AC22" s="508"/>
    </row>
    <row r="23" spans="1:29" ht="16.5" customHeight="1">
      <c r="A23" s="297"/>
      <c r="B23" s="402"/>
      <c r="C23" s="348" t="s">
        <v>117</v>
      </c>
      <c r="D23" s="193">
        <v>208</v>
      </c>
      <c r="E23" s="80" t="s">
        <v>272</v>
      </c>
      <c r="F23" s="80" t="s">
        <v>272</v>
      </c>
      <c r="G23" s="80" t="s">
        <v>272</v>
      </c>
      <c r="H23" s="80">
        <v>208</v>
      </c>
      <c r="I23" s="80" t="s">
        <v>272</v>
      </c>
      <c r="J23" s="80" t="s">
        <v>272</v>
      </c>
      <c r="K23" s="80" t="s">
        <v>272</v>
      </c>
      <c r="L23" s="80" t="s">
        <v>272</v>
      </c>
      <c r="M23" s="80" t="s">
        <v>272</v>
      </c>
      <c r="N23" s="80" t="s">
        <v>272</v>
      </c>
      <c r="O23" s="80" t="s">
        <v>272</v>
      </c>
      <c r="P23" s="80" t="s">
        <v>272</v>
      </c>
      <c r="R23" s="128"/>
      <c r="S23" s="192"/>
      <c r="T23" s="193"/>
      <c r="U23" s="193"/>
      <c r="V23" s="193"/>
      <c r="W23" s="193"/>
      <c r="X23" s="193"/>
      <c r="Y23" s="193"/>
      <c r="Z23" s="193"/>
      <c r="AA23" s="193"/>
      <c r="AB23" s="193"/>
      <c r="AC23" s="193"/>
    </row>
    <row r="24" spans="1:29" ht="16.5" customHeight="1">
      <c r="A24" s="463" t="s">
        <v>136</v>
      </c>
      <c r="B24" s="486"/>
      <c r="C24" s="348" t="s">
        <v>524</v>
      </c>
      <c r="D24" s="80" t="s">
        <v>272</v>
      </c>
      <c r="E24" s="80" t="s">
        <v>272</v>
      </c>
      <c r="F24" s="80" t="s">
        <v>272</v>
      </c>
      <c r="G24" s="80" t="s">
        <v>272</v>
      </c>
      <c r="H24" s="80" t="s">
        <v>272</v>
      </c>
      <c r="I24" s="80" t="s">
        <v>272</v>
      </c>
      <c r="J24" s="80" t="s">
        <v>272</v>
      </c>
      <c r="K24" s="80" t="s">
        <v>272</v>
      </c>
      <c r="L24" s="80" t="s">
        <v>272</v>
      </c>
      <c r="M24" s="80" t="s">
        <v>272</v>
      </c>
      <c r="N24" s="80" t="s">
        <v>272</v>
      </c>
      <c r="O24" s="80" t="s">
        <v>272</v>
      </c>
      <c r="P24" s="80" t="s">
        <v>272</v>
      </c>
      <c r="R24" s="128"/>
      <c r="S24" s="192"/>
      <c r="T24" s="193"/>
      <c r="U24" s="193"/>
      <c r="V24" s="193"/>
      <c r="W24" s="193"/>
      <c r="X24" s="193"/>
      <c r="Y24" s="193"/>
      <c r="Z24" s="193"/>
      <c r="AA24" s="193"/>
      <c r="AB24" s="193"/>
      <c r="AC24" s="193"/>
    </row>
    <row r="25" spans="1:29" ht="16.5" customHeight="1">
      <c r="A25" s="463"/>
      <c r="B25" s="486"/>
      <c r="C25" s="348" t="s">
        <v>117</v>
      </c>
      <c r="D25" s="80" t="s">
        <v>272</v>
      </c>
      <c r="E25" s="80" t="s">
        <v>272</v>
      </c>
      <c r="F25" s="80" t="s">
        <v>272</v>
      </c>
      <c r="G25" s="80" t="s">
        <v>272</v>
      </c>
      <c r="H25" s="80" t="s">
        <v>272</v>
      </c>
      <c r="I25" s="80" t="s">
        <v>272</v>
      </c>
      <c r="J25" s="80" t="s">
        <v>272</v>
      </c>
      <c r="K25" s="80" t="s">
        <v>272</v>
      </c>
      <c r="L25" s="80" t="s">
        <v>272</v>
      </c>
      <c r="M25" s="80" t="s">
        <v>272</v>
      </c>
      <c r="N25" s="80" t="s">
        <v>272</v>
      </c>
      <c r="O25" s="80" t="s">
        <v>272</v>
      </c>
      <c r="P25" s="80" t="s">
        <v>272</v>
      </c>
      <c r="R25" s="128"/>
      <c r="S25" s="192"/>
      <c r="T25" s="193"/>
      <c r="U25" s="193"/>
      <c r="V25" s="193"/>
      <c r="W25" s="193"/>
      <c r="X25" s="193"/>
      <c r="Y25" s="193"/>
      <c r="Z25" s="193"/>
      <c r="AA25" s="193"/>
      <c r="AB25" s="193"/>
      <c r="AC25" s="193"/>
    </row>
    <row r="26" spans="1:29" ht="16.5" customHeight="1">
      <c r="A26" s="463" t="s">
        <v>287</v>
      </c>
      <c r="B26" s="486"/>
      <c r="C26" s="348" t="s">
        <v>524</v>
      </c>
      <c r="D26" s="80" t="s">
        <v>272</v>
      </c>
      <c r="E26" s="80" t="s">
        <v>272</v>
      </c>
      <c r="F26" s="80" t="s">
        <v>272</v>
      </c>
      <c r="G26" s="80" t="s">
        <v>272</v>
      </c>
      <c r="H26" s="80" t="s">
        <v>272</v>
      </c>
      <c r="I26" s="80" t="s">
        <v>272</v>
      </c>
      <c r="J26" s="80" t="s">
        <v>272</v>
      </c>
      <c r="K26" s="80" t="s">
        <v>272</v>
      </c>
      <c r="L26" s="80" t="s">
        <v>272</v>
      </c>
      <c r="M26" s="80" t="s">
        <v>272</v>
      </c>
      <c r="N26" s="80" t="s">
        <v>272</v>
      </c>
      <c r="O26" s="80" t="s">
        <v>272</v>
      </c>
      <c r="P26" s="80" t="s">
        <v>272</v>
      </c>
      <c r="R26" s="401" t="s">
        <v>163</v>
      </c>
      <c r="S26" s="402"/>
      <c r="T26" s="509">
        <v>66</v>
      </c>
      <c r="U26" s="509">
        <v>1770</v>
      </c>
      <c r="V26" s="296">
        <v>2</v>
      </c>
      <c r="W26" s="296">
        <v>1</v>
      </c>
      <c r="X26" s="509">
        <v>99</v>
      </c>
      <c r="Y26" s="296">
        <v>1</v>
      </c>
      <c r="Z26" s="509">
        <v>55</v>
      </c>
      <c r="AA26" s="509">
        <v>314</v>
      </c>
      <c r="AB26" s="509">
        <v>11</v>
      </c>
      <c r="AC26" s="509">
        <v>37</v>
      </c>
    </row>
    <row r="27" spans="1:29" ht="16.5" customHeight="1">
      <c r="A27" s="463"/>
      <c r="B27" s="486"/>
      <c r="C27" s="348" t="s">
        <v>117</v>
      </c>
      <c r="D27" s="80" t="s">
        <v>272</v>
      </c>
      <c r="E27" s="80" t="s">
        <v>272</v>
      </c>
      <c r="F27" s="80" t="s">
        <v>272</v>
      </c>
      <c r="G27" s="80" t="s">
        <v>272</v>
      </c>
      <c r="H27" s="80" t="s">
        <v>272</v>
      </c>
      <c r="I27" s="80" t="s">
        <v>272</v>
      </c>
      <c r="J27" s="80" t="s">
        <v>272</v>
      </c>
      <c r="K27" s="80" t="s">
        <v>272</v>
      </c>
      <c r="L27" s="80" t="s">
        <v>272</v>
      </c>
      <c r="M27" s="80" t="s">
        <v>272</v>
      </c>
      <c r="N27" s="80" t="s">
        <v>272</v>
      </c>
      <c r="O27" s="80" t="s">
        <v>272</v>
      </c>
      <c r="P27" s="80" t="s">
        <v>272</v>
      </c>
      <c r="R27" s="401"/>
      <c r="S27" s="402"/>
      <c r="T27" s="509"/>
      <c r="U27" s="509"/>
      <c r="V27" s="193">
        <v>351</v>
      </c>
      <c r="W27" s="193">
        <v>158</v>
      </c>
      <c r="X27" s="509"/>
      <c r="Y27" s="193">
        <v>94</v>
      </c>
      <c r="Z27" s="509"/>
      <c r="AA27" s="509"/>
      <c r="AB27" s="509"/>
      <c r="AC27" s="509"/>
    </row>
    <row r="28" spans="1:29" ht="16.5" customHeight="1">
      <c r="A28" s="463" t="s">
        <v>571</v>
      </c>
      <c r="B28" s="486"/>
      <c r="C28" s="348" t="s">
        <v>524</v>
      </c>
      <c r="D28" s="193">
        <v>14</v>
      </c>
      <c r="E28" s="80" t="s">
        <v>272</v>
      </c>
      <c r="F28" s="80" t="s">
        <v>272</v>
      </c>
      <c r="G28" s="80" t="s">
        <v>272</v>
      </c>
      <c r="H28" s="80">
        <v>5</v>
      </c>
      <c r="I28" s="80" t="s">
        <v>272</v>
      </c>
      <c r="J28" s="80" t="s">
        <v>272</v>
      </c>
      <c r="K28" s="80">
        <v>8</v>
      </c>
      <c r="L28" s="80" t="s">
        <v>272</v>
      </c>
      <c r="M28" s="80">
        <v>1</v>
      </c>
      <c r="N28" s="80" t="s">
        <v>272</v>
      </c>
      <c r="O28" s="80" t="s">
        <v>272</v>
      </c>
      <c r="P28" s="80" t="s">
        <v>272</v>
      </c>
      <c r="R28" s="514" t="s">
        <v>291</v>
      </c>
      <c r="S28" s="402"/>
      <c r="T28" s="509">
        <v>43</v>
      </c>
      <c r="U28" s="509">
        <v>866</v>
      </c>
      <c r="V28" s="296">
        <v>1</v>
      </c>
      <c r="W28" s="509">
        <v>116</v>
      </c>
      <c r="X28" s="509">
        <v>61</v>
      </c>
      <c r="Y28" s="296">
        <v>1</v>
      </c>
      <c r="Z28" s="509">
        <v>34</v>
      </c>
      <c r="AA28" s="509">
        <v>170</v>
      </c>
      <c r="AB28" s="509">
        <v>9</v>
      </c>
      <c r="AC28" s="509">
        <v>45</v>
      </c>
    </row>
    <row r="29" spans="1:29" ht="16.5" customHeight="1">
      <c r="A29" s="463"/>
      <c r="B29" s="486"/>
      <c r="C29" s="348" t="s">
        <v>117</v>
      </c>
      <c r="D29" s="193">
        <v>490</v>
      </c>
      <c r="E29" s="80" t="s">
        <v>272</v>
      </c>
      <c r="F29" s="80" t="s">
        <v>272</v>
      </c>
      <c r="G29" s="80" t="s">
        <v>272</v>
      </c>
      <c r="H29" s="80">
        <v>490</v>
      </c>
      <c r="I29" s="80" t="s">
        <v>272</v>
      </c>
      <c r="J29" s="80" t="s">
        <v>272</v>
      </c>
      <c r="K29" s="80" t="s">
        <v>272</v>
      </c>
      <c r="L29" s="80" t="s">
        <v>272</v>
      </c>
      <c r="M29" s="80" t="s">
        <v>272</v>
      </c>
      <c r="N29" s="80" t="s">
        <v>272</v>
      </c>
      <c r="O29" s="80" t="s">
        <v>272</v>
      </c>
      <c r="P29" s="80" t="s">
        <v>272</v>
      </c>
      <c r="R29" s="401"/>
      <c r="S29" s="402"/>
      <c r="T29" s="509"/>
      <c r="U29" s="509"/>
      <c r="V29" s="193">
        <v>215</v>
      </c>
      <c r="W29" s="509"/>
      <c r="X29" s="509"/>
      <c r="Y29" s="193">
        <v>38</v>
      </c>
      <c r="Z29" s="509"/>
      <c r="AA29" s="509"/>
      <c r="AB29" s="509"/>
      <c r="AC29" s="509"/>
    </row>
    <row r="30" spans="1:29" ht="16.5" customHeight="1">
      <c r="A30" s="463" t="s">
        <v>114</v>
      </c>
      <c r="B30" s="486"/>
      <c r="C30" s="348" t="s">
        <v>524</v>
      </c>
      <c r="D30" s="80" t="s">
        <v>272</v>
      </c>
      <c r="E30" s="80" t="s">
        <v>272</v>
      </c>
      <c r="F30" s="80" t="s">
        <v>272</v>
      </c>
      <c r="G30" s="80" t="s">
        <v>272</v>
      </c>
      <c r="H30" s="80" t="s">
        <v>272</v>
      </c>
      <c r="I30" s="80" t="s">
        <v>272</v>
      </c>
      <c r="J30" s="80" t="s">
        <v>272</v>
      </c>
      <c r="K30" s="80" t="s">
        <v>272</v>
      </c>
      <c r="L30" s="80" t="s">
        <v>272</v>
      </c>
      <c r="M30" s="80" t="s">
        <v>272</v>
      </c>
      <c r="N30" s="80" t="s">
        <v>272</v>
      </c>
      <c r="O30" s="80" t="s">
        <v>272</v>
      </c>
      <c r="P30" s="80" t="s">
        <v>272</v>
      </c>
      <c r="R30" s="514" t="s">
        <v>292</v>
      </c>
      <c r="S30" s="402"/>
      <c r="T30" s="509">
        <v>75</v>
      </c>
      <c r="U30" s="509">
        <v>1262</v>
      </c>
      <c r="V30" s="296">
        <v>4</v>
      </c>
      <c r="W30" s="296">
        <v>3</v>
      </c>
      <c r="X30" s="296">
        <v>1</v>
      </c>
      <c r="Y30" s="509">
        <v>48</v>
      </c>
      <c r="Z30" s="509">
        <v>61</v>
      </c>
      <c r="AA30" s="509">
        <v>178</v>
      </c>
      <c r="AB30" s="509">
        <v>14</v>
      </c>
      <c r="AC30" s="509">
        <v>73</v>
      </c>
    </row>
    <row r="31" spans="1:29" ht="16.5" customHeight="1">
      <c r="A31" s="463"/>
      <c r="B31" s="486"/>
      <c r="C31" s="348" t="s">
        <v>117</v>
      </c>
      <c r="D31" s="80" t="s">
        <v>272</v>
      </c>
      <c r="E31" s="80" t="s">
        <v>272</v>
      </c>
      <c r="F31" s="80" t="s">
        <v>272</v>
      </c>
      <c r="G31" s="80" t="s">
        <v>272</v>
      </c>
      <c r="H31" s="80" t="s">
        <v>272</v>
      </c>
      <c r="I31" s="80" t="s">
        <v>272</v>
      </c>
      <c r="J31" s="80" t="s">
        <v>272</v>
      </c>
      <c r="K31" s="80" t="s">
        <v>272</v>
      </c>
      <c r="L31" s="80" t="s">
        <v>272</v>
      </c>
      <c r="M31" s="80" t="s">
        <v>272</v>
      </c>
      <c r="N31" s="80" t="s">
        <v>272</v>
      </c>
      <c r="O31" s="80" t="s">
        <v>272</v>
      </c>
      <c r="P31" s="80" t="s">
        <v>272</v>
      </c>
      <c r="R31" s="401"/>
      <c r="S31" s="402"/>
      <c r="T31" s="509"/>
      <c r="U31" s="509"/>
      <c r="V31" s="193">
        <v>251</v>
      </c>
      <c r="W31" s="193">
        <v>119</v>
      </c>
      <c r="X31" s="193">
        <v>84</v>
      </c>
      <c r="Y31" s="509"/>
      <c r="Z31" s="509"/>
      <c r="AA31" s="509"/>
      <c r="AB31" s="509"/>
      <c r="AC31" s="509"/>
    </row>
    <row r="32" spans="1:29" ht="16.5" customHeight="1">
      <c r="A32" s="463" t="s">
        <v>137</v>
      </c>
      <c r="B32" s="486"/>
      <c r="C32" s="348" t="s">
        <v>524</v>
      </c>
      <c r="D32" s="193">
        <v>2</v>
      </c>
      <c r="E32" s="80" t="s">
        <v>272</v>
      </c>
      <c r="F32" s="80" t="s">
        <v>272</v>
      </c>
      <c r="G32" s="80" t="s">
        <v>272</v>
      </c>
      <c r="H32" s="80">
        <v>1</v>
      </c>
      <c r="I32" s="80" t="s">
        <v>272</v>
      </c>
      <c r="J32" s="80" t="s">
        <v>272</v>
      </c>
      <c r="K32" s="80" t="s">
        <v>272</v>
      </c>
      <c r="L32" s="80" t="s">
        <v>272</v>
      </c>
      <c r="M32" s="80" t="s">
        <v>272</v>
      </c>
      <c r="N32" s="80" t="s">
        <v>272</v>
      </c>
      <c r="O32" s="80" t="s">
        <v>272</v>
      </c>
      <c r="P32" s="80">
        <v>1</v>
      </c>
      <c r="R32" s="514" t="s">
        <v>293</v>
      </c>
      <c r="S32" s="402"/>
      <c r="T32" s="509">
        <v>100</v>
      </c>
      <c r="U32" s="509">
        <v>2201</v>
      </c>
      <c r="V32" s="509">
        <v>596</v>
      </c>
      <c r="W32" s="509">
        <v>180</v>
      </c>
      <c r="X32" s="509">
        <v>229</v>
      </c>
      <c r="Y32" s="509">
        <v>187</v>
      </c>
      <c r="Z32" s="509">
        <v>69</v>
      </c>
      <c r="AA32" s="509">
        <v>400</v>
      </c>
      <c r="AB32" s="509">
        <v>31</v>
      </c>
      <c r="AC32" s="509">
        <v>196</v>
      </c>
    </row>
    <row r="33" spans="1:29" ht="16.5" customHeight="1">
      <c r="A33" s="463"/>
      <c r="B33" s="486"/>
      <c r="C33" s="348" t="s">
        <v>117</v>
      </c>
      <c r="D33" s="193">
        <v>32</v>
      </c>
      <c r="E33" s="80" t="s">
        <v>272</v>
      </c>
      <c r="F33" s="80" t="s">
        <v>272</v>
      </c>
      <c r="G33" s="80" t="s">
        <v>272</v>
      </c>
      <c r="H33" s="80">
        <v>32</v>
      </c>
      <c r="I33" s="80" t="s">
        <v>272</v>
      </c>
      <c r="J33" s="80" t="s">
        <v>272</v>
      </c>
      <c r="K33" s="80" t="s">
        <v>272</v>
      </c>
      <c r="L33" s="80" t="s">
        <v>272</v>
      </c>
      <c r="M33" s="80" t="s">
        <v>272</v>
      </c>
      <c r="N33" s="80" t="s">
        <v>272</v>
      </c>
      <c r="O33" s="80" t="s">
        <v>272</v>
      </c>
      <c r="P33" s="80" t="s">
        <v>272</v>
      </c>
      <c r="R33" s="401"/>
      <c r="S33" s="402"/>
      <c r="T33" s="509"/>
      <c r="U33" s="509"/>
      <c r="V33" s="509"/>
      <c r="W33" s="509"/>
      <c r="X33" s="509"/>
      <c r="Y33" s="509"/>
      <c r="Z33" s="509"/>
      <c r="AA33" s="509"/>
      <c r="AB33" s="509"/>
      <c r="AC33" s="509"/>
    </row>
    <row r="34" spans="1:29" ht="16.5" customHeight="1">
      <c r="A34" s="463" t="s">
        <v>138</v>
      </c>
      <c r="B34" s="486"/>
      <c r="C34" s="348" t="s">
        <v>524</v>
      </c>
      <c r="D34" s="193">
        <v>1</v>
      </c>
      <c r="E34" s="80" t="s">
        <v>272</v>
      </c>
      <c r="F34" s="80" t="s">
        <v>272</v>
      </c>
      <c r="G34" s="80" t="s">
        <v>272</v>
      </c>
      <c r="H34" s="80" t="s">
        <v>272</v>
      </c>
      <c r="I34" s="80" t="s">
        <v>272</v>
      </c>
      <c r="J34" s="80" t="s">
        <v>272</v>
      </c>
      <c r="K34" s="80" t="s">
        <v>272</v>
      </c>
      <c r="L34" s="80" t="s">
        <v>272</v>
      </c>
      <c r="M34" s="80">
        <v>1</v>
      </c>
      <c r="N34" s="80" t="s">
        <v>272</v>
      </c>
      <c r="O34" s="80" t="s">
        <v>272</v>
      </c>
      <c r="P34" s="80" t="s">
        <v>272</v>
      </c>
      <c r="R34" s="514" t="s">
        <v>294</v>
      </c>
      <c r="S34" s="402"/>
      <c r="T34" s="509">
        <v>72</v>
      </c>
      <c r="U34" s="509">
        <v>1378</v>
      </c>
      <c r="V34" s="509">
        <v>202</v>
      </c>
      <c r="W34" s="509">
        <v>78</v>
      </c>
      <c r="X34" s="509">
        <v>58</v>
      </c>
      <c r="Y34" s="509">
        <v>66</v>
      </c>
      <c r="Z34" s="509">
        <v>53</v>
      </c>
      <c r="AA34" s="509">
        <v>122</v>
      </c>
      <c r="AB34" s="509">
        <v>19</v>
      </c>
      <c r="AC34" s="509">
        <v>80</v>
      </c>
    </row>
    <row r="35" spans="1:29" ht="16.5" customHeight="1">
      <c r="A35" s="463"/>
      <c r="B35" s="486"/>
      <c r="C35" s="348" t="s">
        <v>117</v>
      </c>
      <c r="D35" s="193">
        <v>149</v>
      </c>
      <c r="E35" s="80" t="s">
        <v>272</v>
      </c>
      <c r="F35" s="80" t="s">
        <v>272</v>
      </c>
      <c r="G35" s="80" t="s">
        <v>272</v>
      </c>
      <c r="H35" s="80" t="s">
        <v>272</v>
      </c>
      <c r="I35" s="80" t="s">
        <v>272</v>
      </c>
      <c r="J35" s="80" t="s">
        <v>272</v>
      </c>
      <c r="K35" s="80" t="s">
        <v>272</v>
      </c>
      <c r="L35" s="80" t="s">
        <v>272</v>
      </c>
      <c r="M35" s="80">
        <v>149</v>
      </c>
      <c r="N35" s="80" t="s">
        <v>272</v>
      </c>
      <c r="O35" s="80" t="s">
        <v>272</v>
      </c>
      <c r="P35" s="80" t="s">
        <v>272</v>
      </c>
      <c r="R35" s="401"/>
      <c r="S35" s="402"/>
      <c r="T35" s="509"/>
      <c r="U35" s="509"/>
      <c r="V35" s="509"/>
      <c r="W35" s="509"/>
      <c r="X35" s="509"/>
      <c r="Y35" s="509"/>
      <c r="Z35" s="509"/>
      <c r="AA35" s="509"/>
      <c r="AB35" s="509"/>
      <c r="AC35" s="509"/>
    </row>
    <row r="36" spans="1:29" ht="16.5" customHeight="1">
      <c r="A36" s="527" t="s">
        <v>113</v>
      </c>
      <c r="B36" s="402"/>
      <c r="C36" s="348" t="s">
        <v>524</v>
      </c>
      <c r="D36" s="80" t="s">
        <v>272</v>
      </c>
      <c r="E36" s="80" t="s">
        <v>272</v>
      </c>
      <c r="F36" s="80" t="s">
        <v>272</v>
      </c>
      <c r="G36" s="80" t="s">
        <v>272</v>
      </c>
      <c r="H36" s="80" t="s">
        <v>272</v>
      </c>
      <c r="I36" s="80" t="s">
        <v>272</v>
      </c>
      <c r="J36" s="80" t="s">
        <v>272</v>
      </c>
      <c r="K36" s="80" t="s">
        <v>272</v>
      </c>
      <c r="L36" s="80" t="s">
        <v>272</v>
      </c>
      <c r="M36" s="80" t="s">
        <v>272</v>
      </c>
      <c r="N36" s="80" t="s">
        <v>272</v>
      </c>
      <c r="O36" s="80" t="s">
        <v>272</v>
      </c>
      <c r="P36" s="80" t="s">
        <v>272</v>
      </c>
      <c r="R36" s="514" t="s">
        <v>295</v>
      </c>
      <c r="S36" s="402"/>
      <c r="T36" s="509">
        <v>49</v>
      </c>
      <c r="U36" s="509">
        <v>1247</v>
      </c>
      <c r="V36" s="296">
        <v>2</v>
      </c>
      <c r="W36" s="509">
        <v>88</v>
      </c>
      <c r="X36" s="296">
        <v>2</v>
      </c>
      <c r="Y36" s="509">
        <v>42</v>
      </c>
      <c r="Z36" s="509">
        <v>38</v>
      </c>
      <c r="AA36" s="509">
        <v>104</v>
      </c>
      <c r="AB36" s="509">
        <v>11</v>
      </c>
      <c r="AC36" s="509">
        <v>100</v>
      </c>
    </row>
    <row r="37" spans="1:29" ht="16.5" customHeight="1">
      <c r="A37" s="404"/>
      <c r="B37" s="405"/>
      <c r="C37" s="190" t="s">
        <v>117</v>
      </c>
      <c r="D37" s="314" t="s">
        <v>272</v>
      </c>
      <c r="E37" s="266" t="s">
        <v>272</v>
      </c>
      <c r="F37" s="266" t="s">
        <v>272</v>
      </c>
      <c r="G37" s="266" t="s">
        <v>272</v>
      </c>
      <c r="H37" s="266" t="s">
        <v>272</v>
      </c>
      <c r="I37" s="266" t="s">
        <v>272</v>
      </c>
      <c r="J37" s="266" t="s">
        <v>272</v>
      </c>
      <c r="K37" s="266" t="s">
        <v>272</v>
      </c>
      <c r="L37" s="266" t="s">
        <v>272</v>
      </c>
      <c r="M37" s="266" t="s">
        <v>272</v>
      </c>
      <c r="N37" s="266" t="s">
        <v>272</v>
      </c>
      <c r="O37" s="266" t="s">
        <v>272</v>
      </c>
      <c r="P37" s="266" t="s">
        <v>272</v>
      </c>
      <c r="R37" s="401"/>
      <c r="S37" s="402"/>
      <c r="T37" s="509"/>
      <c r="U37" s="509"/>
      <c r="V37" s="193">
        <v>204</v>
      </c>
      <c r="W37" s="509"/>
      <c r="X37" s="193">
        <v>74</v>
      </c>
      <c r="Y37" s="509"/>
      <c r="Z37" s="509"/>
      <c r="AA37" s="509"/>
      <c r="AB37" s="509"/>
      <c r="AC37" s="509"/>
    </row>
    <row r="38" spans="1:29" ht="16.5" customHeight="1">
      <c r="A38" s="198" t="s">
        <v>134</v>
      </c>
      <c r="R38" s="413"/>
      <c r="S38" s="515"/>
      <c r="T38" s="509"/>
      <c r="U38" s="509"/>
      <c r="V38" s="509"/>
      <c r="W38" s="509"/>
      <c r="X38" s="509"/>
      <c r="Y38" s="509"/>
      <c r="Z38" s="509"/>
      <c r="AA38" s="509"/>
      <c r="AB38" s="509"/>
      <c r="AC38" s="509"/>
    </row>
    <row r="39" spans="1:29" ht="16.5" customHeight="1">
      <c r="A39" s="198"/>
      <c r="R39" s="413"/>
      <c r="S39" s="515"/>
      <c r="T39" s="509"/>
      <c r="U39" s="509"/>
      <c r="V39" s="509"/>
      <c r="W39" s="509"/>
      <c r="X39" s="509"/>
      <c r="Y39" s="509"/>
      <c r="Z39" s="509"/>
      <c r="AA39" s="509"/>
      <c r="AB39" s="509"/>
      <c r="AC39" s="509"/>
    </row>
    <row r="40" spans="18:29" ht="16.5" customHeight="1">
      <c r="R40" s="514" t="s">
        <v>296</v>
      </c>
      <c r="S40" s="402"/>
      <c r="T40" s="509">
        <v>48</v>
      </c>
      <c r="U40" s="509">
        <v>693</v>
      </c>
      <c r="V40" s="509">
        <v>211</v>
      </c>
      <c r="W40" s="509">
        <v>120</v>
      </c>
      <c r="X40" s="509">
        <v>57</v>
      </c>
      <c r="Y40" s="509">
        <v>34</v>
      </c>
      <c r="Z40" s="509">
        <v>28</v>
      </c>
      <c r="AA40" s="509">
        <v>73</v>
      </c>
      <c r="AB40" s="509">
        <v>20</v>
      </c>
      <c r="AC40" s="509">
        <v>138</v>
      </c>
    </row>
    <row r="41" spans="1:29" ht="16.5" customHeight="1">
      <c r="A41" s="411" t="s">
        <v>572</v>
      </c>
      <c r="B41" s="412"/>
      <c r="C41" s="412"/>
      <c r="D41" s="412"/>
      <c r="E41" s="412"/>
      <c r="F41" s="412"/>
      <c r="G41" s="412"/>
      <c r="H41" s="412"/>
      <c r="I41" s="412"/>
      <c r="J41" s="412"/>
      <c r="K41" s="412"/>
      <c r="L41" s="412"/>
      <c r="M41" s="412"/>
      <c r="N41" s="412"/>
      <c r="O41" s="412"/>
      <c r="R41" s="401"/>
      <c r="S41" s="402"/>
      <c r="T41" s="509"/>
      <c r="U41" s="509"/>
      <c r="V41" s="509"/>
      <c r="W41" s="509"/>
      <c r="X41" s="509"/>
      <c r="Y41" s="509"/>
      <c r="Z41" s="509"/>
      <c r="AA41" s="509"/>
      <c r="AB41" s="509"/>
      <c r="AC41" s="509"/>
    </row>
    <row r="42" spans="1:29" ht="16.5" customHeight="1" thickBot="1">
      <c r="A42" s="292"/>
      <c r="B42" s="292"/>
      <c r="C42" s="292"/>
      <c r="D42" s="292"/>
      <c r="E42" s="292"/>
      <c r="F42" s="292"/>
      <c r="G42" s="292"/>
      <c r="H42" s="292"/>
      <c r="I42" s="292"/>
      <c r="J42" s="292"/>
      <c r="K42" s="292"/>
      <c r="L42" s="292"/>
      <c r="M42" s="292"/>
      <c r="N42" s="292"/>
      <c r="O42" s="292"/>
      <c r="P42" s="179"/>
      <c r="R42" s="514" t="s">
        <v>297</v>
      </c>
      <c r="S42" s="402"/>
      <c r="T42" s="509">
        <v>32</v>
      </c>
      <c r="U42" s="509">
        <v>506</v>
      </c>
      <c r="V42" s="509">
        <v>93</v>
      </c>
      <c r="W42" s="509">
        <v>64</v>
      </c>
      <c r="X42" s="509">
        <v>16</v>
      </c>
      <c r="Y42" s="509">
        <v>13</v>
      </c>
      <c r="Z42" s="509">
        <v>25</v>
      </c>
      <c r="AA42" s="509">
        <v>60</v>
      </c>
      <c r="AB42" s="509">
        <v>7</v>
      </c>
      <c r="AC42" s="509">
        <v>33</v>
      </c>
    </row>
    <row r="43" spans="1:29" ht="16.5" customHeight="1">
      <c r="A43" s="420" t="s">
        <v>430</v>
      </c>
      <c r="B43" s="420"/>
      <c r="C43" s="421"/>
      <c r="D43" s="427" t="s">
        <v>144</v>
      </c>
      <c r="E43" s="427"/>
      <c r="F43" s="530" t="s">
        <v>432</v>
      </c>
      <c r="G43" s="531"/>
      <c r="H43" s="427" t="s">
        <v>143</v>
      </c>
      <c r="I43" s="427"/>
      <c r="J43" s="427" t="s">
        <v>433</v>
      </c>
      <c r="K43" s="427"/>
      <c r="L43" s="427"/>
      <c r="M43" s="427"/>
      <c r="N43" s="427"/>
      <c r="O43" s="472"/>
      <c r="P43" s="179"/>
      <c r="R43" s="401"/>
      <c r="S43" s="402"/>
      <c r="T43" s="509"/>
      <c r="U43" s="509"/>
      <c r="V43" s="509"/>
      <c r="W43" s="509"/>
      <c r="X43" s="509"/>
      <c r="Y43" s="509"/>
      <c r="Z43" s="509"/>
      <c r="AA43" s="509"/>
      <c r="AB43" s="509"/>
      <c r="AC43" s="509"/>
    </row>
    <row r="44" spans="1:29" ht="16.5" customHeight="1">
      <c r="A44" s="422"/>
      <c r="B44" s="422"/>
      <c r="C44" s="423"/>
      <c r="D44" s="431"/>
      <c r="E44" s="431"/>
      <c r="F44" s="472" t="s">
        <v>431</v>
      </c>
      <c r="G44" s="517"/>
      <c r="H44" s="431"/>
      <c r="I44" s="431"/>
      <c r="J44" s="489" t="s">
        <v>142</v>
      </c>
      <c r="K44" s="489"/>
      <c r="L44" s="489" t="s">
        <v>141</v>
      </c>
      <c r="M44" s="489"/>
      <c r="N44" s="489" t="s">
        <v>140</v>
      </c>
      <c r="O44" s="442"/>
      <c r="P44" s="179"/>
      <c r="R44" s="514" t="s">
        <v>298</v>
      </c>
      <c r="S44" s="402"/>
      <c r="T44" s="509">
        <v>30</v>
      </c>
      <c r="U44" s="509">
        <v>864</v>
      </c>
      <c r="V44" s="509">
        <v>134</v>
      </c>
      <c r="W44" s="509">
        <v>67</v>
      </c>
      <c r="X44" s="509">
        <v>31</v>
      </c>
      <c r="Y44" s="509">
        <v>36</v>
      </c>
      <c r="Z44" s="509">
        <v>21</v>
      </c>
      <c r="AA44" s="509">
        <v>91</v>
      </c>
      <c r="AB44" s="509">
        <v>9</v>
      </c>
      <c r="AC44" s="509">
        <v>43</v>
      </c>
    </row>
    <row r="45" spans="1:29" ht="16.5" customHeight="1">
      <c r="A45" s="528" t="s">
        <v>145</v>
      </c>
      <c r="B45" s="528"/>
      <c r="C45" s="529"/>
      <c r="D45" s="509">
        <v>376</v>
      </c>
      <c r="E45" s="509"/>
      <c r="F45" s="509">
        <v>9792</v>
      </c>
      <c r="G45" s="509"/>
      <c r="H45" s="509">
        <v>2168</v>
      </c>
      <c r="I45" s="509"/>
      <c r="J45" s="509">
        <v>285</v>
      </c>
      <c r="K45" s="509"/>
      <c r="L45" s="509">
        <v>91</v>
      </c>
      <c r="M45" s="509"/>
      <c r="N45" s="519" t="s">
        <v>284</v>
      </c>
      <c r="O45" s="519"/>
      <c r="P45" s="179"/>
      <c r="R45" s="401"/>
      <c r="S45" s="402"/>
      <c r="T45" s="509"/>
      <c r="U45" s="509"/>
      <c r="V45" s="509"/>
      <c r="W45" s="509"/>
      <c r="X45" s="509"/>
      <c r="Y45" s="509"/>
      <c r="Z45" s="509"/>
      <c r="AA45" s="509"/>
      <c r="AB45" s="509"/>
      <c r="AC45" s="509"/>
    </row>
    <row r="46" spans="1:29" ht="16.5" customHeight="1">
      <c r="A46" s="413">
        <v>59</v>
      </c>
      <c r="B46" s="413"/>
      <c r="C46" s="515"/>
      <c r="D46" s="509">
        <v>640</v>
      </c>
      <c r="E46" s="509"/>
      <c r="F46" s="509">
        <v>13652</v>
      </c>
      <c r="G46" s="509"/>
      <c r="H46" s="509">
        <v>3098</v>
      </c>
      <c r="I46" s="509"/>
      <c r="J46" s="509">
        <v>473</v>
      </c>
      <c r="K46" s="509"/>
      <c r="L46" s="509">
        <v>167</v>
      </c>
      <c r="M46" s="509"/>
      <c r="N46" s="519" t="s">
        <v>284</v>
      </c>
      <c r="O46" s="519"/>
      <c r="P46" s="179"/>
      <c r="R46" s="514" t="s">
        <v>299</v>
      </c>
      <c r="S46" s="402"/>
      <c r="T46" s="509">
        <v>41</v>
      </c>
      <c r="U46" s="509">
        <v>2304</v>
      </c>
      <c r="V46" s="296">
        <v>10</v>
      </c>
      <c r="W46" s="296">
        <v>4</v>
      </c>
      <c r="X46" s="296">
        <v>4</v>
      </c>
      <c r="Y46" s="296">
        <v>2</v>
      </c>
      <c r="Z46" s="509">
        <v>33</v>
      </c>
      <c r="AA46" s="509">
        <v>345</v>
      </c>
      <c r="AB46" s="509">
        <v>8</v>
      </c>
      <c r="AC46" s="509">
        <v>51</v>
      </c>
    </row>
    <row r="47" spans="1:29" ht="16.5" customHeight="1">
      <c r="A47" s="413">
        <v>60</v>
      </c>
      <c r="B47" s="413"/>
      <c r="C47" s="515"/>
      <c r="D47" s="509">
        <v>566</v>
      </c>
      <c r="E47" s="509"/>
      <c r="F47" s="509">
        <v>13273</v>
      </c>
      <c r="G47" s="509"/>
      <c r="H47" s="509">
        <v>3319</v>
      </c>
      <c r="I47" s="509"/>
      <c r="J47" s="509">
        <v>369</v>
      </c>
      <c r="K47" s="509"/>
      <c r="L47" s="509">
        <v>197</v>
      </c>
      <c r="M47" s="509"/>
      <c r="N47" s="519" t="s">
        <v>284</v>
      </c>
      <c r="O47" s="519"/>
      <c r="P47" s="179"/>
      <c r="R47" s="401"/>
      <c r="S47" s="402"/>
      <c r="T47" s="509"/>
      <c r="U47" s="509"/>
      <c r="V47" s="193">
        <v>396</v>
      </c>
      <c r="W47" s="193">
        <v>100</v>
      </c>
      <c r="X47" s="193">
        <v>165</v>
      </c>
      <c r="Y47" s="193">
        <v>131</v>
      </c>
      <c r="Z47" s="509"/>
      <c r="AA47" s="509"/>
      <c r="AB47" s="509"/>
      <c r="AC47" s="509"/>
    </row>
    <row r="48" spans="1:29" ht="16.5" customHeight="1">
      <c r="A48" s="413">
        <v>61</v>
      </c>
      <c r="B48" s="413"/>
      <c r="C48" s="515"/>
      <c r="D48" s="509">
        <v>641</v>
      </c>
      <c r="E48" s="509"/>
      <c r="F48" s="509">
        <v>19510</v>
      </c>
      <c r="G48" s="509"/>
      <c r="H48" s="509">
        <v>3526</v>
      </c>
      <c r="I48" s="509"/>
      <c r="J48" s="509">
        <v>476</v>
      </c>
      <c r="K48" s="509"/>
      <c r="L48" s="509">
        <v>165</v>
      </c>
      <c r="M48" s="509"/>
      <c r="N48" s="519" t="s">
        <v>284</v>
      </c>
      <c r="O48" s="519"/>
      <c r="P48" s="179"/>
      <c r="R48" s="514" t="s">
        <v>300</v>
      </c>
      <c r="S48" s="402"/>
      <c r="T48" s="509">
        <v>33</v>
      </c>
      <c r="U48" s="509">
        <v>356</v>
      </c>
      <c r="V48" s="296">
        <v>2</v>
      </c>
      <c r="W48" s="296">
        <v>1</v>
      </c>
      <c r="X48" s="509">
        <v>28</v>
      </c>
      <c r="Y48" s="296">
        <v>1</v>
      </c>
      <c r="Z48" s="509">
        <v>26</v>
      </c>
      <c r="AA48" s="509">
        <v>52</v>
      </c>
      <c r="AB48" s="509">
        <v>7</v>
      </c>
      <c r="AC48" s="509">
        <v>15</v>
      </c>
    </row>
    <row r="49" spans="1:29" s="298" customFormat="1" ht="16.5" customHeight="1">
      <c r="A49" s="525">
        <v>62</v>
      </c>
      <c r="B49" s="525"/>
      <c r="C49" s="526"/>
      <c r="D49" s="508">
        <f>SUM(D51:E52,D60:E63)</f>
        <v>558</v>
      </c>
      <c r="E49" s="508"/>
      <c r="F49" s="508">
        <f>SUM(F51:G52,F60:G63)</f>
        <v>11498</v>
      </c>
      <c r="G49" s="508"/>
      <c r="H49" s="508">
        <f>SUM(H51:I52,H60:I63)</f>
        <v>2424</v>
      </c>
      <c r="I49" s="508"/>
      <c r="J49" s="508">
        <f>SUM(J51:K52,J60:K63)</f>
        <v>401</v>
      </c>
      <c r="K49" s="508"/>
      <c r="L49" s="508">
        <f>SUM(L51:M52,L60:M63)</f>
        <v>157</v>
      </c>
      <c r="M49" s="508"/>
      <c r="N49" s="522" t="s">
        <v>304</v>
      </c>
      <c r="O49" s="522"/>
      <c r="R49" s="401"/>
      <c r="S49" s="402"/>
      <c r="T49" s="509"/>
      <c r="U49" s="509"/>
      <c r="V49" s="193">
        <v>67</v>
      </c>
      <c r="W49" s="193">
        <v>31</v>
      </c>
      <c r="X49" s="509"/>
      <c r="Y49" s="193">
        <v>8</v>
      </c>
      <c r="Z49" s="509"/>
      <c r="AA49" s="509"/>
      <c r="AB49" s="509"/>
      <c r="AC49" s="509"/>
    </row>
    <row r="50" spans="1:29" ht="16.5" customHeight="1">
      <c r="A50" s="413"/>
      <c r="B50" s="413"/>
      <c r="C50" s="515"/>
      <c r="D50" s="509"/>
      <c r="E50" s="509"/>
      <c r="F50" s="509"/>
      <c r="G50" s="509"/>
      <c r="H50" s="509"/>
      <c r="I50" s="509"/>
      <c r="J50" s="509"/>
      <c r="K50" s="509"/>
      <c r="L50" s="509"/>
      <c r="M50" s="509"/>
      <c r="N50" s="519"/>
      <c r="O50" s="519"/>
      <c r="R50" s="514" t="s">
        <v>301</v>
      </c>
      <c r="S50" s="402"/>
      <c r="T50" s="509">
        <v>33</v>
      </c>
      <c r="U50" s="509">
        <v>456</v>
      </c>
      <c r="V50" s="509">
        <v>88</v>
      </c>
      <c r="W50" s="509">
        <v>47</v>
      </c>
      <c r="X50" s="509">
        <v>24</v>
      </c>
      <c r="Y50" s="509">
        <v>17</v>
      </c>
      <c r="Z50" s="509">
        <v>22</v>
      </c>
      <c r="AA50" s="509">
        <v>54</v>
      </c>
      <c r="AB50" s="509">
        <v>11</v>
      </c>
      <c r="AC50" s="509">
        <v>34</v>
      </c>
    </row>
    <row r="51" spans="1:29" ht="16.5" customHeight="1">
      <c r="A51" s="463" t="s">
        <v>153</v>
      </c>
      <c r="B51" s="463"/>
      <c r="C51" s="486"/>
      <c r="D51" s="509">
        <v>92</v>
      </c>
      <c r="E51" s="509"/>
      <c r="F51" s="509">
        <v>1869</v>
      </c>
      <c r="G51" s="509"/>
      <c r="H51" s="509">
        <v>468</v>
      </c>
      <c r="I51" s="509"/>
      <c r="J51" s="509">
        <v>72</v>
      </c>
      <c r="K51" s="509"/>
      <c r="L51" s="509">
        <v>20</v>
      </c>
      <c r="M51" s="509"/>
      <c r="N51" s="519" t="s">
        <v>284</v>
      </c>
      <c r="O51" s="519"/>
      <c r="R51" s="401"/>
      <c r="S51" s="402"/>
      <c r="T51" s="509"/>
      <c r="U51" s="509"/>
      <c r="V51" s="509"/>
      <c r="W51" s="509"/>
      <c r="X51" s="509"/>
      <c r="Y51" s="509"/>
      <c r="Z51" s="509"/>
      <c r="AA51" s="509"/>
      <c r="AB51" s="509"/>
      <c r="AC51" s="509"/>
    </row>
    <row r="52" spans="1:29" ht="16.5" customHeight="1">
      <c r="A52" s="401" t="s">
        <v>154</v>
      </c>
      <c r="B52" s="401"/>
      <c r="C52" s="402"/>
      <c r="D52" s="509">
        <v>268</v>
      </c>
      <c r="E52" s="509"/>
      <c r="F52" s="509">
        <v>5981</v>
      </c>
      <c r="G52" s="509"/>
      <c r="H52" s="509">
        <v>1301</v>
      </c>
      <c r="I52" s="509"/>
      <c r="J52" s="509">
        <v>191</v>
      </c>
      <c r="K52" s="509"/>
      <c r="L52" s="509">
        <v>77</v>
      </c>
      <c r="M52" s="509"/>
      <c r="N52" s="519" t="s">
        <v>284</v>
      </c>
      <c r="O52" s="519"/>
      <c r="R52" s="401"/>
      <c r="S52" s="402"/>
      <c r="T52" s="509"/>
      <c r="U52" s="509"/>
      <c r="V52" s="509"/>
      <c r="W52" s="509"/>
      <c r="X52" s="509"/>
      <c r="Y52" s="509"/>
      <c r="Z52" s="509"/>
      <c r="AA52" s="509"/>
      <c r="AB52" s="509"/>
      <c r="AC52" s="509"/>
    </row>
    <row r="53" spans="1:29" ht="16.5" customHeight="1">
      <c r="A53" s="106"/>
      <c r="B53" s="401" t="s">
        <v>146</v>
      </c>
      <c r="C53" s="402"/>
      <c r="D53" s="509">
        <v>11</v>
      </c>
      <c r="E53" s="509"/>
      <c r="F53" s="509">
        <v>282</v>
      </c>
      <c r="G53" s="509"/>
      <c r="H53" s="509">
        <v>59</v>
      </c>
      <c r="I53" s="509"/>
      <c r="J53" s="509">
        <v>8</v>
      </c>
      <c r="K53" s="509"/>
      <c r="L53" s="509">
        <v>3</v>
      </c>
      <c r="M53" s="509"/>
      <c r="N53" s="519" t="s">
        <v>284</v>
      </c>
      <c r="O53" s="519"/>
      <c r="R53" s="401"/>
      <c r="S53" s="402"/>
      <c r="T53" s="509"/>
      <c r="U53" s="509"/>
      <c r="V53" s="509"/>
      <c r="W53" s="509"/>
      <c r="X53" s="509"/>
      <c r="Y53" s="509"/>
      <c r="Z53" s="509"/>
      <c r="AA53" s="509"/>
      <c r="AB53" s="509"/>
      <c r="AC53" s="509"/>
    </row>
    <row r="54" spans="1:29" ht="16.5" customHeight="1">
      <c r="A54" s="106"/>
      <c r="B54" s="401" t="s">
        <v>147</v>
      </c>
      <c r="C54" s="402"/>
      <c r="D54" s="509">
        <v>137</v>
      </c>
      <c r="E54" s="509"/>
      <c r="F54" s="509">
        <v>1834</v>
      </c>
      <c r="G54" s="509"/>
      <c r="H54" s="509">
        <v>494</v>
      </c>
      <c r="I54" s="509"/>
      <c r="J54" s="509">
        <v>90</v>
      </c>
      <c r="K54" s="509"/>
      <c r="L54" s="509">
        <v>47</v>
      </c>
      <c r="M54" s="509"/>
      <c r="N54" s="519" t="s">
        <v>284</v>
      </c>
      <c r="O54" s="519"/>
      <c r="R54" s="401" t="s">
        <v>164</v>
      </c>
      <c r="S54" s="402"/>
      <c r="T54" s="509">
        <v>39</v>
      </c>
      <c r="U54" s="509">
        <v>467</v>
      </c>
      <c r="V54" s="509">
        <v>107</v>
      </c>
      <c r="W54" s="509">
        <v>41</v>
      </c>
      <c r="X54" s="509">
        <v>39</v>
      </c>
      <c r="Y54" s="509">
        <v>27</v>
      </c>
      <c r="Z54" s="509">
        <v>31</v>
      </c>
      <c r="AA54" s="509">
        <v>47</v>
      </c>
      <c r="AB54" s="509">
        <v>8</v>
      </c>
      <c r="AC54" s="509">
        <v>60</v>
      </c>
    </row>
    <row r="55" spans="1:29" ht="16.5" customHeight="1">
      <c r="A55" s="106"/>
      <c r="B55" s="401" t="s">
        <v>148</v>
      </c>
      <c r="C55" s="402"/>
      <c r="D55" s="509">
        <v>16</v>
      </c>
      <c r="E55" s="509"/>
      <c r="F55" s="509">
        <v>189</v>
      </c>
      <c r="G55" s="509"/>
      <c r="H55" s="509">
        <v>31</v>
      </c>
      <c r="I55" s="509"/>
      <c r="J55" s="509">
        <v>12</v>
      </c>
      <c r="K55" s="509"/>
      <c r="L55" s="509">
        <v>4</v>
      </c>
      <c r="M55" s="509"/>
      <c r="N55" s="519" t="s">
        <v>284</v>
      </c>
      <c r="O55" s="519"/>
      <c r="R55" s="401"/>
      <c r="S55" s="402"/>
      <c r="T55" s="509"/>
      <c r="U55" s="509"/>
      <c r="V55" s="509"/>
      <c r="W55" s="509"/>
      <c r="X55" s="509"/>
      <c r="Y55" s="509"/>
      <c r="Z55" s="509"/>
      <c r="AA55" s="509"/>
      <c r="AB55" s="509"/>
      <c r="AC55" s="509"/>
    </row>
    <row r="56" spans="1:29" ht="16.5" customHeight="1">
      <c r="A56" s="106"/>
      <c r="B56" s="401" t="s">
        <v>573</v>
      </c>
      <c r="C56" s="402"/>
      <c r="D56" s="509">
        <v>24</v>
      </c>
      <c r="E56" s="509"/>
      <c r="F56" s="509">
        <v>493</v>
      </c>
      <c r="G56" s="509"/>
      <c r="H56" s="509">
        <v>91</v>
      </c>
      <c r="I56" s="509"/>
      <c r="J56" s="509">
        <v>19</v>
      </c>
      <c r="K56" s="509"/>
      <c r="L56" s="509">
        <v>5</v>
      </c>
      <c r="M56" s="509"/>
      <c r="N56" s="519" t="s">
        <v>284</v>
      </c>
      <c r="O56" s="519"/>
      <c r="R56" s="514" t="s">
        <v>302</v>
      </c>
      <c r="S56" s="402"/>
      <c r="T56" s="509">
        <v>43</v>
      </c>
      <c r="U56" s="509">
        <v>500</v>
      </c>
      <c r="V56" s="296">
        <v>3</v>
      </c>
      <c r="W56" s="296">
        <v>1</v>
      </c>
      <c r="X56" s="296">
        <v>2</v>
      </c>
      <c r="Y56" s="509">
        <v>22</v>
      </c>
      <c r="Z56" s="509">
        <v>30</v>
      </c>
      <c r="AA56" s="509">
        <v>54</v>
      </c>
      <c r="AB56" s="509">
        <v>13</v>
      </c>
      <c r="AC56" s="509">
        <v>161</v>
      </c>
    </row>
    <row r="57" spans="1:29" ht="16.5" customHeight="1">
      <c r="A57" s="106"/>
      <c r="B57" s="401" t="s">
        <v>149</v>
      </c>
      <c r="C57" s="402"/>
      <c r="D57" s="509">
        <v>5</v>
      </c>
      <c r="E57" s="509"/>
      <c r="F57" s="509">
        <v>348</v>
      </c>
      <c r="G57" s="509"/>
      <c r="H57" s="509">
        <v>8</v>
      </c>
      <c r="I57" s="509"/>
      <c r="J57" s="509">
        <v>5</v>
      </c>
      <c r="K57" s="509"/>
      <c r="L57" s="509" t="s">
        <v>289</v>
      </c>
      <c r="M57" s="509"/>
      <c r="N57" s="519" t="s">
        <v>284</v>
      </c>
      <c r="O57" s="519"/>
      <c r="R57" s="401"/>
      <c r="S57" s="402"/>
      <c r="T57" s="509"/>
      <c r="U57" s="509"/>
      <c r="V57" s="193">
        <v>215</v>
      </c>
      <c r="W57" s="193">
        <v>114</v>
      </c>
      <c r="X57" s="193">
        <v>79</v>
      </c>
      <c r="Y57" s="509"/>
      <c r="Z57" s="509"/>
      <c r="AA57" s="509"/>
      <c r="AB57" s="509"/>
      <c r="AC57" s="509"/>
    </row>
    <row r="58" spans="1:29" ht="16.5" customHeight="1">
      <c r="A58" s="106"/>
      <c r="B58" s="401" t="s">
        <v>150</v>
      </c>
      <c r="C58" s="402"/>
      <c r="D58" s="509">
        <v>38</v>
      </c>
      <c r="E58" s="509"/>
      <c r="F58" s="509">
        <v>2315</v>
      </c>
      <c r="G58" s="509"/>
      <c r="H58" s="509">
        <v>503</v>
      </c>
      <c r="I58" s="509"/>
      <c r="J58" s="509">
        <v>29</v>
      </c>
      <c r="K58" s="509"/>
      <c r="L58" s="509">
        <v>9</v>
      </c>
      <c r="M58" s="509"/>
      <c r="N58" s="519" t="s">
        <v>284</v>
      </c>
      <c r="O58" s="519"/>
      <c r="R58" s="514" t="s">
        <v>303</v>
      </c>
      <c r="S58" s="402"/>
      <c r="T58" s="509">
        <v>38</v>
      </c>
      <c r="U58" s="509">
        <v>526</v>
      </c>
      <c r="V58" s="512">
        <v>111</v>
      </c>
      <c r="W58" s="512">
        <v>39</v>
      </c>
      <c r="X58" s="512">
        <v>29</v>
      </c>
      <c r="Y58" s="509">
        <v>43</v>
      </c>
      <c r="Z58" s="509">
        <v>25</v>
      </c>
      <c r="AA58" s="509">
        <v>64</v>
      </c>
      <c r="AB58" s="509">
        <v>13</v>
      </c>
      <c r="AC58" s="509">
        <v>47</v>
      </c>
    </row>
    <row r="59" spans="1:29" ht="16.5" customHeight="1">
      <c r="A59" s="106"/>
      <c r="B59" s="401" t="s">
        <v>151</v>
      </c>
      <c r="C59" s="402"/>
      <c r="D59" s="509">
        <v>37</v>
      </c>
      <c r="E59" s="509"/>
      <c r="F59" s="509">
        <v>520</v>
      </c>
      <c r="G59" s="509"/>
      <c r="H59" s="509">
        <v>115</v>
      </c>
      <c r="I59" s="509"/>
      <c r="J59" s="509">
        <v>28</v>
      </c>
      <c r="K59" s="509"/>
      <c r="L59" s="509">
        <v>9</v>
      </c>
      <c r="M59" s="509"/>
      <c r="N59" s="519" t="s">
        <v>284</v>
      </c>
      <c r="O59" s="519"/>
      <c r="R59" s="401"/>
      <c r="S59" s="402"/>
      <c r="T59" s="509"/>
      <c r="U59" s="509"/>
      <c r="V59" s="513"/>
      <c r="W59" s="513"/>
      <c r="X59" s="513"/>
      <c r="Y59" s="509"/>
      <c r="Z59" s="509"/>
      <c r="AA59" s="509"/>
      <c r="AB59" s="509"/>
      <c r="AC59" s="509"/>
    </row>
    <row r="60" spans="1:29" ht="16.5" customHeight="1">
      <c r="A60" s="463" t="s">
        <v>120</v>
      </c>
      <c r="B60" s="463"/>
      <c r="C60" s="486"/>
      <c r="D60" s="509">
        <v>99</v>
      </c>
      <c r="E60" s="509"/>
      <c r="F60" s="509">
        <v>1333</v>
      </c>
      <c r="G60" s="509"/>
      <c r="H60" s="509">
        <v>281</v>
      </c>
      <c r="I60" s="509"/>
      <c r="J60" s="509">
        <v>67</v>
      </c>
      <c r="K60" s="509"/>
      <c r="L60" s="509">
        <v>32</v>
      </c>
      <c r="M60" s="509"/>
      <c r="N60" s="519" t="s">
        <v>284</v>
      </c>
      <c r="O60" s="519"/>
      <c r="R60" s="413"/>
      <c r="S60" s="515"/>
      <c r="T60" s="510"/>
      <c r="U60" s="510"/>
      <c r="V60" s="510"/>
      <c r="W60" s="510"/>
      <c r="X60" s="510"/>
      <c r="Y60" s="510"/>
      <c r="Z60" s="510"/>
      <c r="AA60" s="510"/>
      <c r="AB60" s="510"/>
      <c r="AC60" s="510"/>
    </row>
    <row r="61" spans="1:29" ht="16.5" customHeight="1">
      <c r="A61" s="463" t="s">
        <v>121</v>
      </c>
      <c r="B61" s="463"/>
      <c r="C61" s="486"/>
      <c r="D61" s="509">
        <v>25</v>
      </c>
      <c r="E61" s="509"/>
      <c r="F61" s="509">
        <v>890</v>
      </c>
      <c r="G61" s="509"/>
      <c r="H61" s="509">
        <v>144</v>
      </c>
      <c r="I61" s="509"/>
      <c r="J61" s="509">
        <v>22</v>
      </c>
      <c r="K61" s="509"/>
      <c r="L61" s="509">
        <v>3</v>
      </c>
      <c r="M61" s="509"/>
      <c r="N61" s="519" t="s">
        <v>284</v>
      </c>
      <c r="O61" s="519"/>
      <c r="R61" s="516"/>
      <c r="S61" s="517"/>
      <c r="T61" s="511"/>
      <c r="U61" s="511"/>
      <c r="V61" s="511"/>
      <c r="W61" s="511"/>
      <c r="X61" s="511"/>
      <c r="Y61" s="511"/>
      <c r="Z61" s="511"/>
      <c r="AA61" s="511"/>
      <c r="AB61" s="511"/>
      <c r="AC61" s="511"/>
    </row>
    <row r="62" spans="1:19" ht="16.5" customHeight="1">
      <c r="A62" s="463" t="s">
        <v>290</v>
      </c>
      <c r="B62" s="463"/>
      <c r="C62" s="486"/>
      <c r="D62" s="509">
        <v>58</v>
      </c>
      <c r="E62" s="509"/>
      <c r="F62" s="509">
        <v>1209</v>
      </c>
      <c r="G62" s="509"/>
      <c r="H62" s="509">
        <v>169</v>
      </c>
      <c r="I62" s="509"/>
      <c r="J62" s="509">
        <v>36</v>
      </c>
      <c r="K62" s="509"/>
      <c r="L62" s="509">
        <v>22</v>
      </c>
      <c r="M62" s="509"/>
      <c r="N62" s="519" t="s">
        <v>284</v>
      </c>
      <c r="O62" s="519"/>
      <c r="R62" s="198" t="s">
        <v>161</v>
      </c>
      <c r="S62" s="145"/>
    </row>
    <row r="63" spans="1:19" ht="16.5" customHeight="1">
      <c r="A63" s="404" t="s">
        <v>152</v>
      </c>
      <c r="B63" s="404"/>
      <c r="C63" s="405"/>
      <c r="D63" s="415">
        <v>16</v>
      </c>
      <c r="E63" s="415"/>
      <c r="F63" s="415">
        <v>216</v>
      </c>
      <c r="G63" s="415"/>
      <c r="H63" s="415">
        <v>61</v>
      </c>
      <c r="I63" s="415"/>
      <c r="J63" s="415">
        <v>13</v>
      </c>
      <c r="K63" s="415"/>
      <c r="L63" s="415">
        <v>3</v>
      </c>
      <c r="M63" s="415"/>
      <c r="N63" s="520" t="s">
        <v>305</v>
      </c>
      <c r="O63" s="520"/>
      <c r="R63" s="198" t="s">
        <v>162</v>
      </c>
      <c r="S63" s="145"/>
    </row>
    <row r="64" spans="1:18" ht="14.25">
      <c r="A64" s="198" t="s">
        <v>589</v>
      </c>
      <c r="D64" s="198"/>
      <c r="E64" s="198"/>
      <c r="F64" s="198"/>
      <c r="G64" s="198"/>
      <c r="H64" s="198"/>
      <c r="I64" s="198"/>
      <c r="J64" s="198"/>
      <c r="K64" s="198"/>
      <c r="L64" s="198"/>
      <c r="M64" s="198"/>
      <c r="N64" s="198"/>
      <c r="O64" s="198"/>
      <c r="R64" s="198" t="s">
        <v>574</v>
      </c>
    </row>
  </sheetData>
  <sheetProtection/>
  <mergeCells count="390">
    <mergeCell ref="Y7:Y11"/>
    <mergeCell ref="Y12:Y13"/>
    <mergeCell ref="S5:S9"/>
    <mergeCell ref="U5:U13"/>
    <mergeCell ref="X10:X13"/>
    <mergeCell ref="T5:T13"/>
    <mergeCell ref="Z12:Z13"/>
    <mergeCell ref="V5:Y6"/>
    <mergeCell ref="Z5:AC6"/>
    <mergeCell ref="X7:X8"/>
    <mergeCell ref="W9:W13"/>
    <mergeCell ref="W7:W8"/>
    <mergeCell ref="AA12:AA13"/>
    <mergeCell ref="AB12:AB13"/>
    <mergeCell ref="Z7:AA11"/>
    <mergeCell ref="AB7:AC11"/>
    <mergeCell ref="AC12:AC13"/>
    <mergeCell ref="F43:G43"/>
    <mergeCell ref="F44:G44"/>
    <mergeCell ref="B12:B13"/>
    <mergeCell ref="B14:B15"/>
    <mergeCell ref="B16:B17"/>
    <mergeCell ref="B18:B19"/>
    <mergeCell ref="B20:B21"/>
    <mergeCell ref="B22:B23"/>
    <mergeCell ref="D43:E44"/>
    <mergeCell ref="A30:B31"/>
    <mergeCell ref="A32:B33"/>
    <mergeCell ref="A36:B37"/>
    <mergeCell ref="A43:C44"/>
    <mergeCell ref="A45:C45"/>
    <mergeCell ref="A46:C46"/>
    <mergeCell ref="L44:M44"/>
    <mergeCell ref="J44:K44"/>
    <mergeCell ref="J43:O43"/>
    <mergeCell ref="H43:I44"/>
    <mergeCell ref="A48:C48"/>
    <mergeCell ref="A49:C49"/>
    <mergeCell ref="A47:C47"/>
    <mergeCell ref="A12:A22"/>
    <mergeCell ref="A5:B5"/>
    <mergeCell ref="A6:B7"/>
    <mergeCell ref="A8:B9"/>
    <mergeCell ref="A10:B11"/>
    <mergeCell ref="B55:C55"/>
    <mergeCell ref="A34:B35"/>
    <mergeCell ref="A51:C51"/>
    <mergeCell ref="A26:B27"/>
    <mergeCell ref="A28:B29"/>
    <mergeCell ref="A24:B25"/>
    <mergeCell ref="A62:C62"/>
    <mergeCell ref="A61:C61"/>
    <mergeCell ref="B56:C56"/>
    <mergeCell ref="B57:C57"/>
    <mergeCell ref="B58:C58"/>
    <mergeCell ref="B59:C59"/>
    <mergeCell ref="A52:C52"/>
    <mergeCell ref="B53:C53"/>
    <mergeCell ref="B54:C54"/>
    <mergeCell ref="A63:C63"/>
    <mergeCell ref="A50:C50"/>
    <mergeCell ref="D45:E45"/>
    <mergeCell ref="D46:E46"/>
    <mergeCell ref="D47:E47"/>
    <mergeCell ref="D48:E48"/>
    <mergeCell ref="D49:E49"/>
    <mergeCell ref="D50:E50"/>
    <mergeCell ref="D51:E51"/>
    <mergeCell ref="A60:C60"/>
    <mergeCell ref="D62:E62"/>
    <mergeCell ref="D63:E63"/>
    <mergeCell ref="D56:E56"/>
    <mergeCell ref="D57:E57"/>
    <mergeCell ref="D58:E58"/>
    <mergeCell ref="D59:E59"/>
    <mergeCell ref="D60:E60"/>
    <mergeCell ref="D61:E61"/>
    <mergeCell ref="D52:E52"/>
    <mergeCell ref="D53:E53"/>
    <mergeCell ref="D54:E54"/>
    <mergeCell ref="D55:E55"/>
    <mergeCell ref="F45:G45"/>
    <mergeCell ref="F46:G46"/>
    <mergeCell ref="F47:G47"/>
    <mergeCell ref="F48:G48"/>
    <mergeCell ref="F49:G49"/>
    <mergeCell ref="F50:G50"/>
    <mergeCell ref="F51:G51"/>
    <mergeCell ref="F52:G52"/>
    <mergeCell ref="F53:G53"/>
    <mergeCell ref="F54:G54"/>
    <mergeCell ref="H50:I50"/>
    <mergeCell ref="H51:I51"/>
    <mergeCell ref="F55:G55"/>
    <mergeCell ref="F56:G56"/>
    <mergeCell ref="H52:I52"/>
    <mergeCell ref="H53:I53"/>
    <mergeCell ref="H54:I54"/>
    <mergeCell ref="H55:I55"/>
    <mergeCell ref="F63:G63"/>
    <mergeCell ref="H45:I45"/>
    <mergeCell ref="H46:I46"/>
    <mergeCell ref="H47:I47"/>
    <mergeCell ref="H48:I48"/>
    <mergeCell ref="H49:I49"/>
    <mergeCell ref="H62:I62"/>
    <mergeCell ref="H63:I63"/>
    <mergeCell ref="F61:G61"/>
    <mergeCell ref="F62:G62"/>
    <mergeCell ref="F59:G59"/>
    <mergeCell ref="F60:G60"/>
    <mergeCell ref="H56:I56"/>
    <mergeCell ref="H57:I57"/>
    <mergeCell ref="H58:I58"/>
    <mergeCell ref="H59:I59"/>
    <mergeCell ref="H60:I60"/>
    <mergeCell ref="F57:G57"/>
    <mergeCell ref="F58:G58"/>
    <mergeCell ref="H61:I61"/>
    <mergeCell ref="J59:K59"/>
    <mergeCell ref="J60:K60"/>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61:K61"/>
    <mergeCell ref="J62:K62"/>
    <mergeCell ref="J63:K63"/>
    <mergeCell ref="L45:M45"/>
    <mergeCell ref="L46:M46"/>
    <mergeCell ref="L47:M47"/>
    <mergeCell ref="L48:M48"/>
    <mergeCell ref="L49:M49"/>
    <mergeCell ref="L50:M50"/>
    <mergeCell ref="L51:M51"/>
    <mergeCell ref="L62:M62"/>
    <mergeCell ref="L63:M63"/>
    <mergeCell ref="L56:M56"/>
    <mergeCell ref="L57:M57"/>
    <mergeCell ref="L58:M58"/>
    <mergeCell ref="L59:M59"/>
    <mergeCell ref="L60:M60"/>
    <mergeCell ref="L61:M61"/>
    <mergeCell ref="L52:M52"/>
    <mergeCell ref="N44:O44"/>
    <mergeCell ref="R40:S41"/>
    <mergeCell ref="L53:M53"/>
    <mergeCell ref="L54:M54"/>
    <mergeCell ref="L55:M55"/>
    <mergeCell ref="N45:O45"/>
    <mergeCell ref="N46:O46"/>
    <mergeCell ref="N47:O47"/>
    <mergeCell ref="N48:O48"/>
    <mergeCell ref="N53:O53"/>
    <mergeCell ref="N63:O63"/>
    <mergeCell ref="S15:S16"/>
    <mergeCell ref="N57:O57"/>
    <mergeCell ref="N58:O58"/>
    <mergeCell ref="N59:O59"/>
    <mergeCell ref="N60:O60"/>
    <mergeCell ref="S21:S22"/>
    <mergeCell ref="N54:O54"/>
    <mergeCell ref="N55:O55"/>
    <mergeCell ref="N56:O56"/>
    <mergeCell ref="R28:S29"/>
    <mergeCell ref="R30:S31"/>
    <mergeCell ref="T15:T16"/>
    <mergeCell ref="T19:T20"/>
    <mergeCell ref="N61:O61"/>
    <mergeCell ref="N62:O62"/>
    <mergeCell ref="N49:O49"/>
    <mergeCell ref="N50:O50"/>
    <mergeCell ref="N51:O51"/>
    <mergeCell ref="N52:O52"/>
    <mergeCell ref="R26:S27"/>
    <mergeCell ref="R15:R16"/>
    <mergeCell ref="R17:R18"/>
    <mergeCell ref="S17:S18"/>
    <mergeCell ref="S19:S20"/>
    <mergeCell ref="R19:R20"/>
    <mergeCell ref="R21:R22"/>
    <mergeCell ref="R32:S33"/>
    <mergeCell ref="R34:S35"/>
    <mergeCell ref="R36:S37"/>
    <mergeCell ref="R38:S39"/>
    <mergeCell ref="R54:S55"/>
    <mergeCell ref="R56:S57"/>
    <mergeCell ref="R42:S43"/>
    <mergeCell ref="R58:S59"/>
    <mergeCell ref="R44:S45"/>
    <mergeCell ref="R46:S47"/>
    <mergeCell ref="R48:S49"/>
    <mergeCell ref="R50:S51"/>
    <mergeCell ref="R60:S61"/>
    <mergeCell ref="T26:T27"/>
    <mergeCell ref="U26:U27"/>
    <mergeCell ref="T28:T29"/>
    <mergeCell ref="U28:U29"/>
    <mergeCell ref="T30:T31"/>
    <mergeCell ref="U30:U31"/>
    <mergeCell ref="T32:T33"/>
    <mergeCell ref="U32:U33"/>
    <mergeCell ref="R52:S53"/>
    <mergeCell ref="AC28:AC29"/>
    <mergeCell ref="X26:X27"/>
    <mergeCell ref="Z28:Z29"/>
    <mergeCell ref="AA28:AA29"/>
    <mergeCell ref="AB28:AB29"/>
    <mergeCell ref="Z26:Z27"/>
    <mergeCell ref="AA26:AA27"/>
    <mergeCell ref="AB26:AB27"/>
    <mergeCell ref="AC26:AC27"/>
    <mergeCell ref="W28:W29"/>
    <mergeCell ref="X28:X29"/>
    <mergeCell ref="AC30:AC31"/>
    <mergeCell ref="V32:V33"/>
    <mergeCell ref="W32:W33"/>
    <mergeCell ref="X32:X33"/>
    <mergeCell ref="Y32:Y33"/>
    <mergeCell ref="Z32:Z33"/>
    <mergeCell ref="AA32:AA33"/>
    <mergeCell ref="AB32:AB33"/>
    <mergeCell ref="W34:W35"/>
    <mergeCell ref="AC32:AC33"/>
    <mergeCell ref="Y30:Y31"/>
    <mergeCell ref="Z34:Z35"/>
    <mergeCell ref="AA34:AA35"/>
    <mergeCell ref="AB34:AB35"/>
    <mergeCell ref="AC34:AC35"/>
    <mergeCell ref="Z30:Z31"/>
    <mergeCell ref="AA30:AA31"/>
    <mergeCell ref="AB30:AB31"/>
    <mergeCell ref="AA36:AA37"/>
    <mergeCell ref="X34:X35"/>
    <mergeCell ref="Y34:Y35"/>
    <mergeCell ref="T36:T37"/>
    <mergeCell ref="U36:U37"/>
    <mergeCell ref="W36:W37"/>
    <mergeCell ref="Y36:Y37"/>
    <mergeCell ref="T34:T35"/>
    <mergeCell ref="U34:U35"/>
    <mergeCell ref="V34:V35"/>
    <mergeCell ref="AB36:AB37"/>
    <mergeCell ref="AC36:AC37"/>
    <mergeCell ref="T38:T39"/>
    <mergeCell ref="U38:U39"/>
    <mergeCell ref="V38:V39"/>
    <mergeCell ref="W38:W39"/>
    <mergeCell ref="X38:X39"/>
    <mergeCell ref="Y38:Y39"/>
    <mergeCell ref="Z38:Z39"/>
    <mergeCell ref="AA38:AA39"/>
    <mergeCell ref="AB38:AB39"/>
    <mergeCell ref="AC38:AC39"/>
    <mergeCell ref="T40:T41"/>
    <mergeCell ref="U40:U41"/>
    <mergeCell ref="V40:V41"/>
    <mergeCell ref="W40:W41"/>
    <mergeCell ref="X40:X41"/>
    <mergeCell ref="Y40:Y41"/>
    <mergeCell ref="Z40:Z41"/>
    <mergeCell ref="AA40:AA41"/>
    <mergeCell ref="AB40:AB41"/>
    <mergeCell ref="AC40:AC41"/>
    <mergeCell ref="T42:T43"/>
    <mergeCell ref="U42:U43"/>
    <mergeCell ref="V42:V43"/>
    <mergeCell ref="W42:W43"/>
    <mergeCell ref="X42:X43"/>
    <mergeCell ref="Y42:Y43"/>
    <mergeCell ref="Z42:Z43"/>
    <mergeCell ref="AA42:AA43"/>
    <mergeCell ref="AB48:AB49"/>
    <mergeCell ref="AB42:AB43"/>
    <mergeCell ref="AC42:AC43"/>
    <mergeCell ref="T44:T45"/>
    <mergeCell ref="U44:U45"/>
    <mergeCell ref="V44:V45"/>
    <mergeCell ref="W44:W45"/>
    <mergeCell ref="X44:X45"/>
    <mergeCell ref="Y44:Y45"/>
    <mergeCell ref="Z44:Z45"/>
    <mergeCell ref="AB50:AB51"/>
    <mergeCell ref="X48:X49"/>
    <mergeCell ref="Z48:Z49"/>
    <mergeCell ref="AB44:AB45"/>
    <mergeCell ref="AC44:AC45"/>
    <mergeCell ref="Z46:Z47"/>
    <mergeCell ref="AA46:AA47"/>
    <mergeCell ref="AB46:AB47"/>
    <mergeCell ref="AC46:AC47"/>
    <mergeCell ref="AA48:AA49"/>
    <mergeCell ref="AB52:AB53"/>
    <mergeCell ref="AC48:AC49"/>
    <mergeCell ref="T50:T51"/>
    <mergeCell ref="U50:U51"/>
    <mergeCell ref="V50:V51"/>
    <mergeCell ref="W50:W51"/>
    <mergeCell ref="X50:X51"/>
    <mergeCell ref="Y50:Y51"/>
    <mergeCell ref="Z50:Z51"/>
    <mergeCell ref="AA50:AA51"/>
    <mergeCell ref="AB54:AB55"/>
    <mergeCell ref="AC50:AC51"/>
    <mergeCell ref="T52:T53"/>
    <mergeCell ref="U52:U53"/>
    <mergeCell ref="V52:V53"/>
    <mergeCell ref="W52:W53"/>
    <mergeCell ref="X52:X53"/>
    <mergeCell ref="Y52:Y53"/>
    <mergeCell ref="Z52:Z53"/>
    <mergeCell ref="AA52:AA53"/>
    <mergeCell ref="AC56:AC57"/>
    <mergeCell ref="AC52:AC53"/>
    <mergeCell ref="T54:T55"/>
    <mergeCell ref="U54:U55"/>
    <mergeCell ref="V54:V55"/>
    <mergeCell ref="W54:W55"/>
    <mergeCell ref="X54:X55"/>
    <mergeCell ref="Y54:Y55"/>
    <mergeCell ref="Z54:Z55"/>
    <mergeCell ref="AA54:AA55"/>
    <mergeCell ref="W58:W59"/>
    <mergeCell ref="X58:X59"/>
    <mergeCell ref="Y58:Y59"/>
    <mergeCell ref="AC54:AC55"/>
    <mergeCell ref="T56:T57"/>
    <mergeCell ref="U56:U57"/>
    <mergeCell ref="Y56:Y57"/>
    <mergeCell ref="Z56:Z57"/>
    <mergeCell ref="AA56:AA57"/>
    <mergeCell ref="AB56:AB57"/>
    <mergeCell ref="Z60:Z61"/>
    <mergeCell ref="AA60:AA61"/>
    <mergeCell ref="U19:U20"/>
    <mergeCell ref="AB60:AB61"/>
    <mergeCell ref="AC60:AC61"/>
    <mergeCell ref="AB58:AB59"/>
    <mergeCell ref="AC58:AC59"/>
    <mergeCell ref="Z58:Z59"/>
    <mergeCell ref="AA58:AA59"/>
    <mergeCell ref="V58:V59"/>
    <mergeCell ref="T60:T61"/>
    <mergeCell ref="U60:U61"/>
    <mergeCell ref="T58:T59"/>
    <mergeCell ref="U58:U59"/>
    <mergeCell ref="U15:U16"/>
    <mergeCell ref="Z15:Z16"/>
    <mergeCell ref="V60:V61"/>
    <mergeCell ref="W60:W61"/>
    <mergeCell ref="X60:X61"/>
    <mergeCell ref="Y60:Y61"/>
    <mergeCell ref="T17:T18"/>
    <mergeCell ref="U17:U18"/>
    <mergeCell ref="Z17:Z18"/>
    <mergeCell ref="AA17:AA18"/>
    <mergeCell ref="T48:T49"/>
    <mergeCell ref="U48:U49"/>
    <mergeCell ref="T46:T47"/>
    <mergeCell ref="U46:U47"/>
    <mergeCell ref="AA44:AA45"/>
    <mergeCell ref="Z36:Z37"/>
    <mergeCell ref="AB17:AB18"/>
    <mergeCell ref="AB19:AB20"/>
    <mergeCell ref="AC17:AC18"/>
    <mergeCell ref="AB15:AB16"/>
    <mergeCell ref="AC15:AC16"/>
    <mergeCell ref="Z19:Z20"/>
    <mergeCell ref="AA19:AA20"/>
    <mergeCell ref="AA15:AA16"/>
    <mergeCell ref="A3:P3"/>
    <mergeCell ref="A41:O41"/>
    <mergeCell ref="R3:AC3"/>
    <mergeCell ref="T21:T22"/>
    <mergeCell ref="U21:U22"/>
    <mergeCell ref="Z21:Z22"/>
    <mergeCell ref="AA21:AA22"/>
    <mergeCell ref="AB21:AB22"/>
    <mergeCell ref="AC21:AC22"/>
    <mergeCell ref="AC19:AC20"/>
  </mergeCells>
  <printOptions horizontalCentered="1"/>
  <pageMargins left="0.5905511811023623" right="0.5905511811023623" top="0.5905511811023623" bottom="0.3937007874015748" header="0" footer="0"/>
  <pageSetup fitToHeight="1" fitToWidth="1" horizontalDpi="600" verticalDpi="600" orientation="landscape" paperSize="8" scale="79" r:id="rId2"/>
  <ignoredErrors>
    <ignoredError sqref="T21:U21 Z22:AC22 Z21:AC21" formulaRange="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AH65"/>
  <sheetViews>
    <sheetView zoomScalePageLayoutView="0" workbookViewId="0" topLeftCell="A1">
      <selection activeCell="A2" sqref="A2:Q2"/>
    </sheetView>
  </sheetViews>
  <sheetFormatPr defaultColWidth="9.00390625" defaultRowHeight="13.5"/>
  <cols>
    <col min="1" max="1" width="16.875" style="129" customWidth="1"/>
    <col min="2" max="7" width="16.75390625" style="129" customWidth="1"/>
    <col min="8" max="8" width="3.875" style="129" customWidth="1"/>
    <col min="9" max="9" width="13.75390625" style="129" customWidth="1"/>
    <col min="10" max="10" width="8.625" style="129" customWidth="1"/>
    <col min="11" max="17" width="8.75390625" style="129" customWidth="1"/>
    <col min="18" max="18" width="6.75390625" style="129" customWidth="1"/>
    <col min="19" max="16384" width="9.00390625" style="129" customWidth="1"/>
  </cols>
  <sheetData>
    <row r="1" spans="1:23" ht="14.25">
      <c r="A1" s="1" t="s">
        <v>489</v>
      </c>
      <c r="B1" s="2"/>
      <c r="C1" s="2"/>
      <c r="D1" s="2"/>
      <c r="E1" s="2"/>
      <c r="F1" s="2"/>
      <c r="G1" s="2"/>
      <c r="H1" s="2"/>
      <c r="I1" s="2"/>
      <c r="J1" s="2"/>
      <c r="K1" s="2"/>
      <c r="L1" s="2"/>
      <c r="M1" s="2"/>
      <c r="N1" s="2"/>
      <c r="O1" s="2"/>
      <c r="P1" s="2"/>
      <c r="R1" s="3" t="s">
        <v>490</v>
      </c>
      <c r="S1" s="2"/>
      <c r="T1" s="2"/>
      <c r="U1" s="2"/>
      <c r="V1" s="2"/>
      <c r="W1" s="2"/>
    </row>
    <row r="2" spans="1:24" ht="17.25">
      <c r="A2" s="465" t="s">
        <v>543</v>
      </c>
      <c r="B2" s="412"/>
      <c r="C2" s="412"/>
      <c r="D2" s="412"/>
      <c r="E2" s="412"/>
      <c r="F2" s="412"/>
      <c r="G2" s="412"/>
      <c r="H2" s="412"/>
      <c r="I2" s="412"/>
      <c r="J2" s="412"/>
      <c r="K2" s="412"/>
      <c r="L2" s="412"/>
      <c r="M2" s="412"/>
      <c r="N2" s="412"/>
      <c r="O2" s="412"/>
      <c r="P2" s="412"/>
      <c r="Q2" s="412"/>
      <c r="R2" s="154"/>
      <c r="S2" s="154"/>
      <c r="T2" s="154"/>
      <c r="U2" s="154"/>
      <c r="V2" s="154"/>
      <c r="W2" s="154"/>
      <c r="X2" s="154"/>
    </row>
    <row r="3" spans="1:24" ht="17.25">
      <c r="A3" s="154"/>
      <c r="B3" s="145"/>
      <c r="C3" s="145"/>
      <c r="D3" s="145"/>
      <c r="E3" s="145"/>
      <c r="F3" s="145"/>
      <c r="G3" s="145"/>
      <c r="H3" s="145"/>
      <c r="I3" s="145"/>
      <c r="J3" s="145"/>
      <c r="K3" s="145"/>
      <c r="L3" s="145"/>
      <c r="M3" s="145"/>
      <c r="N3" s="145"/>
      <c r="O3" s="145"/>
      <c r="P3" s="145"/>
      <c r="Q3" s="145"/>
      <c r="R3" s="154"/>
      <c r="S3" s="154"/>
      <c r="T3" s="154"/>
      <c r="U3" s="154"/>
      <c r="V3" s="154"/>
      <c r="W3" s="154"/>
      <c r="X3" s="154"/>
    </row>
    <row r="4" spans="1:24" ht="14.25">
      <c r="A4" s="466" t="s">
        <v>575</v>
      </c>
      <c r="B4" s="414"/>
      <c r="C4" s="414"/>
      <c r="D4" s="414"/>
      <c r="E4" s="414"/>
      <c r="F4" s="414"/>
      <c r="G4" s="414"/>
      <c r="H4" s="414"/>
      <c r="I4" s="414"/>
      <c r="J4" s="414"/>
      <c r="K4" s="414"/>
      <c r="L4" s="414"/>
      <c r="M4" s="414"/>
      <c r="N4" s="414"/>
      <c r="O4" s="414"/>
      <c r="P4" s="414"/>
      <c r="Q4" s="414"/>
      <c r="R4" s="6"/>
      <c r="S4" s="6"/>
      <c r="T4" s="6"/>
      <c r="U4" s="6"/>
      <c r="V4" s="6"/>
      <c r="W4" s="6"/>
      <c r="X4" s="6"/>
    </row>
    <row r="5" spans="1:24" ht="15" thickBot="1">
      <c r="A5" s="10"/>
      <c r="B5" s="10"/>
      <c r="C5" s="10"/>
      <c r="D5" s="10"/>
      <c r="E5" s="37"/>
      <c r="F5" s="37"/>
      <c r="G5" s="37"/>
      <c r="H5" s="37"/>
      <c r="I5" s="37"/>
      <c r="J5" s="37"/>
      <c r="K5" s="37"/>
      <c r="L5" s="37"/>
      <c r="M5" s="37"/>
      <c r="N5" s="37"/>
      <c r="O5" s="58"/>
      <c r="P5" s="58"/>
      <c r="Q5" s="58"/>
      <c r="R5" s="10"/>
      <c r="S5" s="10"/>
      <c r="T5" s="5"/>
      <c r="U5" s="5"/>
      <c r="V5" s="5"/>
      <c r="W5" s="5"/>
      <c r="X5" s="52"/>
    </row>
    <row r="6" spans="1:24" ht="24" customHeight="1">
      <c r="A6" s="181" t="s">
        <v>314</v>
      </c>
      <c r="B6" s="579" t="s">
        <v>434</v>
      </c>
      <c r="C6" s="580"/>
      <c r="D6" s="581"/>
      <c r="E6" s="448" t="s">
        <v>435</v>
      </c>
      <c r="F6" s="449"/>
      <c r="G6" s="498"/>
      <c r="H6" s="494" t="s">
        <v>436</v>
      </c>
      <c r="I6" s="495"/>
      <c r="J6" s="495"/>
      <c r="K6" s="495"/>
      <c r="L6" s="495"/>
      <c r="M6" s="496"/>
      <c r="N6" s="494" t="s">
        <v>437</v>
      </c>
      <c r="O6" s="495"/>
      <c r="P6" s="495"/>
      <c r="Q6" s="495"/>
      <c r="R6" s="6"/>
      <c r="S6" s="6"/>
      <c r="T6" s="6"/>
      <c r="U6" s="6"/>
      <c r="V6" s="6"/>
      <c r="W6" s="6"/>
      <c r="X6" s="6"/>
    </row>
    <row r="7" spans="1:24" ht="24" customHeight="1">
      <c r="A7" s="182" t="s">
        <v>313</v>
      </c>
      <c r="B7" s="565" t="s">
        <v>491</v>
      </c>
      <c r="C7" s="567" t="s">
        <v>492</v>
      </c>
      <c r="D7" s="577" t="s">
        <v>488</v>
      </c>
      <c r="E7" s="533" t="s">
        <v>175</v>
      </c>
      <c r="F7" s="582" t="s">
        <v>177</v>
      </c>
      <c r="G7" s="583"/>
      <c r="H7" s="592" t="s">
        <v>179</v>
      </c>
      <c r="I7" s="593"/>
      <c r="J7" s="584" t="s">
        <v>170</v>
      </c>
      <c r="K7" s="585"/>
      <c r="L7" s="588" t="s">
        <v>493</v>
      </c>
      <c r="M7" s="589"/>
      <c r="N7" s="572" t="s">
        <v>180</v>
      </c>
      <c r="O7" s="573"/>
      <c r="P7" s="574" t="s">
        <v>494</v>
      </c>
      <c r="Q7" s="575"/>
      <c r="R7" s="6"/>
      <c r="S7" s="41"/>
      <c r="T7" s="41"/>
      <c r="U7" s="19"/>
      <c r="V7" s="19"/>
      <c r="W7" s="41"/>
      <c r="X7" s="41"/>
    </row>
    <row r="8" spans="1:24" ht="24" customHeight="1">
      <c r="A8" s="183" t="s">
        <v>315</v>
      </c>
      <c r="B8" s="566"/>
      <c r="C8" s="568"/>
      <c r="D8" s="578"/>
      <c r="E8" s="425"/>
      <c r="F8" s="197" t="s">
        <v>176</v>
      </c>
      <c r="G8" s="197" t="s">
        <v>178</v>
      </c>
      <c r="H8" s="594"/>
      <c r="I8" s="595"/>
      <c r="J8" s="586"/>
      <c r="K8" s="587"/>
      <c r="L8" s="590"/>
      <c r="M8" s="591"/>
      <c r="N8" s="448"/>
      <c r="O8" s="498"/>
      <c r="P8" s="437"/>
      <c r="Q8" s="438"/>
      <c r="R8" s="41"/>
      <c r="S8" s="41"/>
      <c r="T8" s="41"/>
      <c r="U8" s="6"/>
      <c r="V8" s="6"/>
      <c r="W8" s="41"/>
      <c r="X8" s="41"/>
    </row>
    <row r="9" spans="1:24" ht="14.25">
      <c r="A9" s="184" t="s">
        <v>165</v>
      </c>
      <c r="B9" s="77">
        <v>201761</v>
      </c>
      <c r="C9" s="84">
        <v>51313</v>
      </c>
      <c r="D9" s="78">
        <v>150448</v>
      </c>
      <c r="E9" s="34">
        <v>20203</v>
      </c>
      <c r="F9" s="34">
        <v>2494</v>
      </c>
      <c r="G9" s="34">
        <v>2910</v>
      </c>
      <c r="H9" s="562">
        <v>161636</v>
      </c>
      <c r="I9" s="562"/>
      <c r="J9" s="562">
        <v>57872</v>
      </c>
      <c r="K9" s="562"/>
      <c r="L9" s="563">
        <v>103764</v>
      </c>
      <c r="M9" s="563"/>
      <c r="N9" s="563">
        <v>17969</v>
      </c>
      <c r="O9" s="563"/>
      <c r="P9" s="562">
        <v>615</v>
      </c>
      <c r="Q9" s="562"/>
      <c r="R9" s="24"/>
      <c r="S9" s="19"/>
      <c r="T9" s="21"/>
      <c r="U9" s="19"/>
      <c r="V9" s="21"/>
      <c r="W9" s="19"/>
      <c r="X9" s="56"/>
    </row>
    <row r="10" spans="1:24" ht="14.25">
      <c r="A10" s="44">
        <v>59</v>
      </c>
      <c r="B10" s="79">
        <v>202332</v>
      </c>
      <c r="C10" s="34">
        <v>52310</v>
      </c>
      <c r="D10" s="80">
        <v>150022</v>
      </c>
      <c r="E10" s="34">
        <v>21949</v>
      </c>
      <c r="F10" s="34">
        <v>2627</v>
      </c>
      <c r="G10" s="34">
        <v>3744</v>
      </c>
      <c r="H10" s="482">
        <v>160368</v>
      </c>
      <c r="I10" s="482"/>
      <c r="J10" s="482">
        <v>57113</v>
      </c>
      <c r="K10" s="482"/>
      <c r="L10" s="403">
        <v>103255</v>
      </c>
      <c r="M10" s="403"/>
      <c r="N10" s="403">
        <v>19514</v>
      </c>
      <c r="O10" s="403"/>
      <c r="P10" s="482">
        <v>636</v>
      </c>
      <c r="Q10" s="482"/>
      <c r="R10" s="24"/>
      <c r="S10" s="19"/>
      <c r="T10" s="21"/>
      <c r="U10" s="19"/>
      <c r="V10" s="21"/>
      <c r="W10" s="19"/>
      <c r="X10" s="56"/>
    </row>
    <row r="11" spans="1:24" ht="14.25">
      <c r="A11" s="44">
        <v>60</v>
      </c>
      <c r="B11" s="79">
        <v>191987</v>
      </c>
      <c r="C11" s="34">
        <v>52264</v>
      </c>
      <c r="D11" s="80">
        <v>139723</v>
      </c>
      <c r="E11" s="34">
        <v>22160</v>
      </c>
      <c r="F11" s="34">
        <v>2351</v>
      </c>
      <c r="G11" s="34">
        <v>4840</v>
      </c>
      <c r="H11" s="482">
        <v>165628</v>
      </c>
      <c r="I11" s="482"/>
      <c r="J11" s="482">
        <v>60757</v>
      </c>
      <c r="K11" s="482"/>
      <c r="L11" s="403">
        <v>104781</v>
      </c>
      <c r="M11" s="403"/>
      <c r="N11" s="403">
        <v>19700</v>
      </c>
      <c r="O11" s="403"/>
      <c r="P11" s="482">
        <v>547</v>
      </c>
      <c r="Q11" s="482"/>
      <c r="R11" s="24"/>
      <c r="S11" s="19"/>
      <c r="T11" s="21"/>
      <c r="U11" s="19"/>
      <c r="V11" s="21"/>
      <c r="W11" s="19"/>
      <c r="X11" s="56"/>
    </row>
    <row r="12" spans="1:34" ht="14.25">
      <c r="A12" s="44">
        <v>61</v>
      </c>
      <c r="B12" s="79">
        <v>191193</v>
      </c>
      <c r="C12" s="34">
        <v>51177</v>
      </c>
      <c r="D12" s="118">
        <v>140016</v>
      </c>
      <c r="E12" s="34">
        <v>20941</v>
      </c>
      <c r="F12" s="34">
        <v>2275</v>
      </c>
      <c r="G12" s="34">
        <v>4411</v>
      </c>
      <c r="H12" s="482">
        <v>145236</v>
      </c>
      <c r="I12" s="482"/>
      <c r="J12" s="482">
        <v>53187</v>
      </c>
      <c r="K12" s="482"/>
      <c r="L12" s="403">
        <v>92049</v>
      </c>
      <c r="M12" s="403"/>
      <c r="N12" s="403">
        <v>18105</v>
      </c>
      <c r="O12" s="403"/>
      <c r="P12" s="482">
        <v>461</v>
      </c>
      <c r="Q12" s="482"/>
      <c r="R12" s="24"/>
      <c r="S12" s="19"/>
      <c r="T12" s="21"/>
      <c r="U12" s="19"/>
      <c r="V12" s="21"/>
      <c r="W12" s="19"/>
      <c r="X12" s="56"/>
      <c r="Y12" s="59"/>
      <c r="Z12" s="59"/>
      <c r="AA12" s="59"/>
      <c r="AB12" s="59"/>
      <c r="AC12" s="59"/>
      <c r="AD12" s="59"/>
      <c r="AE12" s="59"/>
      <c r="AF12" s="59"/>
      <c r="AG12" s="59"/>
      <c r="AH12" s="59"/>
    </row>
    <row r="13" spans="1:34" s="104" customFormat="1" ht="14.25">
      <c r="A13" s="185">
        <v>62</v>
      </c>
      <c r="B13" s="363">
        <f>SUM(B15:B28)</f>
        <v>186633</v>
      </c>
      <c r="C13" s="360">
        <f aca="true" t="shared" si="0" ref="C13:Q13">SUM(C15:C28)</f>
        <v>47893</v>
      </c>
      <c r="D13" s="361">
        <f t="shared" si="0"/>
        <v>138740</v>
      </c>
      <c r="E13" s="360">
        <f t="shared" si="0"/>
        <v>22568</v>
      </c>
      <c r="F13" s="360">
        <f t="shared" si="0"/>
        <v>2388</v>
      </c>
      <c r="G13" s="360">
        <f t="shared" si="0"/>
        <v>5085</v>
      </c>
      <c r="H13" s="483">
        <f t="shared" si="0"/>
        <v>168565</v>
      </c>
      <c r="I13" s="483">
        <f t="shared" si="0"/>
        <v>0</v>
      </c>
      <c r="J13" s="483">
        <f t="shared" si="0"/>
        <v>62029</v>
      </c>
      <c r="K13" s="483">
        <f t="shared" si="0"/>
        <v>0</v>
      </c>
      <c r="L13" s="564">
        <f t="shared" si="0"/>
        <v>106536</v>
      </c>
      <c r="M13" s="564">
        <f t="shared" si="0"/>
        <v>0</v>
      </c>
      <c r="N13" s="564">
        <f t="shared" si="0"/>
        <v>19560</v>
      </c>
      <c r="O13" s="564">
        <f t="shared" si="0"/>
        <v>0</v>
      </c>
      <c r="P13" s="483">
        <f t="shared" si="0"/>
        <v>364</v>
      </c>
      <c r="Q13" s="483">
        <f t="shared" si="0"/>
        <v>0</v>
      </c>
      <c r="R13" s="45"/>
      <c r="S13" s="54"/>
      <c r="T13" s="186"/>
      <c r="U13" s="54"/>
      <c r="V13" s="186"/>
      <c r="W13" s="54"/>
      <c r="X13" s="55"/>
      <c r="Y13" s="187"/>
      <c r="Z13" s="187"/>
      <c r="AA13" s="187"/>
      <c r="AB13" s="187"/>
      <c r="AC13" s="187"/>
      <c r="AD13" s="187"/>
      <c r="AE13" s="187"/>
      <c r="AF13" s="187"/>
      <c r="AG13" s="187"/>
      <c r="AH13" s="187"/>
    </row>
    <row r="14" spans="1:34" ht="14.25">
      <c r="A14" s="14"/>
      <c r="B14" s="79"/>
      <c r="C14" s="34"/>
      <c r="D14" s="80"/>
      <c r="E14" s="34"/>
      <c r="F14" s="34"/>
      <c r="G14" s="34"/>
      <c r="H14" s="482"/>
      <c r="I14" s="482"/>
      <c r="J14" s="482"/>
      <c r="K14" s="482"/>
      <c r="L14" s="403"/>
      <c r="M14" s="403"/>
      <c r="N14" s="403"/>
      <c r="O14" s="403"/>
      <c r="P14" s="482"/>
      <c r="Q14" s="482"/>
      <c r="R14" s="6"/>
      <c r="S14" s="19"/>
      <c r="T14" s="6"/>
      <c r="U14" s="19"/>
      <c r="V14" s="6"/>
      <c r="W14" s="19"/>
      <c r="X14" s="18"/>
      <c r="Y14" s="59"/>
      <c r="Z14" s="59"/>
      <c r="AA14" s="59"/>
      <c r="AB14" s="59"/>
      <c r="AC14" s="59"/>
      <c r="AD14" s="59"/>
      <c r="AE14" s="59"/>
      <c r="AF14" s="59"/>
      <c r="AG14" s="59"/>
      <c r="AH14" s="59"/>
    </row>
    <row r="15" spans="1:34" ht="14.25">
      <c r="A15" s="20" t="s">
        <v>166</v>
      </c>
      <c r="B15" s="79">
        <v>16348</v>
      </c>
      <c r="C15" s="34">
        <v>6146</v>
      </c>
      <c r="D15" s="80">
        <v>10202</v>
      </c>
      <c r="E15" s="34">
        <v>2063</v>
      </c>
      <c r="F15" s="34">
        <v>27</v>
      </c>
      <c r="G15" s="34">
        <v>410</v>
      </c>
      <c r="H15" s="482">
        <v>11579</v>
      </c>
      <c r="I15" s="482"/>
      <c r="J15" s="482">
        <v>4236</v>
      </c>
      <c r="K15" s="482"/>
      <c r="L15" s="403">
        <v>7343</v>
      </c>
      <c r="M15" s="403"/>
      <c r="N15" s="403">
        <v>2029</v>
      </c>
      <c r="O15" s="403"/>
      <c r="P15" s="482">
        <v>42</v>
      </c>
      <c r="Q15" s="482"/>
      <c r="R15" s="24"/>
      <c r="S15" s="19"/>
      <c r="T15" s="21"/>
      <c r="U15" s="19"/>
      <c r="V15" s="21"/>
      <c r="W15" s="19"/>
      <c r="X15" s="56"/>
      <c r="Y15" s="59"/>
      <c r="Z15" s="59"/>
      <c r="AA15" s="59"/>
      <c r="AB15" s="59"/>
      <c r="AC15" s="59"/>
      <c r="AD15" s="59"/>
      <c r="AE15" s="59"/>
      <c r="AF15" s="59"/>
      <c r="AG15" s="59"/>
      <c r="AH15" s="59"/>
    </row>
    <row r="16" spans="1:34" ht="14.25">
      <c r="A16" s="188" t="s">
        <v>316</v>
      </c>
      <c r="B16" s="79">
        <v>16251</v>
      </c>
      <c r="C16" s="34">
        <v>3926</v>
      </c>
      <c r="D16" s="80">
        <v>12325</v>
      </c>
      <c r="E16" s="34">
        <v>1405</v>
      </c>
      <c r="F16" s="34">
        <v>104</v>
      </c>
      <c r="G16" s="34">
        <v>433</v>
      </c>
      <c r="H16" s="482">
        <v>11473</v>
      </c>
      <c r="I16" s="482"/>
      <c r="J16" s="482">
        <v>3854</v>
      </c>
      <c r="K16" s="482"/>
      <c r="L16" s="403">
        <v>7619</v>
      </c>
      <c r="M16" s="403"/>
      <c r="N16" s="403">
        <v>1323</v>
      </c>
      <c r="O16" s="403"/>
      <c r="P16" s="482">
        <v>13</v>
      </c>
      <c r="Q16" s="482"/>
      <c r="R16" s="24"/>
      <c r="S16" s="19"/>
      <c r="T16" s="21"/>
      <c r="U16" s="19"/>
      <c r="V16" s="21"/>
      <c r="W16" s="19"/>
      <c r="X16" s="56"/>
      <c r="Y16" s="59"/>
      <c r="Z16" s="59"/>
      <c r="AA16" s="59"/>
      <c r="AB16" s="59"/>
      <c r="AC16" s="59"/>
      <c r="AD16" s="59"/>
      <c r="AE16" s="59"/>
      <c r="AF16" s="59"/>
      <c r="AG16" s="59"/>
      <c r="AH16" s="59"/>
    </row>
    <row r="17" spans="1:34" ht="14.25">
      <c r="A17" s="188" t="s">
        <v>317</v>
      </c>
      <c r="B17" s="79">
        <v>15438</v>
      </c>
      <c r="C17" s="34">
        <v>3234</v>
      </c>
      <c r="D17" s="80">
        <v>12204</v>
      </c>
      <c r="E17" s="34">
        <v>1512</v>
      </c>
      <c r="F17" s="34">
        <v>56</v>
      </c>
      <c r="G17" s="34">
        <v>593</v>
      </c>
      <c r="H17" s="482">
        <v>11889</v>
      </c>
      <c r="I17" s="482"/>
      <c r="J17" s="482">
        <v>4399</v>
      </c>
      <c r="K17" s="482"/>
      <c r="L17" s="403">
        <v>7490</v>
      </c>
      <c r="M17" s="403"/>
      <c r="N17" s="403">
        <v>1469</v>
      </c>
      <c r="O17" s="403"/>
      <c r="P17" s="482">
        <v>14</v>
      </c>
      <c r="Q17" s="482"/>
      <c r="R17" s="24"/>
      <c r="S17" s="19"/>
      <c r="T17" s="21"/>
      <c r="U17" s="19"/>
      <c r="V17" s="21"/>
      <c r="W17" s="19"/>
      <c r="X17" s="56"/>
      <c r="Y17" s="59"/>
      <c r="Z17" s="59"/>
      <c r="AA17" s="59"/>
      <c r="AB17" s="59"/>
      <c r="AC17" s="59"/>
      <c r="AD17" s="59"/>
      <c r="AE17" s="59"/>
      <c r="AF17" s="59"/>
      <c r="AG17" s="59"/>
      <c r="AH17" s="59"/>
    </row>
    <row r="18" spans="1:34" ht="14.25">
      <c r="A18" s="188" t="s">
        <v>318</v>
      </c>
      <c r="B18" s="79">
        <v>14590</v>
      </c>
      <c r="C18" s="34">
        <v>2836</v>
      </c>
      <c r="D18" s="80">
        <v>11754</v>
      </c>
      <c r="E18" s="34">
        <v>1278</v>
      </c>
      <c r="F18" s="34">
        <v>36</v>
      </c>
      <c r="G18" s="34">
        <v>438</v>
      </c>
      <c r="H18" s="482">
        <v>11649</v>
      </c>
      <c r="I18" s="482"/>
      <c r="J18" s="482">
        <v>4094</v>
      </c>
      <c r="K18" s="482"/>
      <c r="L18" s="403">
        <v>7555</v>
      </c>
      <c r="M18" s="403"/>
      <c r="N18" s="403">
        <v>1237</v>
      </c>
      <c r="O18" s="403"/>
      <c r="P18" s="482">
        <v>56</v>
      </c>
      <c r="Q18" s="482"/>
      <c r="R18" s="24"/>
      <c r="S18" s="19"/>
      <c r="T18" s="21"/>
      <c r="U18" s="19"/>
      <c r="V18" s="21"/>
      <c r="W18" s="19"/>
      <c r="X18" s="56"/>
      <c r="Y18" s="59"/>
      <c r="Z18" s="59"/>
      <c r="AA18" s="59"/>
      <c r="AB18" s="59"/>
      <c r="AC18" s="59"/>
      <c r="AD18" s="59"/>
      <c r="AE18" s="59"/>
      <c r="AF18" s="59"/>
      <c r="AG18" s="59"/>
      <c r="AH18" s="59"/>
    </row>
    <row r="19" spans="1:34" ht="14.25">
      <c r="A19" s="14"/>
      <c r="B19" s="79"/>
      <c r="C19" s="34"/>
      <c r="D19" s="80"/>
      <c r="E19" s="34"/>
      <c r="F19" s="34"/>
      <c r="G19" s="34"/>
      <c r="H19" s="482"/>
      <c r="I19" s="482"/>
      <c r="J19" s="482"/>
      <c r="K19" s="482"/>
      <c r="L19" s="403"/>
      <c r="M19" s="403"/>
      <c r="N19" s="403"/>
      <c r="O19" s="403"/>
      <c r="P19" s="482"/>
      <c r="Q19" s="482"/>
      <c r="R19" s="6"/>
      <c r="S19" s="19"/>
      <c r="T19" s="6"/>
      <c r="U19" s="19"/>
      <c r="V19" s="6"/>
      <c r="W19" s="19"/>
      <c r="X19" s="18"/>
      <c r="Y19" s="59"/>
      <c r="Z19" s="59"/>
      <c r="AA19" s="59"/>
      <c r="AB19" s="59"/>
      <c r="AC19" s="59"/>
      <c r="AD19" s="59"/>
      <c r="AE19" s="59"/>
      <c r="AF19" s="59"/>
      <c r="AG19" s="59"/>
      <c r="AH19" s="59"/>
    </row>
    <row r="20" spans="1:34" ht="14.25">
      <c r="A20" s="188" t="s">
        <v>319</v>
      </c>
      <c r="B20" s="79">
        <v>13751</v>
      </c>
      <c r="C20" s="34">
        <v>2781</v>
      </c>
      <c r="D20" s="80">
        <v>10970</v>
      </c>
      <c r="E20" s="34">
        <v>1180</v>
      </c>
      <c r="F20" s="34">
        <v>49</v>
      </c>
      <c r="G20" s="34">
        <v>383</v>
      </c>
      <c r="H20" s="482">
        <v>12027</v>
      </c>
      <c r="I20" s="482"/>
      <c r="J20" s="482">
        <v>4268</v>
      </c>
      <c r="K20" s="482"/>
      <c r="L20" s="403">
        <v>7759</v>
      </c>
      <c r="M20" s="403"/>
      <c r="N20" s="403">
        <v>1128</v>
      </c>
      <c r="O20" s="403"/>
      <c r="P20" s="482">
        <v>14</v>
      </c>
      <c r="Q20" s="482"/>
      <c r="R20" s="24"/>
      <c r="S20" s="19"/>
      <c r="T20" s="21"/>
      <c r="U20" s="19"/>
      <c r="V20" s="21"/>
      <c r="W20" s="19"/>
      <c r="X20" s="56"/>
      <c r="Y20" s="59"/>
      <c r="Z20" s="59"/>
      <c r="AA20" s="59"/>
      <c r="AB20" s="59"/>
      <c r="AC20" s="59"/>
      <c r="AD20" s="59"/>
      <c r="AE20" s="59"/>
      <c r="AF20" s="59"/>
      <c r="AG20" s="59"/>
      <c r="AH20" s="59"/>
    </row>
    <row r="21" spans="1:34" ht="14.25">
      <c r="A21" s="188" t="s">
        <v>320</v>
      </c>
      <c r="B21" s="79">
        <v>14113</v>
      </c>
      <c r="C21" s="34">
        <v>3575</v>
      </c>
      <c r="D21" s="80">
        <v>10538</v>
      </c>
      <c r="E21" s="34">
        <v>1754</v>
      </c>
      <c r="F21" s="34">
        <v>330</v>
      </c>
      <c r="G21" s="34">
        <v>500</v>
      </c>
      <c r="H21" s="482">
        <v>13657</v>
      </c>
      <c r="I21" s="482"/>
      <c r="J21" s="482">
        <v>5197</v>
      </c>
      <c r="K21" s="482"/>
      <c r="L21" s="403">
        <v>8460</v>
      </c>
      <c r="M21" s="403"/>
      <c r="N21" s="403">
        <v>1384</v>
      </c>
      <c r="O21" s="403"/>
      <c r="P21" s="482">
        <v>33</v>
      </c>
      <c r="Q21" s="482"/>
      <c r="R21" s="24"/>
      <c r="S21" s="19"/>
      <c r="T21" s="21"/>
      <c r="U21" s="19"/>
      <c r="V21" s="21"/>
      <c r="W21" s="19"/>
      <c r="X21" s="56"/>
      <c r="Y21" s="59"/>
      <c r="Z21" s="59"/>
      <c r="AA21" s="59"/>
      <c r="AB21" s="59"/>
      <c r="AC21" s="59"/>
      <c r="AD21" s="59"/>
      <c r="AE21" s="59"/>
      <c r="AF21" s="59"/>
      <c r="AG21" s="59"/>
      <c r="AH21" s="59"/>
    </row>
    <row r="22" spans="1:34" ht="14.25">
      <c r="A22" s="188" t="s">
        <v>321</v>
      </c>
      <c r="B22" s="79">
        <v>14825</v>
      </c>
      <c r="C22" s="34">
        <v>4593</v>
      </c>
      <c r="D22" s="80">
        <v>10232</v>
      </c>
      <c r="E22" s="34">
        <v>2643</v>
      </c>
      <c r="F22" s="34">
        <v>1114</v>
      </c>
      <c r="G22" s="34">
        <v>452</v>
      </c>
      <c r="H22" s="482">
        <v>14472</v>
      </c>
      <c r="I22" s="482"/>
      <c r="J22" s="482">
        <v>4933</v>
      </c>
      <c r="K22" s="482"/>
      <c r="L22" s="403">
        <v>9539</v>
      </c>
      <c r="M22" s="403"/>
      <c r="N22" s="403">
        <v>1439</v>
      </c>
      <c r="O22" s="403"/>
      <c r="P22" s="482">
        <v>68</v>
      </c>
      <c r="Q22" s="482"/>
      <c r="R22" s="24"/>
      <c r="S22" s="19"/>
      <c r="T22" s="21"/>
      <c r="U22" s="19"/>
      <c r="V22" s="21"/>
      <c r="W22" s="19"/>
      <c r="X22" s="56"/>
      <c r="Y22" s="59"/>
      <c r="Z22" s="59"/>
      <c r="AA22" s="59"/>
      <c r="AB22" s="59"/>
      <c r="AC22" s="59"/>
      <c r="AD22" s="59"/>
      <c r="AE22" s="59"/>
      <c r="AF22" s="59"/>
      <c r="AG22" s="59"/>
      <c r="AH22" s="59"/>
    </row>
    <row r="23" spans="1:34" ht="14.25">
      <c r="A23" s="188" t="s">
        <v>322</v>
      </c>
      <c r="B23" s="79">
        <v>13110</v>
      </c>
      <c r="C23" s="34">
        <v>2776</v>
      </c>
      <c r="D23" s="80">
        <v>10334</v>
      </c>
      <c r="E23" s="34">
        <v>1589</v>
      </c>
      <c r="F23" s="34">
        <v>383</v>
      </c>
      <c r="G23" s="34">
        <v>378</v>
      </c>
      <c r="H23" s="482">
        <v>14324</v>
      </c>
      <c r="I23" s="482"/>
      <c r="J23" s="482">
        <v>4523</v>
      </c>
      <c r="K23" s="482"/>
      <c r="L23" s="403">
        <v>9801</v>
      </c>
      <c r="M23" s="403"/>
      <c r="N23" s="403">
        <v>1212</v>
      </c>
      <c r="O23" s="403"/>
      <c r="P23" s="482">
        <v>36</v>
      </c>
      <c r="Q23" s="482"/>
      <c r="R23" s="24"/>
      <c r="S23" s="19"/>
      <c r="T23" s="21"/>
      <c r="U23" s="19"/>
      <c r="V23" s="21"/>
      <c r="W23" s="19"/>
      <c r="X23" s="56"/>
      <c r="Y23" s="59"/>
      <c r="Z23" s="59"/>
      <c r="AA23" s="59"/>
      <c r="AB23" s="59"/>
      <c r="AC23" s="59"/>
      <c r="AD23" s="59"/>
      <c r="AE23" s="59"/>
      <c r="AF23" s="59"/>
      <c r="AG23" s="59"/>
      <c r="AH23" s="59"/>
    </row>
    <row r="24" spans="1:34" ht="14.25">
      <c r="A24" s="14"/>
      <c r="B24" s="79"/>
      <c r="C24" s="34"/>
      <c r="D24" s="80"/>
      <c r="E24" s="34"/>
      <c r="F24" s="34"/>
      <c r="G24" s="34"/>
      <c r="H24" s="482"/>
      <c r="I24" s="482"/>
      <c r="J24" s="482"/>
      <c r="K24" s="482"/>
      <c r="L24" s="403"/>
      <c r="M24" s="403"/>
      <c r="N24" s="403"/>
      <c r="O24" s="403"/>
      <c r="P24" s="482"/>
      <c r="Q24" s="482"/>
      <c r="R24" s="6"/>
      <c r="S24" s="19"/>
      <c r="T24" s="6"/>
      <c r="U24" s="19"/>
      <c r="V24" s="6"/>
      <c r="W24" s="19"/>
      <c r="X24" s="18"/>
      <c r="Y24" s="59"/>
      <c r="Z24" s="59"/>
      <c r="AA24" s="59"/>
      <c r="AB24" s="59"/>
      <c r="AC24" s="59"/>
      <c r="AD24" s="59"/>
      <c r="AE24" s="59"/>
      <c r="AF24" s="59"/>
      <c r="AG24" s="59"/>
      <c r="AH24" s="59"/>
    </row>
    <row r="25" spans="1:34" ht="14.25">
      <c r="A25" s="188" t="s">
        <v>323</v>
      </c>
      <c r="B25" s="79">
        <v>14238</v>
      </c>
      <c r="C25" s="34">
        <v>4073</v>
      </c>
      <c r="D25" s="80">
        <v>10165</v>
      </c>
      <c r="E25" s="34">
        <v>862</v>
      </c>
      <c r="F25" s="34">
        <v>31</v>
      </c>
      <c r="G25" s="34">
        <v>270</v>
      </c>
      <c r="H25" s="482">
        <v>13653</v>
      </c>
      <c r="I25" s="482"/>
      <c r="J25" s="482">
        <v>3852</v>
      </c>
      <c r="K25" s="482"/>
      <c r="L25" s="403">
        <v>9801</v>
      </c>
      <c r="M25" s="403"/>
      <c r="N25" s="403">
        <v>834</v>
      </c>
      <c r="O25" s="403"/>
      <c r="P25" s="482">
        <v>17</v>
      </c>
      <c r="Q25" s="482"/>
      <c r="R25" s="24"/>
      <c r="S25" s="19"/>
      <c r="T25" s="21"/>
      <c r="U25" s="19"/>
      <c r="V25" s="21"/>
      <c r="W25" s="19"/>
      <c r="X25" s="56"/>
      <c r="Y25" s="59"/>
      <c r="Z25" s="59"/>
      <c r="AA25" s="59"/>
      <c r="AB25" s="59"/>
      <c r="AC25" s="59"/>
      <c r="AD25" s="59"/>
      <c r="AE25" s="59"/>
      <c r="AF25" s="59"/>
      <c r="AG25" s="59"/>
      <c r="AH25" s="59"/>
    </row>
    <row r="26" spans="1:34" ht="14.25">
      <c r="A26" s="20" t="s">
        <v>326</v>
      </c>
      <c r="B26" s="79">
        <v>18190</v>
      </c>
      <c r="C26" s="34">
        <v>7562</v>
      </c>
      <c r="D26" s="80">
        <v>10628</v>
      </c>
      <c r="E26" s="34">
        <v>1296</v>
      </c>
      <c r="F26" s="34">
        <v>167</v>
      </c>
      <c r="G26" s="34">
        <v>343</v>
      </c>
      <c r="H26" s="482">
        <v>14919</v>
      </c>
      <c r="I26" s="482"/>
      <c r="J26" s="482">
        <v>5848</v>
      </c>
      <c r="K26" s="482"/>
      <c r="L26" s="403">
        <v>9071</v>
      </c>
      <c r="M26" s="403"/>
      <c r="N26" s="403">
        <v>1091</v>
      </c>
      <c r="O26" s="403"/>
      <c r="P26" s="482">
        <v>14</v>
      </c>
      <c r="Q26" s="482"/>
      <c r="R26" s="24"/>
      <c r="S26" s="19"/>
      <c r="T26" s="21"/>
      <c r="U26" s="19"/>
      <c r="V26" s="21"/>
      <c r="W26" s="19"/>
      <c r="X26" s="56"/>
      <c r="Y26" s="59"/>
      <c r="Z26" s="59"/>
      <c r="AA26" s="59"/>
      <c r="AB26" s="59"/>
      <c r="AC26" s="59"/>
      <c r="AD26" s="59"/>
      <c r="AE26" s="59"/>
      <c r="AF26" s="59"/>
      <c r="AG26" s="59"/>
      <c r="AH26" s="59"/>
    </row>
    <row r="27" spans="1:34" ht="14.25">
      <c r="A27" s="188" t="s">
        <v>324</v>
      </c>
      <c r="B27" s="79">
        <v>18124</v>
      </c>
      <c r="C27" s="34">
        <v>3009</v>
      </c>
      <c r="D27" s="80">
        <v>15115</v>
      </c>
      <c r="E27" s="34">
        <v>1418</v>
      </c>
      <c r="F27" s="34">
        <v>29</v>
      </c>
      <c r="G27" s="34">
        <v>328</v>
      </c>
      <c r="H27" s="482">
        <v>18416</v>
      </c>
      <c r="I27" s="482"/>
      <c r="J27" s="482">
        <v>7843</v>
      </c>
      <c r="K27" s="482"/>
      <c r="L27" s="403">
        <v>10573</v>
      </c>
      <c r="M27" s="403"/>
      <c r="N27" s="403">
        <v>1403</v>
      </c>
      <c r="O27" s="403"/>
      <c r="P27" s="482">
        <v>13</v>
      </c>
      <c r="Q27" s="482"/>
      <c r="R27" s="24"/>
      <c r="S27" s="19"/>
      <c r="T27" s="21"/>
      <c r="U27" s="19"/>
      <c r="V27" s="21"/>
      <c r="W27" s="19"/>
      <c r="X27" s="56"/>
      <c r="Y27" s="59"/>
      <c r="Z27" s="59"/>
      <c r="AA27" s="59"/>
      <c r="AB27" s="59"/>
      <c r="AC27" s="59"/>
      <c r="AD27" s="59"/>
      <c r="AE27" s="59"/>
      <c r="AF27" s="59"/>
      <c r="AG27" s="59"/>
      <c r="AH27" s="59"/>
    </row>
    <row r="28" spans="1:34" ht="14.25">
      <c r="A28" s="188" t="s">
        <v>325</v>
      </c>
      <c r="B28" s="79">
        <v>17655</v>
      </c>
      <c r="C28" s="34">
        <v>3382</v>
      </c>
      <c r="D28" s="80">
        <v>14273</v>
      </c>
      <c r="E28" s="34">
        <v>5568</v>
      </c>
      <c r="F28" s="34">
        <v>62</v>
      </c>
      <c r="G28" s="34">
        <v>557</v>
      </c>
      <c r="H28" s="482">
        <v>20507</v>
      </c>
      <c r="I28" s="482"/>
      <c r="J28" s="482">
        <v>8982</v>
      </c>
      <c r="K28" s="482"/>
      <c r="L28" s="403">
        <v>11525</v>
      </c>
      <c r="M28" s="403"/>
      <c r="N28" s="403">
        <v>5011</v>
      </c>
      <c r="O28" s="403"/>
      <c r="P28" s="482">
        <v>44</v>
      </c>
      <c r="Q28" s="482"/>
      <c r="R28" s="24"/>
      <c r="S28" s="19"/>
      <c r="T28" s="21"/>
      <c r="U28" s="19"/>
      <c r="V28" s="21"/>
      <c r="W28" s="19"/>
      <c r="X28" s="56"/>
      <c r="Y28" s="59"/>
      <c r="Z28" s="59"/>
      <c r="AA28" s="59"/>
      <c r="AB28" s="59"/>
      <c r="AC28" s="59"/>
      <c r="AD28" s="59"/>
      <c r="AE28" s="59"/>
      <c r="AF28" s="59"/>
      <c r="AG28" s="59"/>
      <c r="AH28" s="59"/>
    </row>
    <row r="29" spans="1:24" ht="14.25">
      <c r="A29" s="17"/>
      <c r="B29" s="79"/>
      <c r="C29" s="34"/>
      <c r="D29" s="80"/>
      <c r="E29" s="34"/>
      <c r="F29" s="34"/>
      <c r="G29" s="34"/>
      <c r="H29" s="482"/>
      <c r="I29" s="482"/>
      <c r="J29" s="482"/>
      <c r="K29" s="482"/>
      <c r="L29" s="485"/>
      <c r="M29" s="485"/>
      <c r="N29" s="485"/>
      <c r="O29" s="485"/>
      <c r="P29" s="482"/>
      <c r="Q29" s="482"/>
      <c r="R29" s="6"/>
      <c r="S29" s="19"/>
      <c r="T29" s="57"/>
      <c r="U29" s="19"/>
      <c r="V29" s="57"/>
      <c r="W29" s="19"/>
      <c r="X29" s="18"/>
    </row>
    <row r="30" spans="1:24" ht="14.25">
      <c r="A30" s="22" t="s">
        <v>181</v>
      </c>
      <c r="B30" s="79">
        <v>92419</v>
      </c>
      <c r="C30" s="34">
        <v>21802</v>
      </c>
      <c r="D30" s="80">
        <v>70617</v>
      </c>
      <c r="E30" s="34">
        <v>8827</v>
      </c>
      <c r="F30" s="34">
        <v>26</v>
      </c>
      <c r="G30" s="34">
        <v>2056</v>
      </c>
      <c r="H30" s="482">
        <v>97272</v>
      </c>
      <c r="I30" s="482"/>
      <c r="J30" s="482">
        <v>33458</v>
      </c>
      <c r="K30" s="482"/>
      <c r="L30" s="403">
        <v>63814</v>
      </c>
      <c r="M30" s="403"/>
      <c r="N30" s="403">
        <v>8957</v>
      </c>
      <c r="O30" s="403"/>
      <c r="P30" s="482">
        <v>149</v>
      </c>
      <c r="Q30" s="482"/>
      <c r="R30" s="24"/>
      <c r="S30" s="19"/>
      <c r="T30" s="24"/>
      <c r="U30" s="19"/>
      <c r="V30" s="24"/>
      <c r="W30" s="19"/>
      <c r="X30" s="56"/>
    </row>
    <row r="31" spans="1:24" ht="14.25">
      <c r="A31" s="22" t="s">
        <v>182</v>
      </c>
      <c r="B31" s="79">
        <v>22787</v>
      </c>
      <c r="C31" s="34">
        <v>5340</v>
      </c>
      <c r="D31" s="80">
        <v>17447</v>
      </c>
      <c r="E31" s="34">
        <v>2869</v>
      </c>
      <c r="F31" s="34">
        <v>4</v>
      </c>
      <c r="G31" s="34">
        <v>765</v>
      </c>
      <c r="H31" s="482">
        <v>19948</v>
      </c>
      <c r="I31" s="482"/>
      <c r="J31" s="482">
        <v>8445</v>
      </c>
      <c r="K31" s="482"/>
      <c r="L31" s="403">
        <v>11503</v>
      </c>
      <c r="M31" s="403"/>
      <c r="N31" s="403">
        <v>2715</v>
      </c>
      <c r="O31" s="403"/>
      <c r="P31" s="482">
        <v>67</v>
      </c>
      <c r="Q31" s="482"/>
      <c r="R31" s="24"/>
      <c r="S31" s="19"/>
      <c r="T31" s="24"/>
      <c r="U31" s="19"/>
      <c r="V31" s="24"/>
      <c r="W31" s="19"/>
      <c r="X31" s="56"/>
    </row>
    <row r="32" spans="1:24" ht="14.25">
      <c r="A32" s="22" t="s">
        <v>183</v>
      </c>
      <c r="B32" s="79">
        <v>14885</v>
      </c>
      <c r="C32" s="34">
        <v>3307</v>
      </c>
      <c r="D32" s="80">
        <v>11578</v>
      </c>
      <c r="E32" s="34">
        <v>1584</v>
      </c>
      <c r="F32" s="34">
        <v>9</v>
      </c>
      <c r="G32" s="34">
        <v>403</v>
      </c>
      <c r="H32" s="482">
        <v>13317</v>
      </c>
      <c r="I32" s="482"/>
      <c r="J32" s="482">
        <v>4593</v>
      </c>
      <c r="K32" s="482"/>
      <c r="L32" s="403">
        <v>8724</v>
      </c>
      <c r="M32" s="403"/>
      <c r="N32" s="403">
        <v>1478</v>
      </c>
      <c r="O32" s="403"/>
      <c r="P32" s="482">
        <v>17</v>
      </c>
      <c r="Q32" s="482"/>
      <c r="R32" s="24"/>
      <c r="S32" s="19"/>
      <c r="T32" s="24"/>
      <c r="U32" s="19"/>
      <c r="V32" s="24"/>
      <c r="W32" s="19"/>
      <c r="X32" s="56"/>
    </row>
    <row r="33" spans="1:24" ht="14.25">
      <c r="A33" s="22" t="s">
        <v>184</v>
      </c>
      <c r="B33" s="79">
        <v>18342</v>
      </c>
      <c r="C33" s="34">
        <v>7106</v>
      </c>
      <c r="D33" s="80">
        <v>11236</v>
      </c>
      <c r="E33" s="34">
        <v>3529</v>
      </c>
      <c r="F33" s="34">
        <v>1835</v>
      </c>
      <c r="G33" s="34">
        <v>499</v>
      </c>
      <c r="H33" s="482">
        <v>5103</v>
      </c>
      <c r="I33" s="482"/>
      <c r="J33" s="482">
        <v>2485</v>
      </c>
      <c r="K33" s="482"/>
      <c r="L33" s="403">
        <v>2618</v>
      </c>
      <c r="M33" s="403"/>
      <c r="N33" s="403">
        <v>1404</v>
      </c>
      <c r="O33" s="403"/>
      <c r="P33" s="482" t="s">
        <v>288</v>
      </c>
      <c r="Q33" s="482"/>
      <c r="R33" s="24"/>
      <c r="S33" s="19"/>
      <c r="T33" s="24"/>
      <c r="U33" s="19"/>
      <c r="V33" s="25"/>
      <c r="W33" s="19"/>
      <c r="X33" s="56"/>
    </row>
    <row r="34" spans="1:24" ht="14.25">
      <c r="A34" s="22" t="s">
        <v>185</v>
      </c>
      <c r="B34" s="79">
        <v>15857</v>
      </c>
      <c r="C34" s="34">
        <v>4092</v>
      </c>
      <c r="D34" s="80">
        <v>11765</v>
      </c>
      <c r="E34" s="34">
        <v>2478</v>
      </c>
      <c r="F34" s="34">
        <v>13</v>
      </c>
      <c r="G34" s="34">
        <v>775</v>
      </c>
      <c r="H34" s="482">
        <v>16396</v>
      </c>
      <c r="I34" s="482"/>
      <c r="J34" s="482">
        <v>6687</v>
      </c>
      <c r="K34" s="482"/>
      <c r="L34" s="403">
        <v>9709</v>
      </c>
      <c r="M34" s="403"/>
      <c r="N34" s="403">
        <v>2445</v>
      </c>
      <c r="O34" s="403"/>
      <c r="P34" s="482">
        <v>126</v>
      </c>
      <c r="Q34" s="482"/>
      <c r="R34" s="24"/>
      <c r="S34" s="19"/>
      <c r="T34" s="24"/>
      <c r="U34" s="19"/>
      <c r="V34" s="24"/>
      <c r="W34" s="19"/>
      <c r="X34" s="56"/>
    </row>
    <row r="35" spans="1:28" ht="14.25">
      <c r="A35" s="22" t="s">
        <v>186</v>
      </c>
      <c r="B35" s="79">
        <v>11889</v>
      </c>
      <c r="C35" s="34">
        <v>3072</v>
      </c>
      <c r="D35" s="80">
        <v>8817</v>
      </c>
      <c r="E35" s="34">
        <v>1454</v>
      </c>
      <c r="F35" s="34">
        <v>16</v>
      </c>
      <c r="G35" s="34">
        <v>255</v>
      </c>
      <c r="H35" s="482">
        <v>10317</v>
      </c>
      <c r="I35" s="482"/>
      <c r="J35" s="482">
        <v>4013</v>
      </c>
      <c r="K35" s="482"/>
      <c r="L35" s="403">
        <v>6304</v>
      </c>
      <c r="M35" s="403"/>
      <c r="N35" s="403">
        <v>1443</v>
      </c>
      <c r="O35" s="403"/>
      <c r="P35" s="482">
        <v>5</v>
      </c>
      <c r="Q35" s="482"/>
      <c r="R35" s="24"/>
      <c r="S35" s="19"/>
      <c r="T35" s="24"/>
      <c r="U35" s="19"/>
      <c r="V35" s="24"/>
      <c r="W35" s="19"/>
      <c r="X35" s="56"/>
      <c r="Y35" s="135"/>
      <c r="Z35" s="135"/>
      <c r="AA35" s="135"/>
      <c r="AB35" s="135"/>
    </row>
    <row r="36" spans="1:28" ht="14.25">
      <c r="A36" s="189" t="s">
        <v>187</v>
      </c>
      <c r="B36" s="81">
        <v>10454</v>
      </c>
      <c r="C36" s="82">
        <v>3174</v>
      </c>
      <c r="D36" s="83">
        <v>7280</v>
      </c>
      <c r="E36" s="82">
        <v>1827</v>
      </c>
      <c r="F36" s="82">
        <v>485</v>
      </c>
      <c r="G36" s="82">
        <v>332</v>
      </c>
      <c r="H36" s="561">
        <v>6212</v>
      </c>
      <c r="I36" s="561"/>
      <c r="J36" s="561">
        <v>2348</v>
      </c>
      <c r="K36" s="561"/>
      <c r="L36" s="415">
        <v>3864</v>
      </c>
      <c r="M36" s="415"/>
      <c r="N36" s="415">
        <v>1118</v>
      </c>
      <c r="O36" s="415"/>
      <c r="P36" s="561" t="s">
        <v>288</v>
      </c>
      <c r="Q36" s="561"/>
      <c r="R36" s="24"/>
      <c r="S36" s="19"/>
      <c r="T36" s="24"/>
      <c r="U36" s="19"/>
      <c r="V36" s="25"/>
      <c r="W36" s="19"/>
      <c r="X36" s="56"/>
      <c r="Y36" s="135"/>
      <c r="Z36" s="135"/>
      <c r="AA36" s="135"/>
      <c r="AB36" s="135"/>
    </row>
    <row r="37" spans="1:28" ht="14.25">
      <c r="A37" s="59" t="s">
        <v>526</v>
      </c>
      <c r="B37" s="5"/>
      <c r="C37" s="5"/>
      <c r="D37" s="5"/>
      <c r="E37" s="5"/>
      <c r="F37" s="5"/>
      <c r="G37" s="5"/>
      <c r="H37" s="5"/>
      <c r="I37" s="5"/>
      <c r="J37" s="5"/>
      <c r="K37" s="5"/>
      <c r="L37" s="5"/>
      <c r="M37" s="5"/>
      <c r="N37" s="5"/>
      <c r="O37" s="5"/>
      <c r="P37" s="5"/>
      <c r="Q37" s="5"/>
      <c r="R37" s="19"/>
      <c r="S37" s="19"/>
      <c r="T37" s="19"/>
      <c r="U37" s="19"/>
      <c r="V37" s="19"/>
      <c r="W37" s="19"/>
      <c r="X37" s="19"/>
      <c r="Y37" s="135"/>
      <c r="Z37" s="135"/>
      <c r="AA37" s="135"/>
      <c r="AB37" s="135"/>
    </row>
    <row r="38" spans="1:28" ht="14.25">
      <c r="A38" s="5" t="s">
        <v>167</v>
      </c>
      <c r="B38" s="5"/>
      <c r="C38" s="5"/>
      <c r="D38" s="5"/>
      <c r="E38" s="5"/>
      <c r="F38" s="5"/>
      <c r="G38" s="5"/>
      <c r="H38" s="5"/>
      <c r="I38" s="5"/>
      <c r="J38" s="5"/>
      <c r="K38" s="5"/>
      <c r="L38" s="5"/>
      <c r="M38" s="5"/>
      <c r="N38" s="5"/>
      <c r="O38" s="5"/>
      <c r="P38" s="5"/>
      <c r="Q38" s="5"/>
      <c r="R38" s="5"/>
      <c r="S38" s="19"/>
      <c r="T38" s="19"/>
      <c r="U38" s="19"/>
      <c r="V38" s="19"/>
      <c r="W38" s="19"/>
      <c r="X38" s="19"/>
      <c r="Y38" s="135"/>
      <c r="Z38" s="135"/>
      <c r="AA38" s="135"/>
      <c r="AB38" s="135"/>
    </row>
    <row r="39" spans="1:24" ht="14.25">
      <c r="A39" s="5"/>
      <c r="B39" s="5"/>
      <c r="C39" s="5"/>
      <c r="D39" s="5"/>
      <c r="E39" s="5"/>
      <c r="F39" s="5"/>
      <c r="G39" s="5"/>
      <c r="H39" s="418" t="s">
        <v>527</v>
      </c>
      <c r="I39" s="418"/>
      <c r="J39" s="418"/>
      <c r="K39" s="418"/>
      <c r="L39" s="418"/>
      <c r="M39" s="418"/>
      <c r="N39" s="418"/>
      <c r="O39" s="418"/>
      <c r="P39" s="418"/>
      <c r="Q39" s="418"/>
      <c r="R39" s="418"/>
      <c r="S39" s="5"/>
      <c r="T39" s="5"/>
      <c r="U39" s="5"/>
      <c r="V39" s="5"/>
      <c r="W39" s="5"/>
      <c r="X39" s="5"/>
    </row>
    <row r="40" spans="2:24" ht="15" thickBot="1">
      <c r="B40" s="5"/>
      <c r="C40" s="5"/>
      <c r="D40" s="5"/>
      <c r="E40" s="5"/>
      <c r="F40" s="5"/>
      <c r="G40" s="5"/>
      <c r="H40" s="134"/>
      <c r="I40" s="134"/>
      <c r="J40" s="134"/>
      <c r="K40" s="134"/>
      <c r="L40" s="134"/>
      <c r="M40" s="134"/>
      <c r="N40" s="134"/>
      <c r="O40" s="134"/>
      <c r="P40" s="134"/>
      <c r="Q40" s="134"/>
      <c r="R40" s="134"/>
      <c r="S40" s="5"/>
      <c r="T40" s="5"/>
      <c r="U40" s="5"/>
      <c r="V40" s="5"/>
      <c r="W40" s="5"/>
      <c r="X40" s="5"/>
    </row>
    <row r="41" spans="1:18" ht="14.25">
      <c r="A41" s="418" t="s">
        <v>577</v>
      </c>
      <c r="B41" s="414"/>
      <c r="C41" s="414"/>
      <c r="D41" s="414"/>
      <c r="E41" s="414"/>
      <c r="F41" s="414"/>
      <c r="H41" s="420" t="s">
        <v>188</v>
      </c>
      <c r="I41" s="420"/>
      <c r="J41" s="421"/>
      <c r="K41" s="597" t="s">
        <v>189</v>
      </c>
      <c r="L41" s="424" t="s">
        <v>190</v>
      </c>
      <c r="M41" s="424" t="s">
        <v>191</v>
      </c>
      <c r="N41" s="596" t="s">
        <v>192</v>
      </c>
      <c r="O41" s="596" t="s">
        <v>193</v>
      </c>
      <c r="P41" s="421" t="s">
        <v>194</v>
      </c>
      <c r="Q41" s="421" t="s">
        <v>195</v>
      </c>
      <c r="R41" s="420" t="s">
        <v>196</v>
      </c>
    </row>
    <row r="42" spans="1:18" ht="14.25" thickBot="1">
      <c r="A42" s="134"/>
      <c r="B42" s="134"/>
      <c r="C42" s="134"/>
      <c r="D42" s="134"/>
      <c r="E42" s="134"/>
      <c r="F42" s="134"/>
      <c r="G42" s="135"/>
      <c r="H42" s="422"/>
      <c r="I42" s="422"/>
      <c r="J42" s="423"/>
      <c r="K42" s="598"/>
      <c r="L42" s="425"/>
      <c r="M42" s="425"/>
      <c r="N42" s="470"/>
      <c r="O42" s="470"/>
      <c r="P42" s="423"/>
      <c r="Q42" s="423"/>
      <c r="R42" s="422"/>
    </row>
    <row r="43" spans="1:18" ht="14.25">
      <c r="A43" s="576" t="s">
        <v>107</v>
      </c>
      <c r="B43" s="432" t="s">
        <v>170</v>
      </c>
      <c r="C43" s="433"/>
      <c r="D43" s="433"/>
      <c r="E43" s="433"/>
      <c r="F43" s="433"/>
      <c r="G43" s="106"/>
      <c r="H43" s="570" t="s">
        <v>200</v>
      </c>
      <c r="I43" s="124"/>
      <c r="J43" s="66" t="s">
        <v>5</v>
      </c>
      <c r="K43" s="365">
        <f>SUM(L43:R43)</f>
        <v>280</v>
      </c>
      <c r="L43" s="108">
        <v>119</v>
      </c>
      <c r="M43" s="108">
        <v>33</v>
      </c>
      <c r="N43" s="108">
        <v>19</v>
      </c>
      <c r="O43" s="108">
        <v>33</v>
      </c>
      <c r="P43" s="108">
        <v>36</v>
      </c>
      <c r="Q43" s="108">
        <v>19</v>
      </c>
      <c r="R43" s="108">
        <v>21</v>
      </c>
    </row>
    <row r="44" spans="1:18" ht="14.25">
      <c r="A44" s="405"/>
      <c r="B44" s="146" t="s">
        <v>5</v>
      </c>
      <c r="C44" s="146" t="s">
        <v>168</v>
      </c>
      <c r="D44" s="146" t="s">
        <v>171</v>
      </c>
      <c r="E44" s="146" t="s">
        <v>172</v>
      </c>
      <c r="F44" s="147" t="s">
        <v>169</v>
      </c>
      <c r="G44" s="41"/>
      <c r="H44" s="570"/>
      <c r="I44" s="136" t="s">
        <v>197</v>
      </c>
      <c r="J44" s="66" t="s">
        <v>3</v>
      </c>
      <c r="K44" s="365">
        <f aca="true" t="shared" si="1" ref="K44:K60">SUM(L44:R44)</f>
        <v>143</v>
      </c>
      <c r="L44" s="108">
        <v>73</v>
      </c>
      <c r="M44" s="108">
        <v>17</v>
      </c>
      <c r="N44" s="108">
        <v>11</v>
      </c>
      <c r="O44" s="108">
        <v>14</v>
      </c>
      <c r="P44" s="108">
        <v>16</v>
      </c>
      <c r="Q44" s="108">
        <v>2</v>
      </c>
      <c r="R44" s="108">
        <v>10</v>
      </c>
    </row>
    <row r="45" spans="1:18" ht="14.25">
      <c r="A45" s="137"/>
      <c r="B45" s="112"/>
      <c r="C45" s="112"/>
      <c r="D45" s="112"/>
      <c r="E45" s="112"/>
      <c r="F45" s="112"/>
      <c r="G45" s="124"/>
      <c r="H45" s="570"/>
      <c r="I45" s="124"/>
      <c r="J45" s="66" t="s">
        <v>4</v>
      </c>
      <c r="K45" s="365">
        <f t="shared" si="1"/>
        <v>137</v>
      </c>
      <c r="L45" s="108">
        <v>46</v>
      </c>
      <c r="M45" s="108">
        <v>16</v>
      </c>
      <c r="N45" s="108">
        <v>8</v>
      </c>
      <c r="O45" s="108">
        <v>19</v>
      </c>
      <c r="P45" s="108">
        <v>20</v>
      </c>
      <c r="Q45" s="108">
        <v>17</v>
      </c>
      <c r="R45" s="108">
        <v>11</v>
      </c>
    </row>
    <row r="46" spans="1:18" ht="14.25">
      <c r="A46" s="151" t="s">
        <v>1</v>
      </c>
      <c r="B46" s="364">
        <f>SUM(B48:B57)</f>
        <v>61802</v>
      </c>
      <c r="C46" s="364">
        <f>SUM(C48:C57)</f>
        <v>12414</v>
      </c>
      <c r="D46" s="364">
        <f>SUM(D48:D57)</f>
        <v>13510</v>
      </c>
      <c r="E46" s="364">
        <f>SUM(E48:E57)</f>
        <v>13260</v>
      </c>
      <c r="F46" s="364">
        <f>SUM(F48:F57)</f>
        <v>22618</v>
      </c>
      <c r="G46" s="124"/>
      <c r="H46" s="570"/>
      <c r="I46" s="124"/>
      <c r="J46" s="66" t="s">
        <v>5</v>
      </c>
      <c r="K46" s="365">
        <f t="shared" si="1"/>
        <v>682</v>
      </c>
      <c r="L46" s="108">
        <v>339</v>
      </c>
      <c r="M46" s="108">
        <v>75</v>
      </c>
      <c r="N46" s="108">
        <v>43</v>
      </c>
      <c r="O46" s="108">
        <v>29</v>
      </c>
      <c r="P46" s="108">
        <v>100</v>
      </c>
      <c r="Q46" s="108">
        <v>45</v>
      </c>
      <c r="R46" s="108">
        <v>51</v>
      </c>
    </row>
    <row r="47" spans="1:18" ht="14.25">
      <c r="A47" s="138"/>
      <c r="B47" s="112"/>
      <c r="C47" s="112"/>
      <c r="D47" s="112"/>
      <c r="E47" s="112"/>
      <c r="F47" s="112"/>
      <c r="G47" s="124"/>
      <c r="H47" s="570"/>
      <c r="I47" s="106" t="s">
        <v>198</v>
      </c>
      <c r="J47" s="66" t="s">
        <v>3</v>
      </c>
      <c r="K47" s="365">
        <f t="shared" si="1"/>
        <v>303</v>
      </c>
      <c r="L47" s="80">
        <v>133</v>
      </c>
      <c r="M47" s="80">
        <v>36</v>
      </c>
      <c r="N47" s="80">
        <v>37</v>
      </c>
      <c r="O47" s="80">
        <v>20</v>
      </c>
      <c r="P47" s="80">
        <v>26</v>
      </c>
      <c r="Q47" s="80">
        <v>16</v>
      </c>
      <c r="R47" s="80">
        <v>35</v>
      </c>
    </row>
    <row r="48" spans="1:18" ht="14.25">
      <c r="A48" s="38" t="s">
        <v>576</v>
      </c>
      <c r="B48" s="118">
        <v>1535</v>
      </c>
      <c r="C48" s="118">
        <v>441</v>
      </c>
      <c r="D48" s="118">
        <v>48</v>
      </c>
      <c r="E48" s="118">
        <v>62</v>
      </c>
      <c r="F48" s="118">
        <v>984</v>
      </c>
      <c r="G48" s="112"/>
      <c r="H48" s="570"/>
      <c r="I48" s="124"/>
      <c r="J48" s="66" t="s">
        <v>4</v>
      </c>
      <c r="K48" s="365">
        <f t="shared" si="1"/>
        <v>325</v>
      </c>
      <c r="L48" s="108">
        <v>196</v>
      </c>
      <c r="M48" s="108">
        <v>37</v>
      </c>
      <c r="N48" s="108">
        <v>4</v>
      </c>
      <c r="O48" s="108">
        <v>7</v>
      </c>
      <c r="P48" s="108">
        <v>43</v>
      </c>
      <c r="Q48" s="108">
        <v>24</v>
      </c>
      <c r="R48" s="108">
        <v>14</v>
      </c>
    </row>
    <row r="49" spans="1:18" ht="14.25">
      <c r="A49" s="38" t="s">
        <v>52</v>
      </c>
      <c r="B49" s="118">
        <v>110</v>
      </c>
      <c r="C49" s="118">
        <v>30</v>
      </c>
      <c r="D49" s="118">
        <v>3</v>
      </c>
      <c r="E49" s="118" t="s">
        <v>273</v>
      </c>
      <c r="F49" s="118">
        <v>77</v>
      </c>
      <c r="G49" s="112"/>
      <c r="H49" s="570"/>
      <c r="I49" s="124"/>
      <c r="J49" s="66" t="s">
        <v>5</v>
      </c>
      <c r="K49" s="365">
        <f t="shared" si="1"/>
        <v>280</v>
      </c>
      <c r="L49" s="108">
        <v>119</v>
      </c>
      <c r="M49" s="108">
        <v>33</v>
      </c>
      <c r="N49" s="108">
        <v>19</v>
      </c>
      <c r="O49" s="108">
        <v>33</v>
      </c>
      <c r="P49" s="108">
        <v>36</v>
      </c>
      <c r="Q49" s="108">
        <v>19</v>
      </c>
      <c r="R49" s="108">
        <v>21</v>
      </c>
    </row>
    <row r="50" spans="1:18" ht="14.25">
      <c r="A50" s="38" t="s">
        <v>306</v>
      </c>
      <c r="B50" s="118">
        <v>10418</v>
      </c>
      <c r="C50" s="118">
        <v>1818</v>
      </c>
      <c r="D50" s="118">
        <v>1871</v>
      </c>
      <c r="E50" s="118">
        <v>1623</v>
      </c>
      <c r="F50" s="118">
        <v>5106</v>
      </c>
      <c r="G50" s="112"/>
      <c r="H50" s="570"/>
      <c r="I50" s="106" t="s">
        <v>199</v>
      </c>
      <c r="J50" s="66" t="s">
        <v>3</v>
      </c>
      <c r="K50" s="365">
        <f t="shared" si="1"/>
        <v>143</v>
      </c>
      <c r="L50" s="108">
        <v>73</v>
      </c>
      <c r="M50" s="108">
        <v>17</v>
      </c>
      <c r="N50" s="108">
        <v>11</v>
      </c>
      <c r="O50" s="108">
        <v>14</v>
      </c>
      <c r="P50" s="108">
        <v>16</v>
      </c>
      <c r="Q50" s="108">
        <v>2</v>
      </c>
      <c r="R50" s="108">
        <v>10</v>
      </c>
    </row>
    <row r="51" spans="1:18" ht="14.25">
      <c r="A51" s="38" t="s">
        <v>307</v>
      </c>
      <c r="B51" s="118">
        <v>19907</v>
      </c>
      <c r="C51" s="34">
        <v>3775</v>
      </c>
      <c r="D51" s="118">
        <v>5004</v>
      </c>
      <c r="E51" s="118">
        <v>5141</v>
      </c>
      <c r="F51" s="118">
        <v>5987</v>
      </c>
      <c r="G51" s="112"/>
      <c r="H51" s="571"/>
      <c r="I51" s="127"/>
      <c r="J51" s="300" t="s">
        <v>4</v>
      </c>
      <c r="K51" s="366">
        <f t="shared" si="1"/>
        <v>137</v>
      </c>
      <c r="L51" s="111">
        <v>46</v>
      </c>
      <c r="M51" s="111">
        <v>16</v>
      </c>
      <c r="N51" s="111">
        <v>8</v>
      </c>
      <c r="O51" s="111">
        <v>19</v>
      </c>
      <c r="P51" s="111">
        <v>20</v>
      </c>
      <c r="Q51" s="111">
        <v>17</v>
      </c>
      <c r="R51" s="111">
        <v>11</v>
      </c>
    </row>
    <row r="52" spans="1:18" ht="14.25">
      <c r="A52" s="38" t="s">
        <v>308</v>
      </c>
      <c r="B52" s="118">
        <v>10577</v>
      </c>
      <c r="C52" s="34">
        <v>2342</v>
      </c>
      <c r="D52" s="118">
        <v>2682</v>
      </c>
      <c r="E52" s="118">
        <v>2315</v>
      </c>
      <c r="F52" s="118">
        <v>3238</v>
      </c>
      <c r="G52" s="112"/>
      <c r="H52" s="569" t="s">
        <v>201</v>
      </c>
      <c r="I52" s="139"/>
      <c r="J52" s="324" t="s">
        <v>5</v>
      </c>
      <c r="K52" s="365">
        <f t="shared" si="1"/>
        <v>5029</v>
      </c>
      <c r="L52" s="108">
        <v>2600</v>
      </c>
      <c r="M52" s="108">
        <v>693</v>
      </c>
      <c r="N52" s="108">
        <v>507</v>
      </c>
      <c r="O52" s="108">
        <v>339</v>
      </c>
      <c r="P52" s="108">
        <v>234</v>
      </c>
      <c r="Q52" s="108">
        <v>395</v>
      </c>
      <c r="R52" s="108">
        <v>261</v>
      </c>
    </row>
    <row r="53" spans="1:18" ht="14.25">
      <c r="A53" s="38" t="s">
        <v>309</v>
      </c>
      <c r="B53" s="118">
        <v>1259</v>
      </c>
      <c r="C53" s="108">
        <v>345</v>
      </c>
      <c r="D53" s="118">
        <v>288</v>
      </c>
      <c r="E53" s="118">
        <v>360</v>
      </c>
      <c r="F53" s="118">
        <v>266</v>
      </c>
      <c r="G53" s="112"/>
      <c r="H53" s="570"/>
      <c r="I53" s="136" t="s">
        <v>197</v>
      </c>
      <c r="J53" s="66" t="s">
        <v>3</v>
      </c>
      <c r="K53" s="365">
        <f t="shared" si="1"/>
        <v>2201</v>
      </c>
      <c r="L53" s="108">
        <v>1116</v>
      </c>
      <c r="M53" s="108">
        <v>315</v>
      </c>
      <c r="N53" s="108">
        <v>191</v>
      </c>
      <c r="O53" s="108">
        <v>152</v>
      </c>
      <c r="P53" s="108">
        <v>85</v>
      </c>
      <c r="Q53" s="108">
        <v>215</v>
      </c>
      <c r="R53" s="108">
        <v>127</v>
      </c>
    </row>
    <row r="54" spans="1:18" ht="14.25">
      <c r="A54" s="38" t="s">
        <v>310</v>
      </c>
      <c r="B54" s="118">
        <v>4151</v>
      </c>
      <c r="C54" s="108">
        <v>747</v>
      </c>
      <c r="D54" s="118">
        <v>908</v>
      </c>
      <c r="E54" s="118">
        <v>1011</v>
      </c>
      <c r="F54" s="118">
        <v>1485</v>
      </c>
      <c r="G54" s="112"/>
      <c r="H54" s="570"/>
      <c r="I54" s="124"/>
      <c r="J54" s="66" t="s">
        <v>4</v>
      </c>
      <c r="K54" s="365">
        <f t="shared" si="1"/>
        <v>2828</v>
      </c>
      <c r="L54" s="108">
        <v>1484</v>
      </c>
      <c r="M54" s="108">
        <v>378</v>
      </c>
      <c r="N54" s="108">
        <v>316</v>
      </c>
      <c r="O54" s="108">
        <v>187</v>
      </c>
      <c r="P54" s="108">
        <v>149</v>
      </c>
      <c r="Q54" s="108">
        <v>180</v>
      </c>
      <c r="R54" s="108">
        <v>134</v>
      </c>
    </row>
    <row r="55" spans="1:18" ht="14.25">
      <c r="A55" s="393" t="s">
        <v>59</v>
      </c>
      <c r="B55" s="118">
        <v>26</v>
      </c>
      <c r="C55" s="108">
        <v>13</v>
      </c>
      <c r="D55" s="118">
        <v>5</v>
      </c>
      <c r="E55" s="118">
        <v>5</v>
      </c>
      <c r="F55" s="118">
        <v>3</v>
      </c>
      <c r="G55" s="112"/>
      <c r="H55" s="570"/>
      <c r="I55" s="124"/>
      <c r="J55" s="66" t="s">
        <v>5</v>
      </c>
      <c r="K55" s="365">
        <f t="shared" si="1"/>
        <v>13047</v>
      </c>
      <c r="L55" s="108">
        <v>6864</v>
      </c>
      <c r="M55" s="108">
        <v>1675</v>
      </c>
      <c r="N55" s="108">
        <v>1036</v>
      </c>
      <c r="O55" s="108">
        <v>1076</v>
      </c>
      <c r="P55" s="108">
        <v>931</v>
      </c>
      <c r="Q55" s="108">
        <v>989</v>
      </c>
      <c r="R55" s="108">
        <v>476</v>
      </c>
    </row>
    <row r="56" spans="1:18" ht="14.25">
      <c r="A56" s="38" t="s">
        <v>311</v>
      </c>
      <c r="B56" s="118">
        <v>13466</v>
      </c>
      <c r="C56" s="108">
        <v>2867</v>
      </c>
      <c r="D56" s="118">
        <v>2647</v>
      </c>
      <c r="E56" s="118">
        <v>2697</v>
      </c>
      <c r="F56" s="118">
        <v>5255</v>
      </c>
      <c r="G56" s="112"/>
      <c r="H56" s="570"/>
      <c r="I56" s="106" t="s">
        <v>198</v>
      </c>
      <c r="J56" s="66" t="s">
        <v>3</v>
      </c>
      <c r="K56" s="365">
        <f t="shared" si="1"/>
        <v>6525</v>
      </c>
      <c r="L56" s="108">
        <v>3572</v>
      </c>
      <c r="M56" s="108">
        <v>881</v>
      </c>
      <c r="N56" s="108">
        <v>463</v>
      </c>
      <c r="O56" s="108">
        <v>465</v>
      </c>
      <c r="P56" s="108">
        <v>437</v>
      </c>
      <c r="Q56" s="108">
        <v>515</v>
      </c>
      <c r="R56" s="108">
        <v>192</v>
      </c>
    </row>
    <row r="57" spans="1:18" ht="14.25">
      <c r="A57" s="40" t="s">
        <v>312</v>
      </c>
      <c r="B57" s="111">
        <v>353</v>
      </c>
      <c r="C57" s="111">
        <v>36</v>
      </c>
      <c r="D57" s="111">
        <v>54</v>
      </c>
      <c r="E57" s="111">
        <v>46</v>
      </c>
      <c r="F57" s="111">
        <v>217</v>
      </c>
      <c r="G57" s="112"/>
      <c r="H57" s="570"/>
      <c r="I57" s="124"/>
      <c r="J57" s="66" t="s">
        <v>4</v>
      </c>
      <c r="K57" s="365">
        <f t="shared" si="1"/>
        <v>5227</v>
      </c>
      <c r="L57" s="108">
        <v>2770</v>
      </c>
      <c r="M57" s="108">
        <v>588</v>
      </c>
      <c r="N57" s="108">
        <v>478</v>
      </c>
      <c r="O57" s="108">
        <v>462</v>
      </c>
      <c r="P57" s="108">
        <v>391</v>
      </c>
      <c r="Q57" s="108">
        <v>321</v>
      </c>
      <c r="R57" s="108">
        <v>217</v>
      </c>
    </row>
    <row r="58" spans="1:18" ht="14.25">
      <c r="A58" s="5" t="s">
        <v>167</v>
      </c>
      <c r="C58" s="20"/>
      <c r="H58" s="570"/>
      <c r="I58" s="124"/>
      <c r="J58" s="66" t="s">
        <v>5</v>
      </c>
      <c r="K58" s="365">
        <f t="shared" si="1"/>
        <v>5029</v>
      </c>
      <c r="L58" s="108">
        <v>2600</v>
      </c>
      <c r="M58" s="108">
        <v>693</v>
      </c>
      <c r="N58" s="108">
        <v>507</v>
      </c>
      <c r="O58" s="108">
        <v>339</v>
      </c>
      <c r="P58" s="108">
        <v>234</v>
      </c>
      <c r="Q58" s="108">
        <v>395</v>
      </c>
      <c r="R58" s="108">
        <v>261</v>
      </c>
    </row>
    <row r="59" spans="3:18" ht="14.25">
      <c r="C59" s="135"/>
      <c r="H59" s="570"/>
      <c r="I59" s="106" t="s">
        <v>199</v>
      </c>
      <c r="J59" s="66" t="s">
        <v>3</v>
      </c>
      <c r="K59" s="365">
        <f t="shared" si="1"/>
        <v>2201</v>
      </c>
      <c r="L59" s="108">
        <v>1116</v>
      </c>
      <c r="M59" s="108">
        <v>315</v>
      </c>
      <c r="N59" s="108">
        <v>191</v>
      </c>
      <c r="O59" s="108">
        <v>152</v>
      </c>
      <c r="P59" s="108">
        <v>85</v>
      </c>
      <c r="Q59" s="108">
        <v>215</v>
      </c>
      <c r="R59" s="108">
        <v>127</v>
      </c>
    </row>
    <row r="60" spans="3:18" ht="14.25">
      <c r="C60" s="135"/>
      <c r="H60" s="571"/>
      <c r="I60" s="127"/>
      <c r="J60" s="300" t="s">
        <v>4</v>
      </c>
      <c r="K60" s="366">
        <f t="shared" si="1"/>
        <v>2828</v>
      </c>
      <c r="L60" s="111">
        <v>1484</v>
      </c>
      <c r="M60" s="111">
        <v>378</v>
      </c>
      <c r="N60" s="111">
        <v>316</v>
      </c>
      <c r="O60" s="111">
        <v>187</v>
      </c>
      <c r="P60" s="111">
        <v>149</v>
      </c>
      <c r="Q60" s="111">
        <v>180</v>
      </c>
      <c r="R60" s="111">
        <v>134</v>
      </c>
    </row>
    <row r="61" spans="3:8" ht="14.25">
      <c r="C61" s="135"/>
      <c r="H61" s="5" t="s">
        <v>167</v>
      </c>
    </row>
    <row r="62" ht="13.5">
      <c r="C62" s="135"/>
    </row>
    <row r="63" ht="14.25">
      <c r="C63" s="20"/>
    </row>
    <row r="64" ht="13.5">
      <c r="C64" s="135"/>
    </row>
    <row r="65" ht="13.5">
      <c r="C65" s="135"/>
    </row>
  </sheetData>
  <sheetProtection/>
  <mergeCells count="171">
    <mergeCell ref="H32:I32"/>
    <mergeCell ref="H33:I33"/>
    <mergeCell ref="H24:I24"/>
    <mergeCell ref="H25:I25"/>
    <mergeCell ref="H26:I26"/>
    <mergeCell ref="H27:I27"/>
    <mergeCell ref="H28:I28"/>
    <mergeCell ref="H29:I29"/>
    <mergeCell ref="H30:I30"/>
    <mergeCell ref="H31:I31"/>
    <mergeCell ref="H35:I35"/>
    <mergeCell ref="H36:I36"/>
    <mergeCell ref="J33:K33"/>
    <mergeCell ref="J34:K34"/>
    <mergeCell ref="H41:J42"/>
    <mergeCell ref="H43:H51"/>
    <mergeCell ref="J35:K35"/>
    <mergeCell ref="J36:K36"/>
    <mergeCell ref="H39:R39"/>
    <mergeCell ref="Q41:Q42"/>
    <mergeCell ref="R41:R42"/>
    <mergeCell ref="M41:M42"/>
    <mergeCell ref="N41:N42"/>
    <mergeCell ref="K41:K42"/>
    <mergeCell ref="L41:L42"/>
    <mergeCell ref="J9:K9"/>
    <mergeCell ref="J10:K10"/>
    <mergeCell ref="J11:K11"/>
    <mergeCell ref="J12:K12"/>
    <mergeCell ref="O41:O42"/>
    <mergeCell ref="P41:P42"/>
    <mergeCell ref="J13:K13"/>
    <mergeCell ref="J25:K25"/>
    <mergeCell ref="J26:K26"/>
    <mergeCell ref="J27:K27"/>
    <mergeCell ref="J14:K14"/>
    <mergeCell ref="J15:K15"/>
    <mergeCell ref="J16:K16"/>
    <mergeCell ref="J17:K17"/>
    <mergeCell ref="J18:K18"/>
    <mergeCell ref="J19:K19"/>
    <mergeCell ref="F7:G7"/>
    <mergeCell ref="E7:E8"/>
    <mergeCell ref="J7:K8"/>
    <mergeCell ref="L7:M8"/>
    <mergeCell ref="H7:I8"/>
    <mergeCell ref="H6:M6"/>
    <mergeCell ref="H13:I13"/>
    <mergeCell ref="H14:I14"/>
    <mergeCell ref="N7:O8"/>
    <mergeCell ref="N6:Q6"/>
    <mergeCell ref="P7:Q8"/>
    <mergeCell ref="A43:A44"/>
    <mergeCell ref="B43:F43"/>
    <mergeCell ref="D7:D8"/>
    <mergeCell ref="B6:D6"/>
    <mergeCell ref="E6:G6"/>
    <mergeCell ref="H20:I20"/>
    <mergeCell ref="H21:I21"/>
    <mergeCell ref="A41:F41"/>
    <mergeCell ref="B7:B8"/>
    <mergeCell ref="C7:C8"/>
    <mergeCell ref="H52:H60"/>
    <mergeCell ref="H9:I9"/>
    <mergeCell ref="H10:I10"/>
    <mergeCell ref="H11:I11"/>
    <mergeCell ref="H12:I12"/>
    <mergeCell ref="J23:K23"/>
    <mergeCell ref="J24:K24"/>
    <mergeCell ref="H15:I15"/>
    <mergeCell ref="H16:I16"/>
    <mergeCell ref="H17:I17"/>
    <mergeCell ref="H34:I34"/>
    <mergeCell ref="H22:I22"/>
    <mergeCell ref="H23:I23"/>
    <mergeCell ref="H18:I18"/>
    <mergeCell ref="H19:I19"/>
    <mergeCell ref="L15:M15"/>
    <mergeCell ref="L16:M16"/>
    <mergeCell ref="J29:K29"/>
    <mergeCell ref="J30:K30"/>
    <mergeCell ref="J31:K31"/>
    <mergeCell ref="J32:K32"/>
    <mergeCell ref="J20:K20"/>
    <mergeCell ref="J28:K28"/>
    <mergeCell ref="J21:K21"/>
    <mergeCell ref="J22:K22"/>
    <mergeCell ref="L9:M9"/>
    <mergeCell ref="L10:M10"/>
    <mergeCell ref="L11:M11"/>
    <mergeCell ref="L12:M12"/>
    <mergeCell ref="L13:M13"/>
    <mergeCell ref="L14:M14"/>
    <mergeCell ref="L33:M33"/>
    <mergeCell ref="L34:M34"/>
    <mergeCell ref="L17:M17"/>
    <mergeCell ref="L18:M18"/>
    <mergeCell ref="L19:M19"/>
    <mergeCell ref="L20:M20"/>
    <mergeCell ref="L21:M21"/>
    <mergeCell ref="L22:M22"/>
    <mergeCell ref="L23:M23"/>
    <mergeCell ref="L24:M24"/>
    <mergeCell ref="L25:M25"/>
    <mergeCell ref="L26:M26"/>
    <mergeCell ref="L27:M27"/>
    <mergeCell ref="L28:M28"/>
    <mergeCell ref="L35:M35"/>
    <mergeCell ref="L36:M36"/>
    <mergeCell ref="L29:M29"/>
    <mergeCell ref="L30:M30"/>
    <mergeCell ref="L31:M31"/>
    <mergeCell ref="L32:M32"/>
    <mergeCell ref="N17:O17"/>
    <mergeCell ref="N18:O18"/>
    <mergeCell ref="N13:O13"/>
    <mergeCell ref="N14:O14"/>
    <mergeCell ref="N15:O15"/>
    <mergeCell ref="N16:O16"/>
    <mergeCell ref="N35:O35"/>
    <mergeCell ref="N36:O36"/>
    <mergeCell ref="N29:O29"/>
    <mergeCell ref="N30:O30"/>
    <mergeCell ref="N31:O31"/>
    <mergeCell ref="N32:O32"/>
    <mergeCell ref="N33:O33"/>
    <mergeCell ref="N34:O34"/>
    <mergeCell ref="P9:Q9"/>
    <mergeCell ref="P10:Q10"/>
    <mergeCell ref="P11:Q11"/>
    <mergeCell ref="P12:Q12"/>
    <mergeCell ref="N19:O19"/>
    <mergeCell ref="N20:O20"/>
    <mergeCell ref="N9:O9"/>
    <mergeCell ref="N10:O10"/>
    <mergeCell ref="N11:O11"/>
    <mergeCell ref="N12:O12"/>
    <mergeCell ref="P19:Q19"/>
    <mergeCell ref="P20:Q20"/>
    <mergeCell ref="N25:O25"/>
    <mergeCell ref="N26:O26"/>
    <mergeCell ref="N27:O27"/>
    <mergeCell ref="N28:O28"/>
    <mergeCell ref="N23:O23"/>
    <mergeCell ref="N24:O24"/>
    <mergeCell ref="N21:O21"/>
    <mergeCell ref="N22:O22"/>
    <mergeCell ref="P13:Q13"/>
    <mergeCell ref="P14:Q14"/>
    <mergeCell ref="P15:Q15"/>
    <mergeCell ref="P16:Q16"/>
    <mergeCell ref="P17:Q17"/>
    <mergeCell ref="P18:Q18"/>
    <mergeCell ref="P22:Q22"/>
    <mergeCell ref="P23:Q23"/>
    <mergeCell ref="P24:Q24"/>
    <mergeCell ref="P35:Q35"/>
    <mergeCell ref="P25:Q25"/>
    <mergeCell ref="P26:Q26"/>
    <mergeCell ref="P27:Q27"/>
    <mergeCell ref="P28:Q28"/>
    <mergeCell ref="A2:Q2"/>
    <mergeCell ref="A4:Q4"/>
    <mergeCell ref="P29:Q29"/>
    <mergeCell ref="P30:Q30"/>
    <mergeCell ref="P31:Q31"/>
    <mergeCell ref="P36:Q36"/>
    <mergeCell ref="P32:Q32"/>
    <mergeCell ref="P33:Q33"/>
    <mergeCell ref="P34:Q34"/>
    <mergeCell ref="P21:Q21"/>
  </mergeCells>
  <printOptions horizontalCentered="1"/>
  <pageMargins left="0.5905511811023623" right="0.5905511811023623" top="0.6299212598425197" bottom="0.31496062992125984" header="0" footer="0"/>
  <pageSetup fitToHeight="1" fitToWidth="1" horizontalDpi="600" verticalDpi="600" orientation="landscape" paperSize="8"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T78"/>
  <sheetViews>
    <sheetView zoomScalePageLayoutView="0" workbookViewId="0" topLeftCell="A1">
      <selection activeCell="C6" sqref="C6"/>
    </sheetView>
  </sheetViews>
  <sheetFormatPr defaultColWidth="9.00390625" defaultRowHeight="16.5" customHeight="1"/>
  <cols>
    <col min="1" max="8" width="14.625" style="59" customWidth="1"/>
    <col min="9" max="10" width="9.00390625" style="59" customWidth="1"/>
    <col min="11" max="11" width="19.375" style="59" customWidth="1"/>
    <col min="12" max="20" width="12.875" style="59" customWidth="1"/>
    <col min="21" max="16384" width="9.00390625" style="59" customWidth="1"/>
  </cols>
  <sheetData>
    <row r="1" spans="1:20" ht="16.5" customHeight="1">
      <c r="A1" s="1" t="s">
        <v>495</v>
      </c>
      <c r="K1" s="2"/>
      <c r="L1" s="2"/>
      <c r="M1" s="2"/>
      <c r="N1" s="2"/>
      <c r="O1" s="2"/>
      <c r="P1" s="2"/>
      <c r="Q1" s="2"/>
      <c r="R1" s="2"/>
      <c r="S1" s="2"/>
      <c r="T1" s="3" t="s">
        <v>259</v>
      </c>
    </row>
    <row r="2" spans="11:20" ht="16.5" customHeight="1">
      <c r="K2" s="601" t="s">
        <v>593</v>
      </c>
      <c r="L2" s="601"/>
      <c r="M2" s="601"/>
      <c r="N2" s="601"/>
      <c r="O2" s="601"/>
      <c r="P2" s="601"/>
      <c r="Q2" s="601"/>
      <c r="R2" s="601"/>
      <c r="S2" s="601"/>
      <c r="T2" s="601"/>
    </row>
    <row r="3" spans="11:20" ht="16.5" customHeight="1">
      <c r="K3" s="5"/>
      <c r="L3" s="5"/>
      <c r="M3" s="5"/>
      <c r="N3" s="5"/>
      <c r="O3" s="5"/>
      <c r="P3" s="5"/>
      <c r="Q3" s="5"/>
      <c r="R3" s="5"/>
      <c r="S3" s="5"/>
      <c r="T3" s="5"/>
    </row>
    <row r="4" spans="1:12" ht="16.5" customHeight="1">
      <c r="A4" s="418" t="s">
        <v>528</v>
      </c>
      <c r="B4" s="418"/>
      <c r="C4" s="414"/>
      <c r="D4" s="418"/>
      <c r="E4" s="418"/>
      <c r="F4" s="418"/>
      <c r="G4" s="418"/>
      <c r="H4" s="418"/>
      <c r="K4" s="129"/>
      <c r="L4" s="59" t="s">
        <v>578</v>
      </c>
    </row>
    <row r="5" spans="1:20" ht="16.5" customHeight="1" thickBot="1">
      <c r="A5" s="58"/>
      <c r="B5" s="58"/>
      <c r="C5" s="58"/>
      <c r="D5" s="58"/>
      <c r="E5" s="58"/>
      <c r="F5" s="58"/>
      <c r="G5" s="58"/>
      <c r="H5" s="301" t="s">
        <v>229</v>
      </c>
      <c r="K5" s="326"/>
      <c r="L5" s="326" t="s">
        <v>496</v>
      </c>
      <c r="M5" s="326"/>
      <c r="N5" s="326"/>
      <c r="O5" s="326"/>
      <c r="P5" s="326"/>
      <c r="Q5" s="326"/>
      <c r="R5" s="326"/>
      <c r="S5" s="326"/>
      <c r="T5" s="333" t="s">
        <v>532</v>
      </c>
    </row>
    <row r="6" spans="1:20" ht="16.5" customHeight="1">
      <c r="A6" s="19"/>
      <c r="B6" s="302" t="s">
        <v>188</v>
      </c>
      <c r="C6" s="261" t="s">
        <v>232</v>
      </c>
      <c r="D6" s="259" t="s">
        <v>204</v>
      </c>
      <c r="E6" s="596" t="s">
        <v>231</v>
      </c>
      <c r="F6" s="259" t="s">
        <v>204</v>
      </c>
      <c r="G6" s="596" t="s">
        <v>199</v>
      </c>
      <c r="H6" s="424" t="s">
        <v>230</v>
      </c>
      <c r="K6" s="451" t="s">
        <v>202</v>
      </c>
      <c r="L6" s="602" t="s">
        <v>442</v>
      </c>
      <c r="M6" s="148" t="s">
        <v>236</v>
      </c>
      <c r="N6" s="604" t="s">
        <v>88</v>
      </c>
      <c r="O6" s="604" t="s">
        <v>89</v>
      </c>
      <c r="P6" s="394" t="s">
        <v>331</v>
      </c>
      <c r="Q6" s="207" t="s">
        <v>334</v>
      </c>
      <c r="R6" s="207" t="s">
        <v>336</v>
      </c>
      <c r="S6" s="207" t="s">
        <v>339</v>
      </c>
      <c r="T6" s="607" t="s">
        <v>235</v>
      </c>
    </row>
    <row r="7" spans="1:20" ht="16.5" customHeight="1">
      <c r="A7" s="267" t="s">
        <v>219</v>
      </c>
      <c r="B7" s="43"/>
      <c r="C7" s="262" t="s">
        <v>174</v>
      </c>
      <c r="D7" s="256" t="s">
        <v>173</v>
      </c>
      <c r="E7" s="470"/>
      <c r="F7" s="260" t="s">
        <v>438</v>
      </c>
      <c r="G7" s="470"/>
      <c r="H7" s="425"/>
      <c r="K7" s="455"/>
      <c r="L7" s="603"/>
      <c r="M7" s="610" t="s">
        <v>233</v>
      </c>
      <c r="N7" s="605"/>
      <c r="O7" s="605"/>
      <c r="P7" s="149" t="s">
        <v>332</v>
      </c>
      <c r="Q7" s="205"/>
      <c r="R7" s="208" t="s">
        <v>337</v>
      </c>
      <c r="S7" s="205"/>
      <c r="T7" s="608"/>
    </row>
    <row r="8" spans="1:20" ht="16.5" customHeight="1">
      <c r="A8" s="623" t="s">
        <v>145</v>
      </c>
      <c r="B8" s="624"/>
      <c r="C8" s="269">
        <v>3640</v>
      </c>
      <c r="D8" s="269">
        <v>14607</v>
      </c>
      <c r="E8" s="269">
        <v>5151</v>
      </c>
      <c r="F8" s="269">
        <v>14977</v>
      </c>
      <c r="G8" s="269">
        <v>1518</v>
      </c>
      <c r="H8" s="5">
        <v>41.7</v>
      </c>
      <c r="K8" s="453"/>
      <c r="L8" s="568"/>
      <c r="M8" s="611"/>
      <c r="N8" s="606"/>
      <c r="O8" s="606"/>
      <c r="P8" s="206" t="s">
        <v>333</v>
      </c>
      <c r="Q8" s="196" t="s">
        <v>335</v>
      </c>
      <c r="R8" s="196" t="s">
        <v>338</v>
      </c>
      <c r="S8" s="196" t="s">
        <v>340</v>
      </c>
      <c r="T8" s="609"/>
    </row>
    <row r="9" spans="1:20" ht="16.5" customHeight="1">
      <c r="A9" s="413">
        <v>59</v>
      </c>
      <c r="B9" s="515"/>
      <c r="C9" s="269">
        <v>3797</v>
      </c>
      <c r="D9" s="269">
        <v>15736</v>
      </c>
      <c r="E9" s="269">
        <v>5264</v>
      </c>
      <c r="F9" s="269">
        <v>15356</v>
      </c>
      <c r="G9" s="269">
        <v>1613</v>
      </c>
      <c r="H9" s="5">
        <v>42.5</v>
      </c>
      <c r="K9" s="61"/>
      <c r="L9" s="328"/>
      <c r="M9" s="329"/>
      <c r="N9" s="330"/>
      <c r="O9" s="330"/>
      <c r="P9" s="331"/>
      <c r="Q9" s="332"/>
      <c r="R9" s="332"/>
      <c r="S9" s="332"/>
      <c r="T9" s="329"/>
    </row>
    <row r="10" spans="1:20" ht="16.5" customHeight="1">
      <c r="A10" s="413">
        <v>60</v>
      </c>
      <c r="B10" s="515"/>
      <c r="C10" s="269">
        <v>4072</v>
      </c>
      <c r="D10" s="269">
        <v>15314</v>
      </c>
      <c r="E10" s="269">
        <v>5867</v>
      </c>
      <c r="F10" s="269">
        <v>16336</v>
      </c>
      <c r="G10" s="269">
        <v>1555</v>
      </c>
      <c r="H10" s="5">
        <v>38.2</v>
      </c>
      <c r="K10" s="153" t="s">
        <v>330</v>
      </c>
      <c r="L10" s="327"/>
      <c r="M10" s="41"/>
      <c r="N10" s="41"/>
      <c r="O10" s="41"/>
      <c r="P10" s="41"/>
      <c r="Q10" s="41"/>
      <c r="R10" s="41"/>
      <c r="S10" s="41"/>
      <c r="T10" s="41"/>
    </row>
    <row r="11" spans="1:20" ht="16.5" customHeight="1">
      <c r="A11" s="413">
        <v>61</v>
      </c>
      <c r="B11" s="515"/>
      <c r="C11" s="269">
        <v>3865</v>
      </c>
      <c r="D11" s="269">
        <v>10076</v>
      </c>
      <c r="E11" s="269">
        <v>6305</v>
      </c>
      <c r="F11" s="269">
        <v>15390</v>
      </c>
      <c r="G11" s="269">
        <v>1556</v>
      </c>
      <c r="H11" s="5">
        <v>40.3</v>
      </c>
      <c r="K11" s="106" t="s">
        <v>341</v>
      </c>
      <c r="L11" s="93">
        <v>89.6</v>
      </c>
      <c r="M11" s="92">
        <v>88.4</v>
      </c>
      <c r="N11" s="92">
        <v>98.4</v>
      </c>
      <c r="O11" s="92">
        <v>89.6</v>
      </c>
      <c r="P11" s="92">
        <v>85.3</v>
      </c>
      <c r="Q11" s="92">
        <v>78.8</v>
      </c>
      <c r="R11" s="92">
        <v>93.5</v>
      </c>
      <c r="S11" s="92">
        <v>76</v>
      </c>
      <c r="T11" s="92">
        <v>92.7</v>
      </c>
    </row>
    <row r="12" spans="1:20" ht="16.5" customHeight="1">
      <c r="A12" s="525">
        <v>62</v>
      </c>
      <c r="B12" s="526"/>
      <c r="C12" s="303">
        <v>3804</v>
      </c>
      <c r="D12" s="303">
        <v>9208</v>
      </c>
      <c r="E12" s="303">
        <v>7582</v>
      </c>
      <c r="F12" s="303">
        <v>17708</v>
      </c>
      <c r="G12" s="303">
        <v>1665</v>
      </c>
      <c r="H12" s="367">
        <f>100*G12/C12</f>
        <v>43.769716088328074</v>
      </c>
      <c r="K12" s="209" t="s">
        <v>342</v>
      </c>
      <c r="L12" s="93">
        <v>91.9</v>
      </c>
      <c r="M12" s="92">
        <v>91.7</v>
      </c>
      <c r="N12" s="92">
        <v>106.5</v>
      </c>
      <c r="O12" s="92">
        <v>91.5</v>
      </c>
      <c r="P12" s="92">
        <v>89.9</v>
      </c>
      <c r="Q12" s="92">
        <v>82.1</v>
      </c>
      <c r="R12" s="92">
        <v>98</v>
      </c>
      <c r="S12" s="92">
        <v>79.6</v>
      </c>
      <c r="T12" s="92">
        <v>92.3</v>
      </c>
    </row>
    <row r="13" spans="1:20" ht="16.5" customHeight="1">
      <c r="A13" s="41"/>
      <c r="B13" s="66"/>
      <c r="C13" s="5"/>
      <c r="D13" s="5"/>
      <c r="E13" s="5"/>
      <c r="F13" s="5"/>
      <c r="G13" s="5"/>
      <c r="H13" s="5"/>
      <c r="K13" s="209" t="s">
        <v>343</v>
      </c>
      <c r="L13" s="93">
        <v>94.6</v>
      </c>
      <c r="M13" s="92">
        <v>95.1</v>
      </c>
      <c r="N13" s="92">
        <v>107.7</v>
      </c>
      <c r="O13" s="92">
        <v>93.9</v>
      </c>
      <c r="P13" s="92">
        <v>93.6</v>
      </c>
      <c r="Q13" s="92">
        <v>89</v>
      </c>
      <c r="R13" s="92">
        <v>98.8</v>
      </c>
      <c r="S13" s="92">
        <v>88.5</v>
      </c>
      <c r="T13" s="92">
        <v>93.2</v>
      </c>
    </row>
    <row r="14" spans="1:20" ht="16.5" customHeight="1">
      <c r="A14" s="404" t="s">
        <v>590</v>
      </c>
      <c r="B14" s="405"/>
      <c r="C14" s="304">
        <v>-1.6</v>
      </c>
      <c r="D14" s="304">
        <v>-8.6</v>
      </c>
      <c r="E14" s="267">
        <v>20.3</v>
      </c>
      <c r="F14" s="267">
        <v>15.1</v>
      </c>
      <c r="G14" s="305">
        <v>7</v>
      </c>
      <c r="H14" s="267">
        <v>3.5</v>
      </c>
      <c r="K14" s="209" t="s">
        <v>280</v>
      </c>
      <c r="L14" s="93">
        <v>97.2</v>
      </c>
      <c r="M14" s="92">
        <v>97.8</v>
      </c>
      <c r="N14" s="92">
        <v>107.5</v>
      </c>
      <c r="O14" s="92">
        <v>96.6</v>
      </c>
      <c r="P14" s="92">
        <v>97.6</v>
      </c>
      <c r="Q14" s="92">
        <v>94.3</v>
      </c>
      <c r="R14" s="92">
        <v>99.5</v>
      </c>
      <c r="S14" s="92">
        <v>94.8</v>
      </c>
      <c r="T14" s="92">
        <v>95.8</v>
      </c>
    </row>
    <row r="15" spans="1:20" ht="16.5" customHeight="1">
      <c r="A15" s="5" t="s">
        <v>167</v>
      </c>
      <c r="B15" s="41"/>
      <c r="C15" s="19"/>
      <c r="D15" s="19"/>
      <c r="E15" s="19"/>
      <c r="F15" s="19"/>
      <c r="G15" s="19"/>
      <c r="H15" s="19"/>
      <c r="K15" s="209" t="s">
        <v>281</v>
      </c>
      <c r="L15" s="93">
        <v>100</v>
      </c>
      <c r="M15" s="92">
        <v>100</v>
      </c>
      <c r="N15" s="92">
        <v>100</v>
      </c>
      <c r="O15" s="92">
        <v>100</v>
      </c>
      <c r="P15" s="92">
        <v>100</v>
      </c>
      <c r="Q15" s="92">
        <v>100</v>
      </c>
      <c r="R15" s="92">
        <v>100</v>
      </c>
      <c r="S15" s="92">
        <v>100</v>
      </c>
      <c r="T15" s="92">
        <v>100</v>
      </c>
    </row>
    <row r="16" spans="1:20" ht="16.5" customHeight="1">
      <c r="A16" s="5"/>
      <c r="B16" s="5"/>
      <c r="C16" s="5"/>
      <c r="D16" s="5"/>
      <c r="E16" s="5"/>
      <c r="F16" s="5"/>
      <c r="G16" s="5"/>
      <c r="H16" s="5"/>
      <c r="K16" s="209" t="s">
        <v>282</v>
      </c>
      <c r="L16" s="94">
        <v>101.5</v>
      </c>
      <c r="M16" s="65">
        <v>100.3</v>
      </c>
      <c r="N16" s="65">
        <v>100.4</v>
      </c>
      <c r="O16" s="65">
        <v>100.5</v>
      </c>
      <c r="P16" s="65">
        <v>106.3</v>
      </c>
      <c r="Q16" s="65">
        <v>102.8</v>
      </c>
      <c r="R16" s="65">
        <v>98.3</v>
      </c>
      <c r="S16" s="65">
        <v>99.7</v>
      </c>
      <c r="T16" s="65">
        <v>104.6</v>
      </c>
    </row>
    <row r="17" spans="11:20" ht="16.5" customHeight="1">
      <c r="K17" s="212" t="s">
        <v>283</v>
      </c>
      <c r="L17" s="369">
        <f>AVERAGE(L19:L30)</f>
        <v>103.2333333333333</v>
      </c>
      <c r="M17" s="370">
        <f aca="true" t="shared" si="0" ref="M17:T17">AVERAGE(M19:M30)</f>
        <v>102.2</v>
      </c>
      <c r="N17" s="370">
        <f t="shared" si="0"/>
        <v>103.13333333333334</v>
      </c>
      <c r="O17" s="370">
        <f t="shared" si="0"/>
        <v>102.25833333333333</v>
      </c>
      <c r="P17" s="370">
        <f t="shared" si="0"/>
        <v>110.52499999999999</v>
      </c>
      <c r="Q17" s="370">
        <f t="shared" si="0"/>
        <v>105.54166666666667</v>
      </c>
      <c r="R17" s="370">
        <f t="shared" si="0"/>
        <v>99.925</v>
      </c>
      <c r="S17" s="370">
        <f t="shared" si="0"/>
        <v>105.26666666666667</v>
      </c>
      <c r="T17" s="370">
        <f t="shared" si="0"/>
        <v>105.66666666666667</v>
      </c>
    </row>
    <row r="18" spans="1:20" ht="16.5" customHeight="1">
      <c r="A18" s="418" t="s">
        <v>529</v>
      </c>
      <c r="B18" s="414"/>
      <c r="C18" s="414"/>
      <c r="D18" s="414"/>
      <c r="E18" s="414"/>
      <c r="F18" s="414"/>
      <c r="G18" s="414"/>
      <c r="H18" s="414"/>
      <c r="K18" s="41"/>
      <c r="L18" s="64"/>
      <c r="M18" s="63"/>
      <c r="N18" s="63"/>
      <c r="O18" s="63"/>
      <c r="P18" s="63"/>
      <c r="Q18" s="63"/>
      <c r="R18" s="63"/>
      <c r="S18" s="63"/>
      <c r="T18" s="63"/>
    </row>
    <row r="19" spans="1:20" ht="16.5" customHeight="1" thickBot="1">
      <c r="A19" s="279"/>
      <c r="B19" s="279"/>
      <c r="C19" s="279"/>
      <c r="D19" s="279"/>
      <c r="E19" s="279"/>
      <c r="F19" s="279"/>
      <c r="G19" s="279"/>
      <c r="H19" s="301" t="s">
        <v>223</v>
      </c>
      <c r="K19" s="106" t="s">
        <v>163</v>
      </c>
      <c r="L19" s="87">
        <v>78.6</v>
      </c>
      <c r="M19" s="88">
        <v>78.1</v>
      </c>
      <c r="N19" s="88">
        <v>82.5</v>
      </c>
      <c r="O19" s="88">
        <v>77.7</v>
      </c>
      <c r="P19" s="88">
        <v>81.6</v>
      </c>
      <c r="Q19" s="88">
        <v>80.6</v>
      </c>
      <c r="R19" s="88">
        <v>77.6</v>
      </c>
      <c r="S19" s="88">
        <v>74.2</v>
      </c>
      <c r="T19" s="88">
        <v>80</v>
      </c>
    </row>
    <row r="20" spans="1:20" ht="16.5" customHeight="1">
      <c r="A20" s="306"/>
      <c r="B20" s="307" t="s">
        <v>219</v>
      </c>
      <c r="C20" s="596" t="s">
        <v>218</v>
      </c>
      <c r="D20" s="530">
        <v>59</v>
      </c>
      <c r="E20" s="426">
        <v>60</v>
      </c>
      <c r="F20" s="426">
        <v>61</v>
      </c>
      <c r="G20" s="618">
        <v>62</v>
      </c>
      <c r="H20" s="257" t="s">
        <v>216</v>
      </c>
      <c r="K20" s="209" t="s">
        <v>291</v>
      </c>
      <c r="L20" s="87">
        <v>79.3</v>
      </c>
      <c r="M20" s="88">
        <v>78.7</v>
      </c>
      <c r="N20" s="88">
        <v>86.9</v>
      </c>
      <c r="O20" s="88">
        <v>80.3</v>
      </c>
      <c r="P20" s="88">
        <v>79.9</v>
      </c>
      <c r="Q20" s="88">
        <v>75.5</v>
      </c>
      <c r="R20" s="88">
        <v>76.5</v>
      </c>
      <c r="S20" s="88">
        <v>76.1</v>
      </c>
      <c r="T20" s="88">
        <v>80.6</v>
      </c>
    </row>
    <row r="21" spans="1:20" ht="16.5" customHeight="1">
      <c r="A21" s="267" t="s">
        <v>188</v>
      </c>
      <c r="B21" s="267"/>
      <c r="C21" s="470"/>
      <c r="D21" s="472"/>
      <c r="E21" s="427"/>
      <c r="F21" s="427"/>
      <c r="G21" s="619"/>
      <c r="H21" s="258" t="s">
        <v>439</v>
      </c>
      <c r="K21" s="209" t="s">
        <v>292</v>
      </c>
      <c r="L21" s="87">
        <v>89.7</v>
      </c>
      <c r="M21" s="88">
        <v>87</v>
      </c>
      <c r="N21" s="88">
        <v>99.4</v>
      </c>
      <c r="O21" s="88">
        <v>80.4</v>
      </c>
      <c r="P21" s="88">
        <v>89.2</v>
      </c>
      <c r="Q21" s="88">
        <v>109.6</v>
      </c>
      <c r="R21" s="88">
        <v>80.3</v>
      </c>
      <c r="S21" s="88">
        <v>85.2</v>
      </c>
      <c r="T21" s="88">
        <v>96.3</v>
      </c>
    </row>
    <row r="22" spans="1:20" ht="16.5" customHeight="1">
      <c r="A22" s="623" t="s">
        <v>225</v>
      </c>
      <c r="B22" s="624"/>
      <c r="C22" s="269">
        <v>51313</v>
      </c>
      <c r="D22" s="269">
        <v>52310</v>
      </c>
      <c r="E22" s="269">
        <v>52264</v>
      </c>
      <c r="F22" s="269">
        <v>51177</v>
      </c>
      <c r="G22" s="303">
        <v>47893</v>
      </c>
      <c r="H22" s="308">
        <v>-6.4</v>
      </c>
      <c r="K22" s="209" t="s">
        <v>293</v>
      </c>
      <c r="L22" s="87">
        <v>81.8</v>
      </c>
      <c r="M22" s="88">
        <v>80.5</v>
      </c>
      <c r="N22" s="88">
        <v>95.5</v>
      </c>
      <c r="O22" s="88">
        <v>80.9</v>
      </c>
      <c r="P22" s="88">
        <v>80</v>
      </c>
      <c r="Q22" s="88">
        <v>76.5</v>
      </c>
      <c r="R22" s="88">
        <v>81</v>
      </c>
      <c r="S22" s="88">
        <v>76.2</v>
      </c>
      <c r="T22" s="88">
        <v>85</v>
      </c>
    </row>
    <row r="23" spans="1:20" ht="16.5" customHeight="1">
      <c r="A23" s="401" t="s">
        <v>226</v>
      </c>
      <c r="B23" s="402"/>
      <c r="C23" s="269">
        <v>22432</v>
      </c>
      <c r="D23" s="269">
        <v>22065</v>
      </c>
      <c r="E23" s="269">
        <v>22514</v>
      </c>
      <c r="F23" s="269">
        <v>22545</v>
      </c>
      <c r="G23" s="303">
        <v>20902</v>
      </c>
      <c r="H23" s="308">
        <v>-7.3</v>
      </c>
      <c r="K23" s="209" t="s">
        <v>294</v>
      </c>
      <c r="L23" s="85">
        <v>80</v>
      </c>
      <c r="M23" s="86">
        <v>80.2</v>
      </c>
      <c r="N23" s="86">
        <v>90.2</v>
      </c>
      <c r="O23" s="86">
        <v>81.3</v>
      </c>
      <c r="P23" s="88">
        <v>82.4</v>
      </c>
      <c r="Q23" s="86">
        <v>76.4</v>
      </c>
      <c r="R23" s="86">
        <v>78.2</v>
      </c>
      <c r="S23" s="86">
        <v>80.5</v>
      </c>
      <c r="T23" s="86">
        <v>79.3</v>
      </c>
    </row>
    <row r="24" spans="1:20" ht="16.5" customHeight="1">
      <c r="A24" s="485" t="s">
        <v>227</v>
      </c>
      <c r="B24" s="622"/>
      <c r="C24" s="269">
        <v>11760</v>
      </c>
      <c r="D24" s="269">
        <v>11699</v>
      </c>
      <c r="E24" s="269">
        <v>12681</v>
      </c>
      <c r="F24" s="269">
        <v>12833</v>
      </c>
      <c r="G24" s="303">
        <v>11945</v>
      </c>
      <c r="H24" s="308">
        <v>-6.9</v>
      </c>
      <c r="K24" s="209" t="s">
        <v>295</v>
      </c>
      <c r="L24" s="87">
        <v>137.9</v>
      </c>
      <c r="M24" s="88">
        <v>121.1</v>
      </c>
      <c r="N24" s="88">
        <v>94.6</v>
      </c>
      <c r="O24" s="88">
        <v>101.7</v>
      </c>
      <c r="P24" s="88">
        <v>236.7</v>
      </c>
      <c r="Q24" s="88">
        <v>150.4</v>
      </c>
      <c r="R24" s="88">
        <v>113.8</v>
      </c>
      <c r="S24" s="88">
        <v>194.1</v>
      </c>
      <c r="T24" s="88">
        <v>179.4</v>
      </c>
    </row>
    <row r="25" spans="1:20" ht="16.5" customHeight="1">
      <c r="A25" s="485" t="s">
        <v>222</v>
      </c>
      <c r="B25" s="622"/>
      <c r="C25" s="269">
        <v>7855</v>
      </c>
      <c r="D25" s="269">
        <v>7960</v>
      </c>
      <c r="E25" s="269">
        <v>9562</v>
      </c>
      <c r="F25" s="269">
        <v>8979</v>
      </c>
      <c r="G25" s="303">
        <v>7177</v>
      </c>
      <c r="H25" s="309">
        <v>-20.1</v>
      </c>
      <c r="K25" s="209" t="s">
        <v>296</v>
      </c>
      <c r="L25" s="87">
        <v>138.3</v>
      </c>
      <c r="M25" s="88">
        <v>154.4</v>
      </c>
      <c r="N25" s="88">
        <v>135.5</v>
      </c>
      <c r="O25" s="88">
        <v>177.5</v>
      </c>
      <c r="P25" s="88">
        <v>80.5</v>
      </c>
      <c r="Q25" s="88">
        <v>130.7</v>
      </c>
      <c r="R25" s="88">
        <v>157.9</v>
      </c>
      <c r="S25" s="88">
        <v>114.6</v>
      </c>
      <c r="T25" s="88">
        <v>98</v>
      </c>
    </row>
    <row r="26" spans="1:20" ht="16.5" customHeight="1">
      <c r="A26" s="401" t="s">
        <v>220</v>
      </c>
      <c r="B26" s="402"/>
      <c r="C26" s="626">
        <v>43.716017383509055</v>
      </c>
      <c r="D26" s="625">
        <v>42.179315618428596</v>
      </c>
      <c r="E26" s="625">
        <v>43.077452931272006</v>
      </c>
      <c r="F26" s="625">
        <v>44.052992555249425</v>
      </c>
      <c r="G26" s="612">
        <f>100*G23/G22</f>
        <v>43.64312112417264</v>
      </c>
      <c r="H26" s="199" t="s">
        <v>327</v>
      </c>
      <c r="K26" s="209" t="s">
        <v>297</v>
      </c>
      <c r="L26" s="87">
        <v>85.8</v>
      </c>
      <c r="M26" s="88">
        <v>83.7</v>
      </c>
      <c r="N26" s="88">
        <v>107.9</v>
      </c>
      <c r="O26" s="88">
        <v>83.9</v>
      </c>
      <c r="P26" s="88">
        <v>89</v>
      </c>
      <c r="Q26" s="88">
        <v>81.2</v>
      </c>
      <c r="R26" s="88">
        <v>76.6</v>
      </c>
      <c r="S26" s="88">
        <v>81.7</v>
      </c>
      <c r="T26" s="88">
        <v>91.1</v>
      </c>
    </row>
    <row r="27" spans="1:20" ht="16.5" customHeight="1">
      <c r="A27" s="516" t="s">
        <v>328</v>
      </c>
      <c r="B27" s="517"/>
      <c r="C27" s="627"/>
      <c r="D27" s="408"/>
      <c r="E27" s="408"/>
      <c r="F27" s="408"/>
      <c r="G27" s="613"/>
      <c r="H27" s="200">
        <v>-0.5</v>
      </c>
      <c r="K27" s="209" t="s">
        <v>298</v>
      </c>
      <c r="L27" s="87">
        <v>80.4</v>
      </c>
      <c r="M27" s="88">
        <v>81.2</v>
      </c>
      <c r="N27" s="88">
        <v>86.7</v>
      </c>
      <c r="O27" s="88">
        <v>82.8</v>
      </c>
      <c r="P27" s="88">
        <v>84.6</v>
      </c>
      <c r="Q27" s="88">
        <v>77.8</v>
      </c>
      <c r="R27" s="88">
        <v>82.7</v>
      </c>
      <c r="S27" s="88">
        <v>76.5</v>
      </c>
      <c r="T27" s="88">
        <v>78.1</v>
      </c>
    </row>
    <row r="28" spans="1:20" ht="16.5" customHeight="1">
      <c r="A28" s="179" t="s">
        <v>228</v>
      </c>
      <c r="B28" s="41"/>
      <c r="C28" s="19"/>
      <c r="D28" s="19"/>
      <c r="E28" s="19"/>
      <c r="F28" s="19"/>
      <c r="G28" s="19"/>
      <c r="H28" s="19"/>
      <c r="K28" s="209" t="s">
        <v>299</v>
      </c>
      <c r="L28" s="87">
        <v>81.3</v>
      </c>
      <c r="M28" s="88">
        <v>81.9</v>
      </c>
      <c r="N28" s="88">
        <v>92.2</v>
      </c>
      <c r="O28" s="88">
        <v>82.4</v>
      </c>
      <c r="P28" s="88">
        <v>83.7</v>
      </c>
      <c r="Q28" s="88">
        <v>84.6</v>
      </c>
      <c r="R28" s="88">
        <v>78.9</v>
      </c>
      <c r="S28" s="88">
        <v>77.2</v>
      </c>
      <c r="T28" s="88">
        <v>79.6</v>
      </c>
    </row>
    <row r="29" spans="1:20" ht="16.5" customHeight="1">
      <c r="A29" s="5" t="s">
        <v>167</v>
      </c>
      <c r="B29" s="41"/>
      <c r="C29" s="19"/>
      <c r="D29" s="19"/>
      <c r="E29" s="19"/>
      <c r="F29" s="19"/>
      <c r="G29" s="19"/>
      <c r="H29" s="19"/>
      <c r="K29" s="209" t="s">
        <v>300</v>
      </c>
      <c r="L29" s="87">
        <v>82.6</v>
      </c>
      <c r="M29" s="88">
        <v>82.6</v>
      </c>
      <c r="N29" s="88">
        <v>101.5</v>
      </c>
      <c r="O29" s="88">
        <v>83.5</v>
      </c>
      <c r="P29" s="88">
        <v>83</v>
      </c>
      <c r="Q29" s="88">
        <v>79.2</v>
      </c>
      <c r="R29" s="88">
        <v>77</v>
      </c>
      <c r="S29" s="88">
        <v>81.8</v>
      </c>
      <c r="T29" s="88">
        <v>82.6</v>
      </c>
    </row>
    <row r="30" spans="11:20" ht="16.5" customHeight="1">
      <c r="K30" s="209" t="s">
        <v>301</v>
      </c>
      <c r="L30" s="85">
        <v>223.1</v>
      </c>
      <c r="M30" s="86">
        <v>217</v>
      </c>
      <c r="N30" s="86">
        <v>164.7</v>
      </c>
      <c r="O30" s="86">
        <v>214.7</v>
      </c>
      <c r="P30" s="86">
        <v>255.7</v>
      </c>
      <c r="Q30" s="86">
        <v>244</v>
      </c>
      <c r="R30" s="86">
        <v>218.6</v>
      </c>
      <c r="S30" s="86">
        <v>245.1</v>
      </c>
      <c r="T30" s="86">
        <v>238</v>
      </c>
    </row>
    <row r="31" spans="11:20" ht="16.5" customHeight="1">
      <c r="K31" s="19"/>
      <c r="L31" s="62"/>
      <c r="M31" s="63"/>
      <c r="N31" s="63"/>
      <c r="O31" s="63"/>
      <c r="P31" s="63"/>
      <c r="Q31" s="63"/>
      <c r="R31" s="63"/>
      <c r="S31" s="63"/>
      <c r="T31" s="63"/>
    </row>
    <row r="32" spans="1:20" ht="16.5" customHeight="1">
      <c r="A32" s="418" t="s">
        <v>530</v>
      </c>
      <c r="B32" s="414"/>
      <c r="C32" s="414"/>
      <c r="D32" s="414"/>
      <c r="E32" s="414"/>
      <c r="F32" s="414"/>
      <c r="G32" s="414"/>
      <c r="H32" s="414"/>
      <c r="K32" s="153" t="s">
        <v>237</v>
      </c>
      <c r="L32" s="62"/>
      <c r="M32" s="63"/>
      <c r="N32" s="63"/>
      <c r="O32" s="63"/>
      <c r="P32" s="63"/>
      <c r="Q32" s="63"/>
      <c r="R32" s="63"/>
      <c r="S32" s="63"/>
      <c r="T32" s="63"/>
    </row>
    <row r="33" spans="1:20" ht="16.5" customHeight="1" thickBot="1">
      <c r="A33" s="279"/>
      <c r="B33" s="279"/>
      <c r="C33" s="279"/>
      <c r="D33" s="279"/>
      <c r="E33" s="279"/>
      <c r="F33" s="279"/>
      <c r="G33" s="279"/>
      <c r="H33" s="301" t="s">
        <v>223</v>
      </c>
      <c r="K33" s="106" t="s">
        <v>341</v>
      </c>
      <c r="L33" s="93">
        <v>96.9</v>
      </c>
      <c r="M33" s="92">
        <v>95.7</v>
      </c>
      <c r="N33" s="92">
        <v>106.5</v>
      </c>
      <c r="O33" s="92">
        <v>97</v>
      </c>
      <c r="P33" s="92">
        <v>92.3</v>
      </c>
      <c r="Q33" s="92">
        <v>85.3</v>
      </c>
      <c r="R33" s="92">
        <v>101.2</v>
      </c>
      <c r="S33" s="92">
        <v>82.2</v>
      </c>
      <c r="T33" s="92">
        <v>100.4</v>
      </c>
    </row>
    <row r="34" spans="1:20" ht="16.5" customHeight="1">
      <c r="A34" s="306"/>
      <c r="B34" s="307" t="s">
        <v>219</v>
      </c>
      <c r="C34" s="596" t="s">
        <v>218</v>
      </c>
      <c r="D34" s="530">
        <v>59</v>
      </c>
      <c r="E34" s="426">
        <v>60</v>
      </c>
      <c r="F34" s="426">
        <v>61</v>
      </c>
      <c r="G34" s="618">
        <v>62</v>
      </c>
      <c r="H34" s="257" t="s">
        <v>216</v>
      </c>
      <c r="K34" s="209" t="s">
        <v>342</v>
      </c>
      <c r="L34" s="93">
        <v>97.5</v>
      </c>
      <c r="M34" s="92">
        <v>97.4</v>
      </c>
      <c r="N34" s="92">
        <v>113</v>
      </c>
      <c r="O34" s="92">
        <v>97.2</v>
      </c>
      <c r="P34" s="92">
        <v>95.3</v>
      </c>
      <c r="Q34" s="92">
        <v>87.1</v>
      </c>
      <c r="R34" s="92">
        <v>104</v>
      </c>
      <c r="S34" s="92">
        <v>84.5</v>
      </c>
      <c r="T34" s="92">
        <v>97.9</v>
      </c>
    </row>
    <row r="35" spans="1:20" ht="16.5" customHeight="1">
      <c r="A35" s="267" t="s">
        <v>188</v>
      </c>
      <c r="B35" s="267"/>
      <c r="C35" s="470"/>
      <c r="D35" s="472"/>
      <c r="E35" s="427"/>
      <c r="F35" s="427"/>
      <c r="G35" s="619"/>
      <c r="H35" s="258" t="s">
        <v>217</v>
      </c>
      <c r="K35" s="209" t="s">
        <v>343</v>
      </c>
      <c r="L35" s="93">
        <v>98.4</v>
      </c>
      <c r="M35" s="92">
        <v>99</v>
      </c>
      <c r="N35" s="92">
        <v>112.1</v>
      </c>
      <c r="O35" s="92">
        <v>97.8</v>
      </c>
      <c r="P35" s="92">
        <v>97.4</v>
      </c>
      <c r="Q35" s="92">
        <v>92.6</v>
      </c>
      <c r="R35" s="92">
        <v>102.8</v>
      </c>
      <c r="S35" s="92">
        <v>92.2</v>
      </c>
      <c r="T35" s="92">
        <v>97</v>
      </c>
    </row>
    <row r="36" spans="1:20" ht="16.5" customHeight="1">
      <c r="A36" s="623" t="s">
        <v>214</v>
      </c>
      <c r="B36" s="624"/>
      <c r="C36" s="269">
        <v>20203</v>
      </c>
      <c r="D36" s="269">
        <v>21949</v>
      </c>
      <c r="E36" s="269">
        <v>22160</v>
      </c>
      <c r="F36" s="269">
        <v>20941</v>
      </c>
      <c r="G36" s="303">
        <v>22568</v>
      </c>
      <c r="H36" s="5">
        <v>7.8</v>
      </c>
      <c r="K36" s="209" t="s">
        <v>280</v>
      </c>
      <c r="L36" s="95">
        <v>99.2</v>
      </c>
      <c r="M36" s="60">
        <v>99.7</v>
      </c>
      <c r="N36" s="60">
        <v>109.7</v>
      </c>
      <c r="O36" s="60">
        <v>98.5</v>
      </c>
      <c r="P36" s="65">
        <v>99.6</v>
      </c>
      <c r="Q36" s="60">
        <v>96.2</v>
      </c>
      <c r="R36" s="60">
        <v>101.5</v>
      </c>
      <c r="S36" s="60">
        <v>96.6</v>
      </c>
      <c r="T36" s="60">
        <v>97.7</v>
      </c>
    </row>
    <row r="37" spans="1:20" ht="16.5" customHeight="1">
      <c r="A37" s="401" t="s">
        <v>215</v>
      </c>
      <c r="B37" s="402"/>
      <c r="C37" s="269">
        <v>8884</v>
      </c>
      <c r="D37" s="269">
        <v>9452</v>
      </c>
      <c r="E37" s="269">
        <v>8981</v>
      </c>
      <c r="F37" s="269">
        <v>8778</v>
      </c>
      <c r="G37" s="303">
        <v>9472</v>
      </c>
      <c r="H37" s="5">
        <v>7.9</v>
      </c>
      <c r="K37" s="209" t="s">
        <v>281</v>
      </c>
      <c r="L37" s="93">
        <v>100</v>
      </c>
      <c r="M37" s="92">
        <v>100</v>
      </c>
      <c r="N37" s="92">
        <v>100</v>
      </c>
      <c r="O37" s="92">
        <v>100</v>
      </c>
      <c r="P37" s="92">
        <v>100</v>
      </c>
      <c r="Q37" s="92">
        <v>100</v>
      </c>
      <c r="R37" s="92">
        <v>100</v>
      </c>
      <c r="S37" s="92">
        <v>100</v>
      </c>
      <c r="T37" s="92">
        <v>100</v>
      </c>
    </row>
    <row r="38" spans="1:20" ht="16.5" customHeight="1">
      <c r="A38" s="485" t="s">
        <v>227</v>
      </c>
      <c r="B38" s="622"/>
      <c r="C38" s="269">
        <v>3020</v>
      </c>
      <c r="D38" s="269">
        <v>3235</v>
      </c>
      <c r="E38" s="269">
        <v>3305</v>
      </c>
      <c r="F38" s="269">
        <v>2952</v>
      </c>
      <c r="G38" s="303">
        <v>3950</v>
      </c>
      <c r="H38" s="5">
        <v>33.8</v>
      </c>
      <c r="K38" s="209" t="s">
        <v>282</v>
      </c>
      <c r="L38" s="93">
        <v>101.5</v>
      </c>
      <c r="M38" s="92">
        <v>100.3</v>
      </c>
      <c r="N38" s="92">
        <v>100.4</v>
      </c>
      <c r="O38" s="92">
        <v>100.5</v>
      </c>
      <c r="P38" s="92">
        <v>106.2</v>
      </c>
      <c r="Q38" s="92">
        <v>102.8</v>
      </c>
      <c r="R38" s="92">
        <v>98.3</v>
      </c>
      <c r="S38" s="92">
        <v>99.7</v>
      </c>
      <c r="T38" s="92">
        <v>104.6</v>
      </c>
    </row>
    <row r="39" spans="1:20" ht="16.5" customHeight="1">
      <c r="A39" s="485" t="s">
        <v>222</v>
      </c>
      <c r="B39" s="622"/>
      <c r="C39" s="269">
        <v>1278</v>
      </c>
      <c r="D39" s="269">
        <v>1332</v>
      </c>
      <c r="E39" s="269">
        <v>1562</v>
      </c>
      <c r="F39" s="269">
        <v>1415</v>
      </c>
      <c r="G39" s="303">
        <v>1836</v>
      </c>
      <c r="H39" s="5">
        <v>29.8</v>
      </c>
      <c r="I39" s="145"/>
      <c r="K39" s="212" t="s">
        <v>283</v>
      </c>
      <c r="L39" s="369">
        <f>AVERAGE(L41:L52)</f>
        <v>103.44166666666666</v>
      </c>
      <c r="M39" s="371">
        <f aca="true" t="shared" si="1" ref="M39:T39">AVERAGE(M41:M52)</f>
        <v>102.425</v>
      </c>
      <c r="N39" s="371">
        <f t="shared" si="1"/>
        <v>103.36666666666667</v>
      </c>
      <c r="O39" s="371">
        <f t="shared" si="1"/>
        <v>102.48333333333333</v>
      </c>
      <c r="P39" s="371">
        <f t="shared" si="1"/>
        <v>110.69166666666668</v>
      </c>
      <c r="Q39" s="371">
        <f t="shared" si="1"/>
        <v>105.76666666666667</v>
      </c>
      <c r="R39" s="371">
        <f t="shared" si="1"/>
        <v>100.13333333333334</v>
      </c>
      <c r="S39" s="371">
        <f t="shared" si="1"/>
        <v>105.45833333333333</v>
      </c>
      <c r="T39" s="371">
        <f t="shared" si="1"/>
        <v>105.85833333333335</v>
      </c>
    </row>
    <row r="40" spans="1:20" ht="16.5" customHeight="1">
      <c r="A40" s="401" t="s">
        <v>220</v>
      </c>
      <c r="B40" s="402"/>
      <c r="C40" s="310">
        <v>44</v>
      </c>
      <c r="D40" s="310">
        <v>43.1</v>
      </c>
      <c r="E40" s="310">
        <v>40.5</v>
      </c>
      <c r="F40" s="310">
        <v>41.9</v>
      </c>
      <c r="G40" s="368">
        <f>100*G37/G36</f>
        <v>41.97093229351294</v>
      </c>
      <c r="H40" s="29" t="s">
        <v>440</v>
      </c>
      <c r="I40" s="145"/>
      <c r="K40" s="19"/>
      <c r="L40" s="64"/>
      <c r="M40" s="63"/>
      <c r="N40" s="63"/>
      <c r="O40" s="63"/>
      <c r="P40" s="63"/>
      <c r="Q40" s="63"/>
      <c r="R40" s="63"/>
      <c r="S40" s="63"/>
      <c r="T40" s="63"/>
    </row>
    <row r="41" spans="1:20" ht="16.5" customHeight="1">
      <c r="A41" s="404" t="s">
        <v>221</v>
      </c>
      <c r="B41" s="405"/>
      <c r="C41" s="305">
        <v>39.6</v>
      </c>
      <c r="D41" s="305">
        <v>42.8</v>
      </c>
      <c r="E41" s="305">
        <v>39.9</v>
      </c>
      <c r="F41" s="305">
        <v>38.9</v>
      </c>
      <c r="G41" s="388">
        <v>45.3</v>
      </c>
      <c r="H41" s="194" t="s">
        <v>441</v>
      </c>
      <c r="K41" s="106" t="s">
        <v>163</v>
      </c>
      <c r="L41" s="90">
        <v>79.2</v>
      </c>
      <c r="M41" s="91">
        <v>78.7</v>
      </c>
      <c r="N41" s="91">
        <v>83.1</v>
      </c>
      <c r="O41" s="91">
        <v>78.2</v>
      </c>
      <c r="P41" s="91">
        <v>82.2</v>
      </c>
      <c r="Q41" s="91">
        <v>81.2</v>
      </c>
      <c r="R41" s="91">
        <v>78.1</v>
      </c>
      <c r="S41" s="91">
        <v>74.7</v>
      </c>
      <c r="T41" s="91">
        <v>80.6</v>
      </c>
    </row>
    <row r="42" spans="1:20" ht="16.5" customHeight="1">
      <c r="A42" s="620" t="s">
        <v>224</v>
      </c>
      <c r="B42" s="349" t="s">
        <v>199</v>
      </c>
      <c r="C42" s="439" t="s">
        <v>531</v>
      </c>
      <c r="D42" s="265"/>
      <c r="E42" s="265"/>
      <c r="F42" s="265"/>
      <c r="G42" s="265"/>
      <c r="H42" s="265"/>
      <c r="K42" s="209" t="s">
        <v>291</v>
      </c>
      <c r="L42" s="90">
        <v>80</v>
      </c>
      <c r="M42" s="91">
        <v>79.4</v>
      </c>
      <c r="N42" s="91">
        <v>87.7</v>
      </c>
      <c r="O42" s="91">
        <v>81</v>
      </c>
      <c r="P42" s="91">
        <v>80.6</v>
      </c>
      <c r="Q42" s="91">
        <v>76.2</v>
      </c>
      <c r="R42" s="91">
        <v>77.2</v>
      </c>
      <c r="S42" s="91">
        <v>76.8</v>
      </c>
      <c r="T42" s="91">
        <v>81.3</v>
      </c>
    </row>
    <row r="43" spans="1:20" ht="16.5" customHeight="1">
      <c r="A43" s="414"/>
      <c r="B43" s="311" t="s">
        <v>591</v>
      </c>
      <c r="C43" s="621"/>
      <c r="K43" s="209" t="s">
        <v>292</v>
      </c>
      <c r="L43" s="90">
        <v>90.5</v>
      </c>
      <c r="M43" s="91">
        <v>87.8</v>
      </c>
      <c r="N43" s="91">
        <v>100.3</v>
      </c>
      <c r="O43" s="91">
        <v>81.1</v>
      </c>
      <c r="P43" s="91">
        <v>90</v>
      </c>
      <c r="Q43" s="91">
        <v>110.6</v>
      </c>
      <c r="R43" s="91">
        <v>81</v>
      </c>
      <c r="S43" s="96">
        <v>86</v>
      </c>
      <c r="T43" s="96">
        <v>97.2</v>
      </c>
    </row>
    <row r="44" spans="1:20" ht="16.5" customHeight="1">
      <c r="A44" s="198"/>
      <c r="B44" s="311"/>
      <c r="C44" s="128"/>
      <c r="K44" s="209" t="s">
        <v>293</v>
      </c>
      <c r="L44" s="97">
        <v>81.7</v>
      </c>
      <c r="M44" s="96">
        <v>80.4</v>
      </c>
      <c r="N44" s="96">
        <v>95.4</v>
      </c>
      <c r="O44" s="96">
        <v>80.8</v>
      </c>
      <c r="P44" s="91">
        <v>79.9</v>
      </c>
      <c r="Q44" s="96">
        <v>76.4</v>
      </c>
      <c r="R44" s="96">
        <v>80.9</v>
      </c>
      <c r="S44" s="91">
        <v>76.1</v>
      </c>
      <c r="T44" s="91">
        <v>84.9</v>
      </c>
    </row>
    <row r="45" spans="1:20" ht="16.5" customHeight="1">
      <c r="A45" s="5" t="s">
        <v>167</v>
      </c>
      <c r="K45" s="209" t="s">
        <v>294</v>
      </c>
      <c r="L45" s="90">
        <v>79.7</v>
      </c>
      <c r="M45" s="91">
        <v>79.9</v>
      </c>
      <c r="N45" s="91">
        <v>89.8</v>
      </c>
      <c r="O45" s="91">
        <v>81</v>
      </c>
      <c r="P45" s="91">
        <v>82.1</v>
      </c>
      <c r="Q45" s="91">
        <v>76.1</v>
      </c>
      <c r="R45" s="91">
        <v>77.9</v>
      </c>
      <c r="S45" s="91">
        <v>80.2</v>
      </c>
      <c r="T45" s="91">
        <v>79</v>
      </c>
    </row>
    <row r="46" spans="1:20" ht="16.5" customHeight="1">
      <c r="A46" s="5"/>
      <c r="K46" s="209" t="s">
        <v>295</v>
      </c>
      <c r="L46" s="90">
        <v>137.6</v>
      </c>
      <c r="M46" s="91">
        <v>120.9</v>
      </c>
      <c r="N46" s="91">
        <v>94.4</v>
      </c>
      <c r="O46" s="91">
        <v>101.5</v>
      </c>
      <c r="P46" s="91">
        <v>236.2</v>
      </c>
      <c r="Q46" s="91">
        <v>150.1</v>
      </c>
      <c r="R46" s="91">
        <v>113.6</v>
      </c>
      <c r="S46" s="91">
        <v>193.7</v>
      </c>
      <c r="T46" s="91">
        <v>179</v>
      </c>
    </row>
    <row r="47" spans="11:20" ht="16.5" customHeight="1">
      <c r="K47" s="209" t="s">
        <v>296</v>
      </c>
      <c r="L47" s="90">
        <v>139.3</v>
      </c>
      <c r="M47" s="91">
        <v>155.5</v>
      </c>
      <c r="N47" s="91">
        <v>136.5</v>
      </c>
      <c r="O47" s="91">
        <v>178.8</v>
      </c>
      <c r="P47" s="91">
        <v>81.1</v>
      </c>
      <c r="Q47" s="91">
        <v>131.6</v>
      </c>
      <c r="R47" s="91">
        <v>159</v>
      </c>
      <c r="S47" s="91">
        <v>115.4</v>
      </c>
      <c r="T47" s="91">
        <v>98.7</v>
      </c>
    </row>
    <row r="48" spans="1:20" ht="16.5" customHeight="1">
      <c r="A48" s="411" t="s">
        <v>544</v>
      </c>
      <c r="B48" s="411"/>
      <c r="C48" s="411"/>
      <c r="D48" s="411"/>
      <c r="E48" s="411"/>
      <c r="F48" s="411"/>
      <c r="G48" s="411"/>
      <c r="H48" s="411"/>
      <c r="K48" s="209" t="s">
        <v>297</v>
      </c>
      <c r="L48" s="90">
        <v>86.4</v>
      </c>
      <c r="M48" s="91">
        <v>84.3</v>
      </c>
      <c r="N48" s="91">
        <v>108.7</v>
      </c>
      <c r="O48" s="91">
        <v>84.5</v>
      </c>
      <c r="P48" s="91">
        <v>89.6</v>
      </c>
      <c r="Q48" s="91">
        <v>81.8</v>
      </c>
      <c r="R48" s="91">
        <v>77.1</v>
      </c>
      <c r="S48" s="91">
        <v>82.3</v>
      </c>
      <c r="T48" s="91">
        <v>91.7</v>
      </c>
    </row>
    <row r="49" spans="1:20" ht="16.5" customHeight="1" thickBot="1">
      <c r="A49" s="58"/>
      <c r="B49" s="58"/>
      <c r="C49" s="58"/>
      <c r="D49" s="58"/>
      <c r="E49" s="58"/>
      <c r="F49" s="58"/>
      <c r="G49" s="58"/>
      <c r="H49" s="58"/>
      <c r="K49" s="209" t="s">
        <v>298</v>
      </c>
      <c r="L49" s="90">
        <v>79.9</v>
      </c>
      <c r="M49" s="91">
        <v>80.7</v>
      </c>
      <c r="N49" s="91">
        <v>86.2</v>
      </c>
      <c r="O49" s="91">
        <v>82.3</v>
      </c>
      <c r="P49" s="91">
        <v>84.1</v>
      </c>
      <c r="Q49" s="91">
        <v>77.3</v>
      </c>
      <c r="R49" s="91">
        <v>82.2</v>
      </c>
      <c r="S49" s="91">
        <v>76</v>
      </c>
      <c r="T49" s="91">
        <v>77.6</v>
      </c>
    </row>
    <row r="50" spans="1:20" ht="16.5" customHeight="1">
      <c r="A50" s="616" t="s">
        <v>203</v>
      </c>
      <c r="B50" s="312" t="s">
        <v>204</v>
      </c>
      <c r="C50" s="614" t="s">
        <v>205</v>
      </c>
      <c r="D50" s="614" t="s">
        <v>206</v>
      </c>
      <c r="E50" s="432" t="s">
        <v>210</v>
      </c>
      <c r="F50" s="433"/>
      <c r="G50" s="433"/>
      <c r="H50" s="433"/>
      <c r="K50" s="209" t="s">
        <v>299</v>
      </c>
      <c r="L50" s="90">
        <v>80.7</v>
      </c>
      <c r="M50" s="91">
        <v>81.3</v>
      </c>
      <c r="N50" s="91">
        <v>91.6</v>
      </c>
      <c r="O50" s="91">
        <v>81.8</v>
      </c>
      <c r="P50" s="91">
        <v>83.1</v>
      </c>
      <c r="Q50" s="91">
        <v>84</v>
      </c>
      <c r="R50" s="91">
        <v>78.4</v>
      </c>
      <c r="S50" s="96">
        <v>76.7</v>
      </c>
      <c r="T50" s="96">
        <v>79</v>
      </c>
    </row>
    <row r="51" spans="1:20" ht="16.5" customHeight="1">
      <c r="A51" s="617"/>
      <c r="B51" s="260" t="s">
        <v>173</v>
      </c>
      <c r="C51" s="615"/>
      <c r="D51" s="615"/>
      <c r="E51" s="201" t="s">
        <v>207</v>
      </c>
      <c r="F51" s="130" t="s">
        <v>208</v>
      </c>
      <c r="G51" s="130" t="s">
        <v>209</v>
      </c>
      <c r="H51" s="131" t="s">
        <v>592</v>
      </c>
      <c r="K51" s="209" t="s">
        <v>300</v>
      </c>
      <c r="L51" s="97">
        <v>82.8</v>
      </c>
      <c r="M51" s="96">
        <v>82.8</v>
      </c>
      <c r="N51" s="96">
        <v>101.7</v>
      </c>
      <c r="O51" s="96">
        <v>83.7</v>
      </c>
      <c r="P51" s="96">
        <v>83.2</v>
      </c>
      <c r="Q51" s="96">
        <v>79.4</v>
      </c>
      <c r="R51" s="96">
        <v>77.2</v>
      </c>
      <c r="S51" s="91">
        <v>82</v>
      </c>
      <c r="T51" s="91">
        <v>82.8</v>
      </c>
    </row>
    <row r="52" spans="1:20" ht="16.5" customHeight="1">
      <c r="A52" s="132" t="s">
        <v>212</v>
      </c>
      <c r="B52" s="193">
        <v>2444</v>
      </c>
      <c r="C52" s="193">
        <v>3090</v>
      </c>
      <c r="D52" s="193">
        <v>2398</v>
      </c>
      <c r="E52" s="193">
        <v>47367</v>
      </c>
      <c r="F52" s="193">
        <v>879</v>
      </c>
      <c r="G52" s="193">
        <v>44848</v>
      </c>
      <c r="H52" s="193">
        <v>1640</v>
      </c>
      <c r="K52" s="209" t="s">
        <v>301</v>
      </c>
      <c r="L52" s="90">
        <v>223.5</v>
      </c>
      <c r="M52" s="91">
        <v>217.4</v>
      </c>
      <c r="N52" s="91">
        <v>165</v>
      </c>
      <c r="O52" s="91">
        <v>215.1</v>
      </c>
      <c r="P52" s="91">
        <v>256.2</v>
      </c>
      <c r="Q52" s="91">
        <v>244.5</v>
      </c>
      <c r="R52" s="91">
        <v>219</v>
      </c>
      <c r="S52" s="91">
        <v>245.6</v>
      </c>
      <c r="T52" s="91">
        <v>238.5</v>
      </c>
    </row>
    <row r="53" spans="1:20" ht="16.5" customHeight="1">
      <c r="A53" s="133">
        <v>59</v>
      </c>
      <c r="B53" s="193">
        <v>2293</v>
      </c>
      <c r="C53" s="193">
        <v>2570</v>
      </c>
      <c r="D53" s="193">
        <v>2287</v>
      </c>
      <c r="E53" s="193">
        <v>38543</v>
      </c>
      <c r="F53" s="193">
        <v>647</v>
      </c>
      <c r="G53" s="193">
        <v>36726</v>
      </c>
      <c r="H53" s="193">
        <v>1170</v>
      </c>
      <c r="K53" s="19"/>
      <c r="L53" s="62"/>
      <c r="M53" s="63"/>
      <c r="N53" s="63"/>
      <c r="O53" s="63"/>
      <c r="P53" s="63"/>
      <c r="Q53" s="63"/>
      <c r="R53" s="63"/>
      <c r="S53" s="63"/>
      <c r="T53" s="63"/>
    </row>
    <row r="54" spans="1:20" ht="16.5" customHeight="1">
      <c r="A54" s="133">
        <v>60</v>
      </c>
      <c r="B54" s="193">
        <v>2137</v>
      </c>
      <c r="C54" s="193">
        <v>1706</v>
      </c>
      <c r="D54" s="193">
        <v>2088</v>
      </c>
      <c r="E54" s="193">
        <v>35980</v>
      </c>
      <c r="F54" s="193">
        <v>514</v>
      </c>
      <c r="G54" s="193">
        <v>34675</v>
      </c>
      <c r="H54" s="193">
        <v>791</v>
      </c>
      <c r="K54" s="153" t="s">
        <v>238</v>
      </c>
      <c r="L54" s="62"/>
      <c r="M54" s="63"/>
      <c r="N54" s="63"/>
      <c r="O54" s="63"/>
      <c r="P54" s="63"/>
      <c r="Q54" s="63"/>
      <c r="R54" s="63"/>
      <c r="S54" s="63"/>
      <c r="T54" s="63"/>
    </row>
    <row r="55" spans="1:20" ht="16.5" customHeight="1">
      <c r="A55" s="133">
        <v>61</v>
      </c>
      <c r="B55" s="193">
        <v>1223</v>
      </c>
      <c r="C55" s="193">
        <v>1071</v>
      </c>
      <c r="D55" s="193">
        <v>1226</v>
      </c>
      <c r="E55" s="193">
        <v>21778</v>
      </c>
      <c r="F55" s="193">
        <v>330</v>
      </c>
      <c r="G55" s="193">
        <v>21004</v>
      </c>
      <c r="H55" s="193">
        <v>444</v>
      </c>
      <c r="K55" s="106" t="s">
        <v>341</v>
      </c>
      <c r="L55" s="93">
        <v>91.4</v>
      </c>
      <c r="M55" s="92">
        <v>93.7</v>
      </c>
      <c r="N55" s="92">
        <v>101.4</v>
      </c>
      <c r="O55" s="92">
        <v>91.3</v>
      </c>
      <c r="P55" s="92">
        <v>109.6</v>
      </c>
      <c r="Q55" s="92">
        <v>96.8</v>
      </c>
      <c r="R55" s="92">
        <v>87.7</v>
      </c>
      <c r="S55" s="92">
        <v>107.4</v>
      </c>
      <c r="T55" s="92">
        <v>85.6</v>
      </c>
    </row>
    <row r="56" spans="1:20" ht="16.5" customHeight="1">
      <c r="A56" s="202">
        <v>62</v>
      </c>
      <c r="B56" s="313">
        <f aca="true" t="shared" si="2" ref="B56:G56">SUM(B58:B69)</f>
        <v>736</v>
      </c>
      <c r="C56" s="313">
        <f t="shared" si="2"/>
        <v>992</v>
      </c>
      <c r="D56" s="313">
        <f t="shared" si="2"/>
        <v>734</v>
      </c>
      <c r="E56" s="313">
        <f t="shared" si="2"/>
        <v>14621</v>
      </c>
      <c r="F56" s="313">
        <f t="shared" si="2"/>
        <v>839</v>
      </c>
      <c r="G56" s="313">
        <f t="shared" si="2"/>
        <v>13782</v>
      </c>
      <c r="H56" s="313" t="s">
        <v>304</v>
      </c>
      <c r="K56" s="209" t="s">
        <v>342</v>
      </c>
      <c r="L56" s="93">
        <v>95.5</v>
      </c>
      <c r="M56" s="92">
        <v>97.2</v>
      </c>
      <c r="N56" s="92">
        <v>108.9</v>
      </c>
      <c r="O56" s="92">
        <v>94.1</v>
      </c>
      <c r="P56" s="92">
        <v>112.1</v>
      </c>
      <c r="Q56" s="92">
        <v>97.4</v>
      </c>
      <c r="R56" s="92">
        <v>93.1</v>
      </c>
      <c r="S56" s="65">
        <v>112.6</v>
      </c>
      <c r="T56" s="65">
        <v>91.4</v>
      </c>
    </row>
    <row r="57" spans="1:20" ht="16.5" customHeight="1">
      <c r="A57" s="133"/>
      <c r="B57" s="193"/>
      <c r="C57" s="193"/>
      <c r="D57" s="193"/>
      <c r="E57" s="193"/>
      <c r="F57" s="193"/>
      <c r="G57" s="193"/>
      <c r="H57" s="193"/>
      <c r="K57" s="209" t="s">
        <v>343</v>
      </c>
      <c r="L57" s="94">
        <v>97.1</v>
      </c>
      <c r="M57" s="65">
        <v>98.5</v>
      </c>
      <c r="N57" s="65">
        <v>108</v>
      </c>
      <c r="O57" s="65">
        <v>96.1</v>
      </c>
      <c r="P57" s="65">
        <v>103.6</v>
      </c>
      <c r="Q57" s="65">
        <v>97.5</v>
      </c>
      <c r="R57" s="65">
        <v>97.2</v>
      </c>
      <c r="S57" s="92">
        <v>109.5</v>
      </c>
      <c r="T57" s="92">
        <v>93.7</v>
      </c>
    </row>
    <row r="58" spans="1:20" ht="16.5" customHeight="1">
      <c r="A58" s="133" t="s">
        <v>211</v>
      </c>
      <c r="B58" s="193">
        <v>64</v>
      </c>
      <c r="C58" s="193">
        <v>38</v>
      </c>
      <c r="D58" s="193">
        <v>63</v>
      </c>
      <c r="E58" s="80">
        <v>1231</v>
      </c>
      <c r="F58" s="193">
        <v>32</v>
      </c>
      <c r="G58" s="193">
        <v>1199</v>
      </c>
      <c r="H58" s="80" t="s">
        <v>284</v>
      </c>
      <c r="K58" s="209" t="s">
        <v>280</v>
      </c>
      <c r="L58" s="93">
        <v>99</v>
      </c>
      <c r="M58" s="92">
        <v>100.1</v>
      </c>
      <c r="N58" s="92">
        <v>107.2</v>
      </c>
      <c r="O58" s="92">
        <v>98.7</v>
      </c>
      <c r="P58" s="92">
        <v>99.6</v>
      </c>
      <c r="Q58" s="92">
        <v>98.6</v>
      </c>
      <c r="R58" s="92">
        <v>99.3</v>
      </c>
      <c r="S58" s="92">
        <v>106.2</v>
      </c>
      <c r="T58" s="92">
        <v>96.1</v>
      </c>
    </row>
    <row r="59" spans="1:20" ht="16.5" customHeight="1">
      <c r="A59" s="203" t="s">
        <v>294</v>
      </c>
      <c r="B59" s="193">
        <v>62</v>
      </c>
      <c r="C59" s="193">
        <v>95</v>
      </c>
      <c r="D59" s="193">
        <v>61</v>
      </c>
      <c r="E59" s="80">
        <v>1232</v>
      </c>
      <c r="F59" s="193">
        <v>78</v>
      </c>
      <c r="G59" s="193">
        <v>1154</v>
      </c>
      <c r="H59" s="80" t="s">
        <v>284</v>
      </c>
      <c r="K59" s="209" t="s">
        <v>281</v>
      </c>
      <c r="L59" s="93">
        <v>100</v>
      </c>
      <c r="M59" s="92">
        <v>100</v>
      </c>
      <c r="N59" s="92">
        <v>100</v>
      </c>
      <c r="O59" s="92">
        <v>100</v>
      </c>
      <c r="P59" s="92">
        <v>100</v>
      </c>
      <c r="Q59" s="92">
        <v>100</v>
      </c>
      <c r="R59" s="92">
        <v>100</v>
      </c>
      <c r="S59" s="92">
        <v>100</v>
      </c>
      <c r="T59" s="92">
        <v>100</v>
      </c>
    </row>
    <row r="60" spans="1:20" ht="16.5" customHeight="1">
      <c r="A60" s="203" t="s">
        <v>295</v>
      </c>
      <c r="B60" s="193">
        <v>61</v>
      </c>
      <c r="C60" s="193">
        <v>108</v>
      </c>
      <c r="D60" s="193">
        <v>61</v>
      </c>
      <c r="E60" s="80">
        <v>1232</v>
      </c>
      <c r="F60" s="193">
        <v>96</v>
      </c>
      <c r="G60" s="193">
        <v>1136</v>
      </c>
      <c r="H60" s="80" t="s">
        <v>284</v>
      </c>
      <c r="K60" s="209" t="s">
        <v>282</v>
      </c>
      <c r="L60" s="93">
        <v>101.3</v>
      </c>
      <c r="M60" s="92">
        <v>100.4</v>
      </c>
      <c r="N60" s="92">
        <v>102.1</v>
      </c>
      <c r="O60" s="92">
        <v>100.1</v>
      </c>
      <c r="P60" s="92">
        <v>97.7</v>
      </c>
      <c r="Q60" s="92">
        <v>99.5</v>
      </c>
      <c r="R60" s="92">
        <v>103.2</v>
      </c>
      <c r="S60" s="92">
        <v>95.5</v>
      </c>
      <c r="T60" s="92">
        <v>103.6</v>
      </c>
    </row>
    <row r="61" spans="1:20" ht="16.5" customHeight="1">
      <c r="A61" s="203" t="s">
        <v>296</v>
      </c>
      <c r="B61" s="193">
        <v>61</v>
      </c>
      <c r="C61" s="193">
        <v>124</v>
      </c>
      <c r="D61" s="193">
        <v>61</v>
      </c>
      <c r="E61" s="80">
        <v>1243</v>
      </c>
      <c r="F61" s="193">
        <v>118</v>
      </c>
      <c r="G61" s="193">
        <v>1125</v>
      </c>
      <c r="H61" s="80" t="s">
        <v>284</v>
      </c>
      <c r="K61" s="212" t="s">
        <v>283</v>
      </c>
      <c r="L61" s="369">
        <f>AVERAGE(L63:L74)</f>
        <v>100.01666666666667</v>
      </c>
      <c r="M61" s="371">
        <f aca="true" t="shared" si="3" ref="M61:T61">AVERAGE(M63:M74)</f>
        <v>97.47499999999998</v>
      </c>
      <c r="N61" s="371">
        <f t="shared" si="3"/>
        <v>94.90833333333335</v>
      </c>
      <c r="O61" s="371">
        <f t="shared" si="3"/>
        <v>99.33333333333331</v>
      </c>
      <c r="P61" s="371">
        <f t="shared" si="3"/>
        <v>93.25</v>
      </c>
      <c r="Q61" s="371">
        <f t="shared" si="3"/>
        <v>87.825</v>
      </c>
      <c r="R61" s="371">
        <f t="shared" si="3"/>
        <v>104.39166666666667</v>
      </c>
      <c r="S61" s="371">
        <f t="shared" si="3"/>
        <v>91.03333333333335</v>
      </c>
      <c r="T61" s="371">
        <f t="shared" si="3"/>
        <v>106.81666666666666</v>
      </c>
    </row>
    <row r="62" spans="1:20" ht="16.5" customHeight="1">
      <c r="A62" s="203" t="s">
        <v>297</v>
      </c>
      <c r="B62" s="193">
        <v>61</v>
      </c>
      <c r="C62" s="193">
        <v>104</v>
      </c>
      <c r="D62" s="193">
        <v>61</v>
      </c>
      <c r="E62" s="80">
        <v>1211</v>
      </c>
      <c r="F62" s="193">
        <v>91</v>
      </c>
      <c r="G62" s="193">
        <v>1120</v>
      </c>
      <c r="H62" s="80" t="s">
        <v>284</v>
      </c>
      <c r="K62" s="19"/>
      <c r="L62" s="64"/>
      <c r="M62" s="63"/>
      <c r="N62" s="63"/>
      <c r="O62" s="63"/>
      <c r="P62" s="63"/>
      <c r="Q62" s="63"/>
      <c r="R62" s="63"/>
      <c r="S62" s="63"/>
      <c r="T62" s="63"/>
    </row>
    <row r="63" spans="1:20" ht="16.5" customHeight="1">
      <c r="A63" s="203" t="s">
        <v>298</v>
      </c>
      <c r="B63" s="193">
        <v>61</v>
      </c>
      <c r="C63" s="193">
        <v>93</v>
      </c>
      <c r="D63" s="193">
        <v>61</v>
      </c>
      <c r="E63" s="80">
        <v>1248</v>
      </c>
      <c r="F63" s="193">
        <v>79</v>
      </c>
      <c r="G63" s="193">
        <v>1169</v>
      </c>
      <c r="H63" s="80" t="s">
        <v>284</v>
      </c>
      <c r="K63" s="106" t="s">
        <v>163</v>
      </c>
      <c r="L63" s="87">
        <v>99.8</v>
      </c>
      <c r="M63" s="88">
        <v>98.1</v>
      </c>
      <c r="N63" s="88">
        <v>89.1</v>
      </c>
      <c r="O63" s="88">
        <v>99</v>
      </c>
      <c r="P63" s="88">
        <v>94.5</v>
      </c>
      <c r="Q63" s="88">
        <v>96.7</v>
      </c>
      <c r="R63" s="88">
        <v>104.1</v>
      </c>
      <c r="S63" s="86">
        <v>93.3</v>
      </c>
      <c r="T63" s="86">
        <v>104.1</v>
      </c>
    </row>
    <row r="64" spans="1:20" ht="16.5" customHeight="1">
      <c r="A64" s="203" t="s">
        <v>299</v>
      </c>
      <c r="B64" s="193">
        <v>61</v>
      </c>
      <c r="C64" s="193">
        <v>95</v>
      </c>
      <c r="D64" s="193">
        <v>61</v>
      </c>
      <c r="E64" s="80">
        <v>1275</v>
      </c>
      <c r="F64" s="193">
        <v>77</v>
      </c>
      <c r="G64" s="193">
        <v>1198</v>
      </c>
      <c r="H64" s="80" t="s">
        <v>284</v>
      </c>
      <c r="K64" s="209" t="s">
        <v>291</v>
      </c>
      <c r="L64" s="87">
        <v>98.8</v>
      </c>
      <c r="M64" s="88">
        <v>97</v>
      </c>
      <c r="N64" s="88">
        <v>79.1</v>
      </c>
      <c r="O64" s="88">
        <v>98.6</v>
      </c>
      <c r="P64" s="88">
        <v>94.4</v>
      </c>
      <c r="Q64" s="88">
        <v>97.2</v>
      </c>
      <c r="R64" s="88">
        <v>103.8</v>
      </c>
      <c r="S64" s="88">
        <v>92.6</v>
      </c>
      <c r="T64" s="88">
        <v>103.7</v>
      </c>
    </row>
    <row r="65" spans="1:20" ht="16.5" customHeight="1">
      <c r="A65" s="203" t="s">
        <v>300</v>
      </c>
      <c r="B65" s="193">
        <v>61</v>
      </c>
      <c r="C65" s="193">
        <v>119</v>
      </c>
      <c r="D65" s="193">
        <v>61</v>
      </c>
      <c r="E65" s="80">
        <v>1190</v>
      </c>
      <c r="F65" s="193">
        <v>105</v>
      </c>
      <c r="G65" s="193">
        <v>1085</v>
      </c>
      <c r="H65" s="80" t="s">
        <v>284</v>
      </c>
      <c r="K65" s="209" t="s">
        <v>292</v>
      </c>
      <c r="L65" s="85">
        <v>98.5</v>
      </c>
      <c r="M65" s="86">
        <v>96.8</v>
      </c>
      <c r="N65" s="86">
        <v>87.6</v>
      </c>
      <c r="O65" s="86">
        <v>98.7</v>
      </c>
      <c r="P65" s="88">
        <v>93.3</v>
      </c>
      <c r="Q65" s="86">
        <v>90.6</v>
      </c>
      <c r="R65" s="86">
        <v>103.6</v>
      </c>
      <c r="S65" s="88">
        <v>91.7</v>
      </c>
      <c r="T65" s="88">
        <v>103.2</v>
      </c>
    </row>
    <row r="66" spans="1:20" ht="16.5" customHeight="1">
      <c r="A66" s="203" t="s">
        <v>301</v>
      </c>
      <c r="B66" s="193">
        <v>61</v>
      </c>
      <c r="C66" s="193">
        <v>85</v>
      </c>
      <c r="D66" s="193">
        <v>61</v>
      </c>
      <c r="E66" s="80">
        <v>1210</v>
      </c>
      <c r="F66" s="193">
        <v>68</v>
      </c>
      <c r="G66" s="193">
        <v>1142</v>
      </c>
      <c r="H66" s="80" t="s">
        <v>284</v>
      </c>
      <c r="K66" s="209" t="s">
        <v>293</v>
      </c>
      <c r="L66" s="87">
        <v>99.6</v>
      </c>
      <c r="M66" s="88">
        <v>96.9</v>
      </c>
      <c r="N66" s="88">
        <v>86.3</v>
      </c>
      <c r="O66" s="88">
        <v>100.4</v>
      </c>
      <c r="P66" s="88">
        <v>94.5</v>
      </c>
      <c r="Q66" s="88">
        <v>84.8</v>
      </c>
      <c r="R66" s="88">
        <v>105</v>
      </c>
      <c r="S66" s="88">
        <v>92.4</v>
      </c>
      <c r="T66" s="88">
        <v>107</v>
      </c>
    </row>
    <row r="67" spans="1:20" ht="16.5" customHeight="1">
      <c r="A67" s="133" t="s">
        <v>164</v>
      </c>
      <c r="B67" s="193">
        <v>61</v>
      </c>
      <c r="C67" s="193">
        <v>49</v>
      </c>
      <c r="D67" s="193">
        <v>61</v>
      </c>
      <c r="E67" s="80">
        <v>958</v>
      </c>
      <c r="F67" s="193">
        <v>24</v>
      </c>
      <c r="G67" s="193">
        <v>934</v>
      </c>
      <c r="H67" s="80" t="s">
        <v>284</v>
      </c>
      <c r="K67" s="209" t="s">
        <v>294</v>
      </c>
      <c r="L67" s="87">
        <v>99.5</v>
      </c>
      <c r="M67" s="88">
        <v>96.7</v>
      </c>
      <c r="N67" s="88">
        <v>86.3</v>
      </c>
      <c r="O67" s="88">
        <v>99.9</v>
      </c>
      <c r="P67" s="88">
        <v>94.3</v>
      </c>
      <c r="Q67" s="88">
        <v>84.6</v>
      </c>
      <c r="R67" s="88">
        <v>105.2</v>
      </c>
      <c r="S67" s="88">
        <v>92.4</v>
      </c>
      <c r="T67" s="88">
        <v>107.1</v>
      </c>
    </row>
    <row r="68" spans="1:20" ht="16.5" customHeight="1">
      <c r="A68" s="203" t="s">
        <v>291</v>
      </c>
      <c r="B68" s="193">
        <v>61</v>
      </c>
      <c r="C68" s="193">
        <v>39</v>
      </c>
      <c r="D68" s="193">
        <v>61</v>
      </c>
      <c r="E68" s="80">
        <v>1278</v>
      </c>
      <c r="F68" s="193">
        <v>34</v>
      </c>
      <c r="G68" s="193">
        <v>1244</v>
      </c>
      <c r="H68" s="80" t="s">
        <v>284</v>
      </c>
      <c r="K68" s="209" t="s">
        <v>295</v>
      </c>
      <c r="L68" s="87">
        <v>100.7</v>
      </c>
      <c r="M68" s="88">
        <v>98.1</v>
      </c>
      <c r="N68" s="88">
        <v>100.1</v>
      </c>
      <c r="O68" s="88">
        <v>99.7</v>
      </c>
      <c r="P68" s="88">
        <v>95.8</v>
      </c>
      <c r="Q68" s="88">
        <v>85.3</v>
      </c>
      <c r="R68" s="88">
        <v>105.2</v>
      </c>
      <c r="S68" s="88">
        <v>93.1</v>
      </c>
      <c r="T68" s="88">
        <v>107.7</v>
      </c>
    </row>
    <row r="69" spans="1:20" ht="16.5" customHeight="1">
      <c r="A69" s="204" t="s">
        <v>292</v>
      </c>
      <c r="B69" s="314">
        <v>61</v>
      </c>
      <c r="C69" s="266">
        <v>43</v>
      </c>
      <c r="D69" s="266">
        <v>61</v>
      </c>
      <c r="E69" s="266">
        <v>1313</v>
      </c>
      <c r="F69" s="266">
        <v>37</v>
      </c>
      <c r="G69" s="266">
        <v>1276</v>
      </c>
      <c r="H69" s="266" t="s">
        <v>284</v>
      </c>
      <c r="K69" s="209" t="s">
        <v>296</v>
      </c>
      <c r="L69" s="87">
        <v>100.9</v>
      </c>
      <c r="M69" s="88">
        <v>98.3</v>
      </c>
      <c r="N69" s="88">
        <v>102.4</v>
      </c>
      <c r="O69" s="88">
        <v>99.5</v>
      </c>
      <c r="P69" s="88">
        <v>92.4</v>
      </c>
      <c r="Q69" s="88">
        <v>86.2</v>
      </c>
      <c r="R69" s="88">
        <v>105.4</v>
      </c>
      <c r="S69" s="88">
        <v>92.4</v>
      </c>
      <c r="T69" s="88">
        <v>107.9</v>
      </c>
    </row>
    <row r="70" spans="1:20" ht="16.5" customHeight="1">
      <c r="A70" s="59" t="s">
        <v>213</v>
      </c>
      <c r="B70" s="5"/>
      <c r="C70" s="5"/>
      <c r="D70" s="5"/>
      <c r="E70" s="5"/>
      <c r="F70" s="5"/>
      <c r="G70" s="5"/>
      <c r="H70" s="5"/>
      <c r="K70" s="209" t="s">
        <v>297</v>
      </c>
      <c r="L70" s="87">
        <v>100.7</v>
      </c>
      <c r="M70" s="88">
        <v>98</v>
      </c>
      <c r="N70" s="88">
        <v>102.7</v>
      </c>
      <c r="O70" s="88">
        <v>99.4</v>
      </c>
      <c r="P70" s="88">
        <v>92.2</v>
      </c>
      <c r="Q70" s="88">
        <v>85.6</v>
      </c>
      <c r="R70" s="88">
        <v>104.4</v>
      </c>
      <c r="S70" s="86">
        <v>91.3</v>
      </c>
      <c r="T70" s="86">
        <v>107.9</v>
      </c>
    </row>
    <row r="71" spans="1:20" ht="16.5" customHeight="1">
      <c r="A71" s="59" t="s">
        <v>329</v>
      </c>
      <c r="B71" s="5"/>
      <c r="C71" s="5"/>
      <c r="D71" s="5"/>
      <c r="E71" s="5"/>
      <c r="F71" s="5"/>
      <c r="G71" s="5"/>
      <c r="H71" s="5"/>
      <c r="K71" s="210" t="s">
        <v>298</v>
      </c>
      <c r="L71" s="88">
        <v>100.5</v>
      </c>
      <c r="M71" s="88">
        <v>97.7</v>
      </c>
      <c r="N71" s="88">
        <v>103.1</v>
      </c>
      <c r="O71" s="88">
        <v>99.3</v>
      </c>
      <c r="P71" s="88">
        <v>92.1</v>
      </c>
      <c r="Q71" s="88">
        <v>84.9</v>
      </c>
      <c r="R71" s="88">
        <v>104.2</v>
      </c>
      <c r="S71" s="86">
        <v>89.6</v>
      </c>
      <c r="T71" s="86">
        <v>108.2</v>
      </c>
    </row>
    <row r="72" spans="1:20" ht="16.5" customHeight="1">
      <c r="A72" s="5" t="s">
        <v>167</v>
      </c>
      <c r="B72" s="5"/>
      <c r="C72" s="5"/>
      <c r="D72" s="5"/>
      <c r="E72" s="5"/>
      <c r="F72" s="5"/>
      <c r="G72" s="5"/>
      <c r="H72" s="5"/>
      <c r="K72" s="210" t="s">
        <v>299</v>
      </c>
      <c r="L72" s="86">
        <v>100.6</v>
      </c>
      <c r="M72" s="86">
        <v>97.6</v>
      </c>
      <c r="N72" s="86">
        <v>102.7</v>
      </c>
      <c r="O72" s="86">
        <v>99.3</v>
      </c>
      <c r="P72" s="86">
        <v>92</v>
      </c>
      <c r="Q72" s="86">
        <v>85.9</v>
      </c>
      <c r="R72" s="86">
        <v>103.8</v>
      </c>
      <c r="S72" s="86">
        <v>88.4</v>
      </c>
      <c r="T72" s="86">
        <v>108.4</v>
      </c>
    </row>
    <row r="73" spans="11:20" ht="16.5" customHeight="1">
      <c r="K73" s="210" t="s">
        <v>300</v>
      </c>
      <c r="L73" s="86">
        <v>100.5</v>
      </c>
      <c r="M73" s="86">
        <v>97.4</v>
      </c>
      <c r="N73" s="86">
        <v>101.3</v>
      </c>
      <c r="O73" s="86">
        <v>99.1</v>
      </c>
      <c r="P73" s="86">
        <v>91.9</v>
      </c>
      <c r="Q73" s="86">
        <v>86.1</v>
      </c>
      <c r="R73" s="86">
        <v>103.7</v>
      </c>
      <c r="S73" s="86">
        <v>87.7</v>
      </c>
      <c r="T73" s="86">
        <v>108.8</v>
      </c>
    </row>
    <row r="74" spans="11:20" ht="16.5" customHeight="1">
      <c r="K74" s="211" t="s">
        <v>301</v>
      </c>
      <c r="L74" s="98">
        <v>100.1</v>
      </c>
      <c r="M74" s="98">
        <v>97.1</v>
      </c>
      <c r="N74" s="98">
        <v>98.2</v>
      </c>
      <c r="O74" s="98">
        <v>99.1</v>
      </c>
      <c r="P74" s="98">
        <v>91.6</v>
      </c>
      <c r="Q74" s="98">
        <v>86</v>
      </c>
      <c r="R74" s="98">
        <v>104.3</v>
      </c>
      <c r="S74" s="126">
        <v>87.5</v>
      </c>
      <c r="T74" s="126">
        <v>107.8</v>
      </c>
    </row>
    <row r="75" spans="11:20" ht="16.5" customHeight="1">
      <c r="K75" s="599" t="s">
        <v>445</v>
      </c>
      <c r="L75" s="599"/>
      <c r="M75" s="599"/>
      <c r="N75" s="599"/>
      <c r="O75" s="599"/>
      <c r="P75" s="599"/>
      <c r="Q75" s="599"/>
      <c r="R75" s="599"/>
      <c r="S75" s="599"/>
      <c r="T75" s="599"/>
    </row>
    <row r="76" spans="11:20" ht="16.5" customHeight="1">
      <c r="K76" s="600" t="s">
        <v>443</v>
      </c>
      <c r="L76" s="600"/>
      <c r="M76" s="600"/>
      <c r="N76" s="600"/>
      <c r="O76" s="600"/>
      <c r="P76" s="600"/>
      <c r="Q76" s="600"/>
      <c r="R76" s="600"/>
      <c r="S76" s="600"/>
      <c r="T76" s="600"/>
    </row>
    <row r="77" spans="11:20" ht="16.5" customHeight="1">
      <c r="K77" s="600" t="s">
        <v>444</v>
      </c>
      <c r="L77" s="600"/>
      <c r="M77" s="600"/>
      <c r="N77" s="600"/>
      <c r="O77" s="600"/>
      <c r="P77" s="600"/>
      <c r="Q77" s="600"/>
      <c r="R77" s="600"/>
      <c r="S77" s="600"/>
      <c r="T77" s="600"/>
    </row>
    <row r="78" spans="11:20" ht="16.5" customHeight="1">
      <c r="K78" s="5" t="s">
        <v>239</v>
      </c>
      <c r="L78" s="129"/>
      <c r="M78" s="129"/>
      <c r="N78" s="129"/>
      <c r="O78" s="129"/>
      <c r="P78" s="129"/>
      <c r="Q78" s="129"/>
      <c r="R78" s="129"/>
      <c r="S78" s="129"/>
      <c r="T78" s="129"/>
    </row>
  </sheetData>
  <sheetProtection/>
  <mergeCells count="56">
    <mergeCell ref="G6:G7"/>
    <mergeCell ref="A14:B14"/>
    <mergeCell ref="A18:H18"/>
    <mergeCell ref="C20:C21"/>
    <mergeCell ref="D20:D21"/>
    <mergeCell ref="E20:E21"/>
    <mergeCell ref="H6:H7"/>
    <mergeCell ref="A10:B10"/>
    <mergeCell ref="A9:B9"/>
    <mergeCell ref="E6:E7"/>
    <mergeCell ref="D26:D27"/>
    <mergeCell ref="A11:B11"/>
    <mergeCell ref="A12:B12"/>
    <mergeCell ref="A8:B8"/>
    <mergeCell ref="C26:C27"/>
    <mergeCell ref="A25:B25"/>
    <mergeCell ref="A32:H32"/>
    <mergeCell ref="F20:F21"/>
    <mergeCell ref="G20:G21"/>
    <mergeCell ref="A22:B22"/>
    <mergeCell ref="A23:B23"/>
    <mergeCell ref="A24:B24"/>
    <mergeCell ref="E26:E27"/>
    <mergeCell ref="F26:F27"/>
    <mergeCell ref="A26:B26"/>
    <mergeCell ref="A27:B27"/>
    <mergeCell ref="C42:C43"/>
    <mergeCell ref="F34:F35"/>
    <mergeCell ref="A39:B39"/>
    <mergeCell ref="A40:B40"/>
    <mergeCell ref="C34:C35"/>
    <mergeCell ref="D34:D35"/>
    <mergeCell ref="E34:E35"/>
    <mergeCell ref="A37:B37"/>
    <mergeCell ref="A36:B36"/>
    <mergeCell ref="A38:B38"/>
    <mergeCell ref="A48:H48"/>
    <mergeCell ref="G26:G27"/>
    <mergeCell ref="A4:H4"/>
    <mergeCell ref="C50:C51"/>
    <mergeCell ref="D50:D51"/>
    <mergeCell ref="A50:A51"/>
    <mergeCell ref="E50:H50"/>
    <mergeCell ref="G34:G35"/>
    <mergeCell ref="A41:B41"/>
    <mergeCell ref="A42:A43"/>
    <mergeCell ref="K75:T75"/>
    <mergeCell ref="K76:T76"/>
    <mergeCell ref="K77:T77"/>
    <mergeCell ref="K2:T2"/>
    <mergeCell ref="K6:K8"/>
    <mergeCell ref="L6:L8"/>
    <mergeCell ref="N6:N8"/>
    <mergeCell ref="O6:O8"/>
    <mergeCell ref="T6:T8"/>
    <mergeCell ref="M7:M8"/>
  </mergeCells>
  <printOptions horizontalCentered="1"/>
  <pageMargins left="0.5905511811023623" right="0.5905511811023623" top="0.5905511811023623" bottom="0.3937007874015748" header="0" footer="0"/>
  <pageSetup fitToHeight="1" fitToWidth="1" horizontalDpi="600" verticalDpi="600" orientation="landscape" paperSize="8" scale="6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Y79"/>
  <sheetViews>
    <sheetView zoomScalePageLayoutView="0" workbookViewId="0" topLeftCell="A51">
      <selection activeCell="A75" sqref="A75"/>
    </sheetView>
  </sheetViews>
  <sheetFormatPr defaultColWidth="10.625" defaultRowHeight="13.5"/>
  <cols>
    <col min="1" max="1" width="15.125" style="5" customWidth="1"/>
    <col min="2" max="2" width="13.50390625" style="5" customWidth="1"/>
    <col min="3" max="3" width="11.375" style="5" bestFit="1" customWidth="1"/>
    <col min="4" max="4" width="9.875" style="5" customWidth="1"/>
    <col min="5" max="7" width="10.375" style="5" customWidth="1"/>
    <col min="8" max="9" width="11.50390625" style="5" customWidth="1"/>
    <col min="10" max="10" width="9.875" style="5" customWidth="1"/>
    <col min="11" max="12" width="10.75390625" style="5" customWidth="1"/>
    <col min="13" max="13" width="9.875" style="5" customWidth="1"/>
    <col min="14" max="15" width="11.125" style="5" customWidth="1"/>
    <col min="16" max="16" width="9.875" style="5" customWidth="1"/>
    <col min="17" max="25" width="10.875" style="5" customWidth="1"/>
    <col min="26" max="16384" width="10.625" style="5" customWidth="1"/>
  </cols>
  <sheetData>
    <row r="1" spans="1:25" s="2" customFormat="1" ht="19.5" customHeight="1">
      <c r="A1" s="1" t="s">
        <v>497</v>
      </c>
      <c r="Y1" s="3" t="s">
        <v>246</v>
      </c>
    </row>
    <row r="2" spans="1:25" ht="19.5" customHeight="1">
      <c r="A2" s="465" t="s">
        <v>545</v>
      </c>
      <c r="B2" s="412"/>
      <c r="C2" s="412"/>
      <c r="D2" s="412"/>
      <c r="E2" s="412"/>
      <c r="F2" s="412"/>
      <c r="G2" s="412"/>
      <c r="H2" s="412"/>
      <c r="I2" s="412"/>
      <c r="J2" s="412"/>
      <c r="K2" s="412"/>
      <c r="L2" s="412"/>
      <c r="M2" s="412"/>
      <c r="N2" s="412"/>
      <c r="O2" s="412"/>
      <c r="P2" s="412"/>
      <c r="Q2" s="412"/>
      <c r="R2" s="412"/>
      <c r="S2" s="412"/>
      <c r="T2" s="412"/>
      <c r="U2" s="412"/>
      <c r="V2" s="412"/>
      <c r="W2" s="412"/>
      <c r="X2" s="412"/>
      <c r="Y2" s="412"/>
    </row>
    <row r="3" spans="2:25" ht="18" customHeight="1" thickBot="1">
      <c r="B3" s="8"/>
      <c r="C3" s="10"/>
      <c r="D3" s="10"/>
      <c r="E3" s="10"/>
      <c r="F3" s="10"/>
      <c r="G3" s="10"/>
      <c r="H3" s="10"/>
      <c r="I3" s="10"/>
      <c r="J3" s="10"/>
      <c r="K3" s="10"/>
      <c r="L3" s="10"/>
      <c r="M3" s="10"/>
      <c r="N3" s="10"/>
      <c r="O3" s="10"/>
      <c r="P3" s="10"/>
      <c r="Q3" s="10"/>
      <c r="R3" s="10"/>
      <c r="S3" s="10"/>
      <c r="T3" s="10"/>
      <c r="U3" s="10"/>
      <c r="V3" s="10"/>
      <c r="W3" s="10"/>
      <c r="X3" s="10"/>
      <c r="Y3" s="9" t="s">
        <v>260</v>
      </c>
    </row>
    <row r="4" spans="1:25" ht="18.75" customHeight="1">
      <c r="A4" s="67" t="s">
        <v>240</v>
      </c>
      <c r="B4" s="457" t="s">
        <v>446</v>
      </c>
      <c r="C4" s="458"/>
      <c r="D4" s="459"/>
      <c r="E4" s="631" t="s">
        <v>596</v>
      </c>
      <c r="F4" s="632"/>
      <c r="G4" s="451"/>
      <c r="H4" s="457" t="s">
        <v>88</v>
      </c>
      <c r="I4" s="458"/>
      <c r="J4" s="459"/>
      <c r="K4" s="579" t="s">
        <v>89</v>
      </c>
      <c r="L4" s="580"/>
      <c r="M4" s="580"/>
      <c r="N4" s="580"/>
      <c r="O4" s="580"/>
      <c r="P4" s="580"/>
      <c r="Q4" s="580"/>
      <c r="R4" s="580"/>
      <c r="S4" s="580"/>
      <c r="T4" s="580"/>
      <c r="U4" s="580"/>
      <c r="V4" s="580"/>
      <c r="W4" s="580"/>
      <c r="X4" s="580"/>
      <c r="Y4" s="580"/>
    </row>
    <row r="5" spans="1:25" ht="18.75" customHeight="1">
      <c r="A5" s="17"/>
      <c r="B5" s="460"/>
      <c r="C5" s="461"/>
      <c r="D5" s="462"/>
      <c r="E5" s="452"/>
      <c r="F5" s="456"/>
      <c r="G5" s="453"/>
      <c r="H5" s="460"/>
      <c r="I5" s="461"/>
      <c r="J5" s="462"/>
      <c r="K5" s="633" t="s">
        <v>447</v>
      </c>
      <c r="L5" s="634"/>
      <c r="M5" s="635"/>
      <c r="N5" s="636" t="s">
        <v>448</v>
      </c>
      <c r="O5" s="637"/>
      <c r="P5" s="638"/>
      <c r="Q5" s="633" t="s">
        <v>449</v>
      </c>
      <c r="R5" s="634"/>
      <c r="S5" s="635"/>
      <c r="T5" s="636" t="s">
        <v>241</v>
      </c>
      <c r="U5" s="637"/>
      <c r="V5" s="638"/>
      <c r="W5" s="636" t="s">
        <v>450</v>
      </c>
      <c r="X5" s="637"/>
      <c r="Y5" s="637"/>
    </row>
    <row r="6" spans="1:25" ht="17.25" customHeight="1">
      <c r="A6" s="639" t="s">
        <v>451</v>
      </c>
      <c r="B6" s="630" t="s">
        <v>242</v>
      </c>
      <c r="C6" s="628" t="s">
        <v>243</v>
      </c>
      <c r="D6" s="628" t="s">
        <v>244</v>
      </c>
      <c r="E6" s="630" t="s">
        <v>242</v>
      </c>
      <c r="F6" s="628" t="s">
        <v>243</v>
      </c>
      <c r="G6" s="628" t="s">
        <v>244</v>
      </c>
      <c r="H6" s="630" t="s">
        <v>242</v>
      </c>
      <c r="I6" s="628" t="s">
        <v>243</v>
      </c>
      <c r="J6" s="628" t="s">
        <v>244</v>
      </c>
      <c r="K6" s="630" t="s">
        <v>242</v>
      </c>
      <c r="L6" s="628" t="s">
        <v>243</v>
      </c>
      <c r="M6" s="628" t="s">
        <v>244</v>
      </c>
      <c r="N6" s="630" t="s">
        <v>242</v>
      </c>
      <c r="O6" s="628" t="s">
        <v>243</v>
      </c>
      <c r="P6" s="628" t="s">
        <v>244</v>
      </c>
      <c r="Q6" s="630" t="s">
        <v>242</v>
      </c>
      <c r="R6" s="628" t="s">
        <v>243</v>
      </c>
      <c r="S6" s="628" t="s">
        <v>244</v>
      </c>
      <c r="T6" s="630" t="s">
        <v>242</v>
      </c>
      <c r="U6" s="628" t="s">
        <v>243</v>
      </c>
      <c r="V6" s="628" t="s">
        <v>244</v>
      </c>
      <c r="W6" s="630" t="s">
        <v>242</v>
      </c>
      <c r="X6" s="628" t="s">
        <v>243</v>
      </c>
      <c r="Y6" s="641" t="s">
        <v>244</v>
      </c>
    </row>
    <row r="7" spans="1:25" ht="17.25" customHeight="1">
      <c r="A7" s="640"/>
      <c r="B7" s="611"/>
      <c r="C7" s="629"/>
      <c r="D7" s="629"/>
      <c r="E7" s="611"/>
      <c r="F7" s="629"/>
      <c r="G7" s="629"/>
      <c r="H7" s="611"/>
      <c r="I7" s="629"/>
      <c r="J7" s="629"/>
      <c r="K7" s="611"/>
      <c r="L7" s="629"/>
      <c r="M7" s="629"/>
      <c r="N7" s="611"/>
      <c r="O7" s="629"/>
      <c r="P7" s="629"/>
      <c r="Q7" s="611"/>
      <c r="R7" s="629"/>
      <c r="S7" s="629"/>
      <c r="T7" s="611"/>
      <c r="U7" s="629"/>
      <c r="V7" s="629"/>
      <c r="W7" s="611"/>
      <c r="X7" s="629"/>
      <c r="Y7" s="452"/>
    </row>
    <row r="8" spans="1:25" ht="17.25" customHeight="1">
      <c r="A8" s="255" t="s">
        <v>347</v>
      </c>
      <c r="B8" s="68"/>
      <c r="C8" s="53"/>
      <c r="D8" s="53"/>
      <c r="E8" s="53"/>
      <c r="F8" s="53"/>
      <c r="G8" s="53"/>
      <c r="H8" s="53"/>
      <c r="I8" s="53"/>
      <c r="J8" s="53"/>
      <c r="K8" s="53"/>
      <c r="L8" s="53"/>
      <c r="M8" s="53"/>
      <c r="N8" s="53"/>
      <c r="O8" s="53"/>
      <c r="P8" s="53"/>
      <c r="Q8" s="53"/>
      <c r="R8" s="53"/>
      <c r="S8" s="53"/>
      <c r="T8" s="53"/>
      <c r="U8" s="53"/>
      <c r="V8" s="53"/>
      <c r="W8" s="53"/>
      <c r="X8" s="53"/>
      <c r="Y8" s="53"/>
    </row>
    <row r="9" spans="1:25" ht="17.25" customHeight="1">
      <c r="A9" s="20" t="s">
        <v>344</v>
      </c>
      <c r="B9" s="23">
        <v>283611</v>
      </c>
      <c r="C9" s="24">
        <v>216506</v>
      </c>
      <c r="D9" s="24">
        <v>67105</v>
      </c>
      <c r="E9" s="24">
        <v>281918</v>
      </c>
      <c r="F9" s="24">
        <v>216640</v>
      </c>
      <c r="G9" s="24">
        <v>65278</v>
      </c>
      <c r="H9" s="24">
        <v>254225</v>
      </c>
      <c r="I9" s="24">
        <v>220507</v>
      </c>
      <c r="J9" s="24">
        <v>33718</v>
      </c>
      <c r="K9" s="24">
        <v>257422</v>
      </c>
      <c r="L9" s="24">
        <v>200647</v>
      </c>
      <c r="M9" s="24">
        <v>56775</v>
      </c>
      <c r="N9" s="24">
        <v>209185</v>
      </c>
      <c r="O9" s="24">
        <v>166255</v>
      </c>
      <c r="P9" s="24">
        <v>42930</v>
      </c>
      <c r="Q9" s="24">
        <v>251039</v>
      </c>
      <c r="R9" s="24">
        <v>200633</v>
      </c>
      <c r="S9" s="24">
        <v>50406</v>
      </c>
      <c r="T9" s="24">
        <v>125297</v>
      </c>
      <c r="U9" s="24">
        <v>108537</v>
      </c>
      <c r="V9" s="24">
        <v>16760</v>
      </c>
      <c r="W9" s="24">
        <v>388878</v>
      </c>
      <c r="X9" s="24">
        <v>281136</v>
      </c>
      <c r="Y9" s="24">
        <v>107742</v>
      </c>
    </row>
    <row r="10" spans="1:25" ht="17.25" customHeight="1">
      <c r="A10" s="188" t="s">
        <v>345</v>
      </c>
      <c r="B10" s="23">
        <v>287997</v>
      </c>
      <c r="C10" s="24">
        <v>221464</v>
      </c>
      <c r="D10" s="24">
        <v>66533</v>
      </c>
      <c r="E10" s="24">
        <v>282466</v>
      </c>
      <c r="F10" s="24">
        <v>219214</v>
      </c>
      <c r="G10" s="24">
        <v>63252</v>
      </c>
      <c r="H10" s="24">
        <v>251194</v>
      </c>
      <c r="I10" s="24">
        <v>220481</v>
      </c>
      <c r="J10" s="24">
        <v>30713</v>
      </c>
      <c r="K10" s="24">
        <v>261070</v>
      </c>
      <c r="L10" s="24">
        <v>206228</v>
      </c>
      <c r="M10" s="24">
        <v>54842</v>
      </c>
      <c r="N10" s="24">
        <v>204878</v>
      </c>
      <c r="O10" s="24">
        <v>164360</v>
      </c>
      <c r="P10" s="24">
        <v>40518</v>
      </c>
      <c r="Q10" s="24">
        <v>264198</v>
      </c>
      <c r="R10" s="24">
        <v>213630</v>
      </c>
      <c r="S10" s="24">
        <v>50568</v>
      </c>
      <c r="T10" s="24">
        <v>127417</v>
      </c>
      <c r="U10" s="24">
        <v>111218</v>
      </c>
      <c r="V10" s="24">
        <v>16199</v>
      </c>
      <c r="W10" s="24">
        <v>390054</v>
      </c>
      <c r="X10" s="24">
        <v>285605</v>
      </c>
      <c r="Y10" s="24">
        <v>104449</v>
      </c>
    </row>
    <row r="11" spans="1:25" s="69" customFormat="1" ht="17.25" customHeight="1">
      <c r="A11" s="213" t="s">
        <v>346</v>
      </c>
      <c r="B11" s="372">
        <f>AVERAGE(B13:B26)</f>
        <v>294968.25</v>
      </c>
      <c r="C11" s="45">
        <f aca="true" t="shared" si="0" ref="C11:Y11">AVERAGE(C13:C26)</f>
        <v>227708.08333333334</v>
      </c>
      <c r="D11" s="45">
        <f t="shared" si="0"/>
        <v>67260.16666666667</v>
      </c>
      <c r="E11" s="45">
        <f t="shared" si="0"/>
        <v>290047.4166666667</v>
      </c>
      <c r="F11" s="45">
        <f t="shared" si="0"/>
        <v>225965.75</v>
      </c>
      <c r="G11" s="45">
        <v>64081</v>
      </c>
      <c r="H11" s="45">
        <f t="shared" si="0"/>
        <v>262801.8333333333</v>
      </c>
      <c r="I11" s="45">
        <f t="shared" si="0"/>
        <v>227770.08333333334</v>
      </c>
      <c r="J11" s="45">
        <f t="shared" si="0"/>
        <v>35031.75</v>
      </c>
      <c r="K11" s="45">
        <f t="shared" si="0"/>
        <v>267940.75</v>
      </c>
      <c r="L11" s="45">
        <f t="shared" si="0"/>
        <v>212462.58333333334</v>
      </c>
      <c r="M11" s="45">
        <f t="shared" si="0"/>
        <v>55478.166666666664</v>
      </c>
      <c r="N11" s="45">
        <f t="shared" si="0"/>
        <v>214809.75</v>
      </c>
      <c r="O11" s="45">
        <f t="shared" si="0"/>
        <v>171822.08333333334</v>
      </c>
      <c r="P11" s="45">
        <f t="shared" si="0"/>
        <v>42987.666666666664</v>
      </c>
      <c r="Q11" s="45">
        <f t="shared" si="0"/>
        <v>266756.3333333333</v>
      </c>
      <c r="R11" s="45">
        <f t="shared" si="0"/>
        <v>215473.58333333334</v>
      </c>
      <c r="S11" s="45">
        <v>51282</v>
      </c>
      <c r="T11" s="45">
        <f t="shared" si="0"/>
        <v>132538.91666666666</v>
      </c>
      <c r="U11" s="45">
        <f t="shared" si="0"/>
        <v>114871.5</v>
      </c>
      <c r="V11" s="45">
        <f t="shared" si="0"/>
        <v>17667.416666666668</v>
      </c>
      <c r="W11" s="45">
        <f t="shared" si="0"/>
        <v>395549.9166666667</v>
      </c>
      <c r="X11" s="45">
        <f t="shared" si="0"/>
        <v>291520</v>
      </c>
      <c r="Y11" s="45">
        <f t="shared" si="0"/>
        <v>104029.91666666667</v>
      </c>
    </row>
    <row r="12" spans="1:25" ht="17.25" customHeight="1">
      <c r="A12" s="6"/>
      <c r="B12" s="15"/>
      <c r="C12" s="6"/>
      <c r="D12" s="6"/>
      <c r="E12" s="6"/>
      <c r="F12" s="6"/>
      <c r="G12" s="6"/>
      <c r="H12" s="6"/>
      <c r="I12" s="6"/>
      <c r="J12" s="6"/>
      <c r="K12" s="6"/>
      <c r="L12" s="6"/>
      <c r="M12" s="6"/>
      <c r="N12" s="6"/>
      <c r="O12" s="6"/>
      <c r="P12" s="6"/>
      <c r="Q12" s="6"/>
      <c r="R12" s="6"/>
      <c r="S12" s="6"/>
      <c r="T12" s="6"/>
      <c r="U12" s="6"/>
      <c r="V12" s="6"/>
      <c r="W12" s="6"/>
      <c r="X12" s="6"/>
      <c r="Y12" s="6"/>
    </row>
    <row r="13" spans="1:25" ht="17.25" customHeight="1">
      <c r="A13" s="20" t="s">
        <v>163</v>
      </c>
      <c r="B13" s="23">
        <v>223870</v>
      </c>
      <c r="C13" s="24">
        <v>221623</v>
      </c>
      <c r="D13" s="24">
        <v>2247</v>
      </c>
      <c r="E13" s="24">
        <v>220691</v>
      </c>
      <c r="F13" s="24">
        <v>217875</v>
      </c>
      <c r="G13" s="24">
        <v>2816</v>
      </c>
      <c r="H13" s="24">
        <v>208239</v>
      </c>
      <c r="I13" s="24">
        <v>207661</v>
      </c>
      <c r="J13" s="24">
        <v>578</v>
      </c>
      <c r="K13" s="24">
        <v>202633</v>
      </c>
      <c r="L13" s="24">
        <v>202510</v>
      </c>
      <c r="M13" s="24">
        <v>123</v>
      </c>
      <c r="N13" s="24">
        <v>167064</v>
      </c>
      <c r="O13" s="24">
        <v>167064</v>
      </c>
      <c r="P13" s="24">
        <v>0</v>
      </c>
      <c r="Q13" s="24">
        <v>211586</v>
      </c>
      <c r="R13" s="24">
        <v>211586</v>
      </c>
      <c r="S13" s="24">
        <v>0</v>
      </c>
      <c r="T13" s="24">
        <v>108360</v>
      </c>
      <c r="U13" s="24">
        <v>108360</v>
      </c>
      <c r="V13" s="24">
        <v>0</v>
      </c>
      <c r="W13" s="24">
        <v>289829</v>
      </c>
      <c r="X13" s="24">
        <v>289829</v>
      </c>
      <c r="Y13" s="24">
        <v>0</v>
      </c>
    </row>
    <row r="14" spans="1:25" ht="17.25" customHeight="1">
      <c r="A14" s="188" t="s">
        <v>291</v>
      </c>
      <c r="B14" s="23">
        <v>225808</v>
      </c>
      <c r="C14" s="24">
        <v>225152</v>
      </c>
      <c r="D14" s="24">
        <v>656</v>
      </c>
      <c r="E14" s="24">
        <v>222623</v>
      </c>
      <c r="F14" s="24">
        <v>222217</v>
      </c>
      <c r="G14" s="24">
        <v>406</v>
      </c>
      <c r="H14" s="24">
        <v>219759</v>
      </c>
      <c r="I14" s="24">
        <v>219538</v>
      </c>
      <c r="J14" s="24">
        <v>221</v>
      </c>
      <c r="K14" s="24">
        <v>209493</v>
      </c>
      <c r="L14" s="24">
        <v>208829</v>
      </c>
      <c r="M14" s="24">
        <v>664</v>
      </c>
      <c r="N14" s="24">
        <v>163974</v>
      </c>
      <c r="O14" s="24">
        <v>163974</v>
      </c>
      <c r="P14" s="24">
        <v>0</v>
      </c>
      <c r="Q14" s="24">
        <v>220249</v>
      </c>
      <c r="R14" s="24">
        <v>220249</v>
      </c>
      <c r="S14" s="24">
        <v>0</v>
      </c>
      <c r="T14" s="24">
        <v>117814</v>
      </c>
      <c r="U14" s="24">
        <v>115711</v>
      </c>
      <c r="V14" s="24">
        <v>2103</v>
      </c>
      <c r="W14" s="24">
        <v>290522</v>
      </c>
      <c r="X14" s="24">
        <v>288515</v>
      </c>
      <c r="Y14" s="24">
        <v>2007</v>
      </c>
    </row>
    <row r="15" spans="1:25" ht="17.25" customHeight="1">
      <c r="A15" s="188" t="s">
        <v>292</v>
      </c>
      <c r="B15" s="23">
        <v>255530</v>
      </c>
      <c r="C15" s="24">
        <v>225366</v>
      </c>
      <c r="D15" s="24">
        <v>30164</v>
      </c>
      <c r="E15" s="24">
        <v>246312</v>
      </c>
      <c r="F15" s="24">
        <v>224212</v>
      </c>
      <c r="G15" s="24">
        <v>22100</v>
      </c>
      <c r="H15" s="24">
        <v>251638</v>
      </c>
      <c r="I15" s="24">
        <v>232352</v>
      </c>
      <c r="J15" s="24">
        <v>19286</v>
      </c>
      <c r="K15" s="24">
        <v>210095</v>
      </c>
      <c r="L15" s="24">
        <v>208203</v>
      </c>
      <c r="M15" s="24">
        <v>1892</v>
      </c>
      <c r="N15" s="24">
        <v>174378</v>
      </c>
      <c r="O15" s="24">
        <v>174378</v>
      </c>
      <c r="P15" s="24">
        <v>0</v>
      </c>
      <c r="Q15" s="24">
        <v>213067</v>
      </c>
      <c r="R15" s="24">
        <v>213067</v>
      </c>
      <c r="S15" s="24">
        <v>0</v>
      </c>
      <c r="T15" s="24">
        <v>111981</v>
      </c>
      <c r="U15" s="24">
        <v>111981</v>
      </c>
      <c r="V15" s="24">
        <v>0</v>
      </c>
      <c r="W15" s="24">
        <v>289891</v>
      </c>
      <c r="X15" s="24">
        <v>289891</v>
      </c>
      <c r="Y15" s="24">
        <v>0</v>
      </c>
    </row>
    <row r="16" spans="1:25" ht="17.25" customHeight="1">
      <c r="A16" s="188" t="s">
        <v>293</v>
      </c>
      <c r="B16" s="23">
        <v>233289</v>
      </c>
      <c r="C16" s="24">
        <v>227877</v>
      </c>
      <c r="D16" s="24">
        <v>5412</v>
      </c>
      <c r="E16" s="24">
        <v>227904</v>
      </c>
      <c r="F16" s="24">
        <v>224137</v>
      </c>
      <c r="G16" s="24">
        <v>3767</v>
      </c>
      <c r="H16" s="24">
        <v>242166</v>
      </c>
      <c r="I16" s="24">
        <v>226226</v>
      </c>
      <c r="J16" s="24">
        <v>15940</v>
      </c>
      <c r="K16" s="24">
        <v>211389</v>
      </c>
      <c r="L16" s="24">
        <v>211203</v>
      </c>
      <c r="M16" s="24">
        <v>186</v>
      </c>
      <c r="N16" s="24">
        <v>173820</v>
      </c>
      <c r="O16" s="24">
        <v>172526</v>
      </c>
      <c r="P16" s="24">
        <v>1294</v>
      </c>
      <c r="Q16" s="24">
        <v>216853</v>
      </c>
      <c r="R16" s="24">
        <v>216853</v>
      </c>
      <c r="S16" s="24">
        <v>0</v>
      </c>
      <c r="T16" s="24">
        <v>113653</v>
      </c>
      <c r="U16" s="24">
        <v>113653</v>
      </c>
      <c r="V16" s="24">
        <v>0</v>
      </c>
      <c r="W16" s="24">
        <v>290360</v>
      </c>
      <c r="X16" s="24">
        <v>290360</v>
      </c>
      <c r="Y16" s="24">
        <v>0</v>
      </c>
    </row>
    <row r="17" spans="1:25" ht="17.25" customHeight="1">
      <c r="A17" s="6"/>
      <c r="B17" s="15"/>
      <c r="C17" s="6"/>
      <c r="D17" s="6"/>
      <c r="E17" s="89"/>
      <c r="F17" s="6"/>
      <c r="G17" s="6"/>
      <c r="H17" s="6"/>
      <c r="I17" s="6"/>
      <c r="J17" s="6"/>
      <c r="K17" s="6"/>
      <c r="L17" s="6"/>
      <c r="M17" s="6"/>
      <c r="N17" s="6"/>
      <c r="O17" s="6"/>
      <c r="P17" s="6"/>
      <c r="Q17" s="6"/>
      <c r="R17" s="6"/>
      <c r="S17" s="6"/>
      <c r="T17" s="6"/>
      <c r="U17" s="6"/>
      <c r="V17" s="6"/>
      <c r="W17" s="6"/>
      <c r="X17" s="6"/>
      <c r="Y17" s="6"/>
    </row>
    <row r="18" spans="1:25" ht="17.25" customHeight="1">
      <c r="A18" s="188" t="s">
        <v>294</v>
      </c>
      <c r="B18" s="23">
        <v>228171</v>
      </c>
      <c r="C18" s="24">
        <v>226940</v>
      </c>
      <c r="D18" s="24">
        <v>1231</v>
      </c>
      <c r="E18" s="24">
        <v>227216</v>
      </c>
      <c r="F18" s="24">
        <v>225803</v>
      </c>
      <c r="G18" s="24">
        <v>1413</v>
      </c>
      <c r="H18" s="24">
        <v>229232</v>
      </c>
      <c r="I18" s="24">
        <v>228473</v>
      </c>
      <c r="J18" s="24">
        <v>759</v>
      </c>
      <c r="K18" s="24">
        <v>212764</v>
      </c>
      <c r="L18" s="24">
        <v>211328</v>
      </c>
      <c r="M18" s="24">
        <v>1436</v>
      </c>
      <c r="N18" s="24">
        <v>178335</v>
      </c>
      <c r="O18" s="24">
        <v>178335</v>
      </c>
      <c r="P18" s="24">
        <v>0</v>
      </c>
      <c r="Q18" s="24">
        <v>214438</v>
      </c>
      <c r="R18" s="24">
        <v>212752</v>
      </c>
      <c r="S18" s="24">
        <v>1686</v>
      </c>
      <c r="T18" s="24">
        <v>112181</v>
      </c>
      <c r="U18" s="24">
        <v>111859</v>
      </c>
      <c r="V18" s="24">
        <v>322</v>
      </c>
      <c r="W18" s="24">
        <v>297289</v>
      </c>
      <c r="X18" s="24">
        <v>292171</v>
      </c>
      <c r="Y18" s="24">
        <v>5118</v>
      </c>
    </row>
    <row r="19" spans="1:25" ht="17.25" customHeight="1">
      <c r="A19" s="188" t="s">
        <v>295</v>
      </c>
      <c r="B19" s="23">
        <v>393841</v>
      </c>
      <c r="C19" s="24">
        <v>229377</v>
      </c>
      <c r="D19" s="24">
        <v>164464</v>
      </c>
      <c r="E19" s="24">
        <v>343472</v>
      </c>
      <c r="F19" s="24">
        <v>227500</v>
      </c>
      <c r="G19" s="24">
        <v>115972</v>
      </c>
      <c r="H19" s="24">
        <v>240703</v>
      </c>
      <c r="I19" s="24">
        <v>240541</v>
      </c>
      <c r="J19" s="24">
        <v>162</v>
      </c>
      <c r="K19" s="24">
        <v>266299</v>
      </c>
      <c r="L19" s="24">
        <v>215347</v>
      </c>
      <c r="M19" s="24">
        <v>50952</v>
      </c>
      <c r="N19" s="24">
        <v>224742</v>
      </c>
      <c r="O19" s="24">
        <v>170284</v>
      </c>
      <c r="P19" s="24">
        <v>54458</v>
      </c>
      <c r="Q19" s="24">
        <v>277423</v>
      </c>
      <c r="R19" s="24">
        <v>219300</v>
      </c>
      <c r="S19" s="24">
        <v>58123</v>
      </c>
      <c r="T19" s="24">
        <v>118051</v>
      </c>
      <c r="U19" s="24">
        <v>118051</v>
      </c>
      <c r="V19" s="24">
        <v>0</v>
      </c>
      <c r="W19" s="24">
        <v>419878</v>
      </c>
      <c r="X19" s="24">
        <v>294511</v>
      </c>
      <c r="Y19" s="24">
        <v>125367</v>
      </c>
    </row>
    <row r="20" spans="1:25" ht="17.25" customHeight="1">
      <c r="A20" s="188" t="s">
        <v>296</v>
      </c>
      <c r="B20" s="23">
        <v>395157</v>
      </c>
      <c r="C20" s="24">
        <v>228631</v>
      </c>
      <c r="D20" s="24">
        <v>166526</v>
      </c>
      <c r="E20" s="24">
        <v>438156</v>
      </c>
      <c r="F20" s="24">
        <v>228471</v>
      </c>
      <c r="G20" s="24">
        <v>209685</v>
      </c>
      <c r="H20" s="24">
        <v>345380</v>
      </c>
      <c r="I20" s="24">
        <v>240047</v>
      </c>
      <c r="J20" s="24">
        <v>105333</v>
      </c>
      <c r="K20" s="24">
        <v>465003</v>
      </c>
      <c r="L20" s="24">
        <v>214911</v>
      </c>
      <c r="M20" s="24">
        <v>250092</v>
      </c>
      <c r="N20" s="24">
        <v>343289</v>
      </c>
      <c r="O20" s="24">
        <v>172994</v>
      </c>
      <c r="P20" s="24">
        <v>170295</v>
      </c>
      <c r="Q20" s="24">
        <v>433967</v>
      </c>
      <c r="R20" s="24">
        <v>217646</v>
      </c>
      <c r="S20" s="24">
        <v>216321</v>
      </c>
      <c r="T20" s="24">
        <v>193373</v>
      </c>
      <c r="U20" s="24">
        <v>116630</v>
      </c>
      <c r="V20" s="24">
        <v>76743</v>
      </c>
      <c r="W20" s="24">
        <v>740359</v>
      </c>
      <c r="X20" s="24">
        <v>289531</v>
      </c>
      <c r="Y20" s="24">
        <v>450828</v>
      </c>
    </row>
    <row r="21" spans="1:25" ht="17.25" customHeight="1">
      <c r="A21" s="188" t="s">
        <v>297</v>
      </c>
      <c r="B21" s="23">
        <v>245376</v>
      </c>
      <c r="C21" s="24">
        <v>226770</v>
      </c>
      <c r="D21" s="24">
        <v>18606</v>
      </c>
      <c r="E21" s="24">
        <v>237605</v>
      </c>
      <c r="F21" s="24">
        <v>225295</v>
      </c>
      <c r="G21" s="24">
        <v>12310</v>
      </c>
      <c r="H21" s="24">
        <v>275285</v>
      </c>
      <c r="I21" s="24">
        <v>221354</v>
      </c>
      <c r="J21" s="24">
        <v>53931</v>
      </c>
      <c r="K21" s="24">
        <v>219892</v>
      </c>
      <c r="L21" s="24">
        <v>212589</v>
      </c>
      <c r="M21" s="24">
        <v>7303</v>
      </c>
      <c r="N21" s="24">
        <v>169311</v>
      </c>
      <c r="O21" s="24">
        <v>168010</v>
      </c>
      <c r="P21" s="24">
        <v>1301</v>
      </c>
      <c r="Q21" s="24">
        <v>225979</v>
      </c>
      <c r="R21" s="24">
        <v>212737</v>
      </c>
      <c r="S21" s="24">
        <v>13242</v>
      </c>
      <c r="T21" s="24">
        <v>136783</v>
      </c>
      <c r="U21" s="24">
        <v>115230</v>
      </c>
      <c r="V21" s="24">
        <v>21553</v>
      </c>
      <c r="W21" s="24">
        <v>292249</v>
      </c>
      <c r="X21" s="24">
        <v>288304</v>
      </c>
      <c r="Y21" s="24">
        <v>3945</v>
      </c>
    </row>
    <row r="22" spans="1:25" ht="17.25" customHeight="1">
      <c r="A22" s="6"/>
      <c r="B22" s="15"/>
      <c r="C22" s="6"/>
      <c r="D22" s="6"/>
      <c r="E22" s="6"/>
      <c r="F22" s="6"/>
      <c r="G22" s="6"/>
      <c r="H22" s="6"/>
      <c r="I22" s="6"/>
      <c r="J22" s="6"/>
      <c r="K22" s="6"/>
      <c r="L22" s="6"/>
      <c r="M22" s="6"/>
      <c r="N22" s="6"/>
      <c r="O22" s="6"/>
      <c r="P22" s="6"/>
      <c r="Q22" s="6"/>
      <c r="R22" s="6"/>
      <c r="S22" s="6"/>
      <c r="T22" s="6"/>
      <c r="U22" s="6"/>
      <c r="V22" s="6"/>
      <c r="W22" s="6"/>
      <c r="X22" s="6"/>
      <c r="Y22" s="6"/>
    </row>
    <row r="23" spans="1:25" ht="17.25" customHeight="1">
      <c r="A23" s="188" t="s">
        <v>298</v>
      </c>
      <c r="B23" s="23">
        <v>229920</v>
      </c>
      <c r="C23" s="24">
        <v>226520</v>
      </c>
      <c r="D23" s="24">
        <v>3400</v>
      </c>
      <c r="E23" s="24">
        <v>230850</v>
      </c>
      <c r="F23" s="24">
        <v>226282</v>
      </c>
      <c r="G23" s="24">
        <v>4568</v>
      </c>
      <c r="H23" s="24">
        <v>221756</v>
      </c>
      <c r="I23" s="24">
        <v>221660</v>
      </c>
      <c r="J23" s="24">
        <v>96</v>
      </c>
      <c r="K23" s="24">
        <v>217333</v>
      </c>
      <c r="L23" s="24">
        <v>214921</v>
      </c>
      <c r="M23" s="24">
        <v>2412</v>
      </c>
      <c r="N23" s="24">
        <v>171843</v>
      </c>
      <c r="O23" s="24">
        <v>171843</v>
      </c>
      <c r="P23" s="24">
        <v>0</v>
      </c>
      <c r="Q23" s="24">
        <v>214838</v>
      </c>
      <c r="R23" s="24">
        <v>214838</v>
      </c>
      <c r="S23" s="24">
        <v>0</v>
      </c>
      <c r="T23" s="24">
        <v>115606</v>
      </c>
      <c r="U23" s="24">
        <v>115606</v>
      </c>
      <c r="V23" s="24">
        <v>0</v>
      </c>
      <c r="W23" s="24">
        <v>289260</v>
      </c>
      <c r="X23" s="24">
        <v>289260</v>
      </c>
      <c r="Y23" s="24">
        <v>0</v>
      </c>
    </row>
    <row r="24" spans="1:25" ht="17.25" customHeight="1">
      <c r="A24" s="188" t="s">
        <v>299</v>
      </c>
      <c r="B24" s="23">
        <v>232651</v>
      </c>
      <c r="C24" s="24">
        <v>230241</v>
      </c>
      <c r="D24" s="24">
        <v>2410</v>
      </c>
      <c r="E24" s="24">
        <v>232961</v>
      </c>
      <c r="F24" s="24">
        <v>229604</v>
      </c>
      <c r="G24" s="24">
        <v>3357</v>
      </c>
      <c r="H24" s="24">
        <v>236074</v>
      </c>
      <c r="I24" s="24">
        <v>235690</v>
      </c>
      <c r="J24" s="24">
        <v>384</v>
      </c>
      <c r="K24" s="24">
        <v>216505</v>
      </c>
      <c r="L24" s="24">
        <v>215843</v>
      </c>
      <c r="M24" s="24">
        <v>662</v>
      </c>
      <c r="N24" s="24">
        <v>182221</v>
      </c>
      <c r="O24" s="24">
        <v>175296</v>
      </c>
      <c r="P24" s="24">
        <v>6925</v>
      </c>
      <c r="Q24" s="24">
        <v>213201</v>
      </c>
      <c r="R24" s="24">
        <v>213201</v>
      </c>
      <c r="S24" s="24">
        <v>0</v>
      </c>
      <c r="T24" s="24">
        <v>118395</v>
      </c>
      <c r="U24" s="24">
        <v>118395</v>
      </c>
      <c r="V24" s="24">
        <v>0</v>
      </c>
      <c r="W24" s="24">
        <v>295686</v>
      </c>
      <c r="X24" s="24">
        <v>295686</v>
      </c>
      <c r="Y24" s="24">
        <v>0</v>
      </c>
    </row>
    <row r="25" spans="1:25" ht="17.25" customHeight="1">
      <c r="A25" s="188" t="s">
        <v>300</v>
      </c>
      <c r="B25" s="23">
        <v>236643</v>
      </c>
      <c r="C25" s="24">
        <v>233055</v>
      </c>
      <c r="D25" s="24">
        <v>3588</v>
      </c>
      <c r="E25" s="24">
        <v>234972</v>
      </c>
      <c r="F25" s="24">
        <v>230748</v>
      </c>
      <c r="G25" s="24">
        <v>4224</v>
      </c>
      <c r="H25" s="24">
        <v>260227</v>
      </c>
      <c r="I25" s="24">
        <v>232667</v>
      </c>
      <c r="J25" s="24">
        <v>27560</v>
      </c>
      <c r="K25" s="24">
        <v>219366</v>
      </c>
      <c r="L25" s="24">
        <v>216969</v>
      </c>
      <c r="M25" s="24">
        <v>2397</v>
      </c>
      <c r="N25" s="24">
        <v>174031</v>
      </c>
      <c r="O25" s="24">
        <v>174031</v>
      </c>
      <c r="P25" s="24">
        <v>0</v>
      </c>
      <c r="Q25" s="24">
        <v>217775</v>
      </c>
      <c r="R25" s="24">
        <v>217775</v>
      </c>
      <c r="S25" s="24">
        <v>0</v>
      </c>
      <c r="T25" s="24">
        <v>116655</v>
      </c>
      <c r="U25" s="24">
        <v>116655</v>
      </c>
      <c r="V25" s="24">
        <v>0</v>
      </c>
      <c r="W25" s="24">
        <v>338250</v>
      </c>
      <c r="X25" s="24">
        <v>295568</v>
      </c>
      <c r="Y25" s="24">
        <v>42682</v>
      </c>
    </row>
    <row r="26" spans="1:25" ht="17.25" customHeight="1">
      <c r="A26" s="188" t="s">
        <v>301</v>
      </c>
      <c r="B26" s="23">
        <v>639363</v>
      </c>
      <c r="C26" s="24">
        <v>230945</v>
      </c>
      <c r="D26" s="24">
        <v>408418</v>
      </c>
      <c r="E26" s="24">
        <v>617807</v>
      </c>
      <c r="F26" s="24">
        <v>229445</v>
      </c>
      <c r="G26" s="24">
        <v>388362</v>
      </c>
      <c r="H26" s="24">
        <v>423163</v>
      </c>
      <c r="I26" s="24">
        <v>227032</v>
      </c>
      <c r="J26" s="24">
        <v>196131</v>
      </c>
      <c r="K26" s="24">
        <v>564517</v>
      </c>
      <c r="L26" s="24">
        <v>216898</v>
      </c>
      <c r="M26" s="24">
        <v>347619</v>
      </c>
      <c r="N26" s="24">
        <v>454709</v>
      </c>
      <c r="O26" s="24">
        <v>173130</v>
      </c>
      <c r="P26" s="24">
        <v>281579</v>
      </c>
      <c r="Q26" s="24">
        <v>541700</v>
      </c>
      <c r="R26" s="24">
        <v>215679</v>
      </c>
      <c r="S26" s="24">
        <v>326021</v>
      </c>
      <c r="T26" s="24">
        <v>227615</v>
      </c>
      <c r="U26" s="24">
        <v>116327</v>
      </c>
      <c r="V26" s="24">
        <v>111288</v>
      </c>
      <c r="W26" s="24">
        <v>913026</v>
      </c>
      <c r="X26" s="24">
        <v>294614</v>
      </c>
      <c r="Y26" s="24">
        <v>618412</v>
      </c>
    </row>
    <row r="27" spans="1:25" ht="17.25" customHeight="1">
      <c r="A27" s="70"/>
      <c r="B27" s="23"/>
      <c r="C27" s="24"/>
      <c r="D27" s="24"/>
      <c r="E27" s="24"/>
      <c r="F27" s="24"/>
      <c r="G27" s="24"/>
      <c r="H27" s="24"/>
      <c r="I27" s="24"/>
      <c r="J27" s="24"/>
      <c r="K27" s="24"/>
      <c r="L27" s="24"/>
      <c r="M27" s="24"/>
      <c r="N27" s="24"/>
      <c r="O27" s="24"/>
      <c r="P27" s="25"/>
      <c r="Q27" s="24"/>
      <c r="R27" s="24"/>
      <c r="S27" s="25"/>
      <c r="T27" s="24"/>
      <c r="U27" s="24"/>
      <c r="V27" s="25"/>
      <c r="W27" s="24"/>
      <c r="X27" s="24"/>
      <c r="Y27" s="25"/>
    </row>
    <row r="28" spans="1:25" ht="17.25" customHeight="1">
      <c r="A28" s="216" t="s">
        <v>2</v>
      </c>
      <c r="B28" s="15"/>
      <c r="C28" s="6"/>
      <c r="D28" s="6"/>
      <c r="E28" s="6"/>
      <c r="F28" s="6"/>
      <c r="G28" s="6"/>
      <c r="H28" s="6"/>
      <c r="I28" s="6"/>
      <c r="J28" s="6"/>
      <c r="K28" s="6"/>
      <c r="L28" s="6"/>
      <c r="M28" s="6"/>
      <c r="N28" s="6"/>
      <c r="O28" s="6"/>
      <c r="P28" s="6"/>
      <c r="Q28" s="6"/>
      <c r="R28" s="6"/>
      <c r="S28" s="6"/>
      <c r="T28" s="6"/>
      <c r="U28" s="6"/>
      <c r="V28" s="6"/>
      <c r="W28" s="6"/>
      <c r="X28" s="6"/>
      <c r="Y28" s="6"/>
    </row>
    <row r="29" spans="1:25" ht="17.25" customHeight="1">
      <c r="A29" s="20" t="s">
        <v>344</v>
      </c>
      <c r="B29" s="23">
        <v>347478</v>
      </c>
      <c r="C29" s="24">
        <v>262996</v>
      </c>
      <c r="D29" s="24">
        <v>84482</v>
      </c>
      <c r="E29" s="24">
        <v>341715</v>
      </c>
      <c r="F29" s="24">
        <v>260906</v>
      </c>
      <c r="G29" s="24">
        <v>80809</v>
      </c>
      <c r="H29" s="24">
        <v>277780</v>
      </c>
      <c r="I29" s="24">
        <v>239568</v>
      </c>
      <c r="J29" s="24">
        <v>38212</v>
      </c>
      <c r="K29" s="24">
        <v>331494</v>
      </c>
      <c r="L29" s="24">
        <v>257782</v>
      </c>
      <c r="M29" s="24">
        <v>73712</v>
      </c>
      <c r="N29" s="24">
        <v>306309</v>
      </c>
      <c r="O29" s="24">
        <v>236841</v>
      </c>
      <c r="P29" s="24">
        <v>69468</v>
      </c>
      <c r="Q29" s="24">
        <v>313980</v>
      </c>
      <c r="R29" s="24">
        <v>253405</v>
      </c>
      <c r="S29" s="24">
        <v>60575</v>
      </c>
      <c r="T29" s="24">
        <v>222262</v>
      </c>
      <c r="U29" s="24">
        <v>191065</v>
      </c>
      <c r="V29" s="24">
        <v>31197</v>
      </c>
      <c r="W29" s="24">
        <v>453166</v>
      </c>
      <c r="X29" s="24">
        <v>325911</v>
      </c>
      <c r="Y29" s="24">
        <v>127255</v>
      </c>
    </row>
    <row r="30" spans="1:25" ht="17.25" customHeight="1">
      <c r="A30" s="188" t="s">
        <v>345</v>
      </c>
      <c r="B30" s="23">
        <v>350733</v>
      </c>
      <c r="C30" s="24">
        <v>267145</v>
      </c>
      <c r="D30" s="24">
        <v>83588</v>
      </c>
      <c r="E30" s="24">
        <v>340948</v>
      </c>
      <c r="F30" s="24">
        <v>262384</v>
      </c>
      <c r="G30" s="24">
        <v>78564</v>
      </c>
      <c r="H30" s="24">
        <v>279383</v>
      </c>
      <c r="I30" s="24">
        <v>244007</v>
      </c>
      <c r="J30" s="24">
        <v>35376</v>
      </c>
      <c r="K30" s="24">
        <v>331620</v>
      </c>
      <c r="L30" s="24">
        <v>260607</v>
      </c>
      <c r="M30" s="24">
        <v>71013</v>
      </c>
      <c r="N30" s="24">
        <v>304320</v>
      </c>
      <c r="O30" s="24">
        <v>235729</v>
      </c>
      <c r="P30" s="24">
        <v>68591</v>
      </c>
      <c r="Q30" s="24">
        <v>322416</v>
      </c>
      <c r="R30" s="24">
        <v>261749</v>
      </c>
      <c r="S30" s="24">
        <v>60667</v>
      </c>
      <c r="T30" s="24">
        <v>224342</v>
      </c>
      <c r="U30" s="24">
        <v>193146</v>
      </c>
      <c r="V30" s="24">
        <v>31196</v>
      </c>
      <c r="W30" s="24">
        <v>456304</v>
      </c>
      <c r="X30" s="24">
        <v>332385</v>
      </c>
      <c r="Y30" s="24">
        <v>123919</v>
      </c>
    </row>
    <row r="31" spans="1:25" s="69" customFormat="1" ht="17.25" customHeight="1">
      <c r="A31" s="213" t="s">
        <v>346</v>
      </c>
      <c r="B31" s="373">
        <f>AVERAGE(B33:B46)</f>
        <v>357973.25</v>
      </c>
      <c r="C31" s="45">
        <f aca="true" t="shared" si="1" ref="C31:Y31">AVERAGE(C33:C46)</f>
        <v>273486.8333333333</v>
      </c>
      <c r="D31" s="45">
        <f t="shared" si="1"/>
        <v>84486.41666666667</v>
      </c>
      <c r="E31" s="45">
        <f t="shared" si="1"/>
        <v>348117.25</v>
      </c>
      <c r="F31" s="45">
        <f t="shared" si="1"/>
        <v>268732.6666666667</v>
      </c>
      <c r="G31" s="45">
        <v>79384</v>
      </c>
      <c r="H31" s="45">
        <f t="shared" si="1"/>
        <v>287012</v>
      </c>
      <c r="I31" s="45">
        <f t="shared" si="1"/>
        <v>247483.33333333334</v>
      </c>
      <c r="J31" s="45">
        <f t="shared" si="1"/>
        <v>39528.666666666664</v>
      </c>
      <c r="K31" s="45">
        <f t="shared" si="1"/>
        <v>337951.3333333333</v>
      </c>
      <c r="L31" s="45">
        <f t="shared" si="1"/>
        <v>266742.4166666667</v>
      </c>
      <c r="M31" s="45">
        <f t="shared" si="1"/>
        <v>71208.91666666667</v>
      </c>
      <c r="N31" s="45">
        <f t="shared" si="1"/>
        <v>313008.8333333333</v>
      </c>
      <c r="O31" s="45">
        <f t="shared" si="1"/>
        <v>243394.83333333334</v>
      </c>
      <c r="P31" s="45">
        <f t="shared" si="1"/>
        <v>69614</v>
      </c>
      <c r="Q31" s="45">
        <f t="shared" si="1"/>
        <v>321911.25</v>
      </c>
      <c r="R31" s="45">
        <f t="shared" si="1"/>
        <v>261525.83333333334</v>
      </c>
      <c r="S31" s="45">
        <f t="shared" si="1"/>
        <v>60385.416666666664</v>
      </c>
      <c r="T31" s="45">
        <f t="shared" si="1"/>
        <v>227045.25</v>
      </c>
      <c r="U31" s="45">
        <f t="shared" si="1"/>
        <v>196533.08333333334</v>
      </c>
      <c r="V31" s="45">
        <f t="shared" si="1"/>
        <v>30512.166666666668</v>
      </c>
      <c r="W31" s="45">
        <f t="shared" si="1"/>
        <v>460235.3333333333</v>
      </c>
      <c r="X31" s="45">
        <f t="shared" si="1"/>
        <v>337173.1666666667</v>
      </c>
      <c r="Y31" s="45">
        <f t="shared" si="1"/>
        <v>123062.16666666667</v>
      </c>
    </row>
    <row r="32" spans="1:25" ht="17.25" customHeight="1">
      <c r="A32" s="20"/>
      <c r="B32" s="15"/>
      <c r="C32" s="6"/>
      <c r="D32" s="6"/>
      <c r="E32" s="6"/>
      <c r="F32" s="6"/>
      <c r="G32" s="6"/>
      <c r="H32" s="6"/>
      <c r="I32" s="6"/>
      <c r="J32" s="6"/>
      <c r="K32" s="6"/>
      <c r="L32" s="6"/>
      <c r="M32" s="6"/>
      <c r="N32" s="6"/>
      <c r="O32" s="6"/>
      <c r="P32" s="6"/>
      <c r="Q32" s="6"/>
      <c r="R32" s="6"/>
      <c r="S32" s="6"/>
      <c r="T32" s="6"/>
      <c r="U32" s="6"/>
      <c r="V32" s="6"/>
      <c r="W32" s="6"/>
      <c r="X32" s="6"/>
      <c r="Y32" s="6"/>
    </row>
    <row r="33" spans="1:25" ht="17.25" customHeight="1">
      <c r="A33" s="20" t="s">
        <v>163</v>
      </c>
      <c r="B33" s="23">
        <v>270179</v>
      </c>
      <c r="C33" s="24">
        <v>266781</v>
      </c>
      <c r="D33" s="24">
        <v>3398</v>
      </c>
      <c r="E33" s="24">
        <v>263869</v>
      </c>
      <c r="F33" s="24">
        <v>259716</v>
      </c>
      <c r="G33" s="24">
        <v>4153</v>
      </c>
      <c r="H33" s="24">
        <v>229875</v>
      </c>
      <c r="I33" s="24">
        <v>229227</v>
      </c>
      <c r="J33" s="24">
        <v>648</v>
      </c>
      <c r="K33" s="24">
        <v>255696</v>
      </c>
      <c r="L33" s="24">
        <v>255594</v>
      </c>
      <c r="M33" s="24">
        <v>102</v>
      </c>
      <c r="N33" s="24">
        <v>247052</v>
      </c>
      <c r="O33" s="24">
        <v>247052</v>
      </c>
      <c r="P33" s="24">
        <v>0</v>
      </c>
      <c r="Q33" s="24">
        <v>257202</v>
      </c>
      <c r="R33" s="24">
        <v>257202</v>
      </c>
      <c r="S33" s="24">
        <v>0</v>
      </c>
      <c r="T33" s="24">
        <v>195539</v>
      </c>
      <c r="U33" s="24">
        <v>195539</v>
      </c>
      <c r="V33" s="24">
        <v>0</v>
      </c>
      <c r="W33" s="24">
        <v>339053</v>
      </c>
      <c r="X33" s="24">
        <v>339053</v>
      </c>
      <c r="Y33" s="24">
        <v>0</v>
      </c>
    </row>
    <row r="34" spans="1:25" ht="17.25" customHeight="1">
      <c r="A34" s="188" t="s">
        <v>291</v>
      </c>
      <c r="B34" s="23">
        <v>270870</v>
      </c>
      <c r="C34" s="24">
        <v>270322</v>
      </c>
      <c r="D34" s="24">
        <v>548</v>
      </c>
      <c r="E34" s="24">
        <v>264529</v>
      </c>
      <c r="F34" s="24">
        <v>264038</v>
      </c>
      <c r="G34" s="24">
        <v>491</v>
      </c>
      <c r="H34" s="24">
        <v>239804</v>
      </c>
      <c r="I34" s="24">
        <v>239570</v>
      </c>
      <c r="J34" s="24">
        <v>234</v>
      </c>
      <c r="K34" s="24">
        <v>264371</v>
      </c>
      <c r="L34" s="24">
        <v>263534</v>
      </c>
      <c r="M34" s="24">
        <v>837</v>
      </c>
      <c r="N34" s="24">
        <v>242767</v>
      </c>
      <c r="O34" s="24">
        <v>242767</v>
      </c>
      <c r="P34" s="24">
        <v>0</v>
      </c>
      <c r="Q34" s="24">
        <v>269377</v>
      </c>
      <c r="R34" s="24">
        <v>269377</v>
      </c>
      <c r="S34" s="24">
        <v>0</v>
      </c>
      <c r="T34" s="24">
        <v>200400</v>
      </c>
      <c r="U34" s="24">
        <v>198608</v>
      </c>
      <c r="V34" s="24">
        <v>1792</v>
      </c>
      <c r="W34" s="24">
        <v>335340</v>
      </c>
      <c r="X34" s="24">
        <v>333550</v>
      </c>
      <c r="Y34" s="24">
        <v>1790</v>
      </c>
    </row>
    <row r="35" spans="1:25" ht="17.25" customHeight="1">
      <c r="A35" s="188" t="s">
        <v>292</v>
      </c>
      <c r="B35" s="23">
        <v>310857</v>
      </c>
      <c r="C35" s="24">
        <v>272047</v>
      </c>
      <c r="D35" s="24">
        <v>38810</v>
      </c>
      <c r="E35" s="24">
        <v>297878</v>
      </c>
      <c r="F35" s="24">
        <v>267487</v>
      </c>
      <c r="G35" s="24">
        <v>30391</v>
      </c>
      <c r="H35" s="24">
        <v>268416</v>
      </c>
      <c r="I35" s="24">
        <v>249624</v>
      </c>
      <c r="J35" s="24">
        <v>18792</v>
      </c>
      <c r="K35" s="24">
        <v>264518</v>
      </c>
      <c r="L35" s="24">
        <v>262427</v>
      </c>
      <c r="M35" s="24">
        <v>2091</v>
      </c>
      <c r="N35" s="24">
        <v>249311</v>
      </c>
      <c r="O35" s="24">
        <v>249311</v>
      </c>
      <c r="P35" s="24">
        <v>0</v>
      </c>
      <c r="Q35" s="24">
        <v>260341</v>
      </c>
      <c r="R35" s="24">
        <v>260341</v>
      </c>
      <c r="S35" s="24">
        <v>0</v>
      </c>
      <c r="T35" s="24">
        <v>194506</v>
      </c>
      <c r="U35" s="24">
        <v>194506</v>
      </c>
      <c r="V35" s="24">
        <v>0</v>
      </c>
      <c r="W35" s="24">
        <v>336568</v>
      </c>
      <c r="X35" s="24">
        <v>336568</v>
      </c>
      <c r="Y35" s="24">
        <v>0</v>
      </c>
    </row>
    <row r="36" spans="1:25" ht="17.25" customHeight="1">
      <c r="A36" s="188" t="s">
        <v>293</v>
      </c>
      <c r="B36" s="23">
        <v>279917</v>
      </c>
      <c r="C36" s="24">
        <v>272350</v>
      </c>
      <c r="D36" s="24">
        <v>7567</v>
      </c>
      <c r="E36" s="24">
        <v>271495</v>
      </c>
      <c r="F36" s="24">
        <v>266057</v>
      </c>
      <c r="G36" s="24">
        <v>5438</v>
      </c>
      <c r="H36" s="24">
        <v>257802</v>
      </c>
      <c r="I36" s="24">
        <v>239983</v>
      </c>
      <c r="J36" s="24">
        <v>17819</v>
      </c>
      <c r="K36" s="24">
        <v>266440</v>
      </c>
      <c r="L36" s="24">
        <v>266195</v>
      </c>
      <c r="M36" s="24">
        <v>245</v>
      </c>
      <c r="N36" s="24">
        <v>246868</v>
      </c>
      <c r="O36" s="24">
        <v>244211</v>
      </c>
      <c r="P36" s="24">
        <v>2657</v>
      </c>
      <c r="Q36" s="24">
        <v>265069</v>
      </c>
      <c r="R36" s="24">
        <v>265069</v>
      </c>
      <c r="S36" s="24">
        <v>0</v>
      </c>
      <c r="T36" s="24">
        <v>192506</v>
      </c>
      <c r="U36" s="24">
        <v>192506</v>
      </c>
      <c r="V36" s="24">
        <v>0</v>
      </c>
      <c r="W36" s="24">
        <v>336524</v>
      </c>
      <c r="X36" s="24">
        <v>336524</v>
      </c>
      <c r="Y36" s="24">
        <v>0</v>
      </c>
    </row>
    <row r="37" spans="1:25" ht="17.25" customHeight="1">
      <c r="A37" s="20"/>
      <c r="B37" s="15"/>
      <c r="C37" s="6"/>
      <c r="D37" s="6"/>
      <c r="E37" s="6"/>
      <c r="F37" s="6"/>
      <c r="G37" s="6"/>
      <c r="H37" s="6"/>
      <c r="I37" s="6"/>
      <c r="J37" s="6"/>
      <c r="K37" s="6"/>
      <c r="L37" s="6"/>
      <c r="M37" s="6"/>
      <c r="N37" s="6"/>
      <c r="O37" s="6"/>
      <c r="P37" s="6"/>
      <c r="Q37" s="6"/>
      <c r="R37" s="6"/>
      <c r="S37" s="6"/>
      <c r="T37" s="6"/>
      <c r="U37" s="6"/>
      <c r="V37" s="6"/>
      <c r="W37" s="6"/>
      <c r="X37" s="6"/>
      <c r="Y37" s="6"/>
    </row>
    <row r="38" spans="1:25" ht="17.25" customHeight="1">
      <c r="A38" s="188" t="s">
        <v>294</v>
      </c>
      <c r="B38" s="23">
        <v>272742</v>
      </c>
      <c r="C38" s="24">
        <v>271241</v>
      </c>
      <c r="D38" s="24">
        <v>1501</v>
      </c>
      <c r="E38" s="24">
        <v>269039</v>
      </c>
      <c r="F38" s="24">
        <v>267382</v>
      </c>
      <c r="G38" s="24">
        <v>1657</v>
      </c>
      <c r="H38" s="24">
        <v>242345</v>
      </c>
      <c r="I38" s="24">
        <v>241586</v>
      </c>
      <c r="J38" s="24">
        <v>759</v>
      </c>
      <c r="K38" s="24">
        <v>266921</v>
      </c>
      <c r="L38" s="24">
        <v>265138</v>
      </c>
      <c r="M38" s="24">
        <v>1783</v>
      </c>
      <c r="N38" s="24">
        <v>253352</v>
      </c>
      <c r="O38" s="24">
        <v>253352</v>
      </c>
      <c r="P38" s="24">
        <v>0</v>
      </c>
      <c r="Q38" s="24">
        <v>259329</v>
      </c>
      <c r="R38" s="24">
        <v>257306</v>
      </c>
      <c r="S38" s="24">
        <v>2023</v>
      </c>
      <c r="T38" s="24">
        <v>198213</v>
      </c>
      <c r="U38" s="24">
        <v>197512</v>
      </c>
      <c r="V38" s="24">
        <v>701</v>
      </c>
      <c r="W38" s="24">
        <v>343216</v>
      </c>
      <c r="X38" s="24">
        <v>337843</v>
      </c>
      <c r="Y38" s="24">
        <v>5373</v>
      </c>
    </row>
    <row r="39" spans="1:25" ht="17.25" customHeight="1">
      <c r="A39" s="188" t="s">
        <v>295</v>
      </c>
      <c r="B39" s="23">
        <v>477670</v>
      </c>
      <c r="C39" s="24">
        <v>276020</v>
      </c>
      <c r="D39" s="24">
        <v>201650</v>
      </c>
      <c r="E39" s="24">
        <v>415267</v>
      </c>
      <c r="F39" s="24">
        <v>271179</v>
      </c>
      <c r="G39" s="24">
        <v>144088</v>
      </c>
      <c r="H39" s="24">
        <v>259495</v>
      </c>
      <c r="I39" s="24">
        <v>259336</v>
      </c>
      <c r="J39" s="24">
        <v>159</v>
      </c>
      <c r="K39" s="24">
        <v>338151</v>
      </c>
      <c r="L39" s="24">
        <v>270015</v>
      </c>
      <c r="M39" s="24">
        <v>68136</v>
      </c>
      <c r="N39" s="24">
        <v>346209</v>
      </c>
      <c r="O39" s="24">
        <v>243078</v>
      </c>
      <c r="P39" s="24">
        <v>103131</v>
      </c>
      <c r="Q39" s="24">
        <v>334769</v>
      </c>
      <c r="R39" s="24">
        <v>266077</v>
      </c>
      <c r="S39" s="24">
        <v>68692</v>
      </c>
      <c r="T39" s="24">
        <v>197466</v>
      </c>
      <c r="U39" s="24">
        <v>197466</v>
      </c>
      <c r="V39" s="24">
        <v>0</v>
      </c>
      <c r="W39" s="24">
        <v>497626</v>
      </c>
      <c r="X39" s="24">
        <v>340574</v>
      </c>
      <c r="Y39" s="24">
        <v>157052</v>
      </c>
    </row>
    <row r="40" spans="1:25" ht="17.25" customHeight="1">
      <c r="A40" s="188" t="s">
        <v>296</v>
      </c>
      <c r="B40" s="23">
        <v>487168</v>
      </c>
      <c r="C40" s="24">
        <v>274288</v>
      </c>
      <c r="D40" s="24">
        <v>212880</v>
      </c>
      <c r="E40" s="24">
        <v>526785</v>
      </c>
      <c r="F40" s="24">
        <v>271437</v>
      </c>
      <c r="G40" s="24">
        <v>255348</v>
      </c>
      <c r="H40" s="24">
        <v>380940</v>
      </c>
      <c r="I40" s="24">
        <v>260599</v>
      </c>
      <c r="J40" s="24">
        <v>120341</v>
      </c>
      <c r="K40" s="24">
        <v>589398</v>
      </c>
      <c r="L40" s="24">
        <v>268666</v>
      </c>
      <c r="M40" s="24">
        <v>320732</v>
      </c>
      <c r="N40" s="24">
        <v>500782</v>
      </c>
      <c r="O40" s="24">
        <v>244305</v>
      </c>
      <c r="P40" s="24">
        <v>256477</v>
      </c>
      <c r="Q40" s="24">
        <v>522310</v>
      </c>
      <c r="R40" s="24">
        <v>264341</v>
      </c>
      <c r="S40" s="24">
        <v>257969</v>
      </c>
      <c r="T40" s="24">
        <v>344784</v>
      </c>
      <c r="U40" s="24">
        <v>196777</v>
      </c>
      <c r="V40" s="24">
        <v>148007</v>
      </c>
      <c r="W40" s="24">
        <v>864208</v>
      </c>
      <c r="X40" s="24">
        <v>335239</v>
      </c>
      <c r="Y40" s="24">
        <v>528969</v>
      </c>
    </row>
    <row r="41" spans="1:25" ht="17.25" customHeight="1">
      <c r="A41" s="188" t="s">
        <v>297</v>
      </c>
      <c r="B41" s="23">
        <v>294692</v>
      </c>
      <c r="C41" s="24">
        <v>271604</v>
      </c>
      <c r="D41" s="24">
        <v>23088</v>
      </c>
      <c r="E41" s="24">
        <v>282576</v>
      </c>
      <c r="F41" s="24">
        <v>267322</v>
      </c>
      <c r="G41" s="24">
        <v>15254</v>
      </c>
      <c r="H41" s="24">
        <v>304370</v>
      </c>
      <c r="I41" s="24">
        <v>243097</v>
      </c>
      <c r="J41" s="24">
        <v>61273</v>
      </c>
      <c r="K41" s="24">
        <v>271956</v>
      </c>
      <c r="L41" s="24">
        <v>265434</v>
      </c>
      <c r="M41" s="24">
        <v>6522</v>
      </c>
      <c r="N41" s="24">
        <v>232544</v>
      </c>
      <c r="O41" s="24">
        <v>230335</v>
      </c>
      <c r="P41" s="24">
        <v>2209</v>
      </c>
      <c r="Q41" s="24">
        <v>268041</v>
      </c>
      <c r="R41" s="24">
        <v>257520</v>
      </c>
      <c r="S41" s="24">
        <v>10521</v>
      </c>
      <c r="T41" s="24">
        <v>225727</v>
      </c>
      <c r="U41" s="24">
        <v>195795</v>
      </c>
      <c r="V41" s="24">
        <v>29932</v>
      </c>
      <c r="W41" s="24">
        <v>337350</v>
      </c>
      <c r="X41" s="24">
        <v>333203</v>
      </c>
      <c r="Y41" s="24">
        <v>4147</v>
      </c>
    </row>
    <row r="42" spans="1:25" ht="17.25" customHeight="1">
      <c r="A42" s="20"/>
      <c r="B42" s="15"/>
      <c r="C42" s="6"/>
      <c r="D42" s="6"/>
      <c r="E42" s="6"/>
      <c r="F42" s="6"/>
      <c r="G42" s="6"/>
      <c r="H42" s="6"/>
      <c r="I42" s="6"/>
      <c r="J42" s="6"/>
      <c r="K42" s="6"/>
      <c r="L42" s="6"/>
      <c r="M42" s="6"/>
      <c r="N42" s="6"/>
      <c r="O42" s="6"/>
      <c r="P42" s="6"/>
      <c r="Q42" s="6"/>
      <c r="R42" s="6"/>
      <c r="S42" s="6"/>
      <c r="T42" s="6"/>
      <c r="U42" s="6"/>
      <c r="V42" s="6"/>
      <c r="W42" s="6"/>
      <c r="X42" s="6"/>
      <c r="Y42" s="6"/>
    </row>
    <row r="43" spans="1:25" ht="17.25" customHeight="1">
      <c r="A43" s="188" t="s">
        <v>298</v>
      </c>
      <c r="B43" s="23">
        <v>277621</v>
      </c>
      <c r="C43" s="24">
        <v>272901</v>
      </c>
      <c r="D43" s="24">
        <v>4720</v>
      </c>
      <c r="E43" s="24">
        <v>275548</v>
      </c>
      <c r="F43" s="24">
        <v>269574</v>
      </c>
      <c r="G43" s="24">
        <v>5974</v>
      </c>
      <c r="H43" s="24">
        <v>245061</v>
      </c>
      <c r="I43" s="24">
        <v>244972</v>
      </c>
      <c r="J43" s="24">
        <v>89</v>
      </c>
      <c r="K43" s="24">
        <v>271231</v>
      </c>
      <c r="L43" s="24">
        <v>268871</v>
      </c>
      <c r="M43" s="24">
        <v>2360</v>
      </c>
      <c r="N43" s="24">
        <v>240432</v>
      </c>
      <c r="O43" s="24">
        <v>240432</v>
      </c>
      <c r="P43" s="24">
        <v>0</v>
      </c>
      <c r="Q43" s="24">
        <v>259569</v>
      </c>
      <c r="R43" s="24">
        <v>259569</v>
      </c>
      <c r="S43" s="24">
        <v>0</v>
      </c>
      <c r="T43" s="24">
        <v>198110</v>
      </c>
      <c r="U43" s="24">
        <v>198110</v>
      </c>
      <c r="V43" s="24">
        <v>0</v>
      </c>
      <c r="W43" s="24">
        <v>333440</v>
      </c>
      <c r="X43" s="24">
        <v>333440</v>
      </c>
      <c r="Y43" s="24">
        <v>0</v>
      </c>
    </row>
    <row r="44" spans="1:25" ht="17.25" customHeight="1">
      <c r="A44" s="188" t="s">
        <v>299</v>
      </c>
      <c r="B44" s="23">
        <v>280487</v>
      </c>
      <c r="C44" s="24">
        <v>276865</v>
      </c>
      <c r="D44" s="24">
        <v>3622</v>
      </c>
      <c r="E44" s="24">
        <v>278480</v>
      </c>
      <c r="F44" s="24">
        <v>273786</v>
      </c>
      <c r="G44" s="24">
        <v>4694</v>
      </c>
      <c r="H44" s="24">
        <v>259191</v>
      </c>
      <c r="I44" s="24">
        <v>258797</v>
      </c>
      <c r="J44" s="24">
        <v>394</v>
      </c>
      <c r="K44" s="24">
        <v>270992</v>
      </c>
      <c r="L44" s="24">
        <v>270497</v>
      </c>
      <c r="M44" s="24">
        <v>495</v>
      </c>
      <c r="N44" s="24">
        <v>249664</v>
      </c>
      <c r="O44" s="24">
        <v>243619</v>
      </c>
      <c r="P44" s="24">
        <v>6045</v>
      </c>
      <c r="Q44" s="24">
        <v>258424</v>
      </c>
      <c r="R44" s="24">
        <v>258424</v>
      </c>
      <c r="S44" s="24">
        <v>0</v>
      </c>
      <c r="T44" s="24">
        <v>196611</v>
      </c>
      <c r="U44" s="24">
        <v>196611</v>
      </c>
      <c r="V44" s="24">
        <v>0</v>
      </c>
      <c r="W44" s="24">
        <v>340373</v>
      </c>
      <c r="X44" s="24">
        <v>340373</v>
      </c>
      <c r="Y44" s="24">
        <v>0</v>
      </c>
    </row>
    <row r="45" spans="1:25" ht="17.25" customHeight="1">
      <c r="A45" s="188" t="s">
        <v>300</v>
      </c>
      <c r="B45" s="23">
        <v>283943</v>
      </c>
      <c r="C45" s="24">
        <v>278812</v>
      </c>
      <c r="D45" s="24">
        <v>5131</v>
      </c>
      <c r="E45" s="24">
        <v>279370</v>
      </c>
      <c r="F45" s="24">
        <v>273518</v>
      </c>
      <c r="G45" s="24">
        <v>5852</v>
      </c>
      <c r="H45" s="24">
        <v>286939</v>
      </c>
      <c r="I45" s="24">
        <v>255543</v>
      </c>
      <c r="J45" s="24">
        <v>31396</v>
      </c>
      <c r="K45" s="24">
        <v>275687</v>
      </c>
      <c r="L45" s="24">
        <v>272316</v>
      </c>
      <c r="M45" s="24">
        <v>3371</v>
      </c>
      <c r="N45" s="24">
        <v>242704</v>
      </c>
      <c r="O45" s="24">
        <v>242704</v>
      </c>
      <c r="P45" s="24">
        <v>0</v>
      </c>
      <c r="Q45" s="24">
        <v>263026</v>
      </c>
      <c r="R45" s="24">
        <v>263026</v>
      </c>
      <c r="S45" s="24">
        <v>0</v>
      </c>
      <c r="T45" s="24">
        <v>197266</v>
      </c>
      <c r="U45" s="24">
        <v>197266</v>
      </c>
      <c r="V45" s="24">
        <v>0</v>
      </c>
      <c r="W45" s="24">
        <v>388048</v>
      </c>
      <c r="X45" s="24">
        <v>339651</v>
      </c>
      <c r="Y45" s="24">
        <v>48397</v>
      </c>
    </row>
    <row r="46" spans="1:25" ht="17.25" customHeight="1">
      <c r="A46" s="188" t="s">
        <v>301</v>
      </c>
      <c r="B46" s="23">
        <v>789533</v>
      </c>
      <c r="C46" s="24">
        <v>278611</v>
      </c>
      <c r="D46" s="24">
        <v>510922</v>
      </c>
      <c r="E46" s="24">
        <v>752571</v>
      </c>
      <c r="F46" s="24">
        <v>273296</v>
      </c>
      <c r="G46" s="24">
        <v>479275</v>
      </c>
      <c r="H46" s="24">
        <v>469906</v>
      </c>
      <c r="I46" s="24">
        <v>247466</v>
      </c>
      <c r="J46" s="24">
        <v>222440</v>
      </c>
      <c r="K46" s="24">
        <v>720055</v>
      </c>
      <c r="L46" s="24">
        <v>272222</v>
      </c>
      <c r="M46" s="24">
        <v>447833</v>
      </c>
      <c r="N46" s="24">
        <v>704421</v>
      </c>
      <c r="O46" s="24">
        <v>239572</v>
      </c>
      <c r="P46" s="24">
        <v>464849</v>
      </c>
      <c r="Q46" s="24">
        <v>645478</v>
      </c>
      <c r="R46" s="24">
        <v>260058</v>
      </c>
      <c r="S46" s="24">
        <v>385420</v>
      </c>
      <c r="T46" s="24">
        <v>383415</v>
      </c>
      <c r="U46" s="24">
        <v>197701</v>
      </c>
      <c r="V46" s="24">
        <v>185714</v>
      </c>
      <c r="W46" s="24">
        <v>1071078</v>
      </c>
      <c r="X46" s="24">
        <v>340060</v>
      </c>
      <c r="Y46" s="24">
        <v>731018</v>
      </c>
    </row>
    <row r="47" spans="1:25" ht="17.25" customHeight="1">
      <c r="A47" s="70"/>
      <c r="B47" s="23"/>
      <c r="C47" s="24"/>
      <c r="D47" s="24"/>
      <c r="E47" s="24"/>
      <c r="F47" s="24"/>
      <c r="G47" s="24"/>
      <c r="H47" s="24"/>
      <c r="I47" s="24"/>
      <c r="J47" s="24"/>
      <c r="K47" s="24"/>
      <c r="L47" s="24"/>
      <c r="M47" s="24"/>
      <c r="N47" s="24"/>
      <c r="O47" s="24"/>
      <c r="P47" s="25"/>
      <c r="Q47" s="24"/>
      <c r="R47" s="24"/>
      <c r="S47" s="25"/>
      <c r="T47" s="24"/>
      <c r="U47" s="24"/>
      <c r="V47" s="25"/>
      <c r="W47" s="24"/>
      <c r="X47" s="24"/>
      <c r="Y47" s="25"/>
    </row>
    <row r="48" spans="1:25" ht="17.25" customHeight="1">
      <c r="A48" s="216" t="s">
        <v>245</v>
      </c>
      <c r="B48" s="15"/>
      <c r="C48" s="6"/>
      <c r="D48" s="6"/>
      <c r="E48" s="6"/>
      <c r="F48" s="6"/>
      <c r="G48" s="6"/>
      <c r="H48" s="6"/>
      <c r="I48" s="6"/>
      <c r="J48" s="6"/>
      <c r="K48" s="24"/>
      <c r="L48" s="6"/>
      <c r="M48" s="6"/>
      <c r="N48" s="6"/>
      <c r="O48" s="6"/>
      <c r="P48" s="6"/>
      <c r="Q48" s="6"/>
      <c r="R48" s="6"/>
      <c r="S48" s="6"/>
      <c r="T48" s="6"/>
      <c r="U48" s="6"/>
      <c r="V48" s="6"/>
      <c r="W48" s="6"/>
      <c r="X48" s="6"/>
      <c r="Y48" s="6"/>
    </row>
    <row r="49" spans="1:25" ht="17.25" customHeight="1">
      <c r="A49" s="20" t="s">
        <v>344</v>
      </c>
      <c r="B49" s="23">
        <v>182039</v>
      </c>
      <c r="C49" s="24">
        <v>143014</v>
      </c>
      <c r="D49" s="24">
        <v>39025</v>
      </c>
      <c r="E49" s="24">
        <v>167729</v>
      </c>
      <c r="F49" s="24">
        <v>132565</v>
      </c>
      <c r="G49" s="24">
        <v>35164</v>
      </c>
      <c r="H49" s="24">
        <v>135300</v>
      </c>
      <c r="I49" s="24">
        <v>121476</v>
      </c>
      <c r="J49" s="24">
        <v>13824</v>
      </c>
      <c r="K49" s="24">
        <v>149801</v>
      </c>
      <c r="L49" s="24">
        <v>119008</v>
      </c>
      <c r="M49" s="24">
        <v>30793</v>
      </c>
      <c r="N49" s="24">
        <v>125229</v>
      </c>
      <c r="O49" s="24">
        <v>106079</v>
      </c>
      <c r="P49" s="24">
        <v>19150</v>
      </c>
      <c r="Q49" s="24">
        <v>160069</v>
      </c>
      <c r="R49" s="24">
        <v>126665</v>
      </c>
      <c r="S49" s="24">
        <v>33404</v>
      </c>
      <c r="T49" s="24">
        <v>110892</v>
      </c>
      <c r="U49" s="24">
        <v>96388</v>
      </c>
      <c r="V49" s="24">
        <v>14504</v>
      </c>
      <c r="W49" s="24">
        <v>196330</v>
      </c>
      <c r="X49" s="24">
        <v>149003</v>
      </c>
      <c r="Y49" s="24">
        <v>47327</v>
      </c>
    </row>
    <row r="50" spans="1:25" ht="17.25" customHeight="1">
      <c r="A50" s="188" t="s">
        <v>345</v>
      </c>
      <c r="B50" s="23">
        <v>188183</v>
      </c>
      <c r="C50" s="24">
        <v>148650</v>
      </c>
      <c r="D50" s="24">
        <v>39533</v>
      </c>
      <c r="E50" s="24">
        <v>170405</v>
      </c>
      <c r="F50" s="24">
        <v>136379</v>
      </c>
      <c r="G50" s="24">
        <v>34026</v>
      </c>
      <c r="H50" s="24">
        <v>132977</v>
      </c>
      <c r="I50" s="24">
        <v>122110</v>
      </c>
      <c r="J50" s="24">
        <v>10867</v>
      </c>
      <c r="K50" s="24">
        <v>151318</v>
      </c>
      <c r="L50" s="24">
        <v>121627</v>
      </c>
      <c r="M50" s="24">
        <v>29691</v>
      </c>
      <c r="N50" s="24">
        <v>114652</v>
      </c>
      <c r="O50" s="24">
        <v>99069</v>
      </c>
      <c r="P50" s="24">
        <v>15583</v>
      </c>
      <c r="Q50" s="24">
        <v>167352</v>
      </c>
      <c r="R50" s="24">
        <v>133608</v>
      </c>
      <c r="S50" s="24">
        <v>33744</v>
      </c>
      <c r="T50" s="24">
        <v>113320</v>
      </c>
      <c r="U50" s="24">
        <v>99269</v>
      </c>
      <c r="V50" s="24">
        <v>14051</v>
      </c>
      <c r="W50" s="24">
        <v>190667</v>
      </c>
      <c r="X50" s="24">
        <v>144799</v>
      </c>
      <c r="Y50" s="24">
        <v>45868</v>
      </c>
    </row>
    <row r="51" spans="1:25" s="69" customFormat="1" ht="17.25" customHeight="1">
      <c r="A51" s="213" t="s">
        <v>346</v>
      </c>
      <c r="B51" s="373">
        <f>AVERAGE(B53:B66)</f>
        <v>195706</v>
      </c>
      <c r="C51" s="45">
        <f aca="true" t="shared" si="2" ref="C51:Y51">AVERAGE(C53:C66)</f>
        <v>155496.33333333334</v>
      </c>
      <c r="D51" s="45">
        <f t="shared" si="2"/>
        <v>40209.666666666664</v>
      </c>
      <c r="E51" s="45">
        <f t="shared" si="2"/>
        <v>179302.33333333334</v>
      </c>
      <c r="F51" s="45">
        <f t="shared" si="2"/>
        <v>144305</v>
      </c>
      <c r="G51" s="45">
        <f t="shared" si="2"/>
        <v>34997.333333333336</v>
      </c>
      <c r="H51" s="45">
        <f t="shared" si="2"/>
        <v>140766.91666666666</v>
      </c>
      <c r="I51" s="45">
        <f t="shared" si="2"/>
        <v>126844.5</v>
      </c>
      <c r="J51" s="45">
        <f t="shared" si="2"/>
        <v>13922.416666666666</v>
      </c>
      <c r="K51" s="45">
        <f t="shared" si="2"/>
        <v>155874.41666666666</v>
      </c>
      <c r="L51" s="45">
        <f t="shared" si="2"/>
        <v>125740</v>
      </c>
      <c r="M51" s="45">
        <f t="shared" si="2"/>
        <v>30134.416666666668</v>
      </c>
      <c r="N51" s="45">
        <f t="shared" si="2"/>
        <v>121710</v>
      </c>
      <c r="O51" s="45">
        <f t="shared" si="2"/>
        <v>104196.58333333333</v>
      </c>
      <c r="P51" s="45">
        <f t="shared" si="2"/>
        <v>17513.416666666668</v>
      </c>
      <c r="Q51" s="45">
        <f t="shared" si="2"/>
        <v>174569</v>
      </c>
      <c r="R51" s="45">
        <f t="shared" si="2"/>
        <v>138503.16666666666</v>
      </c>
      <c r="S51" s="45">
        <f t="shared" si="2"/>
        <v>36065.833333333336</v>
      </c>
      <c r="T51" s="45">
        <f t="shared" si="2"/>
        <v>118576.5</v>
      </c>
      <c r="U51" s="45">
        <f t="shared" si="2"/>
        <v>102867.91666666667</v>
      </c>
      <c r="V51" s="45">
        <f t="shared" si="2"/>
        <v>15708.583333333334</v>
      </c>
      <c r="W51" s="45">
        <f t="shared" si="2"/>
        <v>197580.08333333334</v>
      </c>
      <c r="X51" s="45">
        <f t="shared" si="2"/>
        <v>151693.16666666666</v>
      </c>
      <c r="Y51" s="45">
        <f t="shared" si="2"/>
        <v>45886.916666666664</v>
      </c>
    </row>
    <row r="52" spans="1:25" ht="17.25" customHeight="1">
      <c r="A52" s="20"/>
      <c r="B52" s="15"/>
      <c r="C52" s="6"/>
      <c r="D52" s="6"/>
      <c r="E52" s="6"/>
      <c r="F52" s="6"/>
      <c r="G52" s="6"/>
      <c r="H52" s="6"/>
      <c r="I52" s="6"/>
      <c r="J52" s="6"/>
      <c r="K52" s="6"/>
      <c r="L52" s="6"/>
      <c r="M52" s="6"/>
      <c r="N52" s="6"/>
      <c r="O52" s="6"/>
      <c r="P52" s="6"/>
      <c r="Q52" s="6"/>
      <c r="R52" s="6"/>
      <c r="S52" s="6"/>
      <c r="T52" s="6"/>
      <c r="U52" s="6"/>
      <c r="V52" s="6"/>
      <c r="W52" s="6"/>
      <c r="X52" s="6"/>
      <c r="Y52" s="6"/>
    </row>
    <row r="53" spans="1:25" ht="17.25" customHeight="1">
      <c r="A53" s="20" t="s">
        <v>163</v>
      </c>
      <c r="B53" s="23">
        <v>150540</v>
      </c>
      <c r="C53" s="24">
        <v>150116</v>
      </c>
      <c r="D53" s="24">
        <v>424</v>
      </c>
      <c r="E53" s="24">
        <v>138508</v>
      </c>
      <c r="F53" s="24">
        <v>138236</v>
      </c>
      <c r="G53" s="24">
        <v>272</v>
      </c>
      <c r="H53" s="24">
        <v>115550</v>
      </c>
      <c r="I53" s="24">
        <v>115269</v>
      </c>
      <c r="J53" s="24">
        <v>281</v>
      </c>
      <c r="K53" s="24">
        <v>120234</v>
      </c>
      <c r="L53" s="24">
        <v>120076</v>
      </c>
      <c r="M53" s="24">
        <v>158</v>
      </c>
      <c r="N53" s="24">
        <v>97686</v>
      </c>
      <c r="O53" s="24">
        <v>97686</v>
      </c>
      <c r="P53" s="24">
        <v>0</v>
      </c>
      <c r="Q53" s="24">
        <v>135998</v>
      </c>
      <c r="R53" s="24">
        <v>135998</v>
      </c>
      <c r="S53" s="24">
        <v>0</v>
      </c>
      <c r="T53" s="24">
        <v>96147</v>
      </c>
      <c r="U53" s="24">
        <v>96147</v>
      </c>
      <c r="V53" s="24">
        <v>0</v>
      </c>
      <c r="W53" s="24">
        <v>138883</v>
      </c>
      <c r="X53" s="24">
        <v>138883</v>
      </c>
      <c r="Y53" s="24">
        <v>0</v>
      </c>
    </row>
    <row r="54" spans="1:25" ht="17.25" customHeight="1">
      <c r="A54" s="188" t="s">
        <v>291</v>
      </c>
      <c r="B54" s="23">
        <v>153980</v>
      </c>
      <c r="C54" s="24">
        <v>153152</v>
      </c>
      <c r="D54" s="24">
        <v>828</v>
      </c>
      <c r="E54" s="24">
        <v>142022</v>
      </c>
      <c r="F54" s="24">
        <v>141780</v>
      </c>
      <c r="G54" s="24">
        <v>242</v>
      </c>
      <c r="H54" s="24">
        <v>118496</v>
      </c>
      <c r="I54" s="24">
        <v>118342</v>
      </c>
      <c r="J54" s="24">
        <v>154</v>
      </c>
      <c r="K54" s="24">
        <v>123981</v>
      </c>
      <c r="L54" s="24">
        <v>123585</v>
      </c>
      <c r="M54" s="24">
        <v>396</v>
      </c>
      <c r="N54" s="24">
        <v>93944</v>
      </c>
      <c r="O54" s="24">
        <v>93944</v>
      </c>
      <c r="P54" s="24">
        <v>0</v>
      </c>
      <c r="Q54" s="24">
        <v>138712</v>
      </c>
      <c r="R54" s="24">
        <v>138712</v>
      </c>
      <c r="S54" s="24">
        <v>0</v>
      </c>
      <c r="T54" s="24">
        <v>106365</v>
      </c>
      <c r="U54" s="24">
        <v>104219</v>
      </c>
      <c r="V54" s="24">
        <v>2146</v>
      </c>
      <c r="W54" s="24">
        <v>152894</v>
      </c>
      <c r="X54" s="24">
        <v>150221</v>
      </c>
      <c r="Y54" s="24">
        <v>2673</v>
      </c>
    </row>
    <row r="55" spans="1:25" ht="17.25" customHeight="1">
      <c r="A55" s="188" t="s">
        <v>292</v>
      </c>
      <c r="B55" s="23">
        <v>166878</v>
      </c>
      <c r="C55" s="24">
        <v>150567</v>
      </c>
      <c r="D55" s="24">
        <v>16311</v>
      </c>
      <c r="E55" s="24">
        <v>146187</v>
      </c>
      <c r="F55" s="24">
        <v>140186</v>
      </c>
      <c r="G55" s="24">
        <v>6001</v>
      </c>
      <c r="H55" s="24">
        <v>146961</v>
      </c>
      <c r="I55" s="24">
        <v>124589</v>
      </c>
      <c r="J55" s="24">
        <v>22372</v>
      </c>
      <c r="K55" s="24">
        <v>125186</v>
      </c>
      <c r="L55" s="24">
        <v>123604</v>
      </c>
      <c r="M55" s="24">
        <v>1582</v>
      </c>
      <c r="N55" s="24">
        <v>103190</v>
      </c>
      <c r="O55" s="24">
        <v>103190</v>
      </c>
      <c r="P55" s="24">
        <v>0</v>
      </c>
      <c r="Q55" s="24">
        <v>134461</v>
      </c>
      <c r="R55" s="24">
        <v>134461</v>
      </c>
      <c r="S55" s="24">
        <v>0</v>
      </c>
      <c r="T55" s="24">
        <v>100429</v>
      </c>
      <c r="U55" s="24">
        <v>100429</v>
      </c>
      <c r="V55" s="24">
        <v>0</v>
      </c>
      <c r="W55" s="24">
        <v>147257</v>
      </c>
      <c r="X55" s="24">
        <v>147257</v>
      </c>
      <c r="Y55" s="24">
        <v>0</v>
      </c>
    </row>
    <row r="56" spans="1:25" ht="17.25" customHeight="1">
      <c r="A56" s="188" t="s">
        <v>293</v>
      </c>
      <c r="B56" s="23">
        <v>158807</v>
      </c>
      <c r="C56" s="24">
        <v>156837</v>
      </c>
      <c r="D56" s="24">
        <v>1970</v>
      </c>
      <c r="E56" s="24">
        <v>144434</v>
      </c>
      <c r="F56" s="24">
        <v>143868</v>
      </c>
      <c r="G56" s="24">
        <v>566</v>
      </c>
      <c r="H56" s="24">
        <v>136445</v>
      </c>
      <c r="I56" s="24">
        <v>133215</v>
      </c>
      <c r="J56" s="24">
        <v>3230</v>
      </c>
      <c r="K56" s="24">
        <v>125319</v>
      </c>
      <c r="L56" s="24">
        <v>125226</v>
      </c>
      <c r="M56" s="24">
        <v>93</v>
      </c>
      <c r="N56" s="24">
        <v>104513</v>
      </c>
      <c r="O56" s="24">
        <v>104513</v>
      </c>
      <c r="P56" s="24">
        <v>0</v>
      </c>
      <c r="Q56" s="24">
        <v>135947</v>
      </c>
      <c r="R56" s="24">
        <v>135947</v>
      </c>
      <c r="S56" s="24">
        <v>0</v>
      </c>
      <c r="T56" s="24">
        <v>102490</v>
      </c>
      <c r="U56" s="24">
        <v>102490</v>
      </c>
      <c r="V56" s="24">
        <v>0</v>
      </c>
      <c r="W56" s="24">
        <v>151004</v>
      </c>
      <c r="X56" s="24">
        <v>151004</v>
      </c>
      <c r="Y56" s="24">
        <v>0</v>
      </c>
    </row>
    <row r="57" spans="1:25" ht="17.25" customHeight="1">
      <c r="A57" s="20"/>
      <c r="B57" s="15"/>
      <c r="C57" s="6"/>
      <c r="D57" s="6"/>
      <c r="E57" s="6"/>
      <c r="F57" s="6"/>
      <c r="G57" s="6"/>
      <c r="H57" s="6"/>
      <c r="I57" s="6"/>
      <c r="J57" s="6"/>
      <c r="K57" s="6"/>
      <c r="L57" s="6"/>
      <c r="M57" s="6"/>
      <c r="N57" s="6"/>
      <c r="O57" s="6"/>
      <c r="P57" s="6"/>
      <c r="Q57" s="6"/>
      <c r="R57" s="6"/>
      <c r="S57" s="6"/>
      <c r="T57" s="6"/>
      <c r="U57" s="6"/>
      <c r="V57" s="6"/>
      <c r="W57" s="6"/>
      <c r="X57" s="6"/>
      <c r="Y57" s="6"/>
    </row>
    <row r="58" spans="1:25" ht="17.25" customHeight="1">
      <c r="A58" s="188" t="s">
        <v>294</v>
      </c>
      <c r="B58" s="23">
        <v>157594</v>
      </c>
      <c r="C58" s="24">
        <v>156790</v>
      </c>
      <c r="D58" s="24">
        <v>804</v>
      </c>
      <c r="E58" s="24">
        <v>146822</v>
      </c>
      <c r="F58" s="24">
        <v>145877</v>
      </c>
      <c r="G58" s="24">
        <v>945</v>
      </c>
      <c r="H58" s="24">
        <v>129981</v>
      </c>
      <c r="I58" s="24">
        <v>129225</v>
      </c>
      <c r="J58" s="24">
        <v>756</v>
      </c>
      <c r="K58" s="24">
        <v>125733</v>
      </c>
      <c r="L58" s="24">
        <v>124855</v>
      </c>
      <c r="M58" s="24">
        <v>878</v>
      </c>
      <c r="N58" s="24">
        <v>107068</v>
      </c>
      <c r="O58" s="24">
        <v>107068</v>
      </c>
      <c r="P58" s="24">
        <v>0</v>
      </c>
      <c r="Q58" s="24">
        <v>139289</v>
      </c>
      <c r="R58" s="24">
        <v>138165</v>
      </c>
      <c r="S58" s="24">
        <v>1124</v>
      </c>
      <c r="T58" s="24">
        <v>99923</v>
      </c>
      <c r="U58" s="24">
        <v>99655</v>
      </c>
      <c r="V58" s="24">
        <v>268</v>
      </c>
      <c r="W58" s="24">
        <v>158131</v>
      </c>
      <c r="X58" s="24">
        <v>153785</v>
      </c>
      <c r="Y58" s="24">
        <v>4346</v>
      </c>
    </row>
    <row r="59" spans="1:25" ht="17.25" customHeight="1">
      <c r="A59" s="188" t="s">
        <v>295</v>
      </c>
      <c r="B59" s="23">
        <v>262134</v>
      </c>
      <c r="C59" s="24">
        <v>156094</v>
      </c>
      <c r="D59" s="24">
        <v>106040</v>
      </c>
      <c r="E59" s="24">
        <v>207134</v>
      </c>
      <c r="F59" s="24">
        <v>144554</v>
      </c>
      <c r="G59" s="24">
        <v>62580</v>
      </c>
      <c r="H59" s="24">
        <v>130503</v>
      </c>
      <c r="I59" s="24">
        <v>130321</v>
      </c>
      <c r="J59" s="24">
        <v>182</v>
      </c>
      <c r="K59" s="24">
        <v>150808</v>
      </c>
      <c r="L59" s="24">
        <v>127476</v>
      </c>
      <c r="M59" s="24">
        <v>23332</v>
      </c>
      <c r="N59" s="24">
        <v>110101</v>
      </c>
      <c r="O59" s="24">
        <v>101581</v>
      </c>
      <c r="P59" s="24">
        <v>8520</v>
      </c>
      <c r="Q59" s="24">
        <v>181864</v>
      </c>
      <c r="R59" s="24">
        <v>141352</v>
      </c>
      <c r="S59" s="24">
        <v>40512</v>
      </c>
      <c r="T59" s="24">
        <v>106669</v>
      </c>
      <c r="U59" s="24">
        <v>106669</v>
      </c>
      <c r="V59" s="24">
        <v>0</v>
      </c>
      <c r="W59" s="24">
        <v>183116</v>
      </c>
      <c r="X59" s="24">
        <v>154238</v>
      </c>
      <c r="Y59" s="24">
        <v>28878</v>
      </c>
    </row>
    <row r="60" spans="1:25" ht="17.25" customHeight="1">
      <c r="A60" s="188" t="s">
        <v>296</v>
      </c>
      <c r="B60" s="23">
        <v>250729</v>
      </c>
      <c r="C60" s="24">
        <v>156964</v>
      </c>
      <c r="D60" s="24">
        <v>93765</v>
      </c>
      <c r="E60" s="24">
        <v>270198</v>
      </c>
      <c r="F60" s="24">
        <v>147048</v>
      </c>
      <c r="G60" s="24">
        <v>123150</v>
      </c>
      <c r="H60" s="24">
        <v>177181</v>
      </c>
      <c r="I60" s="24">
        <v>142834</v>
      </c>
      <c r="J60" s="24">
        <v>34347</v>
      </c>
      <c r="K60" s="24">
        <v>262900</v>
      </c>
      <c r="L60" s="24">
        <v>127575</v>
      </c>
      <c r="M60" s="24">
        <v>135325</v>
      </c>
      <c r="N60" s="24">
        <v>191767</v>
      </c>
      <c r="O60" s="24">
        <v>104387</v>
      </c>
      <c r="P60" s="24">
        <v>87380</v>
      </c>
      <c r="Q60" s="24">
        <v>286105</v>
      </c>
      <c r="R60" s="24">
        <v>139492</v>
      </c>
      <c r="S60" s="24">
        <v>146613</v>
      </c>
      <c r="T60" s="24">
        <v>171307</v>
      </c>
      <c r="U60" s="24">
        <v>104950</v>
      </c>
      <c r="V60" s="24">
        <v>66357</v>
      </c>
      <c r="W60" s="24">
        <v>365105</v>
      </c>
      <c r="X60" s="24">
        <v>151038</v>
      </c>
      <c r="Y60" s="24">
        <v>214067</v>
      </c>
    </row>
    <row r="61" spans="1:25" ht="17.25" customHeight="1">
      <c r="A61" s="188" t="s">
        <v>297</v>
      </c>
      <c r="B61" s="23">
        <v>168130</v>
      </c>
      <c r="C61" s="24">
        <v>156544</v>
      </c>
      <c r="D61" s="24">
        <v>11586</v>
      </c>
      <c r="E61" s="24">
        <v>152146</v>
      </c>
      <c r="F61" s="24">
        <v>145431</v>
      </c>
      <c r="G61" s="24">
        <v>6715</v>
      </c>
      <c r="H61" s="24">
        <v>140662</v>
      </c>
      <c r="I61" s="24">
        <v>120713</v>
      </c>
      <c r="J61" s="24">
        <v>19949</v>
      </c>
      <c r="K61" s="24">
        <v>134782</v>
      </c>
      <c r="L61" s="24">
        <v>126201</v>
      </c>
      <c r="M61" s="24">
        <v>8581</v>
      </c>
      <c r="N61" s="24">
        <v>107564</v>
      </c>
      <c r="O61" s="24">
        <v>107150</v>
      </c>
      <c r="P61" s="24">
        <v>414</v>
      </c>
      <c r="Q61" s="24">
        <v>155196</v>
      </c>
      <c r="R61" s="24">
        <v>137375</v>
      </c>
      <c r="S61" s="24">
        <v>17821</v>
      </c>
      <c r="T61" s="24">
        <v>123342</v>
      </c>
      <c r="U61" s="24">
        <v>103055</v>
      </c>
      <c r="V61" s="24">
        <v>20287</v>
      </c>
      <c r="W61" s="24">
        <v>154693</v>
      </c>
      <c r="X61" s="24">
        <v>151365</v>
      </c>
      <c r="Y61" s="24">
        <v>3328</v>
      </c>
    </row>
    <row r="62" spans="1:25" ht="17.25" customHeight="1">
      <c r="A62" s="20"/>
      <c r="B62" s="15"/>
      <c r="C62" s="6"/>
      <c r="D62" s="6"/>
      <c r="E62" s="6"/>
      <c r="F62" s="6"/>
      <c r="G62" s="6"/>
      <c r="H62" s="6"/>
      <c r="I62" s="6"/>
      <c r="J62" s="6"/>
      <c r="K62" s="6"/>
      <c r="L62" s="6"/>
      <c r="M62" s="6"/>
      <c r="N62" s="6"/>
      <c r="O62" s="6"/>
      <c r="P62" s="6"/>
      <c r="Q62" s="6"/>
      <c r="R62" s="6"/>
      <c r="S62" s="6"/>
      <c r="T62" s="6"/>
      <c r="U62" s="6"/>
      <c r="V62" s="6"/>
      <c r="W62" s="6"/>
      <c r="X62" s="6"/>
      <c r="Y62" s="6"/>
    </row>
    <row r="63" spans="1:25" ht="17.25" customHeight="1">
      <c r="A63" s="188" t="s">
        <v>298</v>
      </c>
      <c r="B63" s="23">
        <v>155140</v>
      </c>
      <c r="C63" s="24">
        <v>153808</v>
      </c>
      <c r="D63" s="24">
        <v>1332</v>
      </c>
      <c r="E63" s="24">
        <v>145598</v>
      </c>
      <c r="F63" s="24">
        <v>143712</v>
      </c>
      <c r="G63" s="24">
        <v>1886</v>
      </c>
      <c r="H63" s="24">
        <v>115240</v>
      </c>
      <c r="I63" s="24">
        <v>115110</v>
      </c>
      <c r="J63" s="24">
        <v>130</v>
      </c>
      <c r="K63" s="24">
        <v>129274</v>
      </c>
      <c r="L63" s="24">
        <v>126777</v>
      </c>
      <c r="M63" s="24">
        <v>2497</v>
      </c>
      <c r="N63" s="24">
        <v>104902</v>
      </c>
      <c r="O63" s="24">
        <v>104902</v>
      </c>
      <c r="P63" s="24">
        <v>0</v>
      </c>
      <c r="Q63" s="24">
        <v>139616</v>
      </c>
      <c r="R63" s="24">
        <v>139616</v>
      </c>
      <c r="S63" s="24">
        <v>0</v>
      </c>
      <c r="T63" s="24">
        <v>103135</v>
      </c>
      <c r="U63" s="24">
        <v>103135</v>
      </c>
      <c r="V63" s="24">
        <v>0</v>
      </c>
      <c r="W63" s="24">
        <v>153017</v>
      </c>
      <c r="X63" s="24">
        <v>153017</v>
      </c>
      <c r="Y63" s="24">
        <v>0</v>
      </c>
    </row>
    <row r="64" spans="1:25" ht="17.25" customHeight="1">
      <c r="A64" s="188" t="s">
        <v>299</v>
      </c>
      <c r="B64" s="23">
        <v>157860</v>
      </c>
      <c r="C64" s="24">
        <v>157346</v>
      </c>
      <c r="D64" s="24">
        <v>514</v>
      </c>
      <c r="E64" s="24">
        <v>146299</v>
      </c>
      <c r="F64" s="24">
        <v>145487</v>
      </c>
      <c r="G64" s="24">
        <v>812</v>
      </c>
      <c r="H64" s="24">
        <v>131335</v>
      </c>
      <c r="I64" s="24">
        <v>130997</v>
      </c>
      <c r="J64" s="24">
        <v>338</v>
      </c>
      <c r="K64" s="24">
        <v>128308</v>
      </c>
      <c r="L64" s="24">
        <v>127375</v>
      </c>
      <c r="M64" s="24">
        <v>933</v>
      </c>
      <c r="N64" s="24">
        <v>116494</v>
      </c>
      <c r="O64" s="24">
        <v>108711</v>
      </c>
      <c r="P64" s="24">
        <v>7783</v>
      </c>
      <c r="Q64" s="24">
        <v>137389</v>
      </c>
      <c r="R64" s="24">
        <v>137389</v>
      </c>
      <c r="S64" s="24">
        <v>0</v>
      </c>
      <c r="T64" s="24">
        <v>106354</v>
      </c>
      <c r="U64" s="24">
        <v>106354</v>
      </c>
      <c r="V64" s="24">
        <v>0</v>
      </c>
      <c r="W64" s="24">
        <v>156150</v>
      </c>
      <c r="X64" s="24">
        <v>156150</v>
      </c>
      <c r="Y64" s="24">
        <v>0</v>
      </c>
    </row>
    <row r="65" spans="1:25" ht="17.25" customHeight="1">
      <c r="A65" s="188" t="s">
        <v>300</v>
      </c>
      <c r="B65" s="23">
        <v>162674</v>
      </c>
      <c r="C65" s="24">
        <v>161498</v>
      </c>
      <c r="D65" s="24">
        <v>1176</v>
      </c>
      <c r="E65" s="24">
        <v>150456</v>
      </c>
      <c r="F65" s="24">
        <v>149332</v>
      </c>
      <c r="G65" s="24">
        <v>1124</v>
      </c>
      <c r="H65" s="24">
        <v>138442</v>
      </c>
      <c r="I65" s="24">
        <v>128370</v>
      </c>
      <c r="J65" s="24">
        <v>10072</v>
      </c>
      <c r="K65" s="24">
        <v>128729</v>
      </c>
      <c r="L65" s="24">
        <v>127899</v>
      </c>
      <c r="M65" s="24">
        <v>830</v>
      </c>
      <c r="N65" s="24">
        <v>107728</v>
      </c>
      <c r="O65" s="24">
        <v>107728</v>
      </c>
      <c r="P65" s="24">
        <v>0</v>
      </c>
      <c r="Q65" s="24">
        <v>142044</v>
      </c>
      <c r="R65" s="24">
        <v>142044</v>
      </c>
      <c r="S65" s="24">
        <v>0</v>
      </c>
      <c r="T65" s="24">
        <v>103933</v>
      </c>
      <c r="U65" s="24">
        <v>103933</v>
      </c>
      <c r="V65" s="24">
        <v>0</v>
      </c>
      <c r="W65" s="24">
        <v>183267</v>
      </c>
      <c r="X65" s="24">
        <v>158369</v>
      </c>
      <c r="Y65" s="24">
        <v>24898</v>
      </c>
    </row>
    <row r="66" spans="1:25" ht="17.25" customHeight="1">
      <c r="A66" s="214" t="s">
        <v>301</v>
      </c>
      <c r="B66" s="99">
        <v>404006</v>
      </c>
      <c r="C66" s="100">
        <v>156240</v>
      </c>
      <c r="D66" s="100">
        <v>247766</v>
      </c>
      <c r="E66" s="100">
        <v>361824</v>
      </c>
      <c r="F66" s="100">
        <v>146149</v>
      </c>
      <c r="G66" s="100">
        <v>215675</v>
      </c>
      <c r="H66" s="100">
        <v>208407</v>
      </c>
      <c r="I66" s="100">
        <v>133149</v>
      </c>
      <c r="J66" s="100">
        <v>75258</v>
      </c>
      <c r="K66" s="100">
        <v>315239</v>
      </c>
      <c r="L66" s="100">
        <v>128231</v>
      </c>
      <c r="M66" s="100">
        <v>187008</v>
      </c>
      <c r="N66" s="100">
        <v>215563</v>
      </c>
      <c r="O66" s="100">
        <v>109499</v>
      </c>
      <c r="P66" s="100">
        <v>106064</v>
      </c>
      <c r="Q66" s="100">
        <v>368207</v>
      </c>
      <c r="R66" s="100">
        <v>141487</v>
      </c>
      <c r="S66" s="100">
        <v>226720</v>
      </c>
      <c r="T66" s="100">
        <v>202824</v>
      </c>
      <c r="U66" s="100">
        <v>103379</v>
      </c>
      <c r="V66" s="100">
        <v>99445</v>
      </c>
      <c r="W66" s="100">
        <v>427444</v>
      </c>
      <c r="X66" s="100">
        <v>154991</v>
      </c>
      <c r="Y66" s="100">
        <v>272453</v>
      </c>
    </row>
    <row r="67" spans="1:25" ht="15" customHeight="1">
      <c r="A67" s="7" t="s">
        <v>239</v>
      </c>
      <c r="B67" s="27"/>
      <c r="C67" s="27"/>
      <c r="D67" s="27"/>
      <c r="E67" s="27"/>
      <c r="F67" s="27"/>
      <c r="G67" s="27"/>
      <c r="H67" s="27"/>
      <c r="I67" s="27"/>
      <c r="J67" s="27"/>
      <c r="K67" s="27"/>
      <c r="L67" s="27"/>
      <c r="M67" s="27"/>
      <c r="N67" s="27"/>
      <c r="O67" s="27"/>
      <c r="P67" s="27"/>
      <c r="Q67" s="27"/>
      <c r="R67" s="27"/>
      <c r="S67" s="27"/>
      <c r="T67" s="27"/>
      <c r="U67" s="27"/>
      <c r="V67" s="27"/>
      <c r="W67" s="27"/>
      <c r="X67" s="27"/>
      <c r="Y67" s="27"/>
    </row>
    <row r="68" spans="1:25" ht="14.25">
      <c r="A68" s="7"/>
      <c r="B68" s="27"/>
      <c r="C68" s="27"/>
      <c r="D68" s="27"/>
      <c r="E68" s="27"/>
      <c r="F68" s="27"/>
      <c r="G68" s="27"/>
      <c r="H68" s="27"/>
      <c r="I68" s="27"/>
      <c r="J68" s="27"/>
      <c r="K68" s="27"/>
      <c r="L68" s="27"/>
      <c r="M68" s="27"/>
      <c r="N68" s="27"/>
      <c r="O68" s="27"/>
      <c r="P68" s="27"/>
      <c r="Q68" s="27"/>
      <c r="R68" s="27"/>
      <c r="S68" s="27"/>
      <c r="T68" s="27"/>
      <c r="U68" s="27"/>
      <c r="V68" s="27"/>
      <c r="W68" s="27"/>
      <c r="X68" s="27"/>
      <c r="Y68" s="27"/>
    </row>
    <row r="69" spans="1:25" ht="14.25">
      <c r="A69" s="7"/>
      <c r="B69" s="27"/>
      <c r="C69" s="27"/>
      <c r="D69" s="27"/>
      <c r="E69" s="27"/>
      <c r="F69" s="27"/>
      <c r="G69" s="27"/>
      <c r="H69" s="27"/>
      <c r="I69" s="27"/>
      <c r="J69" s="27"/>
      <c r="K69" s="27"/>
      <c r="L69" s="27"/>
      <c r="M69" s="27"/>
      <c r="N69" s="27"/>
      <c r="O69" s="27"/>
      <c r="P69" s="27"/>
      <c r="Q69" s="27"/>
      <c r="R69" s="27"/>
      <c r="S69" s="27"/>
      <c r="T69" s="27"/>
      <c r="U69" s="27"/>
      <c r="V69" s="27"/>
      <c r="W69" s="27"/>
      <c r="X69" s="27"/>
      <c r="Y69" s="27"/>
    </row>
    <row r="70" spans="1:25" ht="14.25">
      <c r="A70" s="7"/>
      <c r="B70" s="27"/>
      <c r="C70" s="27"/>
      <c r="D70" s="27"/>
      <c r="E70" s="27"/>
      <c r="F70" s="27"/>
      <c r="G70" s="27"/>
      <c r="H70" s="27"/>
      <c r="I70" s="27"/>
      <c r="J70" s="27"/>
      <c r="K70" s="27"/>
      <c r="L70" s="27"/>
      <c r="M70" s="27"/>
      <c r="N70" s="27"/>
      <c r="O70" s="27"/>
      <c r="P70" s="27"/>
      <c r="Q70" s="27"/>
      <c r="R70" s="27"/>
      <c r="S70" s="27"/>
      <c r="T70" s="27"/>
      <c r="U70" s="27"/>
      <c r="V70" s="27"/>
      <c r="W70" s="27"/>
      <c r="X70" s="27"/>
      <c r="Y70" s="27"/>
    </row>
    <row r="71" spans="1:25" ht="14.25">
      <c r="A71" s="7"/>
      <c r="B71" s="27"/>
      <c r="C71" s="27"/>
      <c r="D71" s="27"/>
      <c r="E71" s="27"/>
      <c r="F71" s="27"/>
      <c r="G71" s="27"/>
      <c r="H71" s="27"/>
      <c r="I71" s="27"/>
      <c r="J71" s="27"/>
      <c r="K71" s="27"/>
      <c r="L71" s="27"/>
      <c r="M71" s="27"/>
      <c r="N71" s="27"/>
      <c r="O71" s="27"/>
      <c r="P71" s="27"/>
      <c r="Q71" s="27"/>
      <c r="R71" s="27"/>
      <c r="S71" s="27"/>
      <c r="T71" s="27"/>
      <c r="U71" s="27"/>
      <c r="V71" s="27"/>
      <c r="W71" s="27"/>
      <c r="X71" s="27"/>
      <c r="Y71" s="27"/>
    </row>
    <row r="72" spans="1:25" ht="14.25">
      <c r="A72" s="7"/>
      <c r="B72" s="27"/>
      <c r="C72" s="27"/>
      <c r="D72" s="27"/>
      <c r="E72" s="27"/>
      <c r="F72" s="27"/>
      <c r="G72" s="27"/>
      <c r="H72" s="27"/>
      <c r="I72" s="27"/>
      <c r="J72" s="27"/>
      <c r="K72" s="27"/>
      <c r="L72" s="27"/>
      <c r="M72" s="27"/>
      <c r="N72" s="27"/>
      <c r="O72" s="27"/>
      <c r="P72" s="27"/>
      <c r="Q72" s="27"/>
      <c r="R72" s="27"/>
      <c r="S72" s="27"/>
      <c r="T72" s="27"/>
      <c r="U72" s="27"/>
      <c r="V72" s="27"/>
      <c r="W72" s="27"/>
      <c r="X72" s="27"/>
      <c r="Y72" s="27"/>
    </row>
    <row r="73" spans="1:25" ht="14.25">
      <c r="A73" s="7"/>
      <c r="B73" s="27"/>
      <c r="C73" s="27"/>
      <c r="D73" s="27"/>
      <c r="E73" s="27"/>
      <c r="F73" s="27"/>
      <c r="G73" s="27"/>
      <c r="H73" s="27"/>
      <c r="I73" s="27"/>
      <c r="J73" s="27"/>
      <c r="K73" s="27"/>
      <c r="L73" s="27"/>
      <c r="M73" s="27"/>
      <c r="N73" s="27"/>
      <c r="O73" s="27"/>
      <c r="P73" s="27"/>
      <c r="Q73" s="27"/>
      <c r="R73" s="27"/>
      <c r="S73" s="27"/>
      <c r="T73" s="27"/>
      <c r="U73" s="27"/>
      <c r="V73" s="27"/>
      <c r="W73" s="27"/>
      <c r="X73" s="27"/>
      <c r="Y73" s="27"/>
    </row>
    <row r="74" spans="1:25" ht="14.25">
      <c r="A74" s="7"/>
      <c r="B74" s="27"/>
      <c r="C74" s="27"/>
      <c r="D74" s="27"/>
      <c r="E74" s="27"/>
      <c r="F74" s="27"/>
      <c r="G74" s="27"/>
      <c r="H74" s="27"/>
      <c r="I74" s="27"/>
      <c r="J74" s="27"/>
      <c r="K74" s="27"/>
      <c r="L74" s="27"/>
      <c r="M74" s="27"/>
      <c r="N74" s="27"/>
      <c r="O74" s="27"/>
      <c r="P74" s="27"/>
      <c r="Q74" s="27"/>
      <c r="R74" s="27"/>
      <c r="S74" s="27"/>
      <c r="T74" s="27"/>
      <c r="U74" s="27"/>
      <c r="V74" s="27"/>
      <c r="W74" s="27"/>
      <c r="X74" s="27"/>
      <c r="Y74" s="27"/>
    </row>
    <row r="75" spans="1:25" ht="14.25">
      <c r="A75" s="7"/>
      <c r="B75" s="27"/>
      <c r="C75" s="27"/>
      <c r="D75" s="27"/>
      <c r="E75" s="27"/>
      <c r="F75" s="27"/>
      <c r="G75" s="27"/>
      <c r="H75" s="27"/>
      <c r="I75" s="27"/>
      <c r="J75" s="27"/>
      <c r="K75" s="27"/>
      <c r="L75" s="27"/>
      <c r="M75" s="27"/>
      <c r="N75" s="27"/>
      <c r="O75" s="27"/>
      <c r="P75" s="27"/>
      <c r="Q75" s="27"/>
      <c r="R75" s="27"/>
      <c r="S75" s="27"/>
      <c r="T75" s="27"/>
      <c r="U75" s="27"/>
      <c r="V75" s="27"/>
      <c r="W75" s="27"/>
      <c r="X75" s="27"/>
      <c r="Y75" s="27"/>
    </row>
    <row r="76" spans="1:25" ht="14.25">
      <c r="A76" s="7"/>
      <c r="B76" s="27"/>
      <c r="C76" s="27"/>
      <c r="D76" s="27"/>
      <c r="E76" s="27"/>
      <c r="F76" s="27"/>
      <c r="G76" s="27"/>
      <c r="H76" s="27"/>
      <c r="I76" s="27"/>
      <c r="J76" s="27"/>
      <c r="K76" s="27"/>
      <c r="L76" s="27"/>
      <c r="M76" s="27"/>
      <c r="N76" s="27"/>
      <c r="O76" s="27"/>
      <c r="P76" s="27"/>
      <c r="Q76" s="27"/>
      <c r="R76" s="27"/>
      <c r="S76" s="27"/>
      <c r="T76" s="27"/>
      <c r="U76" s="27"/>
      <c r="V76" s="27"/>
      <c r="W76" s="27"/>
      <c r="X76" s="27"/>
      <c r="Y76" s="27"/>
    </row>
    <row r="77" spans="1:25" ht="14.25">
      <c r="A77" s="7"/>
      <c r="B77" s="27"/>
      <c r="C77" s="27"/>
      <c r="D77" s="27"/>
      <c r="E77" s="27"/>
      <c r="F77" s="27"/>
      <c r="G77" s="27"/>
      <c r="H77" s="27"/>
      <c r="I77" s="27"/>
      <c r="J77" s="27"/>
      <c r="K77" s="27"/>
      <c r="L77" s="27"/>
      <c r="M77" s="27"/>
      <c r="N77" s="27"/>
      <c r="O77" s="27"/>
      <c r="P77" s="27"/>
      <c r="Q77" s="27"/>
      <c r="R77" s="27"/>
      <c r="S77" s="27"/>
      <c r="T77" s="27"/>
      <c r="U77" s="27"/>
      <c r="V77" s="27"/>
      <c r="W77" s="27"/>
      <c r="X77" s="27"/>
      <c r="Y77" s="27"/>
    </row>
    <row r="78" spans="1:25" ht="14.25">
      <c r="A78" s="7"/>
      <c r="B78" s="27"/>
      <c r="C78" s="27"/>
      <c r="D78" s="27"/>
      <c r="E78" s="27"/>
      <c r="F78" s="27"/>
      <c r="G78" s="27"/>
      <c r="H78" s="27"/>
      <c r="I78" s="27"/>
      <c r="J78" s="27"/>
      <c r="K78" s="27"/>
      <c r="L78" s="27"/>
      <c r="M78" s="27"/>
      <c r="N78" s="27"/>
      <c r="O78" s="27"/>
      <c r="P78" s="27"/>
      <c r="Q78" s="27"/>
      <c r="R78" s="27"/>
      <c r="S78" s="27"/>
      <c r="T78" s="27"/>
      <c r="U78" s="27"/>
      <c r="V78" s="27"/>
      <c r="W78" s="27"/>
      <c r="X78" s="27"/>
      <c r="Y78" s="27"/>
    </row>
    <row r="79" spans="1:25" ht="14.25">
      <c r="A79" s="7"/>
      <c r="B79" s="27"/>
      <c r="C79" s="27"/>
      <c r="D79" s="27"/>
      <c r="E79" s="27"/>
      <c r="F79" s="27"/>
      <c r="G79" s="27"/>
      <c r="H79" s="27"/>
      <c r="I79" s="27"/>
      <c r="J79" s="27"/>
      <c r="K79" s="27"/>
      <c r="L79" s="27"/>
      <c r="M79" s="27"/>
      <c r="N79" s="27"/>
      <c r="O79" s="27"/>
      <c r="P79" s="27"/>
      <c r="Q79" s="27"/>
      <c r="R79" s="27"/>
      <c r="S79" s="27"/>
      <c r="T79" s="27"/>
      <c r="U79" s="27"/>
      <c r="V79" s="27"/>
      <c r="W79" s="27"/>
      <c r="X79" s="27"/>
      <c r="Y79" s="27"/>
    </row>
  </sheetData>
  <sheetProtection/>
  <mergeCells count="35">
    <mergeCell ref="S6:S7"/>
    <mergeCell ref="T6:T7"/>
    <mergeCell ref="Y6:Y7"/>
    <mergeCell ref="U6:U7"/>
    <mergeCell ref="V6:V7"/>
    <mergeCell ref="W6:W7"/>
    <mergeCell ref="X6:X7"/>
    <mergeCell ref="A6:A7"/>
    <mergeCell ref="B6:B7"/>
    <mergeCell ref="C6:C7"/>
    <mergeCell ref="D6:D7"/>
    <mergeCell ref="K6:K7"/>
    <mergeCell ref="L6:L7"/>
    <mergeCell ref="E6:E7"/>
    <mergeCell ref="F6:F7"/>
    <mergeCell ref="A2:Y2"/>
    <mergeCell ref="B4:D5"/>
    <mergeCell ref="E4:G5"/>
    <mergeCell ref="H4:J5"/>
    <mergeCell ref="K4:Y4"/>
    <mergeCell ref="K5:M5"/>
    <mergeCell ref="N5:P5"/>
    <mergeCell ref="Q5:S5"/>
    <mergeCell ref="T5:V5"/>
    <mergeCell ref="W5:Y5"/>
    <mergeCell ref="R6:R7"/>
    <mergeCell ref="G6:G7"/>
    <mergeCell ref="H6:H7"/>
    <mergeCell ref="I6:I7"/>
    <mergeCell ref="J6:J7"/>
    <mergeCell ref="M6:M7"/>
    <mergeCell ref="N6:N7"/>
    <mergeCell ref="O6:O7"/>
    <mergeCell ref="P6:P7"/>
    <mergeCell ref="Q6:Q7"/>
  </mergeCells>
  <printOptions horizontalCentered="1"/>
  <pageMargins left="0.5905511811023623" right="0.5905511811023623" top="0.5905511811023623" bottom="0.3937007874015748" header="0" footer="0"/>
  <pageSetup fitToHeight="1" fitToWidth="1" horizontalDpi="600" verticalDpi="600" orientation="landscape" paperSize="8" scale="7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Y70"/>
  <sheetViews>
    <sheetView zoomScalePageLayoutView="0" workbookViewId="0" topLeftCell="A1">
      <selection activeCell="A1" sqref="A1"/>
    </sheetView>
  </sheetViews>
  <sheetFormatPr defaultColWidth="9.00390625" defaultRowHeight="13.5"/>
  <cols>
    <col min="1" max="1" width="15.125" style="129" customWidth="1"/>
    <col min="2" max="9" width="11.00390625" style="129" bestFit="1" customWidth="1"/>
    <col min="10" max="14" width="11.125" style="129" bestFit="1" customWidth="1"/>
    <col min="15" max="15" width="11.125" style="129" customWidth="1"/>
    <col min="16" max="16" width="11.125" style="129" bestFit="1" customWidth="1"/>
    <col min="17" max="17" width="12.25390625" style="129" bestFit="1" customWidth="1"/>
    <col min="18" max="22" width="11.125" style="129" bestFit="1" customWidth="1"/>
    <col min="23" max="23" width="11.125" style="129" customWidth="1"/>
    <col min="24" max="25" width="11.00390625" style="129" bestFit="1" customWidth="1"/>
    <col min="26" max="16384" width="9.00390625" style="129" customWidth="1"/>
  </cols>
  <sheetData>
    <row r="1" spans="1:25" ht="14.25">
      <c r="A1" s="1" t="s">
        <v>498</v>
      </c>
      <c r="Y1" s="3" t="s">
        <v>499</v>
      </c>
    </row>
    <row r="2" spans="1:25" ht="14.25">
      <c r="A2" s="1"/>
      <c r="Y2" s="3"/>
    </row>
    <row r="3" ht="14.25"/>
    <row r="4" spans="1:25" ht="18">
      <c r="A4" s="465" t="s">
        <v>546</v>
      </c>
      <c r="B4" s="412"/>
      <c r="C4" s="412"/>
      <c r="D4" s="412"/>
      <c r="E4" s="412"/>
      <c r="F4" s="412"/>
      <c r="G4" s="412"/>
      <c r="H4" s="412"/>
      <c r="I4" s="412"/>
      <c r="J4" s="412"/>
      <c r="K4" s="412"/>
      <c r="L4" s="412"/>
      <c r="M4" s="412"/>
      <c r="N4" s="412"/>
      <c r="O4" s="412"/>
      <c r="P4" s="412"/>
      <c r="Q4" s="412"/>
      <c r="R4" s="412"/>
      <c r="S4" s="412"/>
      <c r="T4" s="412"/>
      <c r="U4" s="412"/>
      <c r="V4" s="412"/>
      <c r="W4" s="412"/>
      <c r="X4" s="412"/>
      <c r="Y4" s="412"/>
    </row>
    <row r="5" spans="1:25" ht="18">
      <c r="A5" s="4"/>
      <c r="B5" s="380"/>
      <c r="C5" s="380"/>
      <c r="D5" s="380"/>
      <c r="E5" s="380"/>
      <c r="F5" s="380"/>
      <c r="G5" s="380"/>
      <c r="H5" s="380"/>
      <c r="I5" s="380"/>
      <c r="J5" s="380"/>
      <c r="K5" s="380"/>
      <c r="L5" s="380"/>
      <c r="M5" s="380"/>
      <c r="N5" s="380"/>
      <c r="O5" s="380"/>
      <c r="P5" s="380"/>
      <c r="Q5" s="380"/>
      <c r="R5" s="380"/>
      <c r="S5" s="380"/>
      <c r="T5" s="380"/>
      <c r="U5" s="380"/>
      <c r="V5" s="380"/>
      <c r="W5" s="380"/>
      <c r="X5" s="380"/>
      <c r="Y5" s="380"/>
    </row>
    <row r="6" ht="15.75" thickBot="1">
      <c r="Y6" s="117" t="s">
        <v>502</v>
      </c>
    </row>
    <row r="7" spans="1:25" ht="18" customHeight="1">
      <c r="A7" s="67" t="s">
        <v>240</v>
      </c>
      <c r="B7" s="579" t="s">
        <v>89</v>
      </c>
      <c r="C7" s="580"/>
      <c r="D7" s="580"/>
      <c r="E7" s="580"/>
      <c r="F7" s="580"/>
      <c r="G7" s="580"/>
      <c r="H7" s="580"/>
      <c r="I7" s="580"/>
      <c r="J7" s="580"/>
      <c r="K7" s="580"/>
      <c r="L7" s="580"/>
      <c r="M7" s="580"/>
      <c r="N7" s="580"/>
      <c r="O7" s="580"/>
      <c r="P7" s="642"/>
      <c r="Q7" s="631" t="s">
        <v>234</v>
      </c>
      <c r="R7" s="632"/>
      <c r="S7" s="451"/>
      <c r="T7" s="457" t="s">
        <v>93</v>
      </c>
      <c r="U7" s="458"/>
      <c r="V7" s="459"/>
      <c r="W7" s="631" t="s">
        <v>458</v>
      </c>
      <c r="X7" s="632"/>
      <c r="Y7" s="632"/>
    </row>
    <row r="8" spans="1:25" ht="18" customHeight="1">
      <c r="A8" s="17"/>
      <c r="B8" s="636" t="s">
        <v>453</v>
      </c>
      <c r="C8" s="637"/>
      <c r="D8" s="638"/>
      <c r="E8" s="633" t="s">
        <v>454</v>
      </c>
      <c r="F8" s="634"/>
      <c r="G8" s="635"/>
      <c r="H8" s="636" t="s">
        <v>455</v>
      </c>
      <c r="I8" s="637"/>
      <c r="J8" s="638"/>
      <c r="K8" s="636" t="s">
        <v>456</v>
      </c>
      <c r="L8" s="637"/>
      <c r="M8" s="638"/>
      <c r="N8" s="633" t="s">
        <v>457</v>
      </c>
      <c r="O8" s="634"/>
      <c r="P8" s="635"/>
      <c r="Q8" s="452"/>
      <c r="R8" s="456"/>
      <c r="S8" s="453"/>
      <c r="T8" s="460"/>
      <c r="U8" s="461"/>
      <c r="V8" s="462"/>
      <c r="W8" s="452"/>
      <c r="X8" s="456"/>
      <c r="Y8" s="456"/>
    </row>
    <row r="9" spans="1:25" ht="17.25" customHeight="1">
      <c r="A9" s="643" t="s">
        <v>452</v>
      </c>
      <c r="B9" s="630" t="s">
        <v>247</v>
      </c>
      <c r="C9" s="628" t="s">
        <v>243</v>
      </c>
      <c r="D9" s="628" t="s">
        <v>244</v>
      </c>
      <c r="E9" s="630" t="s">
        <v>247</v>
      </c>
      <c r="F9" s="628" t="s">
        <v>243</v>
      </c>
      <c r="G9" s="628" t="s">
        <v>244</v>
      </c>
      <c r="H9" s="630" t="s">
        <v>247</v>
      </c>
      <c r="I9" s="628" t="s">
        <v>243</v>
      </c>
      <c r="J9" s="628" t="s">
        <v>244</v>
      </c>
      <c r="K9" s="630" t="s">
        <v>247</v>
      </c>
      <c r="L9" s="628" t="s">
        <v>243</v>
      </c>
      <c r="M9" s="628" t="s">
        <v>244</v>
      </c>
      <c r="N9" s="630" t="s">
        <v>247</v>
      </c>
      <c r="O9" s="628" t="s">
        <v>243</v>
      </c>
      <c r="P9" s="628" t="s">
        <v>244</v>
      </c>
      <c r="Q9" s="630" t="s">
        <v>247</v>
      </c>
      <c r="R9" s="628" t="s">
        <v>243</v>
      </c>
      <c r="S9" s="628" t="s">
        <v>244</v>
      </c>
      <c r="T9" s="630" t="s">
        <v>247</v>
      </c>
      <c r="U9" s="628" t="s">
        <v>243</v>
      </c>
      <c r="V9" s="628" t="s">
        <v>244</v>
      </c>
      <c r="W9" s="630" t="s">
        <v>247</v>
      </c>
      <c r="X9" s="628" t="s">
        <v>243</v>
      </c>
      <c r="Y9" s="641" t="s">
        <v>244</v>
      </c>
    </row>
    <row r="10" spans="1:25" ht="17.25" customHeight="1">
      <c r="A10" s="644"/>
      <c r="B10" s="611"/>
      <c r="C10" s="629"/>
      <c r="D10" s="629"/>
      <c r="E10" s="611"/>
      <c r="F10" s="629"/>
      <c r="G10" s="629"/>
      <c r="H10" s="611"/>
      <c r="I10" s="629"/>
      <c r="J10" s="629"/>
      <c r="K10" s="611"/>
      <c r="L10" s="629"/>
      <c r="M10" s="629"/>
      <c r="N10" s="611"/>
      <c r="O10" s="629"/>
      <c r="P10" s="629"/>
      <c r="Q10" s="611"/>
      <c r="R10" s="629"/>
      <c r="S10" s="629"/>
      <c r="T10" s="611"/>
      <c r="U10" s="629"/>
      <c r="V10" s="629"/>
      <c r="W10" s="611"/>
      <c r="X10" s="629"/>
      <c r="Y10" s="452"/>
    </row>
    <row r="11" spans="1:25" ht="14.25">
      <c r="A11" s="217" t="s">
        <v>347</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row>
    <row r="12" spans="1:25" ht="15.75" customHeight="1">
      <c r="A12" s="22" t="s">
        <v>344</v>
      </c>
      <c r="B12" s="118">
        <v>246970</v>
      </c>
      <c r="C12" s="118">
        <v>179229</v>
      </c>
      <c r="D12" s="118">
        <v>67741</v>
      </c>
      <c r="E12" s="118">
        <v>288497</v>
      </c>
      <c r="F12" s="118">
        <v>216935</v>
      </c>
      <c r="G12" s="118">
        <v>71562</v>
      </c>
      <c r="H12" s="118">
        <v>349342</v>
      </c>
      <c r="I12" s="118">
        <v>269039</v>
      </c>
      <c r="J12" s="118">
        <v>80303</v>
      </c>
      <c r="K12" s="118">
        <v>191413</v>
      </c>
      <c r="L12" s="118">
        <v>149960</v>
      </c>
      <c r="M12" s="118">
        <v>41453</v>
      </c>
      <c r="N12" s="118">
        <v>247862</v>
      </c>
      <c r="O12" s="118">
        <v>193389</v>
      </c>
      <c r="P12" s="118">
        <v>54473</v>
      </c>
      <c r="Q12" s="118">
        <v>383040</v>
      </c>
      <c r="R12" s="118">
        <v>280845</v>
      </c>
      <c r="S12" s="118">
        <v>102195</v>
      </c>
      <c r="T12" s="118">
        <v>332360</v>
      </c>
      <c r="U12" s="118">
        <v>245510</v>
      </c>
      <c r="V12" s="118">
        <v>86850</v>
      </c>
      <c r="W12" s="118">
        <v>273061</v>
      </c>
      <c r="X12" s="118">
        <v>209812</v>
      </c>
      <c r="Y12" s="118">
        <v>63249</v>
      </c>
    </row>
    <row r="13" spans="1:25" ht="15.75" customHeight="1">
      <c r="A13" s="218" t="s">
        <v>345</v>
      </c>
      <c r="B13" s="118">
        <v>234863</v>
      </c>
      <c r="C13" s="118">
        <v>185509</v>
      </c>
      <c r="D13" s="118">
        <v>49354</v>
      </c>
      <c r="E13" s="118">
        <v>293621</v>
      </c>
      <c r="F13" s="118">
        <v>226052</v>
      </c>
      <c r="G13" s="118">
        <v>67569</v>
      </c>
      <c r="H13" s="118">
        <v>343709</v>
      </c>
      <c r="I13" s="118">
        <v>269259</v>
      </c>
      <c r="J13" s="118">
        <v>74450</v>
      </c>
      <c r="K13" s="118">
        <v>204604</v>
      </c>
      <c r="L13" s="118">
        <v>161504</v>
      </c>
      <c r="M13" s="118">
        <v>43100</v>
      </c>
      <c r="N13" s="118">
        <v>248206</v>
      </c>
      <c r="O13" s="118">
        <v>192752</v>
      </c>
      <c r="P13" s="118">
        <v>55454</v>
      </c>
      <c r="Q13" s="118">
        <v>407603</v>
      </c>
      <c r="R13" s="118">
        <v>301980</v>
      </c>
      <c r="S13" s="118">
        <v>105623</v>
      </c>
      <c r="T13" s="118">
        <v>332713</v>
      </c>
      <c r="U13" s="118">
        <v>243024</v>
      </c>
      <c r="V13" s="118">
        <v>89689</v>
      </c>
      <c r="W13" s="118">
        <v>273135</v>
      </c>
      <c r="X13" s="118">
        <v>211256</v>
      </c>
      <c r="Y13" s="118">
        <v>61879</v>
      </c>
    </row>
    <row r="14" spans="1:25" s="170" customFormat="1" ht="15.75" customHeight="1">
      <c r="A14" s="219" t="s">
        <v>346</v>
      </c>
      <c r="B14" s="350">
        <f>AVERAGE(B16:B29)</f>
        <v>236598.75</v>
      </c>
      <c r="C14" s="350">
        <f aca="true" t="shared" si="0" ref="C14:X14">AVERAGE(C16:C29)</f>
        <v>186489.75</v>
      </c>
      <c r="D14" s="350">
        <f t="shared" si="0"/>
        <v>50109</v>
      </c>
      <c r="E14" s="350">
        <f t="shared" si="0"/>
        <v>289119.9166666667</v>
      </c>
      <c r="F14" s="350">
        <f t="shared" si="0"/>
        <v>220388.91666666666</v>
      </c>
      <c r="G14" s="350">
        <f t="shared" si="0"/>
        <v>68731</v>
      </c>
      <c r="H14" s="350">
        <f t="shared" si="0"/>
        <v>357643.5</v>
      </c>
      <c r="I14" s="350">
        <f t="shared" si="0"/>
        <v>281649</v>
      </c>
      <c r="J14" s="350">
        <f t="shared" si="0"/>
        <v>75994.5</v>
      </c>
      <c r="K14" s="350">
        <f t="shared" si="0"/>
        <v>211679.66666666666</v>
      </c>
      <c r="L14" s="350">
        <f t="shared" si="0"/>
        <v>169998.08333333334</v>
      </c>
      <c r="M14" s="350">
        <f t="shared" si="0"/>
        <v>41681.583333333336</v>
      </c>
      <c r="N14" s="350">
        <f t="shared" si="0"/>
        <v>256828.41666666666</v>
      </c>
      <c r="O14" s="350">
        <f t="shared" si="0"/>
        <v>200048.58333333334</v>
      </c>
      <c r="P14" s="350">
        <v>56779</v>
      </c>
      <c r="Q14" s="350">
        <f t="shared" si="0"/>
        <v>424791.4166666667</v>
      </c>
      <c r="R14" s="350">
        <f t="shared" si="0"/>
        <v>314437.4166666667</v>
      </c>
      <c r="S14" s="350">
        <f t="shared" si="0"/>
        <v>110354</v>
      </c>
      <c r="T14" s="350">
        <f t="shared" si="0"/>
        <v>336359.25</v>
      </c>
      <c r="U14" s="350">
        <f t="shared" si="0"/>
        <v>245809.91666666666</v>
      </c>
      <c r="V14" s="350">
        <f t="shared" si="0"/>
        <v>90549.33333333333</v>
      </c>
      <c r="W14" s="350">
        <f t="shared" si="0"/>
        <v>287308.6666666667</v>
      </c>
      <c r="X14" s="350">
        <f t="shared" si="0"/>
        <v>221980.33333333334</v>
      </c>
      <c r="Y14" s="350">
        <v>65329</v>
      </c>
    </row>
    <row r="15" spans="1:25" ht="15.75" customHeight="1">
      <c r="A15" s="14"/>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row>
    <row r="16" spans="1:25" ht="15.75" customHeight="1">
      <c r="A16" s="22" t="s">
        <v>163</v>
      </c>
      <c r="B16" s="118">
        <v>170924</v>
      </c>
      <c r="C16" s="118">
        <v>170924</v>
      </c>
      <c r="D16" s="118">
        <v>0</v>
      </c>
      <c r="E16" s="118">
        <v>215941</v>
      </c>
      <c r="F16" s="118">
        <v>215941</v>
      </c>
      <c r="G16" s="118">
        <v>0</v>
      </c>
      <c r="H16" s="118">
        <v>262918</v>
      </c>
      <c r="I16" s="118">
        <v>262918</v>
      </c>
      <c r="J16" s="118">
        <v>0</v>
      </c>
      <c r="K16" s="118">
        <v>158760</v>
      </c>
      <c r="L16" s="118">
        <v>158760</v>
      </c>
      <c r="M16" s="118">
        <v>0</v>
      </c>
      <c r="N16" s="118">
        <v>190634</v>
      </c>
      <c r="O16" s="118">
        <v>189721</v>
      </c>
      <c r="P16" s="118">
        <v>913</v>
      </c>
      <c r="Q16" s="118">
        <v>313432</v>
      </c>
      <c r="R16" s="118">
        <v>313432</v>
      </c>
      <c r="S16" s="118">
        <v>0</v>
      </c>
      <c r="T16" s="118">
        <v>259019</v>
      </c>
      <c r="U16" s="118">
        <v>241566</v>
      </c>
      <c r="V16" s="118">
        <v>17453</v>
      </c>
      <c r="W16" s="118">
        <v>219331</v>
      </c>
      <c r="X16" s="118">
        <v>219103</v>
      </c>
      <c r="Y16" s="118">
        <v>228</v>
      </c>
    </row>
    <row r="17" spans="1:25" ht="15.75" customHeight="1">
      <c r="A17" s="218" t="s">
        <v>291</v>
      </c>
      <c r="B17" s="118">
        <v>189638</v>
      </c>
      <c r="C17" s="118">
        <v>189638</v>
      </c>
      <c r="D17" s="118">
        <v>0</v>
      </c>
      <c r="E17" s="118">
        <v>218739</v>
      </c>
      <c r="F17" s="118">
        <v>218739</v>
      </c>
      <c r="G17" s="118">
        <v>0</v>
      </c>
      <c r="H17" s="118">
        <v>270543</v>
      </c>
      <c r="I17" s="118">
        <v>270543</v>
      </c>
      <c r="J17" s="118">
        <v>0</v>
      </c>
      <c r="K17" s="118">
        <v>165268</v>
      </c>
      <c r="L17" s="118">
        <v>162775</v>
      </c>
      <c r="M17" s="118">
        <v>2493</v>
      </c>
      <c r="N17" s="118">
        <v>197478</v>
      </c>
      <c r="O17" s="118">
        <v>197477</v>
      </c>
      <c r="P17" s="118">
        <v>1</v>
      </c>
      <c r="Q17" s="118">
        <v>306756</v>
      </c>
      <c r="R17" s="118">
        <v>306756</v>
      </c>
      <c r="S17" s="118">
        <v>0</v>
      </c>
      <c r="T17" s="118">
        <v>242291</v>
      </c>
      <c r="U17" s="118">
        <v>242291</v>
      </c>
      <c r="V17" s="118">
        <v>0</v>
      </c>
      <c r="W17" s="118">
        <v>216781</v>
      </c>
      <c r="X17" s="118">
        <v>216695</v>
      </c>
      <c r="Y17" s="118">
        <v>86</v>
      </c>
    </row>
    <row r="18" spans="1:25" ht="15.75" customHeight="1">
      <c r="A18" s="218" t="s">
        <v>292</v>
      </c>
      <c r="B18" s="118">
        <v>183285</v>
      </c>
      <c r="C18" s="118">
        <v>183285</v>
      </c>
      <c r="D18" s="118">
        <v>0</v>
      </c>
      <c r="E18" s="118">
        <v>252020</v>
      </c>
      <c r="F18" s="118">
        <v>216930</v>
      </c>
      <c r="G18" s="118">
        <v>35090</v>
      </c>
      <c r="H18" s="118">
        <v>269129</v>
      </c>
      <c r="I18" s="118">
        <v>269129</v>
      </c>
      <c r="J18" s="118">
        <v>0</v>
      </c>
      <c r="K18" s="118">
        <v>167457</v>
      </c>
      <c r="L18" s="118">
        <v>167457</v>
      </c>
      <c r="M18" s="118">
        <v>0</v>
      </c>
      <c r="N18" s="118">
        <v>204219</v>
      </c>
      <c r="O18" s="118">
        <v>197695</v>
      </c>
      <c r="P18" s="118">
        <v>6524</v>
      </c>
      <c r="Q18" s="118">
        <v>342617</v>
      </c>
      <c r="R18" s="118">
        <v>308845</v>
      </c>
      <c r="S18" s="118">
        <v>33772</v>
      </c>
      <c r="T18" s="118">
        <v>351064</v>
      </c>
      <c r="U18" s="118">
        <v>254648</v>
      </c>
      <c r="V18" s="118">
        <v>96416</v>
      </c>
      <c r="W18" s="118">
        <v>228166</v>
      </c>
      <c r="X18" s="118">
        <v>218562</v>
      </c>
      <c r="Y18" s="118">
        <v>9604</v>
      </c>
    </row>
    <row r="19" spans="1:25" ht="15.75" customHeight="1">
      <c r="A19" s="218" t="s">
        <v>293</v>
      </c>
      <c r="B19" s="118">
        <v>187709</v>
      </c>
      <c r="C19" s="118">
        <v>187709</v>
      </c>
      <c r="D19" s="118">
        <v>0</v>
      </c>
      <c r="E19" s="118">
        <v>218010</v>
      </c>
      <c r="F19" s="118">
        <v>217818</v>
      </c>
      <c r="G19" s="118">
        <v>192</v>
      </c>
      <c r="H19" s="118">
        <v>278788</v>
      </c>
      <c r="I19" s="118">
        <v>278788</v>
      </c>
      <c r="J19" s="118">
        <v>0</v>
      </c>
      <c r="K19" s="118">
        <v>167793</v>
      </c>
      <c r="L19" s="118">
        <v>167793</v>
      </c>
      <c r="M19" s="118">
        <v>0</v>
      </c>
      <c r="N19" s="118">
        <v>196790</v>
      </c>
      <c r="O19" s="118">
        <v>196169</v>
      </c>
      <c r="P19" s="118">
        <v>621</v>
      </c>
      <c r="Q19" s="118">
        <v>307454</v>
      </c>
      <c r="R19" s="118">
        <v>307454</v>
      </c>
      <c r="S19" s="118">
        <v>0</v>
      </c>
      <c r="T19" s="118">
        <v>244807</v>
      </c>
      <c r="U19" s="118">
        <v>232551</v>
      </c>
      <c r="V19" s="118">
        <v>12256</v>
      </c>
      <c r="W19" s="118">
        <v>230805</v>
      </c>
      <c r="X19" s="118">
        <v>227617</v>
      </c>
      <c r="Y19" s="118">
        <v>3188</v>
      </c>
    </row>
    <row r="20" spans="1:25" ht="15.75" customHeight="1">
      <c r="A20" s="14"/>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row>
    <row r="21" spans="1:25" ht="15.75" customHeight="1">
      <c r="A21" s="218" t="s">
        <v>294</v>
      </c>
      <c r="B21" s="118">
        <v>183925</v>
      </c>
      <c r="C21" s="118">
        <v>183297</v>
      </c>
      <c r="D21" s="118">
        <v>628</v>
      </c>
      <c r="E21" s="118">
        <v>220443</v>
      </c>
      <c r="F21" s="118">
        <v>219575</v>
      </c>
      <c r="G21" s="118">
        <v>868</v>
      </c>
      <c r="H21" s="118">
        <v>279563</v>
      </c>
      <c r="I21" s="118">
        <v>278387</v>
      </c>
      <c r="J21" s="118">
        <v>1176</v>
      </c>
      <c r="K21" s="118">
        <v>172710</v>
      </c>
      <c r="L21" s="118">
        <v>171534</v>
      </c>
      <c r="M21" s="118">
        <v>1176</v>
      </c>
      <c r="N21" s="118">
        <v>200424</v>
      </c>
      <c r="O21" s="118">
        <v>197810</v>
      </c>
      <c r="P21" s="118">
        <v>2614</v>
      </c>
      <c r="Q21" s="118">
        <v>316510</v>
      </c>
      <c r="R21" s="118">
        <v>316510</v>
      </c>
      <c r="S21" s="118">
        <v>0</v>
      </c>
      <c r="T21" s="118">
        <v>244096</v>
      </c>
      <c r="U21" s="118">
        <v>243403</v>
      </c>
      <c r="V21" s="118">
        <v>693</v>
      </c>
      <c r="W21" s="118">
        <v>223310</v>
      </c>
      <c r="X21" s="118">
        <v>220615</v>
      </c>
      <c r="Y21" s="118">
        <v>2695</v>
      </c>
    </row>
    <row r="22" spans="1:25" ht="15.75" customHeight="1">
      <c r="A22" s="218" t="s">
        <v>295</v>
      </c>
      <c r="B22" s="118">
        <v>213119</v>
      </c>
      <c r="C22" s="118">
        <v>190317</v>
      </c>
      <c r="D22" s="118">
        <v>22802</v>
      </c>
      <c r="E22" s="34">
        <v>220486</v>
      </c>
      <c r="F22" s="118">
        <v>220111</v>
      </c>
      <c r="G22" s="118">
        <v>375</v>
      </c>
      <c r="H22" s="118">
        <v>342491</v>
      </c>
      <c r="I22" s="118">
        <v>284676</v>
      </c>
      <c r="J22" s="118">
        <v>57815</v>
      </c>
      <c r="K22" s="118">
        <v>224238</v>
      </c>
      <c r="L22" s="118">
        <v>174492</v>
      </c>
      <c r="M22" s="118">
        <v>49746</v>
      </c>
      <c r="N22" s="118">
        <v>254968</v>
      </c>
      <c r="O22" s="118">
        <v>202174</v>
      </c>
      <c r="P22" s="118">
        <v>52794</v>
      </c>
      <c r="Q22" s="118">
        <v>909698</v>
      </c>
      <c r="R22" s="118">
        <v>304322</v>
      </c>
      <c r="S22" s="118">
        <v>605376</v>
      </c>
      <c r="T22" s="118">
        <v>479938</v>
      </c>
      <c r="U22" s="118">
        <v>246747</v>
      </c>
      <c r="V22" s="118">
        <v>233191</v>
      </c>
      <c r="W22" s="118">
        <v>326090</v>
      </c>
      <c r="X22" s="118">
        <v>219963</v>
      </c>
      <c r="Y22" s="118">
        <v>106127</v>
      </c>
    </row>
    <row r="23" spans="1:25" ht="15.75" customHeight="1">
      <c r="A23" s="218" t="s">
        <v>296</v>
      </c>
      <c r="B23" s="118">
        <v>414713</v>
      </c>
      <c r="C23" s="118">
        <v>188143</v>
      </c>
      <c r="D23" s="118">
        <v>226570</v>
      </c>
      <c r="E23" s="118">
        <v>590315</v>
      </c>
      <c r="F23" s="118">
        <v>219143</v>
      </c>
      <c r="G23" s="118">
        <v>371172</v>
      </c>
      <c r="H23" s="118">
        <v>652052</v>
      </c>
      <c r="I23" s="118">
        <v>286147</v>
      </c>
      <c r="J23" s="118">
        <v>365905</v>
      </c>
      <c r="K23" s="118">
        <v>354986</v>
      </c>
      <c r="L23" s="118">
        <v>173322</v>
      </c>
      <c r="M23" s="118">
        <v>181664</v>
      </c>
      <c r="N23" s="118">
        <v>450141</v>
      </c>
      <c r="O23" s="118">
        <v>201790</v>
      </c>
      <c r="P23" s="118">
        <v>248351</v>
      </c>
      <c r="Q23" s="118">
        <v>309568</v>
      </c>
      <c r="R23" s="118">
        <v>309568</v>
      </c>
      <c r="S23" s="118">
        <v>0</v>
      </c>
      <c r="T23" s="118">
        <v>416451</v>
      </c>
      <c r="U23" s="118">
        <v>245607</v>
      </c>
      <c r="V23" s="118">
        <v>170844</v>
      </c>
      <c r="W23" s="118">
        <v>453711</v>
      </c>
      <c r="X23" s="118">
        <v>222636</v>
      </c>
      <c r="Y23" s="118">
        <v>231075</v>
      </c>
    </row>
    <row r="24" spans="1:25" ht="15.75" customHeight="1">
      <c r="A24" s="218" t="s">
        <v>297</v>
      </c>
      <c r="B24" s="118">
        <v>229689</v>
      </c>
      <c r="C24" s="118">
        <v>184255</v>
      </c>
      <c r="D24" s="118">
        <v>45434</v>
      </c>
      <c r="E24" s="118">
        <v>218206</v>
      </c>
      <c r="F24" s="118">
        <v>218206</v>
      </c>
      <c r="G24" s="118">
        <v>0</v>
      </c>
      <c r="H24" s="118">
        <v>284476</v>
      </c>
      <c r="I24" s="118">
        <v>284476</v>
      </c>
      <c r="J24" s="118">
        <v>0</v>
      </c>
      <c r="K24" s="118">
        <v>171962</v>
      </c>
      <c r="L24" s="118">
        <v>171962</v>
      </c>
      <c r="M24" s="118">
        <v>0</v>
      </c>
      <c r="N24" s="118">
        <v>211851</v>
      </c>
      <c r="O24" s="118">
        <v>201186</v>
      </c>
      <c r="P24" s="118">
        <v>10665</v>
      </c>
      <c r="Q24" s="118">
        <v>341951</v>
      </c>
      <c r="R24" s="118">
        <v>323803</v>
      </c>
      <c r="S24" s="118">
        <v>18148</v>
      </c>
      <c r="T24" s="118">
        <v>258564</v>
      </c>
      <c r="U24" s="118">
        <v>243410</v>
      </c>
      <c r="V24" s="118">
        <v>15154</v>
      </c>
      <c r="W24" s="118">
        <v>220628</v>
      </c>
      <c r="X24" s="118">
        <v>220517</v>
      </c>
      <c r="Y24" s="118">
        <v>111</v>
      </c>
    </row>
    <row r="25" spans="1:25" ht="15.75" customHeight="1">
      <c r="A25" s="14"/>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row>
    <row r="26" spans="1:25" ht="15.75" customHeight="1">
      <c r="A26" s="218" t="s">
        <v>298</v>
      </c>
      <c r="B26" s="118">
        <v>188535</v>
      </c>
      <c r="C26" s="118">
        <v>188535</v>
      </c>
      <c r="D26" s="118">
        <v>0</v>
      </c>
      <c r="E26" s="118">
        <v>223156</v>
      </c>
      <c r="F26" s="118">
        <v>223156</v>
      </c>
      <c r="G26" s="118">
        <v>0</v>
      </c>
      <c r="H26" s="118">
        <v>291319</v>
      </c>
      <c r="I26" s="118">
        <v>288932</v>
      </c>
      <c r="J26" s="118">
        <v>2387</v>
      </c>
      <c r="K26" s="118">
        <v>172308</v>
      </c>
      <c r="L26" s="118">
        <v>172308</v>
      </c>
      <c r="M26" s="118">
        <v>0</v>
      </c>
      <c r="N26" s="118">
        <v>215678</v>
      </c>
      <c r="O26" s="118">
        <v>202275</v>
      </c>
      <c r="P26" s="118">
        <v>13403</v>
      </c>
      <c r="Q26" s="118">
        <v>325101</v>
      </c>
      <c r="R26" s="118">
        <v>325101</v>
      </c>
      <c r="S26" s="118">
        <v>0</v>
      </c>
      <c r="T26" s="118">
        <v>247417</v>
      </c>
      <c r="U26" s="118">
        <v>245855</v>
      </c>
      <c r="V26" s="118">
        <v>1562</v>
      </c>
      <c r="W26" s="118">
        <v>238950</v>
      </c>
      <c r="X26" s="118">
        <v>221988</v>
      </c>
      <c r="Y26" s="118">
        <v>16962</v>
      </c>
    </row>
    <row r="27" spans="1:25" ht="15.75" customHeight="1">
      <c r="A27" s="218" t="s">
        <v>299</v>
      </c>
      <c r="B27" s="118">
        <v>188280</v>
      </c>
      <c r="C27" s="118">
        <v>187707</v>
      </c>
      <c r="D27" s="118">
        <v>573</v>
      </c>
      <c r="E27" s="118">
        <v>224647</v>
      </c>
      <c r="F27" s="118">
        <v>224631</v>
      </c>
      <c r="G27" s="118">
        <v>16</v>
      </c>
      <c r="H27" s="118">
        <v>291415</v>
      </c>
      <c r="I27" s="118">
        <v>291415</v>
      </c>
      <c r="J27" s="118">
        <v>0</v>
      </c>
      <c r="K27" s="118">
        <v>171549</v>
      </c>
      <c r="L27" s="118">
        <v>171549</v>
      </c>
      <c r="M27" s="118">
        <v>0</v>
      </c>
      <c r="N27" s="118">
        <v>204640</v>
      </c>
      <c r="O27" s="118">
        <v>203772</v>
      </c>
      <c r="P27" s="118">
        <v>868</v>
      </c>
      <c r="Q27" s="118">
        <v>321710</v>
      </c>
      <c r="R27" s="118">
        <v>321710</v>
      </c>
      <c r="S27" s="118">
        <v>0</v>
      </c>
      <c r="T27" s="118">
        <v>268635</v>
      </c>
      <c r="U27" s="118">
        <v>249574</v>
      </c>
      <c r="V27" s="118">
        <v>19061</v>
      </c>
      <c r="W27" s="118">
        <v>228598</v>
      </c>
      <c r="X27" s="118">
        <v>226081</v>
      </c>
      <c r="Y27" s="118">
        <v>2517</v>
      </c>
    </row>
    <row r="28" spans="1:25" ht="15.75" customHeight="1">
      <c r="A28" s="218" t="s">
        <v>300</v>
      </c>
      <c r="B28" s="118">
        <v>194772</v>
      </c>
      <c r="C28" s="118">
        <v>193339</v>
      </c>
      <c r="D28" s="118">
        <v>1433</v>
      </c>
      <c r="E28" s="118">
        <v>225538</v>
      </c>
      <c r="F28" s="118">
        <v>225538</v>
      </c>
      <c r="G28" s="118">
        <v>0</v>
      </c>
      <c r="H28" s="118">
        <v>290808</v>
      </c>
      <c r="I28" s="118">
        <v>290808</v>
      </c>
      <c r="J28" s="118">
        <v>0</v>
      </c>
      <c r="K28" s="118">
        <v>173120</v>
      </c>
      <c r="L28" s="118">
        <v>173120</v>
      </c>
      <c r="M28" s="118">
        <v>0</v>
      </c>
      <c r="N28" s="118">
        <v>212008</v>
      </c>
      <c r="O28" s="118">
        <v>205891</v>
      </c>
      <c r="P28" s="118">
        <v>6117</v>
      </c>
      <c r="Q28" s="118">
        <v>319151</v>
      </c>
      <c r="R28" s="118">
        <v>319151</v>
      </c>
      <c r="S28" s="118">
        <v>0</v>
      </c>
      <c r="T28" s="118">
        <v>251166</v>
      </c>
      <c r="U28" s="118">
        <v>250739</v>
      </c>
      <c r="V28" s="118">
        <v>427</v>
      </c>
      <c r="W28" s="118">
        <v>223826</v>
      </c>
      <c r="X28" s="118">
        <v>223574</v>
      </c>
      <c r="Y28" s="118">
        <v>252</v>
      </c>
    </row>
    <row r="29" spans="1:25" ht="15.75" customHeight="1">
      <c r="A29" s="218" t="s">
        <v>301</v>
      </c>
      <c r="B29" s="118">
        <v>494596</v>
      </c>
      <c r="C29" s="118">
        <v>190728</v>
      </c>
      <c r="D29" s="118">
        <v>303868</v>
      </c>
      <c r="E29" s="118">
        <v>641938</v>
      </c>
      <c r="F29" s="118">
        <v>224879</v>
      </c>
      <c r="G29" s="118">
        <v>417059</v>
      </c>
      <c r="H29" s="118">
        <v>778220</v>
      </c>
      <c r="I29" s="118">
        <v>293569</v>
      </c>
      <c r="J29" s="118">
        <v>484651</v>
      </c>
      <c r="K29" s="118">
        <v>440005</v>
      </c>
      <c r="L29" s="118">
        <v>174905</v>
      </c>
      <c r="M29" s="118">
        <v>265100</v>
      </c>
      <c r="N29" s="118">
        <v>543110</v>
      </c>
      <c r="O29" s="118">
        <v>204623</v>
      </c>
      <c r="P29" s="118">
        <v>338487</v>
      </c>
      <c r="Q29" s="118">
        <v>983549</v>
      </c>
      <c r="R29" s="118">
        <v>316597</v>
      </c>
      <c r="S29" s="118">
        <v>666952</v>
      </c>
      <c r="T29" s="118">
        <v>772863</v>
      </c>
      <c r="U29" s="118">
        <v>253328</v>
      </c>
      <c r="V29" s="118">
        <v>519535</v>
      </c>
      <c r="W29" s="118">
        <v>637508</v>
      </c>
      <c r="X29" s="118">
        <v>226413</v>
      </c>
      <c r="Y29" s="118">
        <v>411095</v>
      </c>
    </row>
    <row r="30" spans="1:25" ht="15.75" customHeight="1">
      <c r="A30" s="220"/>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row>
    <row r="31" spans="1:25" ht="15.75" customHeight="1">
      <c r="A31" s="221" t="s">
        <v>2</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row>
    <row r="32" spans="1:25" ht="15.75" customHeight="1">
      <c r="A32" s="22" t="s">
        <v>344</v>
      </c>
      <c r="B32" s="118">
        <v>310881</v>
      </c>
      <c r="C32" s="118">
        <v>226748</v>
      </c>
      <c r="D32" s="118">
        <v>84133</v>
      </c>
      <c r="E32" s="118">
        <v>314840</v>
      </c>
      <c r="F32" s="118">
        <v>237566</v>
      </c>
      <c r="G32" s="118">
        <v>77274</v>
      </c>
      <c r="H32" s="118">
        <v>370878</v>
      </c>
      <c r="I32" s="118">
        <v>285535</v>
      </c>
      <c r="J32" s="118">
        <v>85343</v>
      </c>
      <c r="K32" s="118">
        <v>277055</v>
      </c>
      <c r="L32" s="118">
        <v>218656</v>
      </c>
      <c r="M32" s="118">
        <v>58399</v>
      </c>
      <c r="N32" s="118">
        <v>297456</v>
      </c>
      <c r="O32" s="118">
        <v>232081</v>
      </c>
      <c r="P32" s="118">
        <v>65375</v>
      </c>
      <c r="Q32" s="118">
        <v>403040</v>
      </c>
      <c r="R32" s="118">
        <v>295668</v>
      </c>
      <c r="S32" s="118">
        <v>107372</v>
      </c>
      <c r="T32" s="118">
        <v>350792</v>
      </c>
      <c r="U32" s="118">
        <v>258110</v>
      </c>
      <c r="V32" s="118">
        <v>92682</v>
      </c>
      <c r="W32" s="118">
        <v>337183</v>
      </c>
      <c r="X32" s="118">
        <v>254821</v>
      </c>
      <c r="Y32" s="118">
        <v>82362</v>
      </c>
    </row>
    <row r="33" spans="1:25" ht="15.75" customHeight="1">
      <c r="A33" s="218" t="s">
        <v>345</v>
      </c>
      <c r="B33" s="118">
        <v>297464</v>
      </c>
      <c r="C33" s="118">
        <v>234599</v>
      </c>
      <c r="D33" s="118">
        <v>62865</v>
      </c>
      <c r="E33" s="118">
        <v>317181</v>
      </c>
      <c r="F33" s="118">
        <v>244591</v>
      </c>
      <c r="G33" s="118">
        <v>72590</v>
      </c>
      <c r="H33" s="118">
        <v>365669</v>
      </c>
      <c r="I33" s="118">
        <v>286535</v>
      </c>
      <c r="J33" s="118">
        <v>79134</v>
      </c>
      <c r="K33" s="118">
        <v>290316</v>
      </c>
      <c r="L33" s="118">
        <v>228191</v>
      </c>
      <c r="M33" s="118">
        <v>62125</v>
      </c>
      <c r="N33" s="118">
        <v>292314</v>
      </c>
      <c r="O33" s="118">
        <v>227705</v>
      </c>
      <c r="P33" s="118">
        <v>64609</v>
      </c>
      <c r="Q33" s="118">
        <v>429447</v>
      </c>
      <c r="R33" s="118">
        <v>318099</v>
      </c>
      <c r="S33" s="118">
        <v>111348</v>
      </c>
      <c r="T33" s="118">
        <v>347888</v>
      </c>
      <c r="U33" s="118">
        <v>253174</v>
      </c>
      <c r="V33" s="118">
        <v>94714</v>
      </c>
      <c r="W33" s="118">
        <v>341241</v>
      </c>
      <c r="X33" s="118">
        <v>260020</v>
      </c>
      <c r="Y33" s="118">
        <v>81221</v>
      </c>
    </row>
    <row r="34" spans="1:25" s="170" customFormat="1" ht="15.75" customHeight="1">
      <c r="A34" s="219" t="s">
        <v>346</v>
      </c>
      <c r="B34" s="350">
        <f>AVERAGE(B36:B49)</f>
        <v>303019.3333333333</v>
      </c>
      <c r="C34" s="350">
        <f aca="true" t="shared" si="1" ref="C34:X34">AVERAGE(C36:C49)</f>
        <v>238429.91666666666</v>
      </c>
      <c r="D34" s="350">
        <f t="shared" si="1"/>
        <v>64589.416666666664</v>
      </c>
      <c r="E34" s="350">
        <f t="shared" si="1"/>
        <v>312542.4166666667</v>
      </c>
      <c r="F34" s="350">
        <f t="shared" si="1"/>
        <v>238036.16666666666</v>
      </c>
      <c r="G34" s="350">
        <f t="shared" si="1"/>
        <v>74506.25</v>
      </c>
      <c r="H34" s="350">
        <f t="shared" si="1"/>
        <v>375686.3333333333</v>
      </c>
      <c r="I34" s="350">
        <f t="shared" si="1"/>
        <v>296213.6666666667</v>
      </c>
      <c r="J34" s="350">
        <v>79472</v>
      </c>
      <c r="K34" s="350">
        <f t="shared" si="1"/>
        <v>296138.5833333333</v>
      </c>
      <c r="L34" s="350">
        <f t="shared" si="1"/>
        <v>237155.25</v>
      </c>
      <c r="M34" s="350">
        <v>58984</v>
      </c>
      <c r="N34" s="350">
        <f t="shared" si="1"/>
        <v>304281.9166666667</v>
      </c>
      <c r="O34" s="350">
        <f t="shared" si="1"/>
        <v>237544.58333333334</v>
      </c>
      <c r="P34" s="350">
        <f t="shared" si="1"/>
        <v>66737.33333333333</v>
      </c>
      <c r="Q34" s="350">
        <v>446094</v>
      </c>
      <c r="R34" s="350">
        <f t="shared" si="1"/>
        <v>329898.3333333333</v>
      </c>
      <c r="S34" s="350">
        <f t="shared" si="1"/>
        <v>116195.75</v>
      </c>
      <c r="T34" s="350">
        <f t="shared" si="1"/>
        <v>354754.5833333333</v>
      </c>
      <c r="U34" s="350">
        <f t="shared" si="1"/>
        <v>257656.5</v>
      </c>
      <c r="V34" s="350">
        <f t="shared" si="1"/>
        <v>97098.08333333333</v>
      </c>
      <c r="W34" s="350">
        <f t="shared" si="1"/>
        <v>352947.5833333333</v>
      </c>
      <c r="X34" s="350">
        <f t="shared" si="1"/>
        <v>268827.25</v>
      </c>
      <c r="Y34" s="350">
        <v>84121</v>
      </c>
    </row>
    <row r="35" spans="1:25" ht="15.75" customHeight="1">
      <c r="A35" s="22"/>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row>
    <row r="36" spans="1:25" ht="15.75" customHeight="1">
      <c r="A36" s="22" t="s">
        <v>163</v>
      </c>
      <c r="B36" s="118">
        <v>216316</v>
      </c>
      <c r="C36" s="118">
        <v>216316</v>
      </c>
      <c r="D36" s="118">
        <v>0</v>
      </c>
      <c r="E36" s="118">
        <v>233193</v>
      </c>
      <c r="F36" s="118">
        <v>233193</v>
      </c>
      <c r="G36" s="118">
        <v>0</v>
      </c>
      <c r="H36" s="118">
        <v>279333</v>
      </c>
      <c r="I36" s="118">
        <v>279333</v>
      </c>
      <c r="J36" s="118">
        <v>0</v>
      </c>
      <c r="K36" s="118">
        <v>222213</v>
      </c>
      <c r="L36" s="118">
        <v>222213</v>
      </c>
      <c r="M36" s="118">
        <v>0</v>
      </c>
      <c r="N36" s="118">
        <v>224062</v>
      </c>
      <c r="O36" s="118">
        <v>223357</v>
      </c>
      <c r="P36" s="118">
        <v>705</v>
      </c>
      <c r="Q36" s="118">
        <v>328709</v>
      </c>
      <c r="R36" s="118">
        <v>328709</v>
      </c>
      <c r="S36" s="118">
        <v>0</v>
      </c>
      <c r="T36" s="118">
        <v>271458</v>
      </c>
      <c r="U36" s="118">
        <v>252181</v>
      </c>
      <c r="V36" s="118">
        <v>19277</v>
      </c>
      <c r="W36" s="118">
        <v>263021</v>
      </c>
      <c r="X36" s="118">
        <v>262789</v>
      </c>
      <c r="Y36" s="118">
        <v>232</v>
      </c>
    </row>
    <row r="37" spans="1:25" ht="15.75" customHeight="1">
      <c r="A37" s="218" t="s">
        <v>291</v>
      </c>
      <c r="B37" s="118">
        <v>240991</v>
      </c>
      <c r="C37" s="118">
        <v>240991</v>
      </c>
      <c r="D37" s="118">
        <v>0</v>
      </c>
      <c r="E37" s="118">
        <v>235625</v>
      </c>
      <c r="F37" s="118">
        <v>235625</v>
      </c>
      <c r="G37" s="118">
        <v>0</v>
      </c>
      <c r="H37" s="118">
        <v>287639</v>
      </c>
      <c r="I37" s="118">
        <v>287639</v>
      </c>
      <c r="J37" s="118">
        <v>0</v>
      </c>
      <c r="K37" s="118">
        <v>234802</v>
      </c>
      <c r="L37" s="118">
        <v>228841</v>
      </c>
      <c r="M37" s="118">
        <v>5961</v>
      </c>
      <c r="N37" s="118">
        <v>233124</v>
      </c>
      <c r="O37" s="118">
        <v>233122</v>
      </c>
      <c r="P37" s="118">
        <v>2</v>
      </c>
      <c r="Q37" s="118">
        <v>321439</v>
      </c>
      <c r="R37" s="118">
        <v>320439</v>
      </c>
      <c r="S37" s="118">
        <v>0</v>
      </c>
      <c r="T37" s="118">
        <v>252215</v>
      </c>
      <c r="U37" s="118">
        <v>252215</v>
      </c>
      <c r="V37" s="118">
        <v>0</v>
      </c>
      <c r="W37" s="118">
        <v>263017</v>
      </c>
      <c r="X37" s="118">
        <v>262886</v>
      </c>
      <c r="Y37" s="118">
        <v>131</v>
      </c>
    </row>
    <row r="38" spans="1:25" ht="15.75" customHeight="1">
      <c r="A38" s="218" t="s">
        <v>292</v>
      </c>
      <c r="B38" s="118">
        <v>233132</v>
      </c>
      <c r="C38" s="118">
        <v>233132</v>
      </c>
      <c r="D38" s="118">
        <v>0</v>
      </c>
      <c r="E38" s="118">
        <v>268405</v>
      </c>
      <c r="F38" s="118">
        <v>233792</v>
      </c>
      <c r="G38" s="118">
        <v>34613</v>
      </c>
      <c r="H38" s="118">
        <v>286190</v>
      </c>
      <c r="I38" s="118">
        <v>286190</v>
      </c>
      <c r="J38" s="118">
        <v>0</v>
      </c>
      <c r="K38" s="118">
        <v>233659</v>
      </c>
      <c r="L38" s="118">
        <v>233659</v>
      </c>
      <c r="M38" s="118">
        <v>0</v>
      </c>
      <c r="N38" s="118">
        <v>241754</v>
      </c>
      <c r="O38" s="118">
        <v>236491</v>
      </c>
      <c r="P38" s="118">
        <v>5263</v>
      </c>
      <c r="Q38" s="118">
        <v>358224</v>
      </c>
      <c r="R38" s="118">
        <v>322386</v>
      </c>
      <c r="S38" s="118">
        <v>35838</v>
      </c>
      <c r="T38" s="118">
        <v>367723</v>
      </c>
      <c r="U38" s="118">
        <v>264550</v>
      </c>
      <c r="V38" s="118">
        <v>103173</v>
      </c>
      <c r="W38" s="118">
        <v>278977</v>
      </c>
      <c r="X38" s="118">
        <v>265182</v>
      </c>
      <c r="Y38" s="118">
        <v>13795</v>
      </c>
    </row>
    <row r="39" spans="1:25" ht="15.75" customHeight="1">
      <c r="A39" s="218" t="s">
        <v>293</v>
      </c>
      <c r="B39" s="118">
        <v>238585</v>
      </c>
      <c r="C39" s="118">
        <v>238585</v>
      </c>
      <c r="D39" s="118">
        <v>0</v>
      </c>
      <c r="E39" s="118">
        <v>234532</v>
      </c>
      <c r="F39" s="118">
        <v>234300</v>
      </c>
      <c r="G39" s="118">
        <v>232</v>
      </c>
      <c r="H39" s="118">
        <v>296606</v>
      </c>
      <c r="I39" s="118">
        <v>296606</v>
      </c>
      <c r="J39" s="118">
        <v>0</v>
      </c>
      <c r="K39" s="118">
        <v>233496</v>
      </c>
      <c r="L39" s="118">
        <v>233496</v>
      </c>
      <c r="M39" s="118">
        <v>0</v>
      </c>
      <c r="N39" s="118">
        <v>233517</v>
      </c>
      <c r="O39" s="118">
        <v>232967</v>
      </c>
      <c r="P39" s="118">
        <v>550</v>
      </c>
      <c r="Q39" s="118">
        <v>321353</v>
      </c>
      <c r="R39" s="118">
        <v>321353</v>
      </c>
      <c r="S39" s="118">
        <v>0</v>
      </c>
      <c r="T39" s="118">
        <v>256723</v>
      </c>
      <c r="U39" s="118">
        <v>243100</v>
      </c>
      <c r="V39" s="118">
        <v>13623</v>
      </c>
      <c r="W39" s="118">
        <v>277958</v>
      </c>
      <c r="X39" s="118">
        <v>273788</v>
      </c>
      <c r="Y39" s="118">
        <v>4170</v>
      </c>
    </row>
    <row r="40" spans="1:25" ht="15.75" customHeight="1">
      <c r="A40" s="22"/>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row>
    <row r="41" spans="1:25" ht="15.75" customHeight="1">
      <c r="A41" s="218" t="s">
        <v>294</v>
      </c>
      <c r="B41" s="118">
        <v>233487</v>
      </c>
      <c r="C41" s="118">
        <v>232296</v>
      </c>
      <c r="D41" s="118">
        <v>1191</v>
      </c>
      <c r="E41" s="118">
        <v>236481</v>
      </c>
      <c r="F41" s="118">
        <v>235531</v>
      </c>
      <c r="G41" s="118">
        <v>950</v>
      </c>
      <c r="H41" s="118">
        <v>293670</v>
      </c>
      <c r="I41" s="118">
        <v>292414</v>
      </c>
      <c r="J41" s="118">
        <v>1256</v>
      </c>
      <c r="K41" s="118">
        <v>242041</v>
      </c>
      <c r="L41" s="118">
        <v>240445</v>
      </c>
      <c r="M41" s="118">
        <v>1596</v>
      </c>
      <c r="N41" s="118">
        <v>238653</v>
      </c>
      <c r="O41" s="118">
        <v>235624</v>
      </c>
      <c r="P41" s="118">
        <v>3029</v>
      </c>
      <c r="Q41" s="118">
        <v>333122</v>
      </c>
      <c r="R41" s="118">
        <v>333122</v>
      </c>
      <c r="S41" s="118">
        <v>0</v>
      </c>
      <c r="T41" s="118">
        <v>256515</v>
      </c>
      <c r="U41" s="118">
        <v>256049</v>
      </c>
      <c r="V41" s="118">
        <v>466</v>
      </c>
      <c r="W41" s="118">
        <v>272466</v>
      </c>
      <c r="X41" s="118">
        <v>268965</v>
      </c>
      <c r="Y41" s="118">
        <v>3501</v>
      </c>
    </row>
    <row r="42" spans="1:25" ht="15.75" customHeight="1">
      <c r="A42" s="218" t="s">
        <v>295</v>
      </c>
      <c r="B42" s="118">
        <v>268201</v>
      </c>
      <c r="C42" s="118">
        <v>240901</v>
      </c>
      <c r="D42" s="118">
        <v>27300</v>
      </c>
      <c r="E42" s="118">
        <v>237114</v>
      </c>
      <c r="F42" s="118">
        <v>236792</v>
      </c>
      <c r="G42" s="118">
        <v>322</v>
      </c>
      <c r="H42" s="118">
        <v>361150</v>
      </c>
      <c r="I42" s="118">
        <v>299236</v>
      </c>
      <c r="J42" s="118">
        <v>61914</v>
      </c>
      <c r="K42" s="118">
        <v>341303</v>
      </c>
      <c r="L42" s="118">
        <v>243936</v>
      </c>
      <c r="M42" s="118">
        <v>97367</v>
      </c>
      <c r="N42" s="118">
        <v>287735</v>
      </c>
      <c r="O42" s="118">
        <v>239330</v>
      </c>
      <c r="P42" s="118">
        <v>48405</v>
      </c>
      <c r="Q42" s="118">
        <v>957516</v>
      </c>
      <c r="R42" s="118">
        <v>318479</v>
      </c>
      <c r="S42" s="118">
        <v>639037</v>
      </c>
      <c r="T42" s="118">
        <v>513863</v>
      </c>
      <c r="U42" s="118">
        <v>259194</v>
      </c>
      <c r="V42" s="118">
        <v>254669</v>
      </c>
      <c r="W42" s="118">
        <v>408219</v>
      </c>
      <c r="X42" s="118">
        <v>266491</v>
      </c>
      <c r="Y42" s="118">
        <v>141728</v>
      </c>
    </row>
    <row r="43" spans="1:25" ht="15.75" customHeight="1">
      <c r="A43" s="218" t="s">
        <v>296</v>
      </c>
      <c r="B43" s="118">
        <v>520183</v>
      </c>
      <c r="C43" s="118">
        <v>238723</v>
      </c>
      <c r="D43" s="118">
        <v>281460</v>
      </c>
      <c r="E43" s="118">
        <v>636821</v>
      </c>
      <c r="F43" s="118">
        <v>235834</v>
      </c>
      <c r="G43" s="118">
        <v>400987</v>
      </c>
      <c r="H43" s="118">
        <v>680210</v>
      </c>
      <c r="I43" s="118">
        <v>298816</v>
      </c>
      <c r="J43" s="118">
        <v>381394</v>
      </c>
      <c r="K43" s="118">
        <v>467458</v>
      </c>
      <c r="L43" s="118">
        <v>238797</v>
      </c>
      <c r="M43" s="118">
        <v>228661</v>
      </c>
      <c r="N43" s="118">
        <v>548180</v>
      </c>
      <c r="O43" s="118">
        <v>239403</v>
      </c>
      <c r="P43" s="118">
        <v>308777</v>
      </c>
      <c r="Q43" s="118">
        <v>325230</v>
      </c>
      <c r="R43" s="118">
        <v>325230</v>
      </c>
      <c r="S43" s="118">
        <v>0</v>
      </c>
      <c r="T43" s="118">
        <v>434474</v>
      </c>
      <c r="U43" s="118">
        <v>258168</v>
      </c>
      <c r="V43" s="118">
        <v>176306</v>
      </c>
      <c r="W43" s="118">
        <v>562930</v>
      </c>
      <c r="X43" s="118">
        <v>268183</v>
      </c>
      <c r="Y43" s="118">
        <v>294747</v>
      </c>
    </row>
    <row r="44" spans="1:25" ht="15.75" customHeight="1">
      <c r="A44" s="218" t="s">
        <v>297</v>
      </c>
      <c r="B44" s="118">
        <v>305022</v>
      </c>
      <c r="C44" s="118">
        <v>237791</v>
      </c>
      <c r="D44" s="118">
        <v>67231</v>
      </c>
      <c r="E44" s="118">
        <v>235069</v>
      </c>
      <c r="F44" s="118">
        <v>235069</v>
      </c>
      <c r="G44" s="118">
        <v>0</v>
      </c>
      <c r="H44" s="118">
        <v>296460</v>
      </c>
      <c r="I44" s="118">
        <v>296460</v>
      </c>
      <c r="J44" s="118">
        <v>0</v>
      </c>
      <c r="K44" s="118">
        <v>239244</v>
      </c>
      <c r="L44" s="118">
        <v>239244</v>
      </c>
      <c r="M44" s="118">
        <v>0</v>
      </c>
      <c r="N44" s="118">
        <v>251598</v>
      </c>
      <c r="O44" s="118">
        <v>239015</v>
      </c>
      <c r="P44" s="118">
        <v>12583</v>
      </c>
      <c r="Q44" s="118">
        <v>360511</v>
      </c>
      <c r="R44" s="118">
        <v>341065</v>
      </c>
      <c r="S44" s="118">
        <v>19446</v>
      </c>
      <c r="T44" s="118">
        <v>273148</v>
      </c>
      <c r="U44" s="118">
        <v>256417</v>
      </c>
      <c r="V44" s="118">
        <v>16731</v>
      </c>
      <c r="W44" s="118">
        <v>268515</v>
      </c>
      <c r="X44" s="118">
        <v>268351</v>
      </c>
      <c r="Y44" s="118">
        <v>164</v>
      </c>
    </row>
    <row r="45" spans="1:25" ht="15.75" customHeight="1">
      <c r="A45" s="22"/>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row>
    <row r="46" spans="1:25" ht="15.75" customHeight="1">
      <c r="A46" s="218" t="s">
        <v>298</v>
      </c>
      <c r="B46" s="118">
        <v>240830</v>
      </c>
      <c r="C46" s="118">
        <v>240830</v>
      </c>
      <c r="D46" s="118">
        <v>0</v>
      </c>
      <c r="E46" s="118">
        <v>241449</v>
      </c>
      <c r="F46" s="118">
        <v>241449</v>
      </c>
      <c r="G46" s="118">
        <v>0</v>
      </c>
      <c r="H46" s="118">
        <v>303636</v>
      </c>
      <c r="I46" s="118">
        <v>301369</v>
      </c>
      <c r="J46" s="118">
        <v>2267</v>
      </c>
      <c r="K46" s="118">
        <v>240280</v>
      </c>
      <c r="L46" s="118">
        <v>240280</v>
      </c>
      <c r="M46" s="118">
        <v>0</v>
      </c>
      <c r="N46" s="118">
        <v>251388</v>
      </c>
      <c r="O46" s="118">
        <v>240345</v>
      </c>
      <c r="P46" s="118">
        <v>11043</v>
      </c>
      <c r="Q46" s="118">
        <v>341598</v>
      </c>
      <c r="R46" s="118">
        <v>341598</v>
      </c>
      <c r="S46" s="118">
        <v>0</v>
      </c>
      <c r="T46" s="118">
        <v>259890</v>
      </c>
      <c r="U46" s="118">
        <v>258214</v>
      </c>
      <c r="V46" s="118">
        <v>1676</v>
      </c>
      <c r="W46" s="118">
        <v>295269</v>
      </c>
      <c r="X46" s="118">
        <v>269615</v>
      </c>
      <c r="Y46" s="118">
        <v>25654</v>
      </c>
    </row>
    <row r="47" spans="1:25" ht="15.75" customHeight="1">
      <c r="A47" s="218" t="s">
        <v>299</v>
      </c>
      <c r="B47" s="118">
        <v>242888</v>
      </c>
      <c r="C47" s="118">
        <v>241781</v>
      </c>
      <c r="D47" s="118">
        <v>1107</v>
      </c>
      <c r="E47" s="118">
        <v>244113</v>
      </c>
      <c r="F47" s="118">
        <v>244094</v>
      </c>
      <c r="G47" s="118">
        <v>19</v>
      </c>
      <c r="H47" s="118">
        <v>304525</v>
      </c>
      <c r="I47" s="118">
        <v>304525</v>
      </c>
      <c r="J47" s="118">
        <v>0</v>
      </c>
      <c r="K47" s="118">
        <v>238578</v>
      </c>
      <c r="L47" s="118">
        <v>238578</v>
      </c>
      <c r="M47" s="118">
        <v>0</v>
      </c>
      <c r="N47" s="118">
        <v>243608</v>
      </c>
      <c r="O47" s="118">
        <v>242917</v>
      </c>
      <c r="P47" s="118">
        <v>691</v>
      </c>
      <c r="Q47" s="118">
        <v>338169</v>
      </c>
      <c r="R47" s="118">
        <v>338169</v>
      </c>
      <c r="S47" s="118">
        <v>0</v>
      </c>
      <c r="T47" s="118">
        <v>284421</v>
      </c>
      <c r="U47" s="118">
        <v>262900</v>
      </c>
      <c r="V47" s="118">
        <v>21521</v>
      </c>
      <c r="W47" s="118">
        <v>277904</v>
      </c>
      <c r="X47" s="118">
        <v>274445</v>
      </c>
      <c r="Y47" s="118">
        <v>3459</v>
      </c>
    </row>
    <row r="48" spans="1:25" ht="15.75" customHeight="1">
      <c r="A48" s="218" t="s">
        <v>300</v>
      </c>
      <c r="B48" s="118">
        <v>254101</v>
      </c>
      <c r="C48" s="118">
        <v>251315</v>
      </c>
      <c r="D48" s="118">
        <v>2786</v>
      </c>
      <c r="E48" s="118">
        <v>245475</v>
      </c>
      <c r="F48" s="118">
        <v>245475</v>
      </c>
      <c r="G48" s="118">
        <v>0</v>
      </c>
      <c r="H48" s="118">
        <v>304432</v>
      </c>
      <c r="I48" s="118">
        <v>304432</v>
      </c>
      <c r="J48" s="118">
        <v>0</v>
      </c>
      <c r="K48" s="118">
        <v>243640</v>
      </c>
      <c r="L48" s="118">
        <v>243640</v>
      </c>
      <c r="M48" s="118">
        <v>0</v>
      </c>
      <c r="N48" s="118">
        <v>252532</v>
      </c>
      <c r="O48" s="118">
        <v>244153</v>
      </c>
      <c r="P48" s="118">
        <v>8379</v>
      </c>
      <c r="Q48" s="118">
        <v>336229</v>
      </c>
      <c r="R48" s="118">
        <v>336229</v>
      </c>
      <c r="S48" s="118">
        <v>0</v>
      </c>
      <c r="T48" s="118">
        <v>263617</v>
      </c>
      <c r="U48" s="118">
        <v>263155</v>
      </c>
      <c r="V48" s="118">
        <v>462</v>
      </c>
      <c r="W48" s="118">
        <v>271550</v>
      </c>
      <c r="X48" s="118">
        <v>271370</v>
      </c>
      <c r="Y48" s="118">
        <v>180</v>
      </c>
    </row>
    <row r="49" spans="1:25" ht="15.75" customHeight="1">
      <c r="A49" s="218" t="s">
        <v>301</v>
      </c>
      <c r="B49" s="118">
        <v>642496</v>
      </c>
      <c r="C49" s="118">
        <v>248498</v>
      </c>
      <c r="D49" s="118">
        <v>393998</v>
      </c>
      <c r="E49" s="118">
        <v>702232</v>
      </c>
      <c r="F49" s="118">
        <v>245280</v>
      </c>
      <c r="G49" s="118">
        <v>456952</v>
      </c>
      <c r="H49" s="118">
        <v>814385</v>
      </c>
      <c r="I49" s="118">
        <v>307544</v>
      </c>
      <c r="J49" s="118">
        <v>506841</v>
      </c>
      <c r="K49" s="118">
        <v>616949</v>
      </c>
      <c r="L49" s="118">
        <v>242734</v>
      </c>
      <c r="M49" s="118">
        <v>374215</v>
      </c>
      <c r="N49" s="118">
        <v>645232</v>
      </c>
      <c r="O49" s="118">
        <v>243811</v>
      </c>
      <c r="P49" s="118">
        <v>401421</v>
      </c>
      <c r="Q49" s="118">
        <v>1032029</v>
      </c>
      <c r="R49" s="118">
        <v>332001</v>
      </c>
      <c r="S49" s="118">
        <v>700028</v>
      </c>
      <c r="T49" s="118">
        <v>823008</v>
      </c>
      <c r="U49" s="118">
        <v>265735</v>
      </c>
      <c r="V49" s="118">
        <v>557273</v>
      </c>
      <c r="W49" s="118">
        <v>795545</v>
      </c>
      <c r="X49" s="118">
        <v>273862</v>
      </c>
      <c r="Y49" s="118">
        <v>521683</v>
      </c>
    </row>
    <row r="50" spans="1:25" ht="15.75" customHeight="1">
      <c r="A50" s="220"/>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row>
    <row r="51" spans="1:25" ht="15.75" customHeight="1">
      <c r="A51" s="221" t="s">
        <v>245</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row>
    <row r="52" spans="1:25" ht="15.75" customHeight="1">
      <c r="A52" s="22" t="s">
        <v>344</v>
      </c>
      <c r="B52" s="118">
        <v>172744</v>
      </c>
      <c r="C52" s="118">
        <v>124213</v>
      </c>
      <c r="D52" s="118">
        <v>48531</v>
      </c>
      <c r="E52" s="118">
        <v>183207</v>
      </c>
      <c r="F52" s="118">
        <v>136212</v>
      </c>
      <c r="G52" s="118">
        <v>46995</v>
      </c>
      <c r="H52" s="118">
        <v>210082</v>
      </c>
      <c r="I52" s="118">
        <v>163106</v>
      </c>
      <c r="J52" s="118">
        <v>46976</v>
      </c>
      <c r="K52" s="118">
        <v>142509</v>
      </c>
      <c r="L52" s="118">
        <v>111719</v>
      </c>
      <c r="M52" s="118">
        <v>30790</v>
      </c>
      <c r="N52" s="118">
        <v>158118</v>
      </c>
      <c r="O52" s="118">
        <v>122862</v>
      </c>
      <c r="P52" s="118">
        <v>35256</v>
      </c>
      <c r="Q52" s="118">
        <v>201112</v>
      </c>
      <c r="R52" s="118">
        <v>149593</v>
      </c>
      <c r="S52" s="118">
        <v>51519</v>
      </c>
      <c r="T52" s="118">
        <v>204363</v>
      </c>
      <c r="U52" s="118">
        <v>161098</v>
      </c>
      <c r="V52" s="118">
        <v>43265</v>
      </c>
      <c r="W52" s="118">
        <v>155144</v>
      </c>
      <c r="X52" s="118">
        <v>126237</v>
      </c>
      <c r="Y52" s="118">
        <v>28907</v>
      </c>
    </row>
    <row r="53" spans="1:25" ht="15.75" customHeight="1">
      <c r="A53" s="218" t="s">
        <v>345</v>
      </c>
      <c r="B53" s="118">
        <v>162561</v>
      </c>
      <c r="C53" s="118">
        <v>128711</v>
      </c>
      <c r="D53" s="118">
        <v>33850</v>
      </c>
      <c r="E53" s="118">
        <v>184613</v>
      </c>
      <c r="F53" s="118">
        <v>140796</v>
      </c>
      <c r="G53" s="118">
        <v>43817</v>
      </c>
      <c r="H53" s="118">
        <v>198862</v>
      </c>
      <c r="I53" s="118">
        <v>155180</v>
      </c>
      <c r="J53" s="118">
        <v>43682</v>
      </c>
      <c r="K53" s="118">
        <v>146557</v>
      </c>
      <c r="L53" s="118">
        <v>116465</v>
      </c>
      <c r="M53" s="118">
        <v>30092</v>
      </c>
      <c r="N53" s="118">
        <v>167775</v>
      </c>
      <c r="O53" s="118">
        <v>129083</v>
      </c>
      <c r="P53" s="118">
        <v>38692</v>
      </c>
      <c r="Q53" s="118">
        <v>193230</v>
      </c>
      <c r="R53" s="118">
        <v>144680</v>
      </c>
      <c r="S53" s="118">
        <v>48550</v>
      </c>
      <c r="T53" s="118">
        <v>193390</v>
      </c>
      <c r="U53" s="118">
        <v>150162</v>
      </c>
      <c r="V53" s="118">
        <v>43228</v>
      </c>
      <c r="W53" s="118">
        <v>156478</v>
      </c>
      <c r="X53" s="118">
        <v>127484</v>
      </c>
      <c r="Y53" s="118">
        <v>28994</v>
      </c>
    </row>
    <row r="54" spans="1:25" s="170" customFormat="1" ht="15.75" customHeight="1">
      <c r="A54" s="219" t="s">
        <v>346</v>
      </c>
      <c r="B54" s="350">
        <f>AVERAGE(B56:B69)</f>
        <v>164095.58333333334</v>
      </c>
      <c r="C54" s="350">
        <f aca="true" t="shared" si="2" ref="C54:Y54">AVERAGE(C56:C69)</f>
        <v>129486.58333333333</v>
      </c>
      <c r="D54" s="350">
        <f t="shared" si="2"/>
        <v>34609</v>
      </c>
      <c r="E54" s="350">
        <f t="shared" si="2"/>
        <v>182521.25</v>
      </c>
      <c r="F54" s="350">
        <f t="shared" si="2"/>
        <v>139547.41666666666</v>
      </c>
      <c r="G54" s="350">
        <f t="shared" si="2"/>
        <v>42973.833333333336</v>
      </c>
      <c r="H54" s="350">
        <f t="shared" si="2"/>
        <v>210049</v>
      </c>
      <c r="I54" s="350">
        <f t="shared" si="2"/>
        <v>165652.83333333334</v>
      </c>
      <c r="J54" s="350">
        <f t="shared" si="2"/>
        <v>44396.166666666664</v>
      </c>
      <c r="K54" s="350">
        <f t="shared" si="2"/>
        <v>150069.83333333334</v>
      </c>
      <c r="L54" s="350">
        <f t="shared" si="2"/>
        <v>121047</v>
      </c>
      <c r="M54" s="350">
        <f t="shared" si="2"/>
        <v>29022.833333333332</v>
      </c>
      <c r="N54" s="350">
        <f t="shared" si="2"/>
        <v>171989.41666666666</v>
      </c>
      <c r="O54" s="350">
        <f t="shared" si="2"/>
        <v>132959.41666666666</v>
      </c>
      <c r="P54" s="350">
        <f t="shared" si="2"/>
        <v>39030</v>
      </c>
      <c r="Q54" s="350">
        <f t="shared" si="2"/>
        <v>203851.66666666666</v>
      </c>
      <c r="R54" s="350">
        <f t="shared" si="2"/>
        <v>153182.91666666666</v>
      </c>
      <c r="S54" s="350">
        <f t="shared" si="2"/>
        <v>50668.75</v>
      </c>
      <c r="T54" s="350">
        <f t="shared" si="2"/>
        <v>189866.08333333334</v>
      </c>
      <c r="U54" s="350">
        <f t="shared" si="2"/>
        <v>150761.58333333334</v>
      </c>
      <c r="V54" s="350">
        <v>39104</v>
      </c>
      <c r="W54" s="350">
        <f t="shared" si="2"/>
        <v>171096.91666666666</v>
      </c>
      <c r="X54" s="350">
        <f t="shared" si="2"/>
        <v>138904.58333333334</v>
      </c>
      <c r="Y54" s="350">
        <f t="shared" si="2"/>
        <v>32192.333333333332</v>
      </c>
    </row>
    <row r="55" spans="1:25" ht="15.75" customHeight="1">
      <c r="A55" s="22"/>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row>
    <row r="56" spans="1:25" ht="15.75" customHeight="1">
      <c r="A56" s="22" t="s">
        <v>163</v>
      </c>
      <c r="B56" s="118">
        <v>119654</v>
      </c>
      <c r="C56" s="118">
        <v>119654</v>
      </c>
      <c r="D56" s="118">
        <v>0</v>
      </c>
      <c r="E56" s="118">
        <v>136489</v>
      </c>
      <c r="F56" s="118">
        <v>136489</v>
      </c>
      <c r="G56" s="118">
        <v>0</v>
      </c>
      <c r="H56" s="118">
        <v>157319</v>
      </c>
      <c r="I56" s="118">
        <v>157319</v>
      </c>
      <c r="J56" s="118">
        <v>0</v>
      </c>
      <c r="K56" s="118">
        <v>113658</v>
      </c>
      <c r="L56" s="118">
        <v>113658</v>
      </c>
      <c r="M56" s="118">
        <v>0</v>
      </c>
      <c r="N56" s="118">
        <v>129176</v>
      </c>
      <c r="O56" s="118">
        <v>127880</v>
      </c>
      <c r="P56" s="118">
        <v>1296</v>
      </c>
      <c r="Q56" s="118">
        <v>145104</v>
      </c>
      <c r="R56" s="118">
        <v>145104</v>
      </c>
      <c r="S56" s="118">
        <v>0</v>
      </c>
      <c r="T56" s="118">
        <v>145043</v>
      </c>
      <c r="U56" s="118">
        <v>144303</v>
      </c>
      <c r="V56" s="118">
        <v>740</v>
      </c>
      <c r="W56" s="118">
        <v>140756</v>
      </c>
      <c r="X56" s="118">
        <v>140534</v>
      </c>
      <c r="Y56" s="118">
        <v>222</v>
      </c>
    </row>
    <row r="57" spans="1:25" ht="15.75" customHeight="1">
      <c r="A57" s="218" t="s">
        <v>291</v>
      </c>
      <c r="B57" s="118">
        <v>131550</v>
      </c>
      <c r="C57" s="118">
        <v>131550</v>
      </c>
      <c r="D57" s="118">
        <v>0</v>
      </c>
      <c r="E57" s="118">
        <v>140000</v>
      </c>
      <c r="F57" s="118">
        <v>140000</v>
      </c>
      <c r="G57" s="118">
        <v>0</v>
      </c>
      <c r="H57" s="118">
        <v>160948</v>
      </c>
      <c r="I57" s="118">
        <v>160948</v>
      </c>
      <c r="J57" s="118">
        <v>0</v>
      </c>
      <c r="K57" s="118">
        <v>115281</v>
      </c>
      <c r="L57" s="118">
        <v>115281</v>
      </c>
      <c r="M57" s="118">
        <v>0</v>
      </c>
      <c r="N57" s="118">
        <v>132205</v>
      </c>
      <c r="O57" s="118">
        <v>132205</v>
      </c>
      <c r="P57" s="118">
        <v>0</v>
      </c>
      <c r="Q57" s="118">
        <v>156756</v>
      </c>
      <c r="R57" s="118">
        <v>156756</v>
      </c>
      <c r="S57" s="118">
        <v>0</v>
      </c>
      <c r="T57" s="118">
        <v>150542</v>
      </c>
      <c r="U57" s="118">
        <v>150542</v>
      </c>
      <c r="V57" s="118">
        <v>0</v>
      </c>
      <c r="W57" s="118">
        <v>132987</v>
      </c>
      <c r="X57" s="118">
        <v>132983</v>
      </c>
      <c r="Y57" s="118">
        <v>4</v>
      </c>
    </row>
    <row r="58" spans="1:25" ht="15.75" customHeight="1">
      <c r="A58" s="218" t="s">
        <v>292</v>
      </c>
      <c r="B58" s="118">
        <v>126977</v>
      </c>
      <c r="C58" s="118">
        <v>126977</v>
      </c>
      <c r="D58" s="118">
        <v>0</v>
      </c>
      <c r="E58" s="118">
        <v>175673</v>
      </c>
      <c r="F58" s="118">
        <v>138357</v>
      </c>
      <c r="G58" s="118">
        <v>37316</v>
      </c>
      <c r="H58" s="118">
        <v>158999</v>
      </c>
      <c r="I58" s="118">
        <v>158999</v>
      </c>
      <c r="J58" s="118">
        <v>0</v>
      </c>
      <c r="K58" s="118">
        <v>119871</v>
      </c>
      <c r="L58" s="118">
        <v>119871</v>
      </c>
      <c r="M58" s="118">
        <v>0</v>
      </c>
      <c r="N58" s="118">
        <v>138059</v>
      </c>
      <c r="O58" s="118">
        <v>129312</v>
      </c>
      <c r="P58" s="118">
        <v>8747</v>
      </c>
      <c r="Q58" s="118">
        <v>162328</v>
      </c>
      <c r="R58" s="118">
        <v>152430</v>
      </c>
      <c r="S58" s="118">
        <v>9898</v>
      </c>
      <c r="T58" s="118">
        <v>191423</v>
      </c>
      <c r="U58" s="118">
        <v>159760</v>
      </c>
      <c r="V58" s="118">
        <v>31663</v>
      </c>
      <c r="W58" s="118">
        <v>135202</v>
      </c>
      <c r="X58" s="118">
        <v>133264</v>
      </c>
      <c r="Y58" s="118">
        <v>1938</v>
      </c>
    </row>
    <row r="59" spans="1:25" ht="15.75" customHeight="1">
      <c r="A59" s="218" t="s">
        <v>293</v>
      </c>
      <c r="B59" s="118">
        <v>130432</v>
      </c>
      <c r="C59" s="118">
        <v>130432</v>
      </c>
      <c r="D59" s="118">
        <v>0</v>
      </c>
      <c r="E59" s="118">
        <v>139535</v>
      </c>
      <c r="F59" s="118">
        <v>139535</v>
      </c>
      <c r="G59" s="118">
        <v>0</v>
      </c>
      <c r="H59" s="118">
        <v>164287</v>
      </c>
      <c r="I59" s="118">
        <v>164287</v>
      </c>
      <c r="J59" s="118">
        <v>0</v>
      </c>
      <c r="K59" s="118">
        <v>119984</v>
      </c>
      <c r="L59" s="118">
        <v>119984</v>
      </c>
      <c r="M59" s="118">
        <v>0</v>
      </c>
      <c r="N59" s="118">
        <v>131758</v>
      </c>
      <c r="O59" s="118">
        <v>131012</v>
      </c>
      <c r="P59" s="118">
        <v>746</v>
      </c>
      <c r="Q59" s="118">
        <v>153158</v>
      </c>
      <c r="R59" s="118">
        <v>153158</v>
      </c>
      <c r="S59" s="118">
        <v>0</v>
      </c>
      <c r="T59" s="118">
        <v>143803</v>
      </c>
      <c r="U59" s="118">
        <v>143132</v>
      </c>
      <c r="V59" s="118">
        <v>671</v>
      </c>
      <c r="W59" s="118">
        <v>146102</v>
      </c>
      <c r="X59" s="118">
        <v>144678</v>
      </c>
      <c r="Y59" s="118">
        <v>1424</v>
      </c>
    </row>
    <row r="60" spans="1:25" ht="15.75" customHeight="1">
      <c r="A60" s="22"/>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row>
    <row r="61" spans="1:25" ht="15.75" customHeight="1">
      <c r="A61" s="218" t="s">
        <v>294</v>
      </c>
      <c r="B61" s="118">
        <v>128596</v>
      </c>
      <c r="C61" s="118">
        <v>128596</v>
      </c>
      <c r="D61" s="118">
        <v>0</v>
      </c>
      <c r="E61" s="118">
        <v>143406</v>
      </c>
      <c r="F61" s="118">
        <v>142931</v>
      </c>
      <c r="G61" s="118">
        <v>475</v>
      </c>
      <c r="H61" s="118">
        <v>163247</v>
      </c>
      <c r="I61" s="118">
        <v>162725</v>
      </c>
      <c r="J61" s="118">
        <v>522</v>
      </c>
      <c r="K61" s="118">
        <v>121644</v>
      </c>
      <c r="L61" s="118">
        <v>120778</v>
      </c>
      <c r="M61" s="118">
        <v>866</v>
      </c>
      <c r="N61" s="118">
        <v>132467</v>
      </c>
      <c r="O61" s="118">
        <v>130589</v>
      </c>
      <c r="P61" s="118">
        <v>1878</v>
      </c>
      <c r="Q61" s="118">
        <v>147407</v>
      </c>
      <c r="R61" s="118">
        <v>147407</v>
      </c>
      <c r="S61" s="118">
        <v>0</v>
      </c>
      <c r="T61" s="118">
        <v>144136</v>
      </c>
      <c r="U61" s="118">
        <v>141610</v>
      </c>
      <c r="V61" s="118">
        <v>2526</v>
      </c>
      <c r="W61" s="118">
        <v>137836</v>
      </c>
      <c r="X61" s="118">
        <v>136541</v>
      </c>
      <c r="Y61" s="118">
        <v>1295</v>
      </c>
    </row>
    <row r="62" spans="1:25" ht="15.75" customHeight="1">
      <c r="A62" s="218" t="s">
        <v>295</v>
      </c>
      <c r="B62" s="118">
        <v>152197</v>
      </c>
      <c r="C62" s="118">
        <v>134370</v>
      </c>
      <c r="D62" s="118">
        <v>17827</v>
      </c>
      <c r="E62" s="118">
        <v>141923</v>
      </c>
      <c r="F62" s="118">
        <v>141298</v>
      </c>
      <c r="G62" s="118">
        <v>625</v>
      </c>
      <c r="H62" s="118">
        <v>186581</v>
      </c>
      <c r="I62" s="118">
        <v>163018</v>
      </c>
      <c r="J62" s="118">
        <v>23563</v>
      </c>
      <c r="K62" s="118">
        <v>137502</v>
      </c>
      <c r="L62" s="118">
        <v>123039</v>
      </c>
      <c r="M62" s="118">
        <v>14463</v>
      </c>
      <c r="N62" s="118">
        <v>196445</v>
      </c>
      <c r="O62" s="118">
        <v>135813</v>
      </c>
      <c r="P62" s="118">
        <v>60632</v>
      </c>
      <c r="Q62" s="118">
        <v>418324</v>
      </c>
      <c r="R62" s="118">
        <v>158848</v>
      </c>
      <c r="S62" s="118">
        <v>259476</v>
      </c>
      <c r="T62" s="118">
        <v>219300</v>
      </c>
      <c r="U62" s="118">
        <v>151117</v>
      </c>
      <c r="V62" s="118">
        <v>68183</v>
      </c>
      <c r="W62" s="118">
        <v>182640</v>
      </c>
      <c r="X62" s="118">
        <v>138695</v>
      </c>
      <c r="Y62" s="118">
        <v>43945</v>
      </c>
    </row>
    <row r="63" spans="1:25" ht="15.75" customHeight="1">
      <c r="A63" s="218" t="s">
        <v>296</v>
      </c>
      <c r="B63" s="118">
        <v>299386</v>
      </c>
      <c r="C63" s="118">
        <v>132836</v>
      </c>
      <c r="D63" s="118">
        <v>166550</v>
      </c>
      <c r="E63" s="118">
        <v>372313</v>
      </c>
      <c r="F63" s="118">
        <v>140902</v>
      </c>
      <c r="G63" s="118">
        <v>231411</v>
      </c>
      <c r="H63" s="118">
        <v>393825</v>
      </c>
      <c r="I63" s="118">
        <v>169967</v>
      </c>
      <c r="J63" s="118">
        <v>223858</v>
      </c>
      <c r="K63" s="118">
        <v>271652</v>
      </c>
      <c r="L63" s="118">
        <v>124810</v>
      </c>
      <c r="M63" s="118">
        <v>146842</v>
      </c>
      <c r="N63" s="118">
        <v>274882</v>
      </c>
      <c r="O63" s="118">
        <v>134552</v>
      </c>
      <c r="P63" s="118">
        <v>140330</v>
      </c>
      <c r="Q63" s="118">
        <v>149640</v>
      </c>
      <c r="R63" s="118">
        <v>149640</v>
      </c>
      <c r="S63" s="118">
        <v>0</v>
      </c>
      <c r="T63" s="118">
        <v>282677</v>
      </c>
      <c r="U63" s="118">
        <v>152374</v>
      </c>
      <c r="V63" s="118">
        <v>130303</v>
      </c>
      <c r="W63" s="118">
        <v>262845</v>
      </c>
      <c r="X63" s="118">
        <v>143040</v>
      </c>
      <c r="Y63" s="118">
        <v>119805</v>
      </c>
    </row>
    <row r="64" spans="1:25" ht="15.75" customHeight="1">
      <c r="A64" s="218" t="s">
        <v>297</v>
      </c>
      <c r="B64" s="118">
        <v>147740</v>
      </c>
      <c r="C64" s="118">
        <v>126017</v>
      </c>
      <c r="D64" s="118">
        <v>21723</v>
      </c>
      <c r="E64" s="118">
        <v>139815</v>
      </c>
      <c r="F64" s="118">
        <v>139815</v>
      </c>
      <c r="G64" s="118">
        <v>0</v>
      </c>
      <c r="H64" s="118">
        <v>172976</v>
      </c>
      <c r="I64" s="118">
        <v>172976</v>
      </c>
      <c r="J64" s="118">
        <v>0</v>
      </c>
      <c r="K64" s="118">
        <v>122286</v>
      </c>
      <c r="L64" s="118">
        <v>122286</v>
      </c>
      <c r="M64" s="118">
        <v>0</v>
      </c>
      <c r="N64" s="118">
        <v>140418</v>
      </c>
      <c r="O64" s="118">
        <v>133200</v>
      </c>
      <c r="P64" s="118">
        <v>7218</v>
      </c>
      <c r="Q64" s="118">
        <v>155451</v>
      </c>
      <c r="R64" s="118">
        <v>150340</v>
      </c>
      <c r="S64" s="118">
        <v>5111</v>
      </c>
      <c r="T64" s="118">
        <v>150689</v>
      </c>
      <c r="U64" s="118">
        <v>147199</v>
      </c>
      <c r="V64" s="118">
        <v>3490</v>
      </c>
      <c r="W64" s="118">
        <v>137368</v>
      </c>
      <c r="X64" s="118">
        <v>137349</v>
      </c>
      <c r="Y64" s="118">
        <v>19</v>
      </c>
    </row>
    <row r="65" spans="1:25" ht="15.75" customHeight="1">
      <c r="A65" s="22"/>
      <c r="B65" s="118"/>
      <c r="C65" s="118"/>
      <c r="D65" s="118"/>
      <c r="E65" s="118"/>
      <c r="F65" s="118"/>
      <c r="G65" s="118"/>
      <c r="H65" s="118"/>
      <c r="I65" s="118"/>
      <c r="J65" s="118"/>
      <c r="K65" s="118"/>
      <c r="L65" s="118"/>
      <c r="M65" s="118"/>
      <c r="N65" s="118"/>
      <c r="P65" s="118"/>
      <c r="Q65" s="118"/>
      <c r="R65" s="118"/>
      <c r="S65" s="118"/>
      <c r="T65" s="118"/>
      <c r="U65" s="118"/>
      <c r="V65" s="118"/>
      <c r="W65" s="118"/>
      <c r="X65" s="118"/>
      <c r="Y65" s="118"/>
    </row>
    <row r="66" spans="1:25" ht="15.75" customHeight="1">
      <c r="A66" s="218" t="s">
        <v>298</v>
      </c>
      <c r="B66" s="118">
        <v>131817</v>
      </c>
      <c r="C66" s="118">
        <v>131817</v>
      </c>
      <c r="D66" s="118">
        <v>0</v>
      </c>
      <c r="E66" s="118">
        <v>139306</v>
      </c>
      <c r="F66" s="118">
        <v>139306</v>
      </c>
      <c r="G66" s="118">
        <v>0</v>
      </c>
      <c r="H66" s="118">
        <v>176802</v>
      </c>
      <c r="I66" s="108">
        <v>173291</v>
      </c>
      <c r="J66" s="118">
        <v>3511</v>
      </c>
      <c r="K66" s="118">
        <v>122119</v>
      </c>
      <c r="L66" s="118">
        <v>122119</v>
      </c>
      <c r="M66" s="118">
        <v>0</v>
      </c>
      <c r="N66" s="118">
        <v>151571</v>
      </c>
      <c r="O66" s="108">
        <v>133931</v>
      </c>
      <c r="P66" s="118">
        <v>17640</v>
      </c>
      <c r="Q66" s="118">
        <v>159326</v>
      </c>
      <c r="R66" s="118">
        <v>159326</v>
      </c>
      <c r="S66" s="118">
        <v>0</v>
      </c>
      <c r="T66" s="118">
        <v>154532</v>
      </c>
      <c r="U66" s="118">
        <v>153819</v>
      </c>
      <c r="V66" s="118">
        <v>713</v>
      </c>
      <c r="W66" s="118">
        <v>139680</v>
      </c>
      <c r="X66" s="118">
        <v>138039</v>
      </c>
      <c r="Y66" s="118">
        <v>1641</v>
      </c>
    </row>
    <row r="67" spans="1:25" ht="15.75" customHeight="1">
      <c r="A67" s="218" t="s">
        <v>299</v>
      </c>
      <c r="B67" s="108">
        <v>129593</v>
      </c>
      <c r="C67" s="108">
        <v>129593</v>
      </c>
      <c r="D67" s="108">
        <v>0</v>
      </c>
      <c r="E67" s="108">
        <v>139342</v>
      </c>
      <c r="F67" s="108">
        <v>139342</v>
      </c>
      <c r="G67" s="108">
        <v>0</v>
      </c>
      <c r="H67" s="108">
        <v>171709</v>
      </c>
      <c r="I67" s="108">
        <v>171709</v>
      </c>
      <c r="J67" s="108">
        <v>0</v>
      </c>
      <c r="K67" s="108">
        <v>122861</v>
      </c>
      <c r="L67" s="108">
        <v>122861</v>
      </c>
      <c r="M67" s="108">
        <v>0</v>
      </c>
      <c r="N67" s="108">
        <v>135322</v>
      </c>
      <c r="O67" s="108">
        <v>134139</v>
      </c>
      <c r="P67" s="108">
        <v>1183</v>
      </c>
      <c r="Q67" s="108">
        <v>156313</v>
      </c>
      <c r="R67" s="108">
        <v>156313</v>
      </c>
      <c r="S67" s="108">
        <v>0</v>
      </c>
      <c r="T67" s="108">
        <v>150938</v>
      </c>
      <c r="U67" s="108">
        <v>150220</v>
      </c>
      <c r="V67" s="108">
        <v>718</v>
      </c>
      <c r="W67" s="108">
        <v>141447</v>
      </c>
      <c r="X67" s="108">
        <v>140597</v>
      </c>
      <c r="Y67" s="108">
        <v>850</v>
      </c>
    </row>
    <row r="68" spans="1:25" ht="15.75" customHeight="1">
      <c r="A68" s="218" t="s">
        <v>300</v>
      </c>
      <c r="B68" s="108">
        <v>131941</v>
      </c>
      <c r="C68" s="108">
        <v>131941</v>
      </c>
      <c r="D68" s="108">
        <v>0</v>
      </c>
      <c r="E68" s="108">
        <v>139264</v>
      </c>
      <c r="F68" s="108">
        <v>139264</v>
      </c>
      <c r="G68" s="108">
        <v>0</v>
      </c>
      <c r="H68" s="108">
        <v>167099</v>
      </c>
      <c r="I68" s="108">
        <v>167099</v>
      </c>
      <c r="J68" s="108">
        <v>0</v>
      </c>
      <c r="K68" s="108">
        <v>122077</v>
      </c>
      <c r="L68" s="108">
        <v>122077</v>
      </c>
      <c r="M68" s="108">
        <v>0</v>
      </c>
      <c r="N68" s="108">
        <v>140035</v>
      </c>
      <c r="O68" s="108">
        <v>137935</v>
      </c>
      <c r="P68" s="108">
        <v>2100</v>
      </c>
      <c r="Q68" s="108">
        <v>147549</v>
      </c>
      <c r="R68" s="108">
        <v>147549</v>
      </c>
      <c r="S68" s="108">
        <v>0</v>
      </c>
      <c r="T68" s="108">
        <v>157067</v>
      </c>
      <c r="U68" s="108">
        <v>156899</v>
      </c>
      <c r="V68" s="108">
        <v>168</v>
      </c>
      <c r="W68" s="108">
        <v>139330</v>
      </c>
      <c r="X68" s="108">
        <v>138951</v>
      </c>
      <c r="Y68" s="108">
        <v>379</v>
      </c>
    </row>
    <row r="69" spans="1:25" ht="15.75" customHeight="1">
      <c r="A69" s="218" t="s">
        <v>301</v>
      </c>
      <c r="B69" s="108">
        <v>339264</v>
      </c>
      <c r="C69" s="108">
        <v>130056</v>
      </c>
      <c r="D69" s="108">
        <v>209208</v>
      </c>
      <c r="E69" s="108">
        <v>383189</v>
      </c>
      <c r="F69" s="108">
        <v>137330</v>
      </c>
      <c r="G69" s="108">
        <v>245859</v>
      </c>
      <c r="H69" s="108">
        <v>446796</v>
      </c>
      <c r="I69" s="108">
        <v>165496</v>
      </c>
      <c r="J69" s="108">
        <v>281300</v>
      </c>
      <c r="K69" s="108">
        <v>311903</v>
      </c>
      <c r="L69" s="108">
        <v>125800</v>
      </c>
      <c r="M69" s="108">
        <v>186103</v>
      </c>
      <c r="N69" s="108">
        <v>361535</v>
      </c>
      <c r="O69" s="108">
        <v>134945</v>
      </c>
      <c r="P69" s="108">
        <v>226590</v>
      </c>
      <c r="Q69" s="108">
        <v>494864</v>
      </c>
      <c r="R69" s="108">
        <v>161324</v>
      </c>
      <c r="S69" s="108">
        <v>333540</v>
      </c>
      <c r="T69" s="108">
        <v>388243</v>
      </c>
      <c r="U69" s="108">
        <v>158164</v>
      </c>
      <c r="V69" s="108">
        <v>230079</v>
      </c>
      <c r="W69" s="108">
        <v>356970</v>
      </c>
      <c r="X69" s="108">
        <v>142184</v>
      </c>
      <c r="Y69" s="108">
        <v>214786</v>
      </c>
    </row>
    <row r="70" spans="1:25" ht="16.5" customHeight="1">
      <c r="A70" s="396"/>
      <c r="B70" s="395"/>
      <c r="C70" s="395"/>
      <c r="D70" s="395"/>
      <c r="E70" s="395"/>
      <c r="F70" s="395"/>
      <c r="G70" s="395"/>
      <c r="H70" s="395"/>
      <c r="I70" s="395"/>
      <c r="J70" s="395"/>
      <c r="K70" s="395"/>
      <c r="L70" s="395"/>
      <c r="M70" s="395"/>
      <c r="N70" s="395"/>
      <c r="O70" s="395"/>
      <c r="P70" s="395"/>
      <c r="Q70" s="395"/>
      <c r="R70" s="395"/>
      <c r="S70" s="395"/>
      <c r="T70" s="395"/>
      <c r="U70" s="395"/>
      <c r="V70" s="395"/>
      <c r="W70" s="395"/>
      <c r="X70" s="395"/>
      <c r="Y70" s="395"/>
    </row>
  </sheetData>
  <sheetProtection/>
  <mergeCells count="35">
    <mergeCell ref="S9:S10"/>
    <mergeCell ref="T9:T10"/>
    <mergeCell ref="Y9:Y10"/>
    <mergeCell ref="U9:U10"/>
    <mergeCell ref="V9:V10"/>
    <mergeCell ref="W9:W10"/>
    <mergeCell ref="X9:X10"/>
    <mergeCell ref="Q9:Q10"/>
    <mergeCell ref="R9:R10"/>
    <mergeCell ref="G9:G10"/>
    <mergeCell ref="H9:H10"/>
    <mergeCell ref="I9:I10"/>
    <mergeCell ref="J9:J10"/>
    <mergeCell ref="K9:K10"/>
    <mergeCell ref="L9:L10"/>
    <mergeCell ref="M9:M10"/>
    <mergeCell ref="N9:N10"/>
    <mergeCell ref="K8:M8"/>
    <mergeCell ref="N8:P8"/>
    <mergeCell ref="A9:A10"/>
    <mergeCell ref="B9:B10"/>
    <mergeCell ref="C9:C10"/>
    <mergeCell ref="D9:D10"/>
    <mergeCell ref="E9:E10"/>
    <mergeCell ref="F9:F10"/>
    <mergeCell ref="O9:O10"/>
    <mergeCell ref="P9:P10"/>
    <mergeCell ref="A4:Y4"/>
    <mergeCell ref="B7:P7"/>
    <mergeCell ref="Q7:S8"/>
    <mergeCell ref="T7:V8"/>
    <mergeCell ref="W7:Y8"/>
    <mergeCell ref="B8:D8"/>
    <mergeCell ref="E8:G8"/>
    <mergeCell ref="H8:J8"/>
  </mergeCells>
  <printOptions horizontalCentered="1"/>
  <pageMargins left="0.5905511811023623" right="0.5905511811023623" top="0.5905511811023623" bottom="0.3937007874015748" header="0" footer="0"/>
  <pageSetup fitToHeight="1" fitToWidth="1" horizontalDpi="600" verticalDpi="600" orientation="landscape" paperSize="8" scale="7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S68"/>
  <sheetViews>
    <sheetView zoomScalePageLayoutView="0" workbookViewId="0" topLeftCell="A1">
      <selection activeCell="A2" sqref="A2"/>
    </sheetView>
  </sheetViews>
  <sheetFormatPr defaultColWidth="9.00390625" defaultRowHeight="13.5"/>
  <cols>
    <col min="1" max="1" width="15.125" style="125" customWidth="1"/>
    <col min="2" max="19" width="11.125" style="125" customWidth="1"/>
    <col min="20" max="16384" width="9.00390625" style="125" customWidth="1"/>
  </cols>
  <sheetData>
    <row r="1" spans="1:19" ht="14.25">
      <c r="A1" s="223" t="s">
        <v>500</v>
      </c>
      <c r="R1" s="224"/>
      <c r="S1" s="101" t="s">
        <v>501</v>
      </c>
    </row>
    <row r="2" ht="14.25"/>
    <row r="3" spans="1:19" ht="18">
      <c r="A3" s="645" t="s">
        <v>546</v>
      </c>
      <c r="B3" s="646"/>
      <c r="C3" s="646"/>
      <c r="D3" s="646"/>
      <c r="E3" s="646"/>
      <c r="F3" s="646"/>
      <c r="G3" s="646"/>
      <c r="H3" s="646"/>
      <c r="I3" s="646"/>
      <c r="J3" s="646"/>
      <c r="K3" s="646"/>
      <c r="L3" s="646"/>
      <c r="M3" s="646"/>
      <c r="N3" s="646"/>
      <c r="O3" s="646"/>
      <c r="P3" s="646"/>
      <c r="Q3" s="646"/>
      <c r="R3" s="646"/>
      <c r="S3" s="646"/>
    </row>
    <row r="4" spans="2:19" ht="18.75" thickBot="1">
      <c r="B4" s="222"/>
      <c r="S4" s="118" t="s">
        <v>502</v>
      </c>
    </row>
    <row r="5" spans="1:19" ht="18" customHeight="1">
      <c r="A5" s="102" t="s">
        <v>240</v>
      </c>
      <c r="B5" s="647" t="s">
        <v>91</v>
      </c>
      <c r="C5" s="648"/>
      <c r="D5" s="649"/>
      <c r="E5" s="653" t="s">
        <v>94</v>
      </c>
      <c r="F5" s="654"/>
      <c r="G5" s="654"/>
      <c r="H5" s="654"/>
      <c r="I5" s="654"/>
      <c r="J5" s="654"/>
      <c r="K5" s="654"/>
      <c r="L5" s="654"/>
      <c r="M5" s="654"/>
      <c r="N5" s="654"/>
      <c r="O5" s="654"/>
      <c r="P5" s="654"/>
      <c r="Q5" s="654"/>
      <c r="R5" s="654"/>
      <c r="S5" s="654"/>
    </row>
    <row r="6" spans="1:19" ht="18" customHeight="1">
      <c r="A6" s="103"/>
      <c r="B6" s="650"/>
      <c r="C6" s="651"/>
      <c r="D6" s="652"/>
      <c r="E6" s="655" t="s">
        <v>460</v>
      </c>
      <c r="F6" s="656"/>
      <c r="G6" s="657"/>
      <c r="H6" s="658" t="s">
        <v>248</v>
      </c>
      <c r="I6" s="659"/>
      <c r="J6" s="660"/>
      <c r="K6" s="655" t="s">
        <v>461</v>
      </c>
      <c r="L6" s="656"/>
      <c r="M6" s="657"/>
      <c r="N6" s="655" t="s">
        <v>266</v>
      </c>
      <c r="O6" s="656"/>
      <c r="P6" s="657"/>
      <c r="Q6" s="658" t="s">
        <v>249</v>
      </c>
      <c r="R6" s="659"/>
      <c r="S6" s="659"/>
    </row>
    <row r="7" spans="1:19" ht="14.25">
      <c r="A7" s="665" t="s">
        <v>459</v>
      </c>
      <c r="B7" s="663" t="s">
        <v>247</v>
      </c>
      <c r="C7" s="661" t="s">
        <v>243</v>
      </c>
      <c r="D7" s="661" t="s">
        <v>244</v>
      </c>
      <c r="E7" s="663" t="s">
        <v>247</v>
      </c>
      <c r="F7" s="661" t="s">
        <v>243</v>
      </c>
      <c r="G7" s="661" t="s">
        <v>244</v>
      </c>
      <c r="H7" s="663" t="s">
        <v>247</v>
      </c>
      <c r="I7" s="661" t="s">
        <v>243</v>
      </c>
      <c r="J7" s="661" t="s">
        <v>244</v>
      </c>
      <c r="K7" s="663" t="s">
        <v>247</v>
      </c>
      <c r="L7" s="661" t="s">
        <v>243</v>
      </c>
      <c r="M7" s="661" t="s">
        <v>244</v>
      </c>
      <c r="N7" s="663" t="s">
        <v>247</v>
      </c>
      <c r="O7" s="661" t="s">
        <v>243</v>
      </c>
      <c r="P7" s="661" t="s">
        <v>244</v>
      </c>
      <c r="Q7" s="663" t="s">
        <v>247</v>
      </c>
      <c r="R7" s="661" t="s">
        <v>243</v>
      </c>
      <c r="S7" s="667" t="s">
        <v>244</v>
      </c>
    </row>
    <row r="8" spans="1:19" ht="14.25">
      <c r="A8" s="666"/>
      <c r="B8" s="664"/>
      <c r="C8" s="662"/>
      <c r="D8" s="662"/>
      <c r="E8" s="664"/>
      <c r="F8" s="662"/>
      <c r="G8" s="662"/>
      <c r="H8" s="664"/>
      <c r="I8" s="662"/>
      <c r="J8" s="662"/>
      <c r="K8" s="664"/>
      <c r="L8" s="662"/>
      <c r="M8" s="662"/>
      <c r="N8" s="664"/>
      <c r="O8" s="662"/>
      <c r="P8" s="662"/>
      <c r="Q8" s="664"/>
      <c r="R8" s="662"/>
      <c r="S8" s="668"/>
    </row>
    <row r="9" s="224" customFormat="1" ht="15.75">
      <c r="A9" s="234" t="s">
        <v>348</v>
      </c>
    </row>
    <row r="10" spans="1:19" s="224" customFormat="1" ht="14.25">
      <c r="A10" s="229" t="s">
        <v>344</v>
      </c>
      <c r="B10" s="226">
        <v>379377</v>
      </c>
      <c r="C10" s="226">
        <v>264250</v>
      </c>
      <c r="D10" s="226">
        <v>115127</v>
      </c>
      <c r="E10" s="226">
        <v>288229</v>
      </c>
      <c r="F10" s="226">
        <v>216138</v>
      </c>
      <c r="G10" s="226">
        <v>72091</v>
      </c>
      <c r="H10" s="226">
        <v>172594</v>
      </c>
      <c r="I10" s="226">
        <v>157187</v>
      </c>
      <c r="J10" s="226">
        <v>15407</v>
      </c>
      <c r="K10" s="226">
        <v>278614</v>
      </c>
      <c r="L10" s="226">
        <v>212356</v>
      </c>
      <c r="M10" s="226">
        <v>66258</v>
      </c>
      <c r="N10" s="226">
        <v>393297</v>
      </c>
      <c r="O10" s="226">
        <v>279277</v>
      </c>
      <c r="P10" s="226">
        <v>114020</v>
      </c>
      <c r="Q10" s="226">
        <v>281470</v>
      </c>
      <c r="R10" s="226">
        <v>201899</v>
      </c>
      <c r="S10" s="226">
        <v>79571</v>
      </c>
    </row>
    <row r="11" spans="1:19" s="224" customFormat="1" ht="14.25">
      <c r="A11" s="230" t="s">
        <v>345</v>
      </c>
      <c r="B11" s="226">
        <v>364861</v>
      </c>
      <c r="C11" s="226">
        <v>260668</v>
      </c>
      <c r="D11" s="226">
        <v>104193</v>
      </c>
      <c r="E11" s="226">
        <v>302792</v>
      </c>
      <c r="F11" s="226">
        <v>227491</v>
      </c>
      <c r="G11" s="226">
        <v>75301</v>
      </c>
      <c r="H11" s="226">
        <v>180534</v>
      </c>
      <c r="I11" s="226">
        <v>164797</v>
      </c>
      <c r="J11" s="226">
        <v>15737</v>
      </c>
      <c r="K11" s="226">
        <v>298915</v>
      </c>
      <c r="L11" s="226">
        <v>224446</v>
      </c>
      <c r="M11" s="226">
        <v>72469</v>
      </c>
      <c r="N11" s="226">
        <v>421038</v>
      </c>
      <c r="O11" s="226">
        <v>301695</v>
      </c>
      <c r="P11" s="226">
        <v>119343</v>
      </c>
      <c r="Q11" s="226">
        <v>287080</v>
      </c>
      <c r="R11" s="226">
        <v>206315</v>
      </c>
      <c r="S11" s="226">
        <v>80765</v>
      </c>
    </row>
    <row r="12" spans="1:19" s="233" customFormat="1" ht="14.25">
      <c r="A12" s="232" t="s">
        <v>346</v>
      </c>
      <c r="B12" s="374">
        <f>AVERAGE(B14:B27)</f>
        <v>376671.4166666667</v>
      </c>
      <c r="C12" s="374">
        <f aca="true" t="shared" si="0" ref="C12:R12">AVERAGE(C14:C27)</f>
        <v>274452.3333333333</v>
      </c>
      <c r="D12" s="374">
        <f t="shared" si="0"/>
        <v>102219.08333333333</v>
      </c>
      <c r="E12" s="374">
        <f t="shared" si="0"/>
        <v>307527.25</v>
      </c>
      <c r="F12" s="374">
        <f t="shared" si="0"/>
        <v>232196.91666666666</v>
      </c>
      <c r="G12" s="374">
        <f t="shared" si="0"/>
        <v>75330.33333333333</v>
      </c>
      <c r="H12" s="374">
        <f t="shared" si="0"/>
        <v>192219.08333333334</v>
      </c>
      <c r="I12" s="374">
        <f t="shared" si="0"/>
        <v>172286.75</v>
      </c>
      <c r="J12" s="374">
        <f t="shared" si="0"/>
        <v>19932.333333333332</v>
      </c>
      <c r="K12" s="374">
        <f t="shared" si="0"/>
        <v>299487.5833333333</v>
      </c>
      <c r="L12" s="374">
        <f t="shared" si="0"/>
        <v>227398.5</v>
      </c>
      <c r="M12" s="374">
        <f t="shared" si="0"/>
        <v>72089.08333333333</v>
      </c>
      <c r="N12" s="374">
        <f t="shared" si="0"/>
        <v>423057.75</v>
      </c>
      <c r="O12" s="374">
        <f t="shared" si="0"/>
        <v>306037.5833333333</v>
      </c>
      <c r="P12" s="374">
        <f t="shared" si="0"/>
        <v>117020.16666666667</v>
      </c>
      <c r="Q12" s="374">
        <f t="shared" si="0"/>
        <v>291044.4166666667</v>
      </c>
      <c r="R12" s="374">
        <f t="shared" si="0"/>
        <v>211054.41666666666</v>
      </c>
      <c r="S12" s="374">
        <v>79900</v>
      </c>
    </row>
    <row r="13" spans="1:19" s="224" customFormat="1" ht="14.25">
      <c r="A13" s="225"/>
      <c r="B13" s="226"/>
      <c r="C13" s="226"/>
      <c r="D13" s="226"/>
      <c r="E13" s="226"/>
      <c r="F13" s="226"/>
      <c r="G13" s="226"/>
      <c r="H13" s="226"/>
      <c r="I13" s="226"/>
      <c r="J13" s="226"/>
      <c r="K13" s="226"/>
      <c r="L13" s="226"/>
      <c r="M13" s="226"/>
      <c r="N13" s="226"/>
      <c r="O13" s="226"/>
      <c r="P13" s="226"/>
      <c r="Q13" s="226"/>
      <c r="R13" s="226"/>
      <c r="S13" s="226"/>
    </row>
    <row r="14" spans="1:19" s="224" customFormat="1" ht="14.25">
      <c r="A14" s="229" t="s">
        <v>163</v>
      </c>
      <c r="B14" s="226">
        <v>268537</v>
      </c>
      <c r="C14" s="226">
        <v>267729</v>
      </c>
      <c r="D14" s="226">
        <v>808</v>
      </c>
      <c r="E14" s="226">
        <v>232240</v>
      </c>
      <c r="F14" s="226">
        <v>231493</v>
      </c>
      <c r="G14" s="226">
        <v>747</v>
      </c>
      <c r="H14" s="226">
        <v>157414</v>
      </c>
      <c r="I14" s="226">
        <v>157414</v>
      </c>
      <c r="J14" s="269">
        <v>0</v>
      </c>
      <c r="K14" s="226">
        <v>229028</v>
      </c>
      <c r="L14" s="226">
        <v>229028</v>
      </c>
      <c r="M14" s="226">
        <v>0</v>
      </c>
      <c r="N14" s="226">
        <v>315198</v>
      </c>
      <c r="O14" s="226">
        <v>312825</v>
      </c>
      <c r="P14" s="226">
        <v>2373</v>
      </c>
      <c r="Q14" s="226">
        <v>210276</v>
      </c>
      <c r="R14" s="226">
        <v>209792</v>
      </c>
      <c r="S14" s="226">
        <v>484</v>
      </c>
    </row>
    <row r="15" spans="1:19" s="224" customFormat="1" ht="14.25">
      <c r="A15" s="230" t="s">
        <v>291</v>
      </c>
      <c r="B15" s="226">
        <v>274963</v>
      </c>
      <c r="C15" s="226">
        <v>274450</v>
      </c>
      <c r="D15" s="226">
        <v>513</v>
      </c>
      <c r="E15" s="226">
        <v>234145</v>
      </c>
      <c r="F15" s="226">
        <v>232835</v>
      </c>
      <c r="G15" s="226">
        <v>1310</v>
      </c>
      <c r="H15" s="226">
        <v>163166</v>
      </c>
      <c r="I15" s="226">
        <v>163166</v>
      </c>
      <c r="J15" s="226">
        <v>0</v>
      </c>
      <c r="K15" s="226">
        <v>228101</v>
      </c>
      <c r="L15" s="226">
        <v>228101</v>
      </c>
      <c r="M15" s="226">
        <v>0</v>
      </c>
      <c r="N15" s="226">
        <v>316675</v>
      </c>
      <c r="O15" s="226">
        <v>316451</v>
      </c>
      <c r="P15" s="226">
        <v>224</v>
      </c>
      <c r="Q15" s="226">
        <v>211766</v>
      </c>
      <c r="R15" s="226">
        <v>206933</v>
      </c>
      <c r="S15" s="226">
        <v>4833</v>
      </c>
    </row>
    <row r="16" spans="1:19" s="224" customFormat="1" ht="14.25">
      <c r="A16" s="230" t="s">
        <v>292</v>
      </c>
      <c r="B16" s="226">
        <v>307132</v>
      </c>
      <c r="C16" s="226">
        <v>263846</v>
      </c>
      <c r="D16" s="226">
        <v>43286</v>
      </c>
      <c r="E16" s="226">
        <v>279623</v>
      </c>
      <c r="F16" s="226">
        <v>228381</v>
      </c>
      <c r="G16" s="226">
        <v>51242</v>
      </c>
      <c r="H16" s="226">
        <v>152116</v>
      </c>
      <c r="I16" s="226">
        <v>152116</v>
      </c>
      <c r="J16" s="226">
        <v>0</v>
      </c>
      <c r="K16" s="226">
        <v>287667</v>
      </c>
      <c r="L16" s="226">
        <v>228347</v>
      </c>
      <c r="M16" s="226">
        <v>59320</v>
      </c>
      <c r="N16" s="226">
        <v>388032</v>
      </c>
      <c r="O16" s="226">
        <v>304290</v>
      </c>
      <c r="P16" s="226">
        <v>83742</v>
      </c>
      <c r="Q16" s="226">
        <v>259615</v>
      </c>
      <c r="R16" s="226">
        <v>210370</v>
      </c>
      <c r="S16" s="226">
        <v>49245</v>
      </c>
    </row>
    <row r="17" spans="1:19" s="224" customFormat="1" ht="14.25">
      <c r="A17" s="230" t="s">
        <v>293</v>
      </c>
      <c r="B17" s="226">
        <v>274440</v>
      </c>
      <c r="C17" s="226">
        <v>273552</v>
      </c>
      <c r="D17" s="226">
        <v>888</v>
      </c>
      <c r="E17" s="226">
        <v>247130</v>
      </c>
      <c r="F17" s="226">
        <v>237489</v>
      </c>
      <c r="G17" s="226">
        <v>9641</v>
      </c>
      <c r="H17" s="226">
        <v>170803</v>
      </c>
      <c r="I17" s="226">
        <v>170803</v>
      </c>
      <c r="J17" s="226">
        <v>0</v>
      </c>
      <c r="K17" s="226">
        <v>238818</v>
      </c>
      <c r="L17" s="226">
        <v>238221</v>
      </c>
      <c r="M17" s="226">
        <v>597</v>
      </c>
      <c r="N17" s="226">
        <v>309182</v>
      </c>
      <c r="O17" s="226">
        <v>309166</v>
      </c>
      <c r="P17" s="226">
        <v>16</v>
      </c>
      <c r="Q17" s="226">
        <v>252943</v>
      </c>
      <c r="R17" s="226">
        <v>217189</v>
      </c>
      <c r="S17" s="226">
        <v>35754</v>
      </c>
    </row>
    <row r="18" spans="1:19" s="224" customFormat="1" ht="14.25">
      <c r="A18" s="225"/>
      <c r="B18" s="226"/>
      <c r="C18" s="226"/>
      <c r="D18" s="226"/>
      <c r="E18" s="226"/>
      <c r="F18" s="226"/>
      <c r="G18" s="226"/>
      <c r="H18" s="226"/>
      <c r="I18" s="226"/>
      <c r="J18" s="226"/>
      <c r="K18" s="226"/>
      <c r="L18" s="226"/>
      <c r="M18" s="226"/>
      <c r="N18" s="226"/>
      <c r="O18" s="226"/>
      <c r="P18" s="226"/>
      <c r="Q18" s="226"/>
      <c r="R18" s="226"/>
      <c r="S18" s="226"/>
    </row>
    <row r="19" spans="1:19" s="224" customFormat="1" ht="14.25">
      <c r="A19" s="230" t="s">
        <v>294</v>
      </c>
      <c r="B19" s="226">
        <v>289187</v>
      </c>
      <c r="C19" s="226">
        <v>288607</v>
      </c>
      <c r="D19" s="226">
        <v>580</v>
      </c>
      <c r="E19" s="226">
        <v>230584</v>
      </c>
      <c r="F19" s="226">
        <v>229814</v>
      </c>
      <c r="G19" s="226">
        <v>770</v>
      </c>
      <c r="H19" s="226">
        <v>174993</v>
      </c>
      <c r="I19" s="226">
        <v>174993</v>
      </c>
      <c r="J19" s="226">
        <v>0</v>
      </c>
      <c r="K19" s="226">
        <v>227429</v>
      </c>
      <c r="L19" s="226">
        <v>226893</v>
      </c>
      <c r="M19" s="226">
        <v>536</v>
      </c>
      <c r="N19" s="226">
        <v>296267</v>
      </c>
      <c r="O19" s="226">
        <v>296267</v>
      </c>
      <c r="P19" s="226">
        <v>0</v>
      </c>
      <c r="Q19" s="226">
        <v>212769</v>
      </c>
      <c r="R19" s="226">
        <v>210481</v>
      </c>
      <c r="S19" s="226">
        <v>2288</v>
      </c>
    </row>
    <row r="20" spans="1:19" s="224" customFormat="1" ht="14.25">
      <c r="A20" s="230" t="s">
        <v>295</v>
      </c>
      <c r="B20" s="226">
        <v>696108</v>
      </c>
      <c r="C20" s="226">
        <v>265608</v>
      </c>
      <c r="D20" s="226">
        <v>430500</v>
      </c>
      <c r="E20" s="226">
        <v>521831</v>
      </c>
      <c r="F20" s="226">
        <v>234146</v>
      </c>
      <c r="G20" s="226">
        <v>287685</v>
      </c>
      <c r="H20" s="226">
        <v>189090</v>
      </c>
      <c r="I20" s="226">
        <v>178929</v>
      </c>
      <c r="J20" s="226">
        <v>10161</v>
      </c>
      <c r="K20" s="226">
        <v>538356</v>
      </c>
      <c r="L20" s="226">
        <v>224940</v>
      </c>
      <c r="M20" s="226">
        <v>313416</v>
      </c>
      <c r="N20" s="226">
        <v>796261</v>
      </c>
      <c r="O20" s="226">
        <v>307008</v>
      </c>
      <c r="P20" s="226">
        <v>489253</v>
      </c>
      <c r="Q20" s="226">
        <v>487625</v>
      </c>
      <c r="R20" s="226">
        <v>215641</v>
      </c>
      <c r="S20" s="226">
        <v>271984</v>
      </c>
    </row>
    <row r="21" spans="1:19" s="224" customFormat="1" ht="14.25">
      <c r="A21" s="230" t="s">
        <v>296</v>
      </c>
      <c r="B21" s="226">
        <v>410295</v>
      </c>
      <c r="C21" s="226">
        <v>275348</v>
      </c>
      <c r="D21" s="226">
        <v>134947</v>
      </c>
      <c r="E21" s="226">
        <v>285242</v>
      </c>
      <c r="F21" s="226">
        <v>229039</v>
      </c>
      <c r="G21" s="226">
        <v>56203</v>
      </c>
      <c r="H21" s="226">
        <v>255776</v>
      </c>
      <c r="I21" s="226">
        <v>171928</v>
      </c>
      <c r="J21" s="226">
        <v>83848</v>
      </c>
      <c r="K21" s="226">
        <v>234288</v>
      </c>
      <c r="L21" s="226">
        <v>227464</v>
      </c>
      <c r="M21" s="226">
        <v>6824</v>
      </c>
      <c r="N21" s="226">
        <v>321543</v>
      </c>
      <c r="O21" s="226">
        <v>294638</v>
      </c>
      <c r="P21" s="226">
        <v>26905</v>
      </c>
      <c r="Q21" s="226">
        <v>326549</v>
      </c>
      <c r="R21" s="226">
        <v>210854</v>
      </c>
      <c r="S21" s="226">
        <v>115695</v>
      </c>
    </row>
    <row r="22" spans="1:19" s="224" customFormat="1" ht="14.25">
      <c r="A22" s="230" t="s">
        <v>297</v>
      </c>
      <c r="B22" s="226">
        <v>291948</v>
      </c>
      <c r="C22" s="226">
        <v>280153</v>
      </c>
      <c r="D22" s="226">
        <v>11795</v>
      </c>
      <c r="E22" s="226">
        <v>265235</v>
      </c>
      <c r="F22" s="226">
        <v>230541</v>
      </c>
      <c r="G22" s="226">
        <v>34694</v>
      </c>
      <c r="H22" s="226">
        <v>199312</v>
      </c>
      <c r="I22" s="226">
        <v>179585</v>
      </c>
      <c r="J22" s="226">
        <v>19727</v>
      </c>
      <c r="K22" s="226">
        <v>257387</v>
      </c>
      <c r="L22" s="226">
        <v>223832</v>
      </c>
      <c r="M22" s="226">
        <v>33555</v>
      </c>
      <c r="N22" s="226">
        <v>360140</v>
      </c>
      <c r="O22" s="226">
        <v>297184</v>
      </c>
      <c r="P22" s="226">
        <v>62956</v>
      </c>
      <c r="Q22" s="226">
        <v>233332</v>
      </c>
      <c r="R22" s="226">
        <v>212777</v>
      </c>
      <c r="S22" s="226">
        <v>20555</v>
      </c>
    </row>
    <row r="23" spans="1:19" s="224" customFormat="1" ht="14.25">
      <c r="A23" s="225"/>
      <c r="B23" s="226"/>
      <c r="C23" s="226"/>
      <c r="D23" s="226"/>
      <c r="E23" s="226"/>
      <c r="F23" s="226"/>
      <c r="G23" s="226"/>
      <c r="H23" s="226"/>
      <c r="I23" s="226"/>
      <c r="J23" s="226"/>
      <c r="K23" s="226"/>
      <c r="L23" s="226"/>
      <c r="M23" s="226"/>
      <c r="N23" s="226"/>
      <c r="O23" s="226"/>
      <c r="P23" s="226"/>
      <c r="Q23" s="226"/>
      <c r="R23" s="226"/>
      <c r="S23" s="226"/>
    </row>
    <row r="24" spans="1:19" s="224" customFormat="1" ht="14.25">
      <c r="A24" s="230" t="s">
        <v>298</v>
      </c>
      <c r="B24" s="226">
        <v>272694</v>
      </c>
      <c r="C24" s="226">
        <v>269722</v>
      </c>
      <c r="D24" s="226">
        <v>2972</v>
      </c>
      <c r="E24" s="226">
        <v>227552</v>
      </c>
      <c r="F24" s="226">
        <v>227125</v>
      </c>
      <c r="G24" s="226">
        <v>427</v>
      </c>
      <c r="H24" s="226">
        <v>169791</v>
      </c>
      <c r="I24" s="226">
        <v>169791</v>
      </c>
      <c r="J24" s="226">
        <v>0</v>
      </c>
      <c r="K24" s="226">
        <v>222138</v>
      </c>
      <c r="L24" s="226">
        <v>222138</v>
      </c>
      <c r="M24" s="226">
        <v>0</v>
      </c>
      <c r="N24" s="226">
        <v>298703</v>
      </c>
      <c r="O24" s="226">
        <v>296993</v>
      </c>
      <c r="P24" s="226">
        <v>1710</v>
      </c>
      <c r="Q24" s="226">
        <v>209216</v>
      </c>
      <c r="R24" s="226">
        <v>209216</v>
      </c>
      <c r="S24" s="226">
        <v>0</v>
      </c>
    </row>
    <row r="25" spans="1:19" s="224" customFormat="1" ht="14.25">
      <c r="A25" s="230" t="s">
        <v>299</v>
      </c>
      <c r="B25" s="226">
        <v>274777</v>
      </c>
      <c r="C25" s="226">
        <v>274132</v>
      </c>
      <c r="D25" s="226">
        <v>645</v>
      </c>
      <c r="E25" s="226">
        <v>231864</v>
      </c>
      <c r="F25" s="226">
        <v>231859</v>
      </c>
      <c r="G25" s="226">
        <v>5</v>
      </c>
      <c r="H25" s="226">
        <v>182956</v>
      </c>
      <c r="I25" s="226">
        <v>182956</v>
      </c>
      <c r="J25" s="226">
        <v>0</v>
      </c>
      <c r="K25" s="226">
        <v>225270</v>
      </c>
      <c r="L25" s="226">
        <v>225270</v>
      </c>
      <c r="M25" s="226">
        <v>0</v>
      </c>
      <c r="N25" s="226">
        <v>299971</v>
      </c>
      <c r="O25" s="226">
        <v>299949</v>
      </c>
      <c r="P25" s="226">
        <v>22</v>
      </c>
      <c r="Q25" s="226">
        <v>210907</v>
      </c>
      <c r="R25" s="226">
        <v>210907</v>
      </c>
      <c r="S25" s="226">
        <v>0</v>
      </c>
    </row>
    <row r="26" spans="1:19" s="224" customFormat="1" ht="14.25">
      <c r="A26" s="230" t="s">
        <v>300</v>
      </c>
      <c r="B26" s="226">
        <v>290787</v>
      </c>
      <c r="C26" s="226">
        <v>290462</v>
      </c>
      <c r="D26" s="226">
        <v>325</v>
      </c>
      <c r="E26" s="226">
        <v>240872</v>
      </c>
      <c r="F26" s="226">
        <v>238892</v>
      </c>
      <c r="G26" s="226">
        <v>1980</v>
      </c>
      <c r="H26" s="226">
        <v>204842</v>
      </c>
      <c r="I26" s="226">
        <v>194788</v>
      </c>
      <c r="J26" s="226">
        <v>10054</v>
      </c>
      <c r="K26" s="226">
        <v>225750</v>
      </c>
      <c r="L26" s="226">
        <v>225750</v>
      </c>
      <c r="M26" s="226">
        <v>0</v>
      </c>
      <c r="N26" s="226">
        <v>320511</v>
      </c>
      <c r="O26" s="226">
        <v>320488</v>
      </c>
      <c r="P26" s="226">
        <v>23</v>
      </c>
      <c r="Q26" s="226">
        <v>208660</v>
      </c>
      <c r="R26" s="226">
        <v>208660</v>
      </c>
      <c r="S26" s="226">
        <v>0</v>
      </c>
    </row>
    <row r="27" spans="1:19" s="224" customFormat="1" ht="14.25">
      <c r="A27" s="230" t="s">
        <v>301</v>
      </c>
      <c r="B27" s="226">
        <v>869189</v>
      </c>
      <c r="C27" s="226">
        <v>269819</v>
      </c>
      <c r="D27" s="226">
        <v>599370</v>
      </c>
      <c r="E27" s="226">
        <v>694009</v>
      </c>
      <c r="F27" s="226">
        <v>234749</v>
      </c>
      <c r="G27" s="226">
        <v>459260</v>
      </c>
      <c r="H27" s="226">
        <v>286370</v>
      </c>
      <c r="I27" s="226">
        <v>170972</v>
      </c>
      <c r="J27" s="226">
        <v>115398</v>
      </c>
      <c r="K27" s="226">
        <v>679619</v>
      </c>
      <c r="L27" s="226">
        <v>228798</v>
      </c>
      <c r="M27" s="226">
        <v>450821</v>
      </c>
      <c r="N27" s="226">
        <v>1054210</v>
      </c>
      <c r="O27" s="226">
        <v>317192</v>
      </c>
      <c r="P27" s="226">
        <v>737018</v>
      </c>
      <c r="Q27" s="226">
        <v>668875</v>
      </c>
      <c r="R27" s="226">
        <v>209833</v>
      </c>
      <c r="S27" s="226">
        <v>459042</v>
      </c>
    </row>
    <row r="28" spans="1:19" s="224" customFormat="1" ht="14.25">
      <c r="A28" s="227"/>
      <c r="B28" s="226"/>
      <c r="C28" s="226"/>
      <c r="D28" s="226"/>
      <c r="E28" s="226"/>
      <c r="F28" s="226"/>
      <c r="G28" s="226"/>
      <c r="H28" s="226"/>
      <c r="I28" s="226"/>
      <c r="J28" s="226"/>
      <c r="K28" s="226"/>
      <c r="L28" s="226"/>
      <c r="M28" s="226"/>
      <c r="N28" s="226"/>
      <c r="O28" s="226"/>
      <c r="P28" s="226"/>
      <c r="Q28" s="226"/>
      <c r="R28" s="226"/>
      <c r="S28" s="226"/>
    </row>
    <row r="29" spans="1:19" s="224" customFormat="1" ht="14.25">
      <c r="A29" s="235" t="s">
        <v>2</v>
      </c>
      <c r="B29" s="226"/>
      <c r="C29" s="226"/>
      <c r="D29" s="226"/>
      <c r="E29" s="226"/>
      <c r="F29" s="226"/>
      <c r="G29" s="226"/>
      <c r="H29" s="226"/>
      <c r="I29" s="226"/>
      <c r="J29" s="226"/>
      <c r="K29" s="226"/>
      <c r="L29" s="226"/>
      <c r="M29" s="226"/>
      <c r="N29" s="226"/>
      <c r="O29" s="226"/>
      <c r="P29" s="226"/>
      <c r="Q29" s="226"/>
      <c r="R29" s="226"/>
      <c r="S29" s="226"/>
    </row>
    <row r="30" spans="1:19" s="224" customFormat="1" ht="14.25">
      <c r="A30" s="229" t="s">
        <v>344</v>
      </c>
      <c r="B30" s="226">
        <v>574446</v>
      </c>
      <c r="C30" s="226">
        <v>374273</v>
      </c>
      <c r="D30" s="226">
        <v>200173</v>
      </c>
      <c r="E30" s="226">
        <v>368261</v>
      </c>
      <c r="F30" s="226">
        <v>270516</v>
      </c>
      <c r="G30" s="226">
        <v>97745</v>
      </c>
      <c r="H30" s="226">
        <v>221593</v>
      </c>
      <c r="I30" s="226">
        <v>193288</v>
      </c>
      <c r="J30" s="226">
        <v>28305</v>
      </c>
      <c r="K30" s="226">
        <v>408524</v>
      </c>
      <c r="L30" s="226">
        <v>318330</v>
      </c>
      <c r="M30" s="226">
        <v>90194</v>
      </c>
      <c r="N30" s="226">
        <v>430953</v>
      </c>
      <c r="O30" s="226">
        <v>307159</v>
      </c>
      <c r="P30" s="226">
        <v>123794</v>
      </c>
      <c r="Q30" s="226">
        <v>342612</v>
      </c>
      <c r="R30" s="226">
        <v>241964</v>
      </c>
      <c r="S30" s="226">
        <v>100648</v>
      </c>
    </row>
    <row r="31" spans="1:19" s="224" customFormat="1" ht="14.25">
      <c r="A31" s="230" t="s">
        <v>345</v>
      </c>
      <c r="B31" s="226">
        <v>603903</v>
      </c>
      <c r="C31" s="226">
        <v>394531</v>
      </c>
      <c r="D31" s="226">
        <v>209372</v>
      </c>
      <c r="E31" s="226">
        <v>385051</v>
      </c>
      <c r="F31" s="226">
        <v>283933</v>
      </c>
      <c r="G31" s="226">
        <v>101118</v>
      </c>
      <c r="H31" s="226">
        <v>221057</v>
      </c>
      <c r="I31" s="226">
        <v>192518</v>
      </c>
      <c r="J31" s="226">
        <v>28539</v>
      </c>
      <c r="K31" s="226">
        <v>435382</v>
      </c>
      <c r="L31" s="226">
        <v>339590</v>
      </c>
      <c r="M31" s="226">
        <v>95792</v>
      </c>
      <c r="N31" s="226">
        <v>455488</v>
      </c>
      <c r="O31" s="226">
        <v>326713</v>
      </c>
      <c r="P31" s="226">
        <v>128775</v>
      </c>
      <c r="Q31" s="226">
        <v>352989</v>
      </c>
      <c r="R31" s="226">
        <v>250258</v>
      </c>
      <c r="S31" s="226">
        <v>102731</v>
      </c>
    </row>
    <row r="32" spans="1:19" s="233" customFormat="1" ht="14.25">
      <c r="A32" s="232" t="s">
        <v>346</v>
      </c>
      <c r="B32" s="375">
        <f>AVERAGE(B34:B47)</f>
        <v>621794.4166666666</v>
      </c>
      <c r="C32" s="375">
        <f aca="true" t="shared" si="1" ref="C32:S32">AVERAGE(C34:C47)</f>
        <v>410533.5833333333</v>
      </c>
      <c r="D32" s="375">
        <v>211260</v>
      </c>
      <c r="E32" s="375">
        <f t="shared" si="1"/>
        <v>391090.5833333333</v>
      </c>
      <c r="F32" s="375">
        <f t="shared" si="1"/>
        <v>289555.5</v>
      </c>
      <c r="G32" s="375">
        <f t="shared" si="1"/>
        <v>101535.08333333333</v>
      </c>
      <c r="H32" s="375">
        <f t="shared" si="1"/>
        <v>223488.25</v>
      </c>
      <c r="I32" s="375">
        <f t="shared" si="1"/>
        <v>191873.08333333334</v>
      </c>
      <c r="J32" s="375">
        <f t="shared" si="1"/>
        <v>31615.166666666668</v>
      </c>
      <c r="K32" s="375">
        <f t="shared" si="1"/>
        <v>434675.0833333333</v>
      </c>
      <c r="L32" s="375">
        <f t="shared" si="1"/>
        <v>340044.25</v>
      </c>
      <c r="M32" s="375">
        <f t="shared" si="1"/>
        <v>94630.83333333333</v>
      </c>
      <c r="N32" s="375">
        <f t="shared" si="1"/>
        <v>459109.1666666667</v>
      </c>
      <c r="O32" s="375">
        <f t="shared" si="1"/>
        <v>331859.3333333333</v>
      </c>
      <c r="P32" s="375">
        <f t="shared" si="1"/>
        <v>127249.83333333333</v>
      </c>
      <c r="Q32" s="375">
        <f t="shared" si="1"/>
        <v>371208.9166666667</v>
      </c>
      <c r="R32" s="375">
        <f t="shared" si="1"/>
        <v>263237.4166666667</v>
      </c>
      <c r="S32" s="375">
        <f t="shared" si="1"/>
        <v>107971.5</v>
      </c>
    </row>
    <row r="33" spans="1:19" s="224" customFormat="1" ht="14.25">
      <c r="A33" s="225"/>
      <c r="B33" s="226"/>
      <c r="C33" s="226"/>
      <c r="D33" s="226"/>
      <c r="E33" s="226"/>
      <c r="F33" s="226"/>
      <c r="G33" s="226"/>
      <c r="H33" s="226"/>
      <c r="I33" s="226"/>
      <c r="J33" s="226"/>
      <c r="K33" s="226"/>
      <c r="L33" s="226"/>
      <c r="M33" s="226"/>
      <c r="N33" s="226"/>
      <c r="O33" s="226"/>
      <c r="P33" s="226"/>
      <c r="Q33" s="226"/>
      <c r="R33" s="226"/>
      <c r="S33" s="226"/>
    </row>
    <row r="34" spans="1:19" s="224" customFormat="1" ht="14.25">
      <c r="A34" s="229" t="s">
        <v>163</v>
      </c>
      <c r="B34" s="226">
        <v>418773</v>
      </c>
      <c r="C34" s="226">
        <v>417515</v>
      </c>
      <c r="D34" s="226">
        <v>1258</v>
      </c>
      <c r="E34" s="226">
        <v>291946</v>
      </c>
      <c r="F34" s="226">
        <v>291152</v>
      </c>
      <c r="G34" s="226">
        <v>794</v>
      </c>
      <c r="H34" s="226">
        <v>185273</v>
      </c>
      <c r="I34" s="226">
        <v>185273</v>
      </c>
      <c r="J34" s="226">
        <v>0</v>
      </c>
      <c r="K34" s="226">
        <v>337857</v>
      </c>
      <c r="L34" s="226">
        <v>337857</v>
      </c>
      <c r="M34" s="226">
        <v>0</v>
      </c>
      <c r="N34" s="226">
        <v>341407</v>
      </c>
      <c r="O34" s="226">
        <v>339692</v>
      </c>
      <c r="P34" s="226">
        <v>1715</v>
      </c>
      <c r="Q34" s="226">
        <v>259246</v>
      </c>
      <c r="R34" s="226">
        <v>258982</v>
      </c>
      <c r="S34" s="226">
        <v>264</v>
      </c>
    </row>
    <row r="35" spans="1:19" s="224" customFormat="1" ht="14.25">
      <c r="A35" s="230" t="s">
        <v>291</v>
      </c>
      <c r="B35" s="226">
        <v>405541</v>
      </c>
      <c r="C35" s="226">
        <v>403843</v>
      </c>
      <c r="D35" s="226">
        <v>1698</v>
      </c>
      <c r="E35" s="226">
        <v>292682</v>
      </c>
      <c r="F35" s="226">
        <v>291938</v>
      </c>
      <c r="G35" s="226">
        <v>744</v>
      </c>
      <c r="H35" s="226">
        <v>186568</v>
      </c>
      <c r="I35" s="226">
        <v>186568</v>
      </c>
      <c r="J35" s="226">
        <v>0</v>
      </c>
      <c r="K35" s="226">
        <v>334207</v>
      </c>
      <c r="L35" s="226">
        <v>334207</v>
      </c>
      <c r="M35" s="226">
        <v>0</v>
      </c>
      <c r="N35" s="226">
        <v>343735</v>
      </c>
      <c r="O35" s="226">
        <v>343454</v>
      </c>
      <c r="P35" s="226">
        <v>281</v>
      </c>
      <c r="Q35" s="226">
        <v>258073</v>
      </c>
      <c r="R35" s="226">
        <v>255965</v>
      </c>
      <c r="S35" s="226">
        <v>2108</v>
      </c>
    </row>
    <row r="36" spans="1:19" s="224" customFormat="1" ht="14.25">
      <c r="A36" s="230" t="s">
        <v>292</v>
      </c>
      <c r="B36" s="226">
        <v>514034</v>
      </c>
      <c r="C36" s="226">
        <v>403732</v>
      </c>
      <c r="D36" s="226">
        <v>110302</v>
      </c>
      <c r="E36" s="226">
        <v>355649</v>
      </c>
      <c r="F36" s="226">
        <v>287783</v>
      </c>
      <c r="G36" s="226">
        <v>67866</v>
      </c>
      <c r="H36" s="226">
        <v>182933</v>
      </c>
      <c r="I36" s="226">
        <v>182933</v>
      </c>
      <c r="J36" s="226">
        <v>0</v>
      </c>
      <c r="K36" s="226">
        <v>431962</v>
      </c>
      <c r="L36" s="226">
        <v>350231</v>
      </c>
      <c r="M36" s="226">
        <v>81731</v>
      </c>
      <c r="N36" s="226">
        <v>413689</v>
      </c>
      <c r="O36" s="226">
        <v>327782</v>
      </c>
      <c r="P36" s="226">
        <v>85907</v>
      </c>
      <c r="Q36" s="226">
        <v>330050</v>
      </c>
      <c r="R36" s="226">
        <v>258695</v>
      </c>
      <c r="S36" s="226">
        <v>71355</v>
      </c>
    </row>
    <row r="37" spans="1:19" s="224" customFormat="1" ht="14.25">
      <c r="A37" s="230" t="s">
        <v>293</v>
      </c>
      <c r="B37" s="226">
        <v>420194</v>
      </c>
      <c r="C37" s="226">
        <v>419049</v>
      </c>
      <c r="D37" s="226">
        <v>1145</v>
      </c>
      <c r="E37" s="226">
        <v>307940</v>
      </c>
      <c r="F37" s="226">
        <v>293288</v>
      </c>
      <c r="G37" s="226">
        <v>14652</v>
      </c>
      <c r="H37" s="226">
        <v>195082</v>
      </c>
      <c r="I37" s="226">
        <v>195082</v>
      </c>
      <c r="J37" s="226">
        <v>0</v>
      </c>
      <c r="K37" s="226">
        <v>367380</v>
      </c>
      <c r="L37" s="226">
        <v>364841</v>
      </c>
      <c r="M37" s="226">
        <v>2539</v>
      </c>
      <c r="N37" s="226">
        <v>335653</v>
      </c>
      <c r="O37" s="226">
        <v>335638</v>
      </c>
      <c r="P37" s="226">
        <v>15</v>
      </c>
      <c r="Q37" s="226">
        <v>308310</v>
      </c>
      <c r="R37" s="226">
        <v>261418</v>
      </c>
      <c r="S37" s="226">
        <v>46892</v>
      </c>
    </row>
    <row r="38" spans="1:19" s="224" customFormat="1" ht="14.25">
      <c r="A38" s="225"/>
      <c r="B38" s="226"/>
      <c r="C38" s="226"/>
      <c r="D38" s="226"/>
      <c r="E38" s="226"/>
      <c r="F38" s="226"/>
      <c r="G38" s="226"/>
      <c r="H38" s="226"/>
      <c r="I38" s="226"/>
      <c r="J38" s="226"/>
      <c r="K38" s="226"/>
      <c r="L38" s="226"/>
      <c r="M38" s="226"/>
      <c r="N38" s="226"/>
      <c r="O38" s="226"/>
      <c r="P38" s="226"/>
      <c r="Q38" s="226"/>
      <c r="R38" s="226"/>
      <c r="S38" s="226"/>
    </row>
    <row r="39" spans="1:19" s="224" customFormat="1" ht="14.25">
      <c r="A39" s="230" t="s">
        <v>294</v>
      </c>
      <c r="B39" s="226">
        <v>410771</v>
      </c>
      <c r="C39" s="226">
        <v>409790</v>
      </c>
      <c r="D39" s="226">
        <v>981</v>
      </c>
      <c r="E39" s="226">
        <v>285086</v>
      </c>
      <c r="F39" s="226">
        <v>284105</v>
      </c>
      <c r="G39" s="226">
        <v>981</v>
      </c>
      <c r="H39" s="226">
        <v>192843</v>
      </c>
      <c r="I39" s="226">
        <v>192843</v>
      </c>
      <c r="J39" s="226">
        <v>0</v>
      </c>
      <c r="K39" s="226">
        <v>341440</v>
      </c>
      <c r="L39" s="226">
        <v>340619</v>
      </c>
      <c r="M39" s="226">
        <v>821</v>
      </c>
      <c r="N39" s="226">
        <v>320570</v>
      </c>
      <c r="O39" s="226">
        <v>320570</v>
      </c>
      <c r="P39" s="226">
        <v>0</v>
      </c>
      <c r="Q39" s="226">
        <v>264698</v>
      </c>
      <c r="R39" s="226">
        <v>261835</v>
      </c>
      <c r="S39" s="226">
        <v>2863</v>
      </c>
    </row>
    <row r="40" spans="1:19" s="224" customFormat="1" ht="14.25">
      <c r="A40" s="230" t="s">
        <v>295</v>
      </c>
      <c r="B40" s="226">
        <v>1362391</v>
      </c>
      <c r="C40" s="226">
        <v>403166</v>
      </c>
      <c r="D40" s="226">
        <v>959225</v>
      </c>
      <c r="E40" s="226">
        <v>685703</v>
      </c>
      <c r="F40" s="226">
        <v>292158</v>
      </c>
      <c r="G40" s="226">
        <v>393545</v>
      </c>
      <c r="H40" s="226">
        <v>211416</v>
      </c>
      <c r="I40" s="226">
        <v>194375</v>
      </c>
      <c r="J40" s="226">
        <v>17041</v>
      </c>
      <c r="K40" s="226">
        <v>758184</v>
      </c>
      <c r="L40" s="226">
        <v>335424</v>
      </c>
      <c r="M40" s="226">
        <v>422760</v>
      </c>
      <c r="N40" s="226">
        <v>868338</v>
      </c>
      <c r="O40" s="226">
        <v>334544</v>
      </c>
      <c r="P40" s="226">
        <v>533794</v>
      </c>
      <c r="Q40" s="226">
        <v>670700</v>
      </c>
      <c r="R40" s="226">
        <v>270818</v>
      </c>
      <c r="S40" s="226">
        <v>399882</v>
      </c>
    </row>
    <row r="41" spans="1:19" s="224" customFormat="1" ht="14.25">
      <c r="A41" s="230" t="s">
        <v>296</v>
      </c>
      <c r="B41" s="226">
        <v>616502</v>
      </c>
      <c r="C41" s="226">
        <v>424137</v>
      </c>
      <c r="D41" s="226">
        <v>192365</v>
      </c>
      <c r="E41" s="226">
        <v>354334</v>
      </c>
      <c r="F41" s="226">
        <v>283847</v>
      </c>
      <c r="G41" s="226">
        <v>70487</v>
      </c>
      <c r="H41" s="226">
        <v>321642</v>
      </c>
      <c r="I41" s="226">
        <v>194908</v>
      </c>
      <c r="J41" s="226">
        <v>126734</v>
      </c>
      <c r="K41" s="226">
        <v>339257</v>
      </c>
      <c r="L41" s="226">
        <v>335677</v>
      </c>
      <c r="M41" s="226">
        <v>3580</v>
      </c>
      <c r="N41" s="226">
        <v>349505</v>
      </c>
      <c r="O41" s="226">
        <v>318311</v>
      </c>
      <c r="P41" s="226">
        <v>31194</v>
      </c>
      <c r="Q41" s="226">
        <v>384807</v>
      </c>
      <c r="R41" s="226">
        <v>264352</v>
      </c>
      <c r="S41" s="226">
        <v>120455</v>
      </c>
    </row>
    <row r="42" spans="1:19" s="224" customFormat="1" ht="14.25">
      <c r="A42" s="230" t="s">
        <v>297</v>
      </c>
      <c r="B42" s="226">
        <v>445583</v>
      </c>
      <c r="C42" s="226">
        <v>413680</v>
      </c>
      <c r="D42" s="226">
        <v>31903</v>
      </c>
      <c r="E42" s="226">
        <v>335609</v>
      </c>
      <c r="F42" s="226">
        <v>286066</v>
      </c>
      <c r="G42" s="226">
        <v>49543</v>
      </c>
      <c r="H42" s="226">
        <v>226249</v>
      </c>
      <c r="I42" s="226">
        <v>190448</v>
      </c>
      <c r="J42" s="226">
        <v>35801</v>
      </c>
      <c r="K42" s="226">
        <v>384804</v>
      </c>
      <c r="L42" s="226">
        <v>338349</v>
      </c>
      <c r="M42" s="226">
        <v>46455</v>
      </c>
      <c r="N42" s="226">
        <v>390320</v>
      </c>
      <c r="O42" s="226">
        <v>320689</v>
      </c>
      <c r="P42" s="226">
        <v>69631</v>
      </c>
      <c r="Q42" s="226">
        <v>300984</v>
      </c>
      <c r="R42" s="226">
        <v>269435</v>
      </c>
      <c r="S42" s="226">
        <v>31549</v>
      </c>
    </row>
    <row r="43" spans="1:19" s="224" customFormat="1" ht="14.25">
      <c r="A43" s="225"/>
      <c r="B43" s="226"/>
      <c r="C43" s="226"/>
      <c r="D43" s="226"/>
      <c r="E43" s="226"/>
      <c r="F43" s="226"/>
      <c r="H43" s="226"/>
      <c r="I43" s="226"/>
      <c r="J43" s="226"/>
      <c r="K43" s="226"/>
      <c r="L43" s="226"/>
      <c r="M43" s="226"/>
      <c r="N43" s="226"/>
      <c r="O43" s="226"/>
      <c r="P43" s="226"/>
      <c r="Q43" s="226"/>
      <c r="R43" s="226"/>
      <c r="S43" s="226"/>
    </row>
    <row r="44" spans="1:19" s="224" customFormat="1" ht="14.25">
      <c r="A44" s="230" t="s">
        <v>298</v>
      </c>
      <c r="B44" s="226">
        <v>416362</v>
      </c>
      <c r="C44" s="226">
        <v>408070</v>
      </c>
      <c r="D44" s="226">
        <v>8292</v>
      </c>
      <c r="E44" s="226">
        <v>284624</v>
      </c>
      <c r="F44" s="226">
        <v>284139</v>
      </c>
      <c r="G44" s="226">
        <v>485</v>
      </c>
      <c r="H44" s="226">
        <v>193245</v>
      </c>
      <c r="I44" s="226">
        <v>193245</v>
      </c>
      <c r="J44" s="226">
        <v>0</v>
      </c>
      <c r="K44" s="226">
        <v>332270</v>
      </c>
      <c r="L44" s="226">
        <v>332270</v>
      </c>
      <c r="M44" s="226">
        <v>0</v>
      </c>
      <c r="N44" s="226">
        <v>321558</v>
      </c>
      <c r="O44" s="226">
        <v>320354</v>
      </c>
      <c r="P44" s="226">
        <v>1204</v>
      </c>
      <c r="Q44" s="226">
        <v>264292</v>
      </c>
      <c r="R44" s="226">
        <v>264292</v>
      </c>
      <c r="S44" s="226">
        <v>0</v>
      </c>
    </row>
    <row r="45" spans="1:19" s="224" customFormat="1" ht="14.25">
      <c r="A45" s="230" t="s">
        <v>299</v>
      </c>
      <c r="B45" s="226">
        <v>412803</v>
      </c>
      <c r="C45" s="226">
        <v>411916</v>
      </c>
      <c r="D45" s="226">
        <v>887</v>
      </c>
      <c r="E45" s="226">
        <v>287257</v>
      </c>
      <c r="F45" s="226">
        <v>287246</v>
      </c>
      <c r="G45" s="226">
        <v>11</v>
      </c>
      <c r="H45" s="226">
        <v>195419</v>
      </c>
      <c r="I45" s="226">
        <v>195419</v>
      </c>
      <c r="J45" s="226">
        <v>0</v>
      </c>
      <c r="K45" s="226">
        <v>335605</v>
      </c>
      <c r="L45" s="226">
        <v>335605</v>
      </c>
      <c r="M45" s="226">
        <v>0</v>
      </c>
      <c r="N45" s="226">
        <v>324447</v>
      </c>
      <c r="O45" s="226">
        <v>324420</v>
      </c>
      <c r="P45" s="226">
        <v>27</v>
      </c>
      <c r="Q45" s="226">
        <v>266111</v>
      </c>
      <c r="R45" s="226">
        <v>266111</v>
      </c>
      <c r="S45" s="226">
        <v>0</v>
      </c>
    </row>
    <row r="46" spans="1:19" s="224" customFormat="1" ht="14.25">
      <c r="A46" s="230" t="s">
        <v>300</v>
      </c>
      <c r="B46" s="226">
        <v>405861</v>
      </c>
      <c r="C46" s="226">
        <v>404800</v>
      </c>
      <c r="D46" s="226">
        <v>1061</v>
      </c>
      <c r="E46" s="226">
        <v>299294</v>
      </c>
      <c r="F46" s="226">
        <v>296584</v>
      </c>
      <c r="G46" s="224">
        <v>2710</v>
      </c>
      <c r="H46" s="226">
        <v>212301</v>
      </c>
      <c r="I46" s="226">
        <v>195892</v>
      </c>
      <c r="J46" s="226">
        <v>16409</v>
      </c>
      <c r="K46" s="226">
        <v>334296</v>
      </c>
      <c r="L46" s="226">
        <v>334296</v>
      </c>
      <c r="M46" s="226">
        <v>0</v>
      </c>
      <c r="N46" s="226">
        <v>350066</v>
      </c>
      <c r="O46" s="226">
        <v>350037</v>
      </c>
      <c r="P46" s="226">
        <v>29</v>
      </c>
      <c r="Q46" s="226">
        <v>263084</v>
      </c>
      <c r="R46" s="226">
        <v>263084</v>
      </c>
      <c r="S46" s="226">
        <v>0</v>
      </c>
    </row>
    <row r="47" spans="1:19" s="224" customFormat="1" ht="14.25">
      <c r="A47" s="230" t="s">
        <v>301</v>
      </c>
      <c r="B47" s="226">
        <v>1632718</v>
      </c>
      <c r="C47" s="226">
        <v>406705</v>
      </c>
      <c r="D47" s="226">
        <v>1226013</v>
      </c>
      <c r="E47" s="226">
        <v>912963</v>
      </c>
      <c r="F47" s="226">
        <v>296360</v>
      </c>
      <c r="G47" s="224">
        <v>616603</v>
      </c>
      <c r="H47" s="226">
        <v>378888</v>
      </c>
      <c r="I47" s="226">
        <v>195491</v>
      </c>
      <c r="J47" s="226">
        <v>183397</v>
      </c>
      <c r="K47" s="226">
        <v>918839</v>
      </c>
      <c r="L47" s="226">
        <v>341155</v>
      </c>
      <c r="M47" s="226">
        <v>577684</v>
      </c>
      <c r="N47" s="226">
        <v>1150022</v>
      </c>
      <c r="O47" s="226">
        <v>346821</v>
      </c>
      <c r="P47" s="226">
        <v>803201</v>
      </c>
      <c r="Q47" s="226">
        <v>884152</v>
      </c>
      <c r="R47" s="226">
        <v>263862</v>
      </c>
      <c r="S47" s="226">
        <v>620290</v>
      </c>
    </row>
    <row r="48" spans="1:19" s="224" customFormat="1" ht="14.25">
      <c r="A48" s="227"/>
      <c r="B48" s="226"/>
      <c r="C48" s="226"/>
      <c r="D48" s="226"/>
      <c r="E48" s="226"/>
      <c r="F48" s="226"/>
      <c r="G48" s="226"/>
      <c r="H48" s="226"/>
      <c r="I48" s="226"/>
      <c r="J48" s="226"/>
      <c r="K48" s="226"/>
      <c r="L48" s="226"/>
      <c r="M48" s="226"/>
      <c r="N48" s="226"/>
      <c r="O48" s="226"/>
      <c r="P48" s="226"/>
      <c r="Q48" s="226"/>
      <c r="R48" s="226"/>
      <c r="S48" s="226"/>
    </row>
    <row r="49" spans="1:19" s="224" customFormat="1" ht="14.25">
      <c r="A49" s="235" t="s">
        <v>245</v>
      </c>
      <c r="B49" s="226"/>
      <c r="C49" s="226"/>
      <c r="D49" s="226"/>
      <c r="E49" s="226"/>
      <c r="F49" s="226"/>
      <c r="G49" s="226"/>
      <c r="H49" s="226"/>
      <c r="I49" s="226"/>
      <c r="J49" s="226"/>
      <c r="K49" s="226"/>
      <c r="L49" s="226"/>
      <c r="M49" s="226"/>
      <c r="N49" s="226"/>
      <c r="O49" s="226"/>
      <c r="P49" s="226"/>
      <c r="Q49" s="226"/>
      <c r="R49" s="226"/>
      <c r="S49" s="226"/>
    </row>
    <row r="50" spans="1:19" s="224" customFormat="1" ht="14.25">
      <c r="A50" s="229" t="s">
        <v>344</v>
      </c>
      <c r="B50" s="226">
        <v>259238</v>
      </c>
      <c r="C50" s="226">
        <v>192754</v>
      </c>
      <c r="D50" s="226">
        <v>66484</v>
      </c>
      <c r="E50" s="226">
        <v>208696</v>
      </c>
      <c r="F50" s="226">
        <v>162507</v>
      </c>
      <c r="G50" s="226">
        <v>46189</v>
      </c>
      <c r="H50" s="226">
        <v>143039</v>
      </c>
      <c r="I50" s="226">
        <v>135847</v>
      </c>
      <c r="J50" s="226">
        <v>7192</v>
      </c>
      <c r="K50" s="226">
        <v>239529</v>
      </c>
      <c r="L50" s="226">
        <v>180282</v>
      </c>
      <c r="M50" s="226">
        <v>59247</v>
      </c>
      <c r="N50" s="226">
        <v>270918</v>
      </c>
      <c r="O50" s="226">
        <v>192371</v>
      </c>
      <c r="P50" s="226">
        <v>78547</v>
      </c>
      <c r="Q50" s="226">
        <v>187066</v>
      </c>
      <c r="R50" s="226">
        <v>139742</v>
      </c>
      <c r="S50" s="226">
        <v>47324</v>
      </c>
    </row>
    <row r="51" spans="1:19" s="224" customFormat="1" ht="14.25">
      <c r="A51" s="230" t="s">
        <v>345</v>
      </c>
      <c r="B51" s="226">
        <v>266639</v>
      </c>
      <c r="C51" s="226">
        <v>204963</v>
      </c>
      <c r="D51" s="226">
        <v>61676</v>
      </c>
      <c r="E51" s="226">
        <v>220827</v>
      </c>
      <c r="F51" s="226">
        <v>171155</v>
      </c>
      <c r="G51" s="226">
        <v>49672</v>
      </c>
      <c r="H51" s="226">
        <v>155748</v>
      </c>
      <c r="I51" s="226">
        <v>147913</v>
      </c>
      <c r="J51" s="226">
        <v>7835</v>
      </c>
      <c r="K51" s="226">
        <v>256533</v>
      </c>
      <c r="L51" s="226">
        <v>190927</v>
      </c>
      <c r="M51" s="226">
        <v>65606</v>
      </c>
      <c r="N51" s="226">
        <v>284567</v>
      </c>
      <c r="O51" s="226">
        <v>202448</v>
      </c>
      <c r="P51" s="226">
        <v>82119</v>
      </c>
      <c r="Q51" s="226">
        <v>197389</v>
      </c>
      <c r="R51" s="226">
        <v>146117</v>
      </c>
      <c r="S51" s="226">
        <v>51272</v>
      </c>
    </row>
    <row r="52" spans="1:19" s="233" customFormat="1" ht="14.25">
      <c r="A52" s="232" t="s">
        <v>346</v>
      </c>
      <c r="B52" s="374">
        <f>AVERAGE(B54:B67)</f>
        <v>284353.25</v>
      </c>
      <c r="C52" s="374">
        <f aca="true" t="shared" si="2" ref="C52:R52">AVERAGE(C54:C67)</f>
        <v>222666.66666666666</v>
      </c>
      <c r="D52" s="374">
        <v>61686</v>
      </c>
      <c r="E52" s="374">
        <f t="shared" si="2"/>
        <v>224477.41666666666</v>
      </c>
      <c r="F52" s="374">
        <f t="shared" si="2"/>
        <v>175172.08333333334</v>
      </c>
      <c r="G52" s="374">
        <f t="shared" si="2"/>
        <v>49305.333333333336</v>
      </c>
      <c r="H52" s="374">
        <f t="shared" si="2"/>
        <v>170251.16666666666</v>
      </c>
      <c r="I52" s="374">
        <f t="shared" si="2"/>
        <v>158749.91666666666</v>
      </c>
      <c r="J52" s="374">
        <f t="shared" si="2"/>
        <v>11501.25</v>
      </c>
      <c r="K52" s="374">
        <f t="shared" si="2"/>
        <v>259222.08333333334</v>
      </c>
      <c r="L52" s="374">
        <f t="shared" si="2"/>
        <v>193836.5</v>
      </c>
      <c r="M52" s="374">
        <v>65385</v>
      </c>
      <c r="N52" s="374">
        <f t="shared" si="2"/>
        <v>282471.8333333333</v>
      </c>
      <c r="O52" s="374">
        <f t="shared" si="2"/>
        <v>205197.83333333334</v>
      </c>
      <c r="P52" s="374">
        <f t="shared" si="2"/>
        <v>77274</v>
      </c>
      <c r="Q52" s="374">
        <f t="shared" si="2"/>
        <v>187309.75</v>
      </c>
      <c r="R52" s="374">
        <f t="shared" si="2"/>
        <v>143606.33333333334</v>
      </c>
      <c r="S52" s="374">
        <v>43704</v>
      </c>
    </row>
    <row r="53" spans="1:19" s="224" customFormat="1" ht="14.25">
      <c r="A53" s="225"/>
      <c r="B53" s="226"/>
      <c r="C53" s="226"/>
      <c r="D53" s="226"/>
      <c r="E53" s="226"/>
      <c r="F53" s="226"/>
      <c r="G53" s="226"/>
      <c r="H53" s="226"/>
      <c r="I53" s="226"/>
      <c r="J53" s="226"/>
      <c r="K53" s="226"/>
      <c r="L53" s="226"/>
      <c r="M53" s="226"/>
      <c r="N53" s="226"/>
      <c r="O53" s="226"/>
      <c r="P53" s="226"/>
      <c r="Q53" s="226"/>
      <c r="R53" s="226"/>
      <c r="S53" s="226"/>
    </row>
    <row r="54" spans="1:19" s="224" customFormat="1" ht="14.25">
      <c r="A54" s="229" t="s">
        <v>163</v>
      </c>
      <c r="B54" s="226">
        <v>209748</v>
      </c>
      <c r="C54" s="226">
        <v>209117</v>
      </c>
      <c r="D54" s="226">
        <v>631</v>
      </c>
      <c r="E54" s="226">
        <v>172398</v>
      </c>
      <c r="F54" s="226">
        <v>171698</v>
      </c>
      <c r="G54" s="226">
        <v>700</v>
      </c>
      <c r="H54" s="226">
        <v>139679</v>
      </c>
      <c r="I54" s="226">
        <v>139679</v>
      </c>
      <c r="J54" s="226">
        <v>0</v>
      </c>
      <c r="K54" s="226">
        <v>196111</v>
      </c>
      <c r="L54" s="226">
        <v>196111</v>
      </c>
      <c r="M54" s="226">
        <v>0</v>
      </c>
      <c r="N54" s="226">
        <v>212556</v>
      </c>
      <c r="O54" s="226">
        <v>207608</v>
      </c>
      <c r="P54" s="226">
        <v>4948</v>
      </c>
      <c r="Q54" s="226">
        <v>143909</v>
      </c>
      <c r="R54" s="226">
        <v>143126</v>
      </c>
      <c r="S54" s="226">
        <v>783</v>
      </c>
    </row>
    <row r="55" spans="1:19" s="224" customFormat="1" ht="14.25">
      <c r="A55" s="230" t="s">
        <v>291</v>
      </c>
      <c r="B55" s="226">
        <v>223637</v>
      </c>
      <c r="C55" s="226">
        <v>223590</v>
      </c>
      <c r="D55" s="226">
        <v>47</v>
      </c>
      <c r="E55" s="226">
        <v>175429</v>
      </c>
      <c r="F55" s="226">
        <v>173551</v>
      </c>
      <c r="G55" s="226">
        <v>1878</v>
      </c>
      <c r="H55" s="226">
        <v>148384</v>
      </c>
      <c r="I55" s="226">
        <v>148384</v>
      </c>
      <c r="J55" s="226">
        <v>0</v>
      </c>
      <c r="K55" s="226">
        <v>195865</v>
      </c>
      <c r="L55" s="226">
        <v>195865</v>
      </c>
      <c r="M55" s="226">
        <v>0</v>
      </c>
      <c r="N55" s="226">
        <v>210365</v>
      </c>
      <c r="O55" s="226">
        <v>210365</v>
      </c>
      <c r="P55" s="226">
        <v>0</v>
      </c>
      <c r="Q55" s="226">
        <v>149174</v>
      </c>
      <c r="R55" s="226">
        <v>140657</v>
      </c>
      <c r="S55" s="226">
        <v>8517</v>
      </c>
    </row>
    <row r="56" spans="1:19" s="224" customFormat="1" ht="14.25">
      <c r="A56" s="230" t="s">
        <v>292</v>
      </c>
      <c r="B56" s="226">
        <v>225655</v>
      </c>
      <c r="C56" s="226">
        <v>208760</v>
      </c>
      <c r="D56" s="226">
        <v>16895</v>
      </c>
      <c r="E56" s="226">
        <v>203637</v>
      </c>
      <c r="F56" s="226">
        <v>169010</v>
      </c>
      <c r="G56" s="226">
        <v>34627</v>
      </c>
      <c r="H56" s="226">
        <v>133072</v>
      </c>
      <c r="I56" s="226">
        <v>133072</v>
      </c>
      <c r="J56" s="226">
        <v>0</v>
      </c>
      <c r="K56" s="226">
        <v>244469</v>
      </c>
      <c r="L56" s="226">
        <v>191858</v>
      </c>
      <c r="M56" s="226">
        <v>52611</v>
      </c>
      <c r="N56" s="226">
        <v>286702</v>
      </c>
      <c r="O56" s="226">
        <v>211510</v>
      </c>
      <c r="P56" s="226">
        <v>75192</v>
      </c>
      <c r="Q56" s="226">
        <v>163968</v>
      </c>
      <c r="R56" s="226">
        <v>144747</v>
      </c>
      <c r="S56" s="226">
        <v>19221</v>
      </c>
    </row>
    <row r="57" spans="1:19" s="224" customFormat="1" ht="14.25">
      <c r="A57" s="230" t="s">
        <v>293</v>
      </c>
      <c r="B57" s="226">
        <v>216805</v>
      </c>
      <c r="C57" s="226">
        <v>216018</v>
      </c>
      <c r="D57" s="226">
        <v>787</v>
      </c>
      <c r="E57" s="226">
        <v>184523</v>
      </c>
      <c r="F57" s="226">
        <v>180040</v>
      </c>
      <c r="G57" s="226">
        <v>4483</v>
      </c>
      <c r="H57" s="226">
        <v>152981</v>
      </c>
      <c r="I57" s="226">
        <v>152981</v>
      </c>
      <c r="J57" s="226">
        <v>0</v>
      </c>
      <c r="K57" s="226">
        <v>201114</v>
      </c>
      <c r="L57" s="226">
        <v>201087</v>
      </c>
      <c r="M57" s="226">
        <v>27</v>
      </c>
      <c r="N57" s="226">
        <v>205540</v>
      </c>
      <c r="O57" s="226">
        <v>205520</v>
      </c>
      <c r="P57" s="226">
        <v>20</v>
      </c>
      <c r="Q57" s="226">
        <v>174827</v>
      </c>
      <c r="R57" s="226">
        <v>154787</v>
      </c>
      <c r="S57" s="226">
        <v>20040</v>
      </c>
    </row>
    <row r="58" spans="1:19" s="224" customFormat="1" ht="14.25">
      <c r="A58" s="225"/>
      <c r="B58" s="226"/>
      <c r="C58" s="226"/>
      <c r="D58" s="226"/>
      <c r="E58" s="226"/>
      <c r="F58" s="226"/>
      <c r="G58" s="226"/>
      <c r="H58" s="226"/>
      <c r="I58" s="226"/>
      <c r="J58" s="226"/>
      <c r="K58" s="226"/>
      <c r="L58" s="226"/>
      <c r="M58" s="226"/>
      <c r="N58" s="226"/>
      <c r="O58" s="226"/>
      <c r="P58" s="226"/>
      <c r="Q58" s="226"/>
      <c r="R58" s="226"/>
      <c r="S58" s="226"/>
    </row>
    <row r="59" spans="1:19" s="224" customFormat="1" ht="14.25">
      <c r="A59" s="230" t="s">
        <v>294</v>
      </c>
      <c r="B59" s="226">
        <v>240523</v>
      </c>
      <c r="C59" s="226">
        <v>240103</v>
      </c>
      <c r="D59" s="226">
        <v>420</v>
      </c>
      <c r="E59" s="226">
        <v>176222</v>
      </c>
      <c r="F59" s="226">
        <v>175662</v>
      </c>
      <c r="G59" s="226">
        <v>560</v>
      </c>
      <c r="H59" s="226">
        <v>161929</v>
      </c>
      <c r="I59" s="226">
        <v>161929</v>
      </c>
      <c r="J59" s="226">
        <v>0</v>
      </c>
      <c r="K59" s="226">
        <v>193968</v>
      </c>
      <c r="L59" s="226">
        <v>193516</v>
      </c>
      <c r="M59" s="226">
        <v>452</v>
      </c>
      <c r="N59" s="226">
        <v>202396</v>
      </c>
      <c r="O59" s="226">
        <v>202396</v>
      </c>
      <c r="P59" s="226">
        <v>0</v>
      </c>
      <c r="Q59" s="226">
        <v>145437</v>
      </c>
      <c r="R59" s="226">
        <v>143895</v>
      </c>
      <c r="S59" s="226">
        <v>1542</v>
      </c>
    </row>
    <row r="60" spans="1:19" s="224" customFormat="1" ht="14.25">
      <c r="A60" s="230" t="s">
        <v>295</v>
      </c>
      <c r="B60" s="226">
        <v>450128</v>
      </c>
      <c r="C60" s="226">
        <v>214824</v>
      </c>
      <c r="D60" s="226">
        <v>235304</v>
      </c>
      <c r="E60" s="226">
        <v>358419</v>
      </c>
      <c r="F60" s="226">
        <v>176296</v>
      </c>
      <c r="G60" s="226">
        <v>182123</v>
      </c>
      <c r="H60" s="226">
        <v>172678</v>
      </c>
      <c r="I60" s="226">
        <v>167575</v>
      </c>
      <c r="J60" s="226">
        <v>5103</v>
      </c>
      <c r="K60" s="226">
        <v>473241</v>
      </c>
      <c r="L60" s="226">
        <v>192214</v>
      </c>
      <c r="M60" s="226">
        <v>281027</v>
      </c>
      <c r="N60" s="226">
        <v>517306</v>
      </c>
      <c r="O60" s="226">
        <v>200437</v>
      </c>
      <c r="P60" s="226">
        <v>316869</v>
      </c>
      <c r="Q60" s="226">
        <v>251635</v>
      </c>
      <c r="R60" s="226">
        <v>144516</v>
      </c>
      <c r="S60" s="226">
        <v>107119</v>
      </c>
    </row>
    <row r="61" spans="1:19" s="224" customFormat="1" ht="14.25">
      <c r="A61" s="230" t="s">
        <v>296</v>
      </c>
      <c r="B61" s="226">
        <v>335190</v>
      </c>
      <c r="C61" s="226">
        <v>221156</v>
      </c>
      <c r="D61" s="226">
        <v>114034</v>
      </c>
      <c r="E61" s="226">
        <v>216416</v>
      </c>
      <c r="F61" s="226">
        <v>174442</v>
      </c>
      <c r="G61" s="226">
        <v>41974</v>
      </c>
      <c r="H61" s="226">
        <v>207432</v>
      </c>
      <c r="I61" s="226">
        <v>155062</v>
      </c>
      <c r="J61" s="226">
        <v>52370</v>
      </c>
      <c r="K61" s="226">
        <v>203021</v>
      </c>
      <c r="L61" s="226">
        <v>195230</v>
      </c>
      <c r="M61" s="226">
        <v>7791</v>
      </c>
      <c r="N61" s="226">
        <v>212646</v>
      </c>
      <c r="O61" s="226">
        <v>202445</v>
      </c>
      <c r="P61" s="226">
        <v>10201</v>
      </c>
      <c r="Q61" s="226">
        <v>251511</v>
      </c>
      <c r="R61" s="226">
        <v>141947</v>
      </c>
      <c r="S61" s="226">
        <v>109564</v>
      </c>
    </row>
    <row r="62" spans="1:19" s="224" customFormat="1" ht="14.25">
      <c r="A62" s="230" t="s">
        <v>297</v>
      </c>
      <c r="B62" s="226">
        <v>235913</v>
      </c>
      <c r="C62" s="226">
        <v>231452</v>
      </c>
      <c r="D62" s="226">
        <v>4461</v>
      </c>
      <c r="E62" s="226">
        <v>196057</v>
      </c>
      <c r="F62" s="226">
        <v>175960</v>
      </c>
      <c r="G62" s="226">
        <v>20097</v>
      </c>
      <c r="H62" s="226">
        <v>179700</v>
      </c>
      <c r="I62" s="226">
        <v>171676</v>
      </c>
      <c r="J62" s="226">
        <v>8024</v>
      </c>
      <c r="K62" s="226">
        <v>219310</v>
      </c>
      <c r="L62" s="226">
        <v>189610</v>
      </c>
      <c r="M62" s="226">
        <v>29700</v>
      </c>
      <c r="N62" s="226">
        <v>240967</v>
      </c>
      <c r="O62" s="226">
        <v>204368</v>
      </c>
      <c r="P62" s="226">
        <v>36599</v>
      </c>
      <c r="Q62" s="226">
        <v>150552</v>
      </c>
      <c r="R62" s="226">
        <v>143449</v>
      </c>
      <c r="S62" s="226">
        <v>7103</v>
      </c>
    </row>
    <row r="63" spans="1:19" s="224" customFormat="1" ht="14.25">
      <c r="A63" s="225"/>
      <c r="B63" s="226"/>
      <c r="C63" s="226"/>
      <c r="D63" s="226"/>
      <c r="E63" s="226"/>
      <c r="F63" s="226"/>
      <c r="G63" s="226"/>
      <c r="H63" s="226"/>
      <c r="I63" s="226"/>
      <c r="J63" s="226"/>
      <c r="K63" s="226"/>
      <c r="L63" s="226"/>
      <c r="M63" s="226"/>
      <c r="N63" s="226"/>
      <c r="O63" s="226"/>
      <c r="P63" s="226"/>
      <c r="R63" s="226"/>
      <c r="S63" s="226"/>
    </row>
    <row r="64" spans="1:19" s="224" customFormat="1" ht="14.25">
      <c r="A64" s="230" t="s">
        <v>298</v>
      </c>
      <c r="B64" s="226">
        <v>219544</v>
      </c>
      <c r="C64" s="226">
        <v>218541</v>
      </c>
      <c r="D64" s="226">
        <v>1003</v>
      </c>
      <c r="E64" s="226">
        <v>171679</v>
      </c>
      <c r="F64" s="226">
        <v>171308</v>
      </c>
      <c r="G64" s="226">
        <v>371</v>
      </c>
      <c r="H64" s="226">
        <v>152981</v>
      </c>
      <c r="I64" s="226">
        <v>152981</v>
      </c>
      <c r="J64" s="226">
        <v>0</v>
      </c>
      <c r="K64" s="226">
        <v>189328</v>
      </c>
      <c r="L64" s="226">
        <v>189328</v>
      </c>
      <c r="M64" s="226">
        <v>0</v>
      </c>
      <c r="N64" s="226">
        <v>208790</v>
      </c>
      <c r="O64" s="226">
        <v>205090</v>
      </c>
      <c r="P64" s="226">
        <v>3700</v>
      </c>
      <c r="Q64" s="226">
        <v>141782</v>
      </c>
      <c r="R64" s="226">
        <v>141782</v>
      </c>
      <c r="S64" s="226">
        <v>0</v>
      </c>
    </row>
    <row r="65" spans="1:19" s="224" customFormat="1" ht="14.25">
      <c r="A65" s="230" t="s">
        <v>299</v>
      </c>
      <c r="B65" s="226">
        <v>222777</v>
      </c>
      <c r="C65" s="226">
        <v>222223</v>
      </c>
      <c r="D65" s="226">
        <v>554</v>
      </c>
      <c r="E65" s="226">
        <v>177830</v>
      </c>
      <c r="F65" s="226">
        <v>177830</v>
      </c>
      <c r="G65" s="226">
        <v>0</v>
      </c>
      <c r="H65" s="226">
        <v>174148</v>
      </c>
      <c r="I65" s="226">
        <v>174148</v>
      </c>
      <c r="J65" s="226">
        <v>0</v>
      </c>
      <c r="K65" s="226">
        <v>192501</v>
      </c>
      <c r="L65" s="226">
        <v>192501</v>
      </c>
      <c r="M65" s="226">
        <v>0</v>
      </c>
      <c r="N65" s="226">
        <v>204786</v>
      </c>
      <c r="O65" s="226">
        <v>204786</v>
      </c>
      <c r="P65" s="226">
        <v>0</v>
      </c>
      <c r="Q65" s="226">
        <v>143169</v>
      </c>
      <c r="R65" s="226">
        <v>143169</v>
      </c>
      <c r="S65" s="226">
        <v>0</v>
      </c>
    </row>
    <row r="66" spans="1:19" s="224" customFormat="1" ht="14.25">
      <c r="A66" s="230" t="s">
        <v>300</v>
      </c>
      <c r="B66" s="226">
        <v>247411</v>
      </c>
      <c r="C66" s="226">
        <v>247363</v>
      </c>
      <c r="D66" s="226">
        <v>48</v>
      </c>
      <c r="E66" s="226">
        <v>183744</v>
      </c>
      <c r="F66" s="226">
        <v>182477</v>
      </c>
      <c r="G66" s="226">
        <v>1267</v>
      </c>
      <c r="H66" s="226">
        <v>199573</v>
      </c>
      <c r="I66" s="226">
        <v>194008</v>
      </c>
      <c r="J66" s="226">
        <v>5565</v>
      </c>
      <c r="K66" s="226">
        <v>193399</v>
      </c>
      <c r="L66" s="226">
        <v>193399</v>
      </c>
      <c r="M66" s="226">
        <v>0</v>
      </c>
      <c r="N66" s="226">
        <v>205828</v>
      </c>
      <c r="O66" s="226">
        <v>205828</v>
      </c>
      <c r="P66" s="226">
        <v>0</v>
      </c>
      <c r="Q66" s="226">
        <v>141225</v>
      </c>
      <c r="R66" s="226">
        <v>141225</v>
      </c>
      <c r="S66" s="226">
        <v>0</v>
      </c>
    </row>
    <row r="67" spans="1:19" s="224" customFormat="1" ht="14.25">
      <c r="A67" s="231" t="s">
        <v>301</v>
      </c>
      <c r="B67" s="228">
        <v>584908</v>
      </c>
      <c r="C67" s="228">
        <v>218853</v>
      </c>
      <c r="D67" s="228">
        <v>366055</v>
      </c>
      <c r="E67" s="228">
        <v>477375</v>
      </c>
      <c r="F67" s="228">
        <v>173791</v>
      </c>
      <c r="G67" s="228">
        <v>303584</v>
      </c>
      <c r="H67" s="228">
        <v>220457</v>
      </c>
      <c r="I67" s="228">
        <v>153504</v>
      </c>
      <c r="J67" s="228">
        <v>66953</v>
      </c>
      <c r="K67" s="228">
        <v>608338</v>
      </c>
      <c r="L67" s="228">
        <v>195319</v>
      </c>
      <c r="M67" s="228">
        <v>413019</v>
      </c>
      <c r="N67" s="228">
        <v>681780</v>
      </c>
      <c r="O67" s="228">
        <v>202021</v>
      </c>
      <c r="P67" s="228">
        <v>479759</v>
      </c>
      <c r="Q67" s="228">
        <v>390528</v>
      </c>
      <c r="R67" s="228">
        <v>139976</v>
      </c>
      <c r="S67" s="228">
        <v>250552</v>
      </c>
    </row>
    <row r="68" ht="14.25">
      <c r="A68" s="35"/>
    </row>
  </sheetData>
  <sheetProtection/>
  <mergeCells count="27">
    <mergeCell ref="S7:S8"/>
    <mergeCell ref="M7:M8"/>
    <mergeCell ref="N7:N8"/>
    <mergeCell ref="O7:O8"/>
    <mergeCell ref="P7:P8"/>
    <mergeCell ref="I7:I8"/>
    <mergeCell ref="J7:J8"/>
    <mergeCell ref="Q7:Q8"/>
    <mergeCell ref="R7:R8"/>
    <mergeCell ref="K7:K8"/>
    <mergeCell ref="L7:L8"/>
    <mergeCell ref="E7:E8"/>
    <mergeCell ref="F7:F8"/>
    <mergeCell ref="G7:G8"/>
    <mergeCell ref="H7:H8"/>
    <mergeCell ref="A7:A8"/>
    <mergeCell ref="B7:B8"/>
    <mergeCell ref="C7:C8"/>
    <mergeCell ref="D7:D8"/>
    <mergeCell ref="A3:S3"/>
    <mergeCell ref="B5:D6"/>
    <mergeCell ref="E5:S5"/>
    <mergeCell ref="E6:G6"/>
    <mergeCell ref="H6:J6"/>
    <mergeCell ref="K6:M6"/>
    <mergeCell ref="N6:P6"/>
    <mergeCell ref="Q6:S6"/>
  </mergeCells>
  <printOptions horizontalCentered="1"/>
  <pageMargins left="0.5905511811023623" right="0.5905511811023623" top="0.5905511811023623" bottom="0.3937007874015748" header="0" footer="0"/>
  <pageSetup fitToHeight="1" fitToWidth="1" horizontalDpi="600" verticalDpi="600" orientation="landscape" paperSize="8"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yutaka-k</cp:lastModifiedBy>
  <cp:lastPrinted>2013-06-26T06:06:47Z</cp:lastPrinted>
  <dcterms:created xsi:type="dcterms:W3CDTF">2004-02-06T10:31:03Z</dcterms:created>
  <dcterms:modified xsi:type="dcterms:W3CDTF">2013-06-26T06:06:49Z</dcterms:modified>
  <cp:category/>
  <cp:version/>
  <cp:contentType/>
  <cp:contentStatus/>
</cp:coreProperties>
</file>